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313800\Desktop\財政状況資料集\"/>
    </mc:Choice>
  </mc:AlternateContent>
  <bookViews>
    <workbookView xWindow="4470" yWindow="0" windowWidth="19500" windowHeight="8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<sst xmlns="http://schemas.openxmlformats.org/spreadsheetml/2006/main" count="1193" uniqueCount="624">
  <si>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</si>
  <si>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</si>
  <si>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</si>
  <si>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</si>
  <si>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</si>
  <si>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</si>
  <si>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</si>
  <si>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</si>
  <si>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</si>
  <si>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</si>
  <si>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</si>
  <si>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</si>
  <si>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</si>
  <si>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</si>
  <si>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</si>
  <si>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</si>
  <si>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</si>
  <si>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</si>
  <si>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</si>
  <si>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</si>
  <si>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</si>
  <si>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</si>
  <si>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</si>
  <si>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</si>
  <si>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</si>
  <si>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</si>
  <si>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</si>
  <si>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</si>
  <si>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</si>
  <si>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</si>
  <si>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</si>
  <si>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</si>
  <si>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</si>
  <si>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</si>
  <si>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</si>
  <si>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</si>
  <si>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</si>
  <si>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</si>
  <si>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</si>
  <si>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</si>
  <si>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</si>
  <si>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</si>
  <si>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</si>
  <si>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</si>
  <si>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</si>
  <si>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</si>
  <si>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</si>
  <si>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</si>
  <si>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</si>
  <si>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</si>
  <si>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</si>
  <si>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</si>
  <si>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</si>
  <si>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</si>
  <si>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</si>
  <si>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</si>
  <si>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</si>
  <si>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</si>
  <si>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</si>
  <si>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</si>
  <si>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</si>
  <si>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</si>
  <si>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</si>
  <si>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</si>
  <si>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</si>
  <si>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</si>
  <si>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</si>
  <si>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</si>
  <si>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</si>
  <si>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</si>
  <si>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</si>
  <si>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</si>
  <si>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</si>
  <si>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</si>
  <si>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</si>
  <si>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</si>
  <si>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</si>
  <si>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</si>
  <si>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</si>
  <si>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</si>
  <si>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</si>
  <si>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</si>
  <si>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</si>
  <si>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</si>
  <si>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</si>
  <si>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</si>
  <si>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</si>
  <si>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</si>
  <si>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</si>
  <si>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</si>
  <si>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</si>
  <si>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</si>
  <si>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</si>
  <si>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</si>
  <si>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</si>
  <si>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</si>
  <si>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</si>
  <si>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</si>
  <si>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</si>
  <si>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</si>
  <si>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</si>
  <si>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</si>
  <si>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</si>
  <si>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</si>
  <si>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</si>
  <si>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</si>
  <si>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</si>
  <si>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</si>
  <si>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</si>
  <si>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</si>
  <si>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</si>
  <si>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</si>
  <si>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</si>
  <si>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</si>
  <si>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</si>
  <si>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</si>
  <si>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</si>
  <si>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</si>
  <si>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</si>
  <si>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</si>
  <si>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</si>
  <si>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</si>
  <si>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</si>
  <si>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</si>
  <si>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</si>
  <si>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</si>
  <si>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</si>
  <si>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</si>
  <si>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</si>
  <si>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</si>
  <si>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</si>
  <si>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</si>
  <si>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</si>
  <si>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</si>
  <si>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</si>
  <si>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</si>
  <si>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</si>
  <si>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</si>
  <si>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</si>
  <si>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</si>
  <si>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</si>
  <si>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</si>
  <si>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</si>
  <si>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</si>
  <si>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</si>
  <si>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</si>
  <si>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</si>
  <si>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</si>
  <si>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</si>
  <si>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</si>
  <si>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</si>
  <si>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</si>
  <si>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</si>
  <si>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</si>
  <si>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</si>
  <si>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</si>
  <si>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</si>
  <si>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</si>
  <si>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</si>
  <si>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</si>
  <si>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</si>
  <si>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</si>
  <si>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</si>
  <si>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</si>
  <si>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</si>
  <si>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</si>
  <si>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</si>
  <si>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</si>
  <si>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</si>
  <si>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</si>
  <si>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</si>
  <si>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</si>
  <si>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</si>
  <si>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</si>
  <si>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</si>
  <si>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</si>
  <si>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</si>
  <si>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</si>
  <si>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</si>
  <si>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</si>
  <si>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</si>
  <si>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</si>
  <si>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</si>
  <si>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</si>
  <si>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</si>
  <si>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</si>
  <si>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</si>
  <si>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</si>
  <si>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</si>
  <si>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</si>
  <si>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</si>
  <si>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</si>
  <si>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</si>
  <si>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</si>
  <si>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</si>
  <si>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</si>
  <si>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</si>
  <si>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</si>
  <si>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</si>
  <si>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</si>
  <si>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</si>
  <si>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</si>
  <si>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</si>
  <si>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</si>
  <si>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</si>
  <si>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</si>
  <si>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</si>
  <si>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</si>
  <si>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</si>
  <si>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</si>
  <si>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</si>
  <si>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</si>
  <si>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</si>
  <si>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</si>
  <si>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</si>
  <si>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愛知県愛西市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</si>
  <si>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</si>
  <si>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</si>
  <si>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</si>
  <si>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</si>
  <si>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</si>
  <si>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</si>
  <si>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</si>
  <si>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</si>
  <si>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</si>
  <si>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</si>
  <si>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</si>
  <si>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</si>
  <si>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</si>
  <si>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</si>
  <si>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</si>
  <si>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</si>
  <si>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</si>
  <si>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</si>
  <si>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</si>
  <si>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</si>
  <si>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</si>
  <si>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</si>
  <si>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</si>
  <si>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</si>
  <si>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</si>
  <si>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</si>
  <si>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</si>
  <si>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</si>
  <si>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</si>
  <si>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</si>
  <si>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</si>
  <si>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</si>
  <si>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</si>
  <si>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</si>
  <si>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</si>
  <si>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</si>
  <si>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</si>
  <si>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</si>
  <si>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</si>
  <si>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</si>
  <si>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</si>
  <si>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</si>
  <si>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</si>
  <si>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</si>
  <si>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</si>
  <si>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</si>
  <si>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</si>
  <si>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</si>
  <si>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</si>
  <si>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</si>
  <si>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</si>
  <si>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</si>
  <si>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</si>
  <si>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</si>
  <si>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</si>
  <si>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</si>
  <si>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</si>
  <si>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</si>
  <si>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</si>
  <si>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</si>
  <si>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</si>
  <si>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</si>
  <si>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</si>
  <si>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</si>
  <si>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</si>
  <si>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</si>
  <si>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</si>
  <si>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</si>
  <si>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</si>
  <si>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</si>
  <si>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</si>
  <si>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</si>
  <si>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</si>
  <si>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</si>
  <si>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</si>
  <si>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</si>
  <si>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</si>
  <si>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</si>
  <si>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</si>
  <si>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</si>
  <si>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</si>
  <si>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</si>
  <si>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</si>
  <si>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</si>
  <si>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</si>
  <si>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</si>
  <si>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</si>
  <si>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</si>
  <si>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</si>
  <si>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</si>
  <si>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</si>
  <si>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</si>
  <si>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</si>
  <si>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</si>
  <si>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</si>
  <si>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</si>
  <si>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</si>
  <si>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</si>
  <si>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</si>
  <si>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</si>
  <si>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</si>
  <si>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</si>
  <si>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</si>
  <si>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</si>
  <si>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</si>
  <si>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</si>
  <si>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</si>
  <si>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</si>
  <si>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</si>
  <si>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</si>
  <si>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</si>
  <si>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</si>
  <si>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</si>
  <si>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</si>
  <si>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</si>
  <si>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</si>
  <si>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</si>
  <si>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</si>
  <si>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</si>
  <si>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</si>
  <si>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</si>
  <si>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</si>
  <si>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</si>
  <si>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</si>
  <si>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</si>
  <si>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</si>
  <si>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</si>
  <si>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</si>
  <si>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</si>
  <si>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</si>
  <si>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</si>
  <si>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</si>
  <si>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</si>
  <si>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</si>
  <si>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</si>
  <si>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</si>
  <si>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</si>
  <si>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</si>
  <si>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</si>
  <si>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</si>
  <si>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</si>
  <si>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</si>
  <si>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</si>
  <si>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</si>
  <si>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</si>
  <si>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</si>
  <si>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</si>
  <si>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</si>
  <si>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</si>
  <si>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</si>
  <si>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</si>
  <si>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</si>
  <si>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</si>
  <si>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</si>
  <si>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愛知県愛西市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</si>
  <si>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</si>
  <si>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</si>
  <si>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</si>
  <si>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</si>
  <si>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</si>
  <si>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</si>
  <si>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</si>
  <si>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</si>
  <si>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</si>
  <si>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</si>
  <si>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</si>
  <si>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</si>
  <si>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</si>
  <si>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</si>
  <si>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</si>
  <si>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</si>
  <si>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</si>
  <si>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</si>
  <si>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</si>
  <si>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</si>
  <si>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</si>
  <si>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</si>
  <si>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</si>
  <si>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</si>
  <si>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</si>
  <si>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</si>
  <si>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</si>
  <si>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</si>
  <si>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</si>
  <si>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</si>
  <si>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</si>
  <si>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</si>
  <si>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</si>
  <si>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</si>
  <si>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</si>
  <si>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</si>
  <si>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</si>
  <si>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介護保険特別会計（サービス事業勘定）</t>
    <phoneticPr fontId="5"/>
  </si>
  <si>
    <t>-</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</si>
  <si>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</si>
  <si>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</si>
  <si>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</si>
  <si>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</si>
  <si>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</si>
  <si>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</si>
  <si>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</si>
  <si>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</si>
  <si>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</si>
  <si>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</si>
  <si>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</si>
  <si>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</si>
  <si>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</si>
  <si>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</si>
  <si>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</si>
  <si>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</si>
  <si>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</si>
  <si>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</si>
  <si>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</si>
  <si>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</si>
  <si>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</si>
  <si>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</si>
  <si>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</si>
  <si>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</si>
  <si>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</si>
  <si>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</si>
  <si>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</si>
  <si>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</si>
  <si>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</si>
  <si>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</si>
  <si>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</si>
  <si>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</si>
  <si>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</si>
  <si>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</si>
  <si>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</si>
  <si>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</si>
  <si>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</si>
  <si>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</si>
  <si>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</si>
  <si>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</si>
  <si>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</si>
  <si>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</si>
  <si>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</si>
  <si>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</si>
  <si>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</si>
  <si>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</si>
  <si>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</si>
  <si>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</si>
  <si>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</si>
  <si>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</si>
  <si>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</si>
  <si>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</si>
  <si>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</si>
  <si>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</si>
  <si>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</si>
  <si>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</si>
  <si>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</si>
  <si>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</si>
  <si>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</si>
  <si>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</si>
  <si>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</si>
  <si>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</si>
  <si>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</si>
  <si>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</si>
  <si>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</si>
  <si>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</si>
  <si>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</si>
  <si>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</si>
  <si>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</si>
  <si>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</si>
  <si>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</si>
  <si>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</si>
  <si>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</si>
  <si>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</si>
  <si>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</si>
  <si>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</si>
  <si>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</si>
  <si>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</si>
  <si>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</si>
  <si>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</si>
  <si>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</si>
  <si>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</si>
  <si>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</si>
  <si>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</si>
  <si>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</si>
  <si>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</si>
  <si>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</si>
  <si>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</si>
  <si>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</si>
  <si>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</si>
  <si>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</si>
  <si>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</si>
  <si>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</si>
  <si>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</si>
  <si>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</si>
  <si>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</si>
  <si>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</si>
  <si>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</si>
  <si>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</si>
  <si>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</si>
  <si>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</si>
  <si>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</si>
  <si>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</si>
  <si>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</si>
  <si>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</si>
  <si>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</si>
  <si>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</si>
  <si>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</si>
  <si>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</si>
  <si>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</si>
  <si>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</si>
  <si>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</si>
  <si>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</si>
  <si>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</si>
  <si>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</si>
  <si>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</si>
  <si>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</si>
  <si>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</si>
  <si>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</si>
  <si>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</si>
  <si>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</si>
  <si>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</si>
  <si>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</si>
  <si>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</si>
  <si>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</si>
  <si>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</si>
  <si>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</si>
  <si>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</si>
  <si>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</si>
  <si>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</si>
  <si>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</si>
  <si>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</si>
  <si>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</si>
  <si>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</si>
  <si>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</si>
  <si>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</si>
  <si>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</si>
  <si>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</si>
  <si>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</si>
  <si>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</si>
  <si>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</si>
  <si>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</si>
  <si>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</si>
  <si>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</si>
  <si>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</si>
  <si>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</si>
  <si>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</si>
  <si>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</si>
  <si>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</si>
  <si>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</si>
  <si>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</si>
  <si>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</si>
  <si>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</si>
  <si>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</si>
  <si>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</si>
  <si>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</si>
  <si>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</si>
  <si>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</si>
  <si>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</si>
  <si>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</si>
  <si>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4.02</t>
  </si>
  <si>
    <t>▲ 2.08</t>
  </si>
  <si>
    <t>▲ 3.69</t>
  </si>
  <si>
    <t>一般会計</t>
  </si>
  <si>
    <t>下水道事業会計</t>
  </si>
  <si>
    <t>水道事業会計</t>
  </si>
  <si>
    <t>国民健康保険特別会計（事業勘定）</t>
  </si>
  <si>
    <t>介護保険特別会計（保険事業勘定）</t>
  </si>
  <si>
    <t>国民健康保険特別会計（直営診療施設勘定）</t>
  </si>
  <si>
    <t>後期高齢者医療特別会計</t>
  </si>
  <si>
    <t>介護保険特別会計（サービス事業勘定）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</si>
  <si>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</si>
  <si>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</si>
  <si>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</si>
  <si>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</si>
  <si>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</si>
  <si>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</si>
  <si>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</si>
  <si>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</si>
  <si>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海部地区水防事務組合</t>
    <rPh sb="0" eb="2">
      <t>アマ</t>
    </rPh>
    <rPh sb="2" eb="4">
      <t>チク</t>
    </rPh>
    <rPh sb="4" eb="6">
      <t>スイボウ</t>
    </rPh>
    <rPh sb="6" eb="8">
      <t>ジム</t>
    </rPh>
    <rPh sb="8" eb="10">
      <t>クミアイ</t>
    </rPh>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</si>
  <si>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</si>
  <si>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2">
      <t>アマ</t>
    </rPh>
    <rPh sb="2" eb="4">
      <t>チク</t>
    </rPh>
    <rPh sb="4" eb="6">
      <t>カンキョウ</t>
    </rPh>
    <rPh sb="6" eb="8">
      <t>ジム</t>
    </rPh>
    <rPh sb="8" eb="10">
      <t>クミアイ</t>
    </rPh>
    <phoneticPr fontId="2"/>
  </si>
  <si>
    <t>-</t>
    <phoneticPr fontId="2"/>
  </si>
  <si>
    <t>-</t>
    <phoneticPr fontId="2"/>
  </si>
  <si>
    <t>-</t>
    <phoneticPr fontId="2"/>
  </si>
  <si>
    <t>愛知県後期高齢者医療広域連合（後期高齢者特別会計）</t>
    <phoneticPr fontId="2"/>
  </si>
  <si>
    <t>愛知県後期高齢者医療広域連合（一般会計）</t>
    <phoneticPr fontId="2"/>
  </si>
  <si>
    <t>愛知県市町村職員退職手当組合</t>
    <phoneticPr fontId="2"/>
  </si>
  <si>
    <t>海部南部水道企業団</t>
    <rPh sb="0" eb="2">
      <t>アマ</t>
    </rPh>
    <rPh sb="2" eb="4">
      <t>ナンブ</t>
    </rPh>
    <rPh sb="4" eb="6">
      <t>スイドウ</t>
    </rPh>
    <rPh sb="6" eb="8">
      <t>キギョウ</t>
    </rPh>
    <rPh sb="8" eb="9">
      <t>ダン</t>
    </rPh>
    <phoneticPr fontId="2"/>
  </si>
  <si>
    <t>-</t>
    <phoneticPr fontId="2"/>
  </si>
  <si>
    <t>-</t>
    <phoneticPr fontId="2"/>
  </si>
  <si>
    <t>-</t>
    <phoneticPr fontId="2"/>
  </si>
  <si>
    <t>-</t>
    <phoneticPr fontId="2"/>
  </si>
  <si>
    <t>公共事業整備基金</t>
    <rPh sb="0" eb="2">
      <t>コウキョウ</t>
    </rPh>
    <rPh sb="2" eb="4">
      <t>ジギョウ</t>
    </rPh>
    <rPh sb="4" eb="6">
      <t>セイビ</t>
    </rPh>
    <rPh sb="6" eb="8">
      <t>キキン</t>
    </rPh>
    <phoneticPr fontId="5"/>
  </si>
  <si>
    <t>地域づくり振興基金</t>
    <rPh sb="0" eb="2">
      <t>チイキ</t>
    </rPh>
    <rPh sb="5" eb="7">
      <t>シンコウ</t>
    </rPh>
    <rPh sb="7" eb="9">
      <t>キキン</t>
    </rPh>
    <phoneticPr fontId="5"/>
  </si>
  <si>
    <t>地域福祉振興基金</t>
    <rPh sb="0" eb="2">
      <t>チイキ</t>
    </rPh>
    <rPh sb="2" eb="4">
      <t>フクシ</t>
    </rPh>
    <rPh sb="4" eb="6">
      <t>シンコウ</t>
    </rPh>
    <rPh sb="6" eb="8">
      <t>キキン</t>
    </rPh>
    <phoneticPr fontId="5"/>
  </si>
  <si>
    <t>ふるさとづくり事業推進基金</t>
    <rPh sb="7" eb="9">
      <t>ジギョウ</t>
    </rPh>
    <rPh sb="9" eb="11">
      <t>スイシン</t>
    </rPh>
    <rPh sb="11" eb="13">
      <t>キキン</t>
    </rPh>
    <phoneticPr fontId="5"/>
  </si>
  <si>
    <t>立田地域交流拠点施設整備基金</t>
    <rPh sb="0" eb="2">
      <t>タツタ</t>
    </rPh>
    <rPh sb="2" eb="4">
      <t>チイキ</t>
    </rPh>
    <rPh sb="4" eb="6">
      <t>コウリュウ</t>
    </rPh>
    <rPh sb="6" eb="8">
      <t>キョテン</t>
    </rPh>
    <rPh sb="8" eb="10">
      <t>シセツ</t>
    </rPh>
    <rPh sb="10" eb="12">
      <t>セイビ</t>
    </rPh>
    <rPh sb="12" eb="1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</si>
  <si>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</si>
  <si>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</si>
  <si>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</si>
  <si>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</si>
  <si>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</si>
  <si>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</si>
  <si>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</si>
  <si>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</si>
  <si>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</si>
  <si>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</si>
  <si>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</si>
  <si>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</si>
  <si>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</si>
  <si>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</si>
  <si>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充当可能財源等が将来負担額を上回っており、将来負担比率は「－」を維持しているが、有形固定資産減価償却率は増加傾向にあり類似団体より高い水準にあるため、今後公共施設を適正な規模に集約しながら更新していく必要がある。施設の更新や廃止する際、一時的に地方債の発行が増え、将来負担額が増加する可能性があるものの公共施設の維持管理に要する経費の減少を目指す。</t>
    <phoneticPr fontId="5"/>
  </si>
  <si>
    <t>充当可能財源等が将来負担額を上回っており、将来負担比率は「－」を維持している。実質公債費比率についても近年横ばい傾向であるため、今後も地方債の発行が過剰にならないよう管理していく。</t>
    <rPh sb="0" eb="2">
      <t>ジュウトウ</t>
    </rPh>
    <rPh sb="2" eb="4">
      <t>カノウ</t>
    </rPh>
    <rPh sb="4" eb="7">
      <t>ザイゲンナド</t>
    </rPh>
    <rPh sb="8" eb="10">
      <t>ショウライ</t>
    </rPh>
    <rPh sb="10" eb="12">
      <t>フタン</t>
    </rPh>
    <rPh sb="12" eb="13">
      <t>ガク</t>
    </rPh>
    <rPh sb="14" eb="16">
      <t>ウワマワ</t>
    </rPh>
    <rPh sb="21" eb="23">
      <t>ショウライ</t>
    </rPh>
    <rPh sb="23" eb="25">
      <t>フタン</t>
    </rPh>
    <rPh sb="25" eb="27">
      <t>ヒリツ</t>
    </rPh>
    <rPh sb="32" eb="34">
      <t>イジ</t>
    </rPh>
    <rPh sb="39" eb="41">
      <t>ジッシツ</t>
    </rPh>
    <rPh sb="41" eb="44">
      <t>コウサイヒ</t>
    </rPh>
    <rPh sb="44" eb="46">
      <t>ヒリツ</t>
    </rPh>
    <rPh sb="51" eb="53">
      <t>キンネン</t>
    </rPh>
    <rPh sb="53" eb="54">
      <t>ヨコ</t>
    </rPh>
    <rPh sb="56" eb="58">
      <t>ケイコウ</t>
    </rPh>
    <rPh sb="64" eb="66">
      <t>コンゴ</t>
    </rPh>
    <rPh sb="67" eb="70">
      <t>チホウサイ</t>
    </rPh>
    <rPh sb="71" eb="73">
      <t>ハッコウ</t>
    </rPh>
    <rPh sb="74" eb="76">
      <t>カジョウ</t>
    </rPh>
    <rPh sb="83" eb="85">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</si>
</sst>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2B9D-40AD-9E6A-36325D3A8B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35247</c:v>
                </c:pt>
                <c:pt idx="1">
                  <c:v>27104</c:v>
                </c:pt>
                <c:pt idx="2">
                  <c:v>29061</c:v>
                </c:pt>
                <c:pt idx="3">
                  <c:v>26485</c:v>
                </c:pt>
                <c:pt idx="4">
                  <c:v>33150</c:v>
                </c:pt>
              </c:numCache>
            </c:numRef>
          </c:val>
          <c:smooth val="0"/>
          <c:extLst>
            <c:ext xmlns:c16="http://schemas.microsoft.com/office/drawing/2014/chart" uri="{C3380CC4-5D6E-409C-BE32-E72D297353CC}">
              <c16:uniqueId val="{00000001-2B9D-40AD-9E6A-36325D3A8B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6.59</c:v>
                </c:pt>
                <c:pt idx="1">
                  <c:v>5.67</c:v>
                </c:pt>
                <c:pt idx="2">
                  <c:v>4.7</c:v>
                </c:pt>
                <c:pt idx="3">
                  <c:v>4.37</c:v>
                </c:pt>
                <c:pt idx="4">
                  <c:v>4.97</c:v>
                </c:pt>
              </c:numCache>
            </c:numRef>
          </c:val>
          <c:extLst>
            <c:ext xmlns:c16="http://schemas.microsoft.com/office/drawing/2014/chart" uri="{C3380CC4-5D6E-409C-BE32-E72D297353CC}">
              <c16:uniqueId val="{00000000-5773-4D98-A286-DE72087EF0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45.84</c:v>
                </c:pt>
                <c:pt idx="1">
                  <c:v>50.2</c:v>
                </c:pt>
                <c:pt idx="2">
                  <c:v>47.75</c:v>
                </c:pt>
                <c:pt idx="3">
                  <c:v>45.92</c:v>
                </c:pt>
                <c:pt idx="4">
                  <c:v>42.39</c:v>
                </c:pt>
              </c:numCache>
            </c:numRef>
          </c:val>
          <c:extLst>
            <c:ext xmlns:c16="http://schemas.microsoft.com/office/drawing/2014/chart" uri="{C3380CC4-5D6E-409C-BE32-E72D297353CC}">
              <c16:uniqueId val="{00000001-5773-4D98-A286-DE72087EF0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7.41</c:v>
                </c:pt>
                <c:pt idx="1">
                  <c:v>2.85</c:v>
                </c:pt>
                <c:pt idx="2">
                  <c:v>-4.0199999999999996</c:v>
                </c:pt>
                <c:pt idx="3">
                  <c:v>-2.08</c:v>
                </c:pt>
                <c:pt idx="4">
                  <c:v>-3.69</c:v>
                </c:pt>
              </c:numCache>
            </c:numRef>
          </c:val>
          <c:smooth val="0"/>
          <c:extLst>
            <c:ext xmlns:c16="http://schemas.microsoft.com/office/drawing/2014/chart" uri="{C3380CC4-5D6E-409C-BE32-E72D297353CC}">
              <c16:uniqueId val="{00000002-5773-4D98-A286-DE72087EF0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0.73</c:v>
                </c:pt>
                <c:pt idx="2">
                  <c:v>#N/A</c:v>
                </c:pt>
                <c:pt idx="3">
                  <c:v>0.74</c:v>
                </c:pt>
                <c:pt idx="4">
                  <c:v>#N/A</c:v>
                </c:pt>
                <c:pt idx="5">
                  <c:v>0.81</c:v>
                </c:pt>
                <c:pt idx="6">
                  <c:v>#N/A</c:v>
                </c:pt>
                <c:pt idx="7">
                  <c:v>1.82</c:v>
                </c:pt>
                <c:pt idx="8">
                  <c:v>0</c:v>
                </c:pt>
                <c:pt idx="9">
                  <c:v>0</c:v>
                </c:pt>
              </c:numCache>
            </c:numRef>
          </c:val>
          <c:extLst>
            <c:ext xmlns:c16="http://schemas.microsoft.com/office/drawing/2014/chart" uri="{C3380CC4-5D6E-409C-BE32-E72D297353CC}">
              <c16:uniqueId val="{00000000-4A9B-4E2E-ACE1-1E5899535A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9B-4E2E-ACE1-1E5899535A39}"/>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A9B-4E2E-ACE1-1E5899535A3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0.09</c:v>
                </c:pt>
                <c:pt idx="6">
                  <c:v>#N/A</c:v>
                </c:pt>
                <c:pt idx="7">
                  <c:v>0.04</c:v>
                </c:pt>
                <c:pt idx="8">
                  <c:v>#N/A</c:v>
                </c:pt>
                <c:pt idx="9">
                  <c:v>0.02</c:v>
                </c:pt>
              </c:numCache>
            </c:numRef>
          </c:val>
          <c:extLst>
            <c:ext xmlns:c16="http://schemas.microsoft.com/office/drawing/2014/chart" uri="{C3380CC4-5D6E-409C-BE32-E72D297353CC}">
              <c16:uniqueId val="{00000003-4A9B-4E2E-ACE1-1E5899535A39}"/>
            </c:ext>
          </c:extLst>
        </c:ser>
        <c:ser>
          <c:idx val="4"/>
          <c:order val="4"/>
          <c:tx>
            <c:strRef>
              <c:f>データシート!$A$31</c:f>
              <c:strCache>
                <c:ptCount val="1"/>
                <c:pt idx="0">
                  <c:v>国民健康保険特別会計（直営診療施設勘定）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0.12</c:v>
                </c:pt>
                <c:pt idx="4">
                  <c:v>#N/A</c:v>
                </c:pt>
                <c:pt idx="5">
                  <c:v>0.11</c:v>
                </c:pt>
                <c:pt idx="6">
                  <c:v>#N/A</c:v>
                </c:pt>
                <c:pt idx="7">
                  <c:v>0.09</c:v>
                </c:pt>
                <c:pt idx="8">
                  <c:v>#N/A</c:v>
                </c:pt>
                <c:pt idx="9">
                  <c:v>0.08</c:v>
                </c:pt>
              </c:numCache>
            </c:numRef>
          </c:val>
          <c:extLst>
            <c:ext xmlns:c16="http://schemas.microsoft.com/office/drawing/2014/chart" uri="{C3380CC4-5D6E-409C-BE32-E72D297353CC}">
              <c16:uniqueId val="{00000004-4A9B-4E2E-ACE1-1E5899535A39}"/>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0.66</c:v>
                </c:pt>
                <c:pt idx="2">
                  <c:v>#N/A</c:v>
                </c:pt>
                <c:pt idx="3">
                  <c:v>1.38</c:v>
                </c:pt>
                <c:pt idx="4">
                  <c:v>#N/A</c:v>
                </c:pt>
                <c:pt idx="5">
                  <c:v>1.68</c:v>
                </c:pt>
                <c:pt idx="6">
                  <c:v>#N/A</c:v>
                </c:pt>
                <c:pt idx="7">
                  <c:v>1.33</c:v>
                </c:pt>
                <c:pt idx="8">
                  <c:v>#N/A</c:v>
                </c:pt>
                <c:pt idx="9">
                  <c:v>1.4</c:v>
                </c:pt>
              </c:numCache>
            </c:numRef>
          </c:val>
          <c:extLst>
            <c:ext xmlns:c16="http://schemas.microsoft.com/office/drawing/2014/chart" uri="{C3380CC4-5D6E-409C-BE32-E72D297353CC}">
              <c16:uniqueId val="{00000005-4A9B-4E2E-ACE1-1E5899535A39}"/>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4.66</c:v>
                </c:pt>
                <c:pt idx="2">
                  <c:v>#N/A</c:v>
                </c:pt>
                <c:pt idx="3">
                  <c:v>3.46</c:v>
                </c:pt>
                <c:pt idx="4">
                  <c:v>#N/A</c:v>
                </c:pt>
                <c:pt idx="5">
                  <c:v>3.18</c:v>
                </c:pt>
                <c:pt idx="6">
                  <c:v>#N/A</c:v>
                </c:pt>
                <c:pt idx="7">
                  <c:v>2.15</c:v>
                </c:pt>
                <c:pt idx="8">
                  <c:v>#N/A</c:v>
                </c:pt>
                <c:pt idx="9">
                  <c:v>1.59</c:v>
                </c:pt>
              </c:numCache>
            </c:numRef>
          </c:val>
          <c:extLst>
            <c:ext xmlns:c16="http://schemas.microsoft.com/office/drawing/2014/chart" uri="{C3380CC4-5D6E-409C-BE32-E72D297353CC}">
              <c16:uniqueId val="{00000006-4A9B-4E2E-ACE1-1E5899535A3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3.87</c:v>
                </c:pt>
                <c:pt idx="2">
                  <c:v>#N/A</c:v>
                </c:pt>
                <c:pt idx="3">
                  <c:v>4.2300000000000004</c:v>
                </c:pt>
                <c:pt idx="4">
                  <c:v>#N/A</c:v>
                </c:pt>
                <c:pt idx="5">
                  <c:v>4.25</c:v>
                </c:pt>
                <c:pt idx="6">
                  <c:v>#N/A</c:v>
                </c:pt>
                <c:pt idx="7">
                  <c:v>4.51</c:v>
                </c:pt>
                <c:pt idx="8">
                  <c:v>#N/A</c:v>
                </c:pt>
                <c:pt idx="9">
                  <c:v>4.51</c:v>
                </c:pt>
              </c:numCache>
            </c:numRef>
          </c:val>
          <c:extLst>
            <c:ext xmlns:c16="http://schemas.microsoft.com/office/drawing/2014/chart" uri="{C3380CC4-5D6E-409C-BE32-E72D297353CC}">
              <c16:uniqueId val="{00000007-4A9B-4E2E-ACE1-1E5899535A3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4.55</c:v>
                </c:pt>
              </c:numCache>
            </c:numRef>
          </c:val>
          <c:extLst>
            <c:ext xmlns:c16="http://schemas.microsoft.com/office/drawing/2014/chart" uri="{C3380CC4-5D6E-409C-BE32-E72D297353CC}">
              <c16:uniqueId val="{00000008-4A9B-4E2E-ACE1-1E5899535A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6.58</c:v>
                </c:pt>
                <c:pt idx="2">
                  <c:v>#N/A</c:v>
                </c:pt>
                <c:pt idx="3">
                  <c:v>5.67</c:v>
                </c:pt>
                <c:pt idx="4">
                  <c:v>#N/A</c:v>
                </c:pt>
                <c:pt idx="5">
                  <c:v>4.6900000000000004</c:v>
                </c:pt>
                <c:pt idx="6">
                  <c:v>#N/A</c:v>
                </c:pt>
                <c:pt idx="7">
                  <c:v>4.37</c:v>
                </c:pt>
                <c:pt idx="8">
                  <c:v>#N/A</c:v>
                </c:pt>
                <c:pt idx="9">
                  <c:v>4.97</c:v>
                </c:pt>
              </c:numCache>
            </c:numRef>
          </c:val>
          <c:extLst>
            <c:ext xmlns:c16="http://schemas.microsoft.com/office/drawing/2014/chart" uri="{C3380CC4-5D6E-409C-BE32-E72D297353CC}">
              <c16:uniqueId val="{00000009-4A9B-4E2E-ACE1-1E5899535A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2133</c:v>
                </c:pt>
                <c:pt idx="5">
                  <c:v>2204</c:v>
                </c:pt>
                <c:pt idx="8">
                  <c:v>2171</c:v>
                </c:pt>
                <c:pt idx="11">
                  <c:v>2172</c:v>
                </c:pt>
                <c:pt idx="14">
                  <c:v>2150</c:v>
                </c:pt>
              </c:numCache>
            </c:numRef>
          </c:val>
          <c:extLst>
            <c:ext xmlns:c16="http://schemas.microsoft.com/office/drawing/2014/chart" uri="{C3380CC4-5D6E-409C-BE32-E72D297353CC}">
              <c16:uniqueId val="{00000000-BD11-4DAC-A235-86BDEB38DD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11-4DAC-A235-86BDEB38DD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11-4DAC-A235-86BDEB38DD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107</c:v>
                </c:pt>
                <c:pt idx="3">
                  <c:v>38</c:v>
                </c:pt>
                <c:pt idx="6">
                  <c:v>0</c:v>
                </c:pt>
                <c:pt idx="9">
                  <c:v>0</c:v>
                </c:pt>
                <c:pt idx="12">
                  <c:v>10</c:v>
                </c:pt>
              </c:numCache>
            </c:numRef>
          </c:val>
          <c:extLst>
            <c:ext xmlns:c16="http://schemas.microsoft.com/office/drawing/2014/chart" uri="{C3380CC4-5D6E-409C-BE32-E72D297353CC}">
              <c16:uniqueId val="{00000003-BD11-4DAC-A235-86BDEB38DD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532</c:v>
                </c:pt>
                <c:pt idx="3">
                  <c:v>521</c:v>
                </c:pt>
                <c:pt idx="6">
                  <c:v>578</c:v>
                </c:pt>
                <c:pt idx="9">
                  <c:v>590</c:v>
                </c:pt>
                <c:pt idx="12">
                  <c:v>529</c:v>
                </c:pt>
              </c:numCache>
            </c:numRef>
          </c:val>
          <c:extLst>
            <c:ext xmlns:c16="http://schemas.microsoft.com/office/drawing/2014/chart" uri="{C3380CC4-5D6E-409C-BE32-E72D297353CC}">
              <c16:uniqueId val="{00000004-BD11-4DAC-A235-86BDEB38DD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11-4DAC-A235-86BDEB38DD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11-4DAC-A235-86BDEB38DD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2023</c:v>
                </c:pt>
                <c:pt idx="3">
                  <c:v>2155</c:v>
                </c:pt>
                <c:pt idx="6">
                  <c:v>2153</c:v>
                </c:pt>
                <c:pt idx="9">
                  <c:v>2136</c:v>
                </c:pt>
                <c:pt idx="12">
                  <c:v>2123</c:v>
                </c:pt>
              </c:numCache>
            </c:numRef>
          </c:val>
          <c:extLst>
            <c:ext xmlns:c16="http://schemas.microsoft.com/office/drawing/2014/chart" uri="{C3380CC4-5D6E-409C-BE32-E72D297353CC}">
              <c16:uniqueId val="{00000007-BD11-4DAC-A235-86BDEB38DD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529</c:v>
                </c:pt>
                <c:pt idx="2">
                  <c:v>#N/A</c:v>
                </c:pt>
                <c:pt idx="3">
                  <c:v>#N/A</c:v>
                </c:pt>
                <c:pt idx="4">
                  <c:v>510</c:v>
                </c:pt>
                <c:pt idx="5">
                  <c:v>#N/A</c:v>
                </c:pt>
                <c:pt idx="6">
                  <c:v>#N/A</c:v>
                </c:pt>
                <c:pt idx="7">
                  <c:v>560</c:v>
                </c:pt>
                <c:pt idx="8">
                  <c:v>#N/A</c:v>
                </c:pt>
                <c:pt idx="9">
                  <c:v>#N/A</c:v>
                </c:pt>
                <c:pt idx="10">
                  <c:v>554</c:v>
                </c:pt>
                <c:pt idx="11">
                  <c:v>#N/A</c:v>
                </c:pt>
                <c:pt idx="12">
                  <c:v>#N/A</c:v>
                </c:pt>
                <c:pt idx="13">
                  <c:v>512</c:v>
                </c:pt>
                <c:pt idx="14">
                  <c:v>#N/A</c:v>
                </c:pt>
              </c:numCache>
            </c:numRef>
          </c:val>
          <c:smooth val="0"/>
          <c:extLst>
            <c:ext xmlns:c16="http://schemas.microsoft.com/office/drawing/2014/chart" uri="{C3380CC4-5D6E-409C-BE32-E72D297353CC}">
              <c16:uniqueId val="{00000008-BD11-4DAC-A235-86BDEB38DD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24688</c:v>
                </c:pt>
                <c:pt idx="5">
                  <c:v>24107</c:v>
                </c:pt>
                <c:pt idx="8">
                  <c:v>23604</c:v>
                </c:pt>
                <c:pt idx="11">
                  <c:v>23152</c:v>
                </c:pt>
                <c:pt idx="14">
                  <c:v>22437</c:v>
                </c:pt>
              </c:numCache>
            </c:numRef>
          </c:val>
          <c:extLst>
            <c:ext xmlns:c16="http://schemas.microsoft.com/office/drawing/2014/chart" uri="{C3380CC4-5D6E-409C-BE32-E72D297353CC}">
              <c16:uniqueId val="{00000000-78AC-4D7E-82BF-1A36A2E599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8AC-4D7E-82BF-1A36A2E599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12365</c:v>
                </c:pt>
                <c:pt idx="5">
                  <c:v>13829</c:v>
                </c:pt>
                <c:pt idx="8">
                  <c:v>14568</c:v>
                </c:pt>
                <c:pt idx="11">
                  <c:v>15192</c:v>
                </c:pt>
                <c:pt idx="14">
                  <c:v>14944</c:v>
                </c:pt>
              </c:numCache>
            </c:numRef>
          </c:val>
          <c:extLst>
            <c:ext xmlns:c16="http://schemas.microsoft.com/office/drawing/2014/chart" uri="{C3380CC4-5D6E-409C-BE32-E72D297353CC}">
              <c16:uniqueId val="{00000002-78AC-4D7E-82BF-1A36A2E599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AC-4D7E-82BF-1A36A2E599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AC-4D7E-82BF-1A36A2E599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AC-4D7E-82BF-1A36A2E599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3399</c:v>
                </c:pt>
                <c:pt idx="3">
                  <c:v>3449</c:v>
                </c:pt>
                <c:pt idx="6">
                  <c:v>3503</c:v>
                </c:pt>
                <c:pt idx="9">
                  <c:v>3398</c:v>
                </c:pt>
                <c:pt idx="12">
                  <c:v>3551</c:v>
                </c:pt>
              </c:numCache>
            </c:numRef>
          </c:val>
          <c:extLst>
            <c:ext xmlns:c16="http://schemas.microsoft.com/office/drawing/2014/chart" uri="{C3380CC4-5D6E-409C-BE32-E72D297353CC}">
              <c16:uniqueId val="{00000006-78AC-4D7E-82BF-1A36A2E599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58</c:v>
                </c:pt>
                <c:pt idx="3">
                  <c:v>0</c:v>
                </c:pt>
                <c:pt idx="6">
                  <c:v>0</c:v>
                </c:pt>
                <c:pt idx="9">
                  <c:v>116</c:v>
                </c:pt>
                <c:pt idx="12">
                  <c:v>220</c:v>
                </c:pt>
              </c:numCache>
            </c:numRef>
          </c:val>
          <c:extLst>
            <c:ext xmlns:c16="http://schemas.microsoft.com/office/drawing/2014/chart" uri="{C3380CC4-5D6E-409C-BE32-E72D297353CC}">
              <c16:uniqueId val="{00000007-78AC-4D7E-82BF-1A36A2E599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8099</c:v>
                </c:pt>
                <c:pt idx="3">
                  <c:v>8009</c:v>
                </c:pt>
                <c:pt idx="6">
                  <c:v>8762</c:v>
                </c:pt>
                <c:pt idx="9">
                  <c:v>9653</c:v>
                </c:pt>
                <c:pt idx="12">
                  <c:v>9736</c:v>
                </c:pt>
              </c:numCache>
            </c:numRef>
          </c:val>
          <c:extLst>
            <c:ext xmlns:c16="http://schemas.microsoft.com/office/drawing/2014/chart" uri="{C3380CC4-5D6E-409C-BE32-E72D297353CC}">
              <c16:uniqueId val="{00000008-78AC-4D7E-82BF-1A36A2E599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AC-4D7E-82BF-1A36A2E599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22743</c:v>
                </c:pt>
                <c:pt idx="3">
                  <c:v>21627</c:v>
                </c:pt>
                <c:pt idx="6">
                  <c:v>20605</c:v>
                </c:pt>
                <c:pt idx="9">
                  <c:v>19363</c:v>
                </c:pt>
                <c:pt idx="12">
                  <c:v>18628</c:v>
                </c:pt>
              </c:numCache>
            </c:numRef>
          </c:val>
          <c:extLst>
            <c:ext xmlns:c16="http://schemas.microsoft.com/office/drawing/2014/chart" uri="{C3380CC4-5D6E-409C-BE32-E72D297353CC}">
              <c16:uniqueId val="{0000000A-78AC-4D7E-82BF-1A36A2E599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8AC-4D7E-82BF-1A36A2E599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7216</c:v>
                </c:pt>
                <c:pt idx="1">
                  <c:v>6950</c:v>
                </c:pt>
                <c:pt idx="2">
                  <c:v>6320</c:v>
                </c:pt>
              </c:numCache>
            </c:numRef>
          </c:val>
          <c:extLst>
            <c:ext xmlns:c16="http://schemas.microsoft.com/office/drawing/2014/chart" uri="{C3380CC4-5D6E-409C-BE32-E72D297353CC}">
              <c16:uniqueId val="{00000000-A8E8-483F-9429-33438263E2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670</c:v>
                </c:pt>
                <c:pt idx="1">
                  <c:v>675</c:v>
                </c:pt>
                <c:pt idx="2">
                  <c:v>679</c:v>
                </c:pt>
              </c:numCache>
            </c:numRef>
          </c:val>
          <c:extLst>
            <c:ext xmlns:c16="http://schemas.microsoft.com/office/drawing/2014/chart" uri="{C3380CC4-5D6E-409C-BE32-E72D297353CC}">
              <c16:uniqueId val="{00000001-A8E8-483F-9429-33438263E2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8509</c:v>
                </c:pt>
                <c:pt idx="1">
                  <c:v>9316</c:v>
                </c:pt>
                <c:pt idx="2">
                  <c:v>9880</c:v>
                </c:pt>
              </c:numCache>
            </c:numRef>
          </c:val>
          <c:extLst>
            <c:ext xmlns:c16="http://schemas.microsoft.com/office/drawing/2014/chart" uri="{C3380CC4-5D6E-409C-BE32-E72D297353CC}">
              <c16:uniqueId val="{00000002-A8E8-483F-9429-33438263E2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{C168F476-119C-4EFA-804E-20B40BF6A457}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B39-4A32-906E-B6C9787331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{25214327-6BA1-491E-933F-F1EF20E7FFD8}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39-4A32-906E-B6C9787331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{614FE121-6347-48D5-8140-C9432B7506E5}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39-4A32-906E-B6C9787331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{DD7B1740-3ED3-4A04-A9F5-F9635CF5B481}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39-4A32-906E-B6C9787331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{3967C850-18EB-456B-AFB2-F175D890AA2B}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39-4A32-906E-B6C97873312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{9C401C35-DC3E-4603-9630-35511196FAE3}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B39-4A32-906E-B6C97873312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{C3D27E0D-B6F8-4774-8205-8AFA8A09EC67}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B39-4A32-906E-B6C97873312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{01926382-D1E8-4BEC-B0E7-302B2B62B816}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B39-4A32-906E-B6C97873312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{5AD44E15-AACC-4F37-BEF9-7BB5DCD01A7F}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B39-4A32-906E-B6C9787331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66.8</c:v>
                </c:pt>
                <c:pt idx="16">
                  <c:v>68.3</c:v>
                </c:pt>
                <c:pt idx="24">
                  <c:v>70</c:v>
                </c:pt>
                <c:pt idx="32">
                  <c:v>71.3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B39-4A32-906E-B6C9787331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{6D26B4FA-FEFD-403C-A4C9-6E64C7E5B5E7}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B39-4A32-906E-B6C9787331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{7F6ACFAC-749F-4C55-B8A3-942891499254}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39-4A32-906E-B6C9787331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{51C3A38E-FE96-493C-8FB8-9D17738825DE}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39-4A32-906E-B6C9787331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{23F45B65-CFA5-449E-84D1-0E8F3012E379}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39-4A32-906E-B6C9787331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{0EEECE85-D6FB-4272-B8EC-E17EDA0ACAC1}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39-4A32-906E-B6C97873312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{1F93028A-DC5F-44E4-B64E-BDFF50F8C402}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B39-4A32-906E-B6C97873312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{CC7709E2-E93E-461E-B9A6-D9EED9C42A09}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B39-4A32-906E-B6C97873312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{D9B1BA9B-3D2C-4542-B83E-3DD750A20C59}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B39-4A32-906E-B6C97873312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{DDF94D58-5E02-40B8-AF67-83FB21D7ED4C}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B39-4A32-906E-B6C9787331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4B39-4A32-906E-B6C97873312F}"/>
            </c:ext>
          </c:extLst>
        </c:ser>
        <c:dLbls>
          <c:showLegendKey val="0"/>
          <c:showVal val="1"/>
          <c:showCatName val="0"/>
          <c:showSerName val="0"/>
          <c:showPercent val="0"/>
          <c:showBubbleSize val="0"/>
        </c:dLbls>
        <c:axId val="46179840"/>
        <c:axId val="46181760"/>
      </c:scatterChart>
      <c:valAx>
        <c:axId val="46179840"/>
        <c:scaling>
          <c:orientation val="minMax"/>
          <c:max val="61.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1"/>
          <c:min val="2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{6E3D8932-9077-495F-B98A-E83FA44F1543}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85D-45B9-8864-AB1E595A83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{F6BEE25A-44B5-4576-8B66-79FCC57AE907}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5D-45B9-8864-AB1E595A83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{A8D786A3-EA35-476F-8747-77220F3B1372}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5D-45B9-8864-AB1E595A83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{0A1D177C-576B-4FAC-9D07-350DB2C6F3D0}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5D-45B9-8864-AB1E595A83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{D33CDBF4-5C6A-4962-A6AF-0940DB314B7F}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5D-45B9-8864-AB1E595A83D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{06E3BAD4-F194-4383-B375-E9E40365C3F9}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85D-45B9-8864-AB1E595A83D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{6F4B6C1E-E86A-4BDC-8679-5DFE59731075}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85D-45B9-8864-AB1E595A83D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{0166BBD2-D95D-47D5-AC29-4643FC1377AB}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85D-45B9-8864-AB1E595A83D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{223BDBB3-2644-4B14-909E-17F567065A55}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85D-45B9-8864-AB1E595A83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c:v>
                </c:pt>
                <c:pt idx="16">
                  <c:v>4</c:v>
                </c:pt>
                <c:pt idx="24">
                  <c:v>4.0999999999999996</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85D-45B9-8864-AB1E595A83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{D77C813D-DC77-4011-88D7-E0269AE06B3C}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85D-45B9-8864-AB1E595A83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{DC72C12C-2AE1-40B0-854A-E296E15AFDCB}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5D-45B9-8864-AB1E595A83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{9EFC53F7-0FF6-4A17-AC4E-D73429F177E8}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5D-45B9-8864-AB1E595A83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{E0B24B31-0AE0-44C6-9894-135582BBB732}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5D-45B9-8864-AB1E595A83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{8CDED98D-F32A-41D3-83FA-48C57C62ACC2}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5D-45B9-8864-AB1E595A83D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{D3D7A4F5-05AC-4ADF-A566-E56DC582667E}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85D-45B9-8864-AB1E595A83D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{17ABE4A1-B6FD-4913-9802-102017BB41EE}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85D-45B9-8864-AB1E595A83D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{2EDA0622-4C9F-4F9E-A020-F2B4DED4C375}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85D-45B9-8864-AB1E595A83D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{D1018A62-F10E-4167-A230-879CD4531DA6}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85D-45B9-8864-AB1E595A83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B85D-45B9-8864-AB1E595A83D6}"/>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一般会計ベースでの元利償還金はピークを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、減少に転じていく予定だが、今後公共施設等の更新事業を控えていることから急激な減少は見込めず、元利償還金等はほぼ同額で推移すると見込まれる。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一方、普通交付税の合併算定替の縮減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してきたが、将来的には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横ばいに推移していく。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latin typeface="ＭＳ Ｐゴシック" panose="020B0600070205080204" pitchFamily="50" charset="-128"/>
              <a:ea typeface="ＭＳ Ｐゴシック" panose="020B0600070205080204" pitchFamily="50" charset="-128"/>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普通交付税の合併算定替減額や今後予定される公共施設等の更新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長寿命化にかかる費用の増大を見据え決算剰余金を積み立てており充当可能財源等額は増加して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きたがピークを越えたと言える。また、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将来負担額は一般会計の地方債残高が減少傾向である。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今後は、公共施設等の施設整備、長寿命化対策などに計画的に充当財源を活用していく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ため、継続的な充当可能財源の減少を見込んでいる。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有利な地方債を活用する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急激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上昇しないよう必要最低限の借入に抑制しつつ健全な状態を保ちたい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愛知県愛西市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普通交付税の合併算定替の増額分は段階的な縮減が始まっている中、地方交付税の算定においては毎年算定基準の見直しが行われており、近年は市町村合併により行政区域の広域化による需要額増が反映されるなど、当市にとって基準財政需要額が増える見直しが続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いたため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、合併算定替の縮減がある中でも、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それに伴う歳入不足の影響は軽微であった。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また、事務事業の見直し、使用料等の見直し、企業誘致に伴う工業団地の整備、といった歳出の抑制と自主財源の確保等といった、行政改革、経費節減等により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基金全体の残高を押し上げ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てきたが、昨年度をピークに減少傾向に転じた。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引き続き、歳出の抑制と自主財源の確保といった財政力の基盤整備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を行う。また、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公債費についても減少傾向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ではあるが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真に必要な借り入れのみに限定し、効率の良い予算配分を目指す。その上で将来における当市の課題に対して、適宜、特定目的基金への積み立てを行い、充当可能財源を確保するため基金整備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単年度予算主義の補完として市の事業における充当可能額の確保と将来の特定の財政需要に備えるため、資金を積み立てて活用していく。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今後予定される公共施設等の更新や長寿命化にかかる費用の増大を見据え「公共事業整備基金」への積立てを増額している。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公共施設等の更新や長寿命化対策、高齢化対策、まちづくり推進、といった、将来の当市における課題に対して財政的に対応できるよう、目的基金の積み立てを行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うとともに、取崩しの少ない目的基金の整理をし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適切な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財源確保を図っていく。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今後、公共施設等の更新又は長寿命化にかかる費用の増大に備えて、公共事業整備基金への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移し替え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百万円を含み</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百万円を取り崩した。前年度余剰金等で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百万円を積立てたものの、財政調整基金残高は減額となった。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財政調整基金は、年度間調整基金として、赤字決算を防ぐため、歳入の落ち込みや歳出の所要額が膨らんだ場合に必要としている。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年度末現在で標準財政規模の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強</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の基金を保有しているが、今後増加が見込まれる公共施設等の更新又は長寿命化にかかる費用等に備え、適正な金額を確保しつつ特定目的基金への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替えを図っていく。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減債基金については、市債の償還に必要な財源を確保し、将来にわたる市財政の健全な運営に資するために積み立てているが、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年は基金を取り崩すことなく、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により微増している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引き続き、将来の償還財源の計画的な確保と、資金の流動性の向上、償還確実性に対する向上を図ることから、地方債現在高の状況と公債費負担の今後の見通し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、その他特定目的基金とのバランスを見ながら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計画的な積み立てを行っていく。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有形固定資産減価償却率は増加傾向にあり類似団体より高い水準にある。当市ではそれぞれの公共施設等について、個別施設計画を策定し、当該計画に基づいた施設の維持管理を適切に進めていく。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6" name="直線コネクタ 75"/>
        <xdr:cNvCxnSpPr/>
      </xdr:nvCxnSpPr>
      <xdr:spPr>
        <a:xfrm flipV="1">
          <a:off x="4206240" y="5099685"/>
          <a:ext cx="1270" cy="135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7" name="有形固定資産減価償却率最小値テキスト"/>
        <xdr:cNvSpPr txBox="1"/>
      </xdr:nvSpPr>
      <xdr:spPr>
        <a:xfrm>
          <a:off x="4258945" y="6460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8" name="直線コネクタ 77"/>
        <xdr:cNvCxnSpPr/>
      </xdr:nvCxnSpPr>
      <xdr:spPr>
        <a:xfrm>
          <a:off x="4119245" y="645640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9" name="有形固定資産減価償却率最大値テキスト"/>
        <xdr:cNvSpPr txBox="1"/>
      </xdr:nvSpPr>
      <xdr:spPr>
        <a:xfrm>
          <a:off x="4258945" y="4878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0" name="直線コネクタ 79"/>
        <xdr:cNvCxnSpPr/>
      </xdr:nvCxnSpPr>
      <xdr:spPr>
        <a:xfrm>
          <a:off x="4119245" y="509968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81" name="有形固定資産減価償却率平均値テキスト"/>
        <xdr:cNvSpPr txBox="1"/>
      </xdr:nvSpPr>
      <xdr:spPr>
        <a:xfrm>
          <a:off x="4258945" y="5576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2" name="フローチャート: 判断 81"/>
        <xdr:cNvSpPr/>
      </xdr:nvSpPr>
      <xdr:spPr>
        <a:xfrm>
          <a:off x="4157345" y="5721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3" name="フローチャート: 判断 82"/>
        <xdr:cNvSpPr/>
      </xdr:nvSpPr>
      <xdr:spPr>
        <a:xfrm>
          <a:off x="3537585" y="56967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4" name="フローチャート: 判断 83"/>
        <xdr:cNvSpPr/>
      </xdr:nvSpPr>
      <xdr:spPr>
        <a:xfrm>
          <a:off x="2867025" y="566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5" name="フローチャート: 判断 84"/>
        <xdr:cNvSpPr/>
      </xdr:nvSpPr>
      <xdr:spPr>
        <a:xfrm>
          <a:off x="2196465" y="56111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6" name="フローチャート: 判断 85"/>
        <xdr:cNvSpPr/>
      </xdr:nvSpPr>
      <xdr:spPr>
        <a:xfrm>
          <a:off x="1525905" y="55617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92" name="楕円 91"/>
        <xdr:cNvSpPr/>
      </xdr:nvSpPr>
      <xdr:spPr>
        <a:xfrm>
          <a:off x="4157345" y="6040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93" name="有形固定資産減価償却率該当値テキスト"/>
        <xdr:cNvSpPr txBox="1"/>
      </xdr:nvSpPr>
      <xdr:spPr>
        <a:xfrm>
          <a:off x="4258945" y="601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94" name="楕円 93"/>
        <xdr:cNvSpPr/>
      </xdr:nvSpPr>
      <xdr:spPr>
        <a:xfrm>
          <a:off x="3537585" y="6000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100239</xdr:rowOff>
    </xdr:from>
    <xdr:to>
      <xdr:col>23</xdr:col>
      <xdr:colOff>85725</xdr:colOff>
      <xdr:row>31</xdr:row>
      <xdr:rowOff>140335</xdr:rowOff>
    </xdr:to>
    <xdr:cxnSp macro="">
      <xdr:nvCxnSpPr>
        <xdr:cNvPr id="95" name="直線コネクタ 94"/>
        <xdr:cNvCxnSpPr/>
      </xdr:nvCxnSpPr>
      <xdr:spPr>
        <a:xfrm>
          <a:off x="3588385" y="6051459"/>
          <a:ext cx="6197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96" name="楕円 95"/>
        <xdr:cNvSpPr/>
      </xdr:nvSpPr>
      <xdr:spPr>
        <a:xfrm>
          <a:off x="2867025" y="59520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31</xdr:row>
      <xdr:rowOff>100239</xdr:rowOff>
    </xdr:to>
    <xdr:cxnSp macro="">
      <xdr:nvCxnSpPr>
        <xdr:cNvPr id="97" name="直線コネクタ 96"/>
        <xdr:cNvCxnSpPr/>
      </xdr:nvCxnSpPr>
      <xdr:spPr>
        <a:xfrm>
          <a:off x="2917825" y="5999026"/>
          <a:ext cx="6705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122192</xdr:rowOff>
    </xdr:from>
    <xdr:to>
      <xdr:col>11</xdr:col>
      <xdr:colOff>187325</xdr:colOff>
      <xdr:row>31</xdr:row>
      <xdr:rowOff>52342</xdr:rowOff>
    </xdr:to>
    <xdr:sp macro="" textlink="">
      <xdr:nvSpPr>
        <xdr:cNvPr id="98" name="楕円 97"/>
        <xdr:cNvSpPr/>
      </xdr:nvSpPr>
      <xdr:spPr>
        <a:xfrm>
          <a:off x="2196465" y="5905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1542</xdr:rowOff>
    </xdr:from>
    <xdr:to>
      <xdr:col>15</xdr:col>
      <xdr:colOff>136525</xdr:colOff>
      <xdr:row>31</xdr:row>
      <xdr:rowOff>47806</xdr:rowOff>
    </xdr:to>
    <xdr:cxnSp macro="">
      <xdr:nvCxnSpPr>
        <xdr:cNvPr id="99" name="直線コネクタ 98"/>
        <xdr:cNvCxnSpPr/>
      </xdr:nvCxnSpPr>
      <xdr:spPr>
        <a:xfrm>
          <a:off x="2247265" y="5952762"/>
          <a:ext cx="6705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100" name="n_1aveValue有形固定資産減価償却率"/>
        <xdr:cNvSpPr txBox="1"/>
      </xdr:nvSpPr>
      <xdr:spPr>
        <a:xfrm>
          <a:off x="3395989" y="547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1" name="n_2aveValue有形固定資産減価償却率"/>
        <xdr:cNvSpPr txBox="1"/>
      </xdr:nvSpPr>
      <xdr:spPr>
        <a:xfrm>
          <a:off x="2738129" y="544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2" name="n_3aveValue有形固定資産減価償却率"/>
        <xdr:cNvSpPr txBox="1"/>
      </xdr:nvSpPr>
      <xdr:spPr>
        <a:xfrm>
          <a:off x="2067569" y="539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3" name="n_4aveValue有形固定資産減価償却率"/>
        <xdr:cNvSpPr txBox="1"/>
      </xdr:nvSpPr>
      <xdr:spPr>
        <a:xfrm>
          <a:off x="1397009" y="5340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142166</xdr:rowOff>
    </xdr:from>
    <xdr:ext cx="405111" cy="259045"/>
    <xdr:sp macro="" textlink="">
      <xdr:nvSpPr>
        <xdr:cNvPr id="104" name="n_1mainValue有形固定資産減価償却率"/>
        <xdr:cNvSpPr txBox="1"/>
      </xdr:nvSpPr>
      <xdr:spPr>
        <a:xfrm>
          <a:off x="3395989" y="6093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89733</xdr:rowOff>
    </xdr:from>
    <xdr:ext cx="405111" cy="259045"/>
    <xdr:sp macro="" textlink="">
      <xdr:nvSpPr>
        <xdr:cNvPr id="105" name="n_2mainValue有形固定資産減価償却率"/>
        <xdr:cNvSpPr txBox="1"/>
      </xdr:nvSpPr>
      <xdr:spPr>
        <a:xfrm>
          <a:off x="2738129" y="6040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43469</xdr:rowOff>
    </xdr:from>
    <xdr:ext cx="405111" cy="259045"/>
    <xdr:sp macro="" textlink="">
      <xdr:nvSpPr>
        <xdr:cNvPr id="106" name="n_3mainValue有形固定資産減価償却率"/>
        <xdr:cNvSpPr txBox="1"/>
      </xdr:nvSpPr>
      <xdr:spPr>
        <a:xfrm>
          <a:off x="2067569" y="599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については、当該年度の新規発行額が償還額を大きく上回らないよう留意し、起債残高の抑制に努めている。現時点では類似団体の数値を下回っているので、今後も上回ることがないよう地方債の発行を管理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5" name="直線コネクタ 134"/>
        <xdr:cNvCxnSpPr/>
      </xdr:nvCxnSpPr>
      <xdr:spPr>
        <a:xfrm flipV="1">
          <a:off x="13027660" y="5196628"/>
          <a:ext cx="1269" cy="144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6" name="債務償還比率最小値テキスト"/>
        <xdr:cNvSpPr txBox="1"/>
      </xdr:nvSpPr>
      <xdr:spPr>
        <a:xfrm>
          <a:off x="13080365" y="66477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7" name="直線コネクタ 136"/>
        <xdr:cNvCxnSpPr/>
      </xdr:nvCxnSpPr>
      <xdr:spPr>
        <a:xfrm>
          <a:off x="12963525" y="6643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0" name="債務償還比率平均値テキスト"/>
        <xdr:cNvSpPr txBox="1"/>
      </xdr:nvSpPr>
      <xdr:spPr>
        <a:xfrm>
          <a:off x="13080365" y="5879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1" name="フローチャート: 判断 140"/>
        <xdr:cNvSpPr/>
      </xdr:nvSpPr>
      <xdr:spPr>
        <a:xfrm>
          <a:off x="13001625" y="5900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2" name="フローチャート: 判断 141"/>
        <xdr:cNvSpPr/>
      </xdr:nvSpPr>
      <xdr:spPr>
        <a:xfrm>
          <a:off x="1235900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3" name="フローチャート: 判断 142"/>
        <xdr:cNvSpPr/>
      </xdr:nvSpPr>
      <xdr:spPr>
        <a:xfrm>
          <a:off x="11688445" y="5897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4" name="フローチャート: 判断 143"/>
        <xdr:cNvSpPr/>
      </xdr:nvSpPr>
      <xdr:spPr>
        <a:xfrm>
          <a:off x="11017885" y="5890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5" name="フローチャート: 判断 144"/>
        <xdr:cNvSpPr/>
      </xdr:nvSpPr>
      <xdr:spPr>
        <a:xfrm>
          <a:off x="10347325" y="58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159371</xdr:rowOff>
    </xdr:from>
    <xdr:to>
      <xdr:col>76</xdr:col>
      <xdr:colOff>73025</xdr:colOff>
      <xdr:row>29</xdr:row>
      <xdr:rowOff>89521</xdr:rowOff>
    </xdr:to>
    <xdr:sp macro="" textlink="">
      <xdr:nvSpPr>
        <xdr:cNvPr id="151" name="楕円 150"/>
        <xdr:cNvSpPr/>
      </xdr:nvSpPr>
      <xdr:spPr>
        <a:xfrm>
          <a:off x="13001625" y="56076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10798</xdr:rowOff>
    </xdr:from>
    <xdr:ext cx="469744" cy="259045"/>
    <xdr:sp macro="" textlink="">
      <xdr:nvSpPr>
        <xdr:cNvPr id="152" name="債務償還比率該当値テキスト"/>
        <xdr:cNvSpPr txBox="1"/>
      </xdr:nvSpPr>
      <xdr:spPr>
        <a:xfrm>
          <a:off x="13080365" y="545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108274</xdr:rowOff>
    </xdr:from>
    <xdr:to>
      <xdr:col>72</xdr:col>
      <xdr:colOff>123825</xdr:colOff>
      <xdr:row>29</xdr:row>
      <xdr:rowOff>38424</xdr:rowOff>
    </xdr:to>
    <xdr:sp macro="" textlink="">
      <xdr:nvSpPr>
        <xdr:cNvPr id="153" name="楕円 152"/>
        <xdr:cNvSpPr/>
      </xdr:nvSpPr>
      <xdr:spPr>
        <a:xfrm>
          <a:off x="12359005" y="5556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159074</xdr:rowOff>
    </xdr:from>
    <xdr:to>
      <xdr:col>76</xdr:col>
      <xdr:colOff>22225</xdr:colOff>
      <xdr:row>29</xdr:row>
      <xdr:rowOff>38721</xdr:rowOff>
    </xdr:to>
    <xdr:cxnSp macro="">
      <xdr:nvCxnSpPr>
        <xdr:cNvPr id="154" name="直線コネクタ 153"/>
        <xdr:cNvCxnSpPr/>
      </xdr:nvCxnSpPr>
      <xdr:spPr>
        <a:xfrm>
          <a:off x="12409805" y="5607374"/>
          <a:ext cx="61976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145937</xdr:rowOff>
    </xdr:from>
    <xdr:to>
      <xdr:col>68</xdr:col>
      <xdr:colOff>123825</xdr:colOff>
      <xdr:row>29</xdr:row>
      <xdr:rowOff>76087</xdr:rowOff>
    </xdr:to>
    <xdr:sp macro="" textlink="">
      <xdr:nvSpPr>
        <xdr:cNvPr id="155" name="楕円 154"/>
        <xdr:cNvSpPr/>
      </xdr:nvSpPr>
      <xdr:spPr>
        <a:xfrm>
          <a:off x="11688445" y="55942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159074</xdr:rowOff>
    </xdr:from>
    <xdr:to>
      <xdr:col>72</xdr:col>
      <xdr:colOff>73025</xdr:colOff>
      <xdr:row>29</xdr:row>
      <xdr:rowOff>25287</xdr:rowOff>
    </xdr:to>
    <xdr:cxnSp macro="">
      <xdr:nvCxnSpPr>
        <xdr:cNvPr id="156" name="直線コネクタ 155"/>
        <xdr:cNvCxnSpPr/>
      </xdr:nvCxnSpPr>
      <xdr:spPr>
        <a:xfrm flipV="1">
          <a:off x="11739245" y="5607374"/>
          <a:ext cx="670560" cy="3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144258</xdr:rowOff>
    </xdr:from>
    <xdr:to>
      <xdr:col>64</xdr:col>
      <xdr:colOff>123825</xdr:colOff>
      <xdr:row>29</xdr:row>
      <xdr:rowOff>74408</xdr:rowOff>
    </xdr:to>
    <xdr:sp macro="" textlink="">
      <xdr:nvSpPr>
        <xdr:cNvPr id="157" name="楕円 156"/>
        <xdr:cNvSpPr/>
      </xdr:nvSpPr>
      <xdr:spPr>
        <a:xfrm>
          <a:off x="11017885" y="5592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23608</xdr:rowOff>
    </xdr:from>
    <xdr:to>
      <xdr:col>68</xdr:col>
      <xdr:colOff>73025</xdr:colOff>
      <xdr:row>29</xdr:row>
      <xdr:rowOff>25287</xdr:rowOff>
    </xdr:to>
    <xdr:cxnSp macro="">
      <xdr:nvCxnSpPr>
        <xdr:cNvPr id="158" name="直線コネクタ 157"/>
        <xdr:cNvCxnSpPr/>
      </xdr:nvCxnSpPr>
      <xdr:spPr>
        <a:xfrm>
          <a:off x="11068685" y="5639548"/>
          <a:ext cx="67056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9990</xdr:rowOff>
    </xdr:from>
    <xdr:to>
      <xdr:col>60</xdr:col>
      <xdr:colOff>123825</xdr:colOff>
      <xdr:row>29</xdr:row>
      <xdr:rowOff>111590</xdr:rowOff>
    </xdr:to>
    <xdr:sp macro="" textlink="">
      <xdr:nvSpPr>
        <xdr:cNvPr id="159" name="楕円 158"/>
        <xdr:cNvSpPr/>
      </xdr:nvSpPr>
      <xdr:spPr>
        <a:xfrm>
          <a:off x="10347325" y="56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23608</xdr:rowOff>
    </xdr:from>
    <xdr:to>
      <xdr:col>64</xdr:col>
      <xdr:colOff>73025</xdr:colOff>
      <xdr:row>29</xdr:row>
      <xdr:rowOff>60790</xdr:rowOff>
    </xdr:to>
    <xdr:cxnSp macro="">
      <xdr:nvCxnSpPr>
        <xdr:cNvPr id="160" name="直線コネクタ 159"/>
        <xdr:cNvCxnSpPr/>
      </xdr:nvCxnSpPr>
      <xdr:spPr>
        <a:xfrm flipV="1">
          <a:off x="10398125" y="5639548"/>
          <a:ext cx="67056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1" name="n_1aveValue債務償還比率"/>
        <xdr:cNvSpPr txBox="1"/>
      </xdr:nvSpPr>
      <xdr:spPr>
        <a:xfrm>
          <a:off x="12185092" y="59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2" name="n_2aveValue債務償還比率"/>
        <xdr:cNvSpPr txBox="1"/>
      </xdr:nvSpPr>
      <xdr:spPr>
        <a:xfrm>
          <a:off x="11527232" y="59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3" name="n_3aveValue債務償還比率"/>
        <xdr:cNvSpPr txBox="1"/>
      </xdr:nvSpPr>
      <xdr:spPr>
        <a:xfrm>
          <a:off x="10856672" y="597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4" name="n_4aveValue債務償還比率"/>
        <xdr:cNvSpPr txBox="1"/>
      </xdr:nvSpPr>
      <xdr:spPr>
        <a:xfrm>
          <a:off x="10186112" y="59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54951</xdr:rowOff>
    </xdr:from>
    <xdr:ext cx="469744" cy="259045"/>
    <xdr:sp macro="" textlink="">
      <xdr:nvSpPr>
        <xdr:cNvPr id="165" name="n_1mainValue債務償還比率"/>
        <xdr:cNvSpPr txBox="1"/>
      </xdr:nvSpPr>
      <xdr:spPr>
        <a:xfrm>
          <a:off x="12185092" y="533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92614</xdr:rowOff>
    </xdr:from>
    <xdr:ext cx="469744" cy="259045"/>
    <xdr:sp macro="" textlink="">
      <xdr:nvSpPr>
        <xdr:cNvPr id="166" name="n_2mainValue債務償還比率"/>
        <xdr:cNvSpPr txBox="1"/>
      </xdr:nvSpPr>
      <xdr:spPr>
        <a:xfrm>
          <a:off x="11527232" y="53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90935</xdr:rowOff>
    </xdr:from>
    <xdr:ext cx="469744" cy="259045"/>
    <xdr:sp macro="" textlink="">
      <xdr:nvSpPr>
        <xdr:cNvPr id="167" name="n_3mainValue債務償還比率"/>
        <xdr:cNvSpPr txBox="1"/>
      </xdr:nvSpPr>
      <xdr:spPr>
        <a:xfrm>
          <a:off x="10856672" y="53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128117</xdr:rowOff>
    </xdr:from>
    <xdr:ext cx="469744" cy="259045"/>
    <xdr:sp macro="" textlink="">
      <xdr:nvSpPr>
        <xdr:cNvPr id="168" name="n_4mainValue債務償還比率"/>
        <xdr:cNvSpPr txBox="1"/>
      </xdr:nvSpPr>
      <xdr:spPr>
        <a:xfrm>
          <a:off x="10186112" y="54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086225" y="5663184"/>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124960" y="544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020820" y="5663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124960" y="6414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03606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312160" y="65351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514600" y="650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739900" y="647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965200" y="6370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162560</xdr:rowOff>
    </xdr:from>
    <xdr:to>
      <xdr:col>24</xdr:col>
      <xdr:colOff>114300</xdr:colOff>
      <xdr:row>41</xdr:row>
      <xdr:rowOff>92710</xdr:rowOff>
    </xdr:to>
    <xdr:sp macro="" textlink="">
      <xdr:nvSpPr>
        <xdr:cNvPr id="71" name="楕円 70"/>
        <xdr:cNvSpPr/>
      </xdr:nvSpPr>
      <xdr:spPr>
        <a:xfrm>
          <a:off x="403606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77487</xdr:rowOff>
    </xdr:from>
    <xdr:ext cx="405111" cy="259045"/>
    <xdr:sp macro="" textlink="">
      <xdr:nvSpPr>
        <xdr:cNvPr id="72" name="【道路】&#10;有形固定資産減価償却率該当値テキスト"/>
        <xdr:cNvSpPr txBox="1"/>
      </xdr:nvSpPr>
      <xdr:spPr>
        <a:xfrm>
          <a:off x="4124960" y="678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130556</xdr:rowOff>
    </xdr:from>
    <xdr:to>
      <xdr:col>20</xdr:col>
      <xdr:colOff>38100</xdr:colOff>
      <xdr:row>41</xdr:row>
      <xdr:rowOff>60706</xdr:rowOff>
    </xdr:to>
    <xdr:sp macro="" textlink="">
      <xdr:nvSpPr>
        <xdr:cNvPr id="73" name="楕円 72"/>
        <xdr:cNvSpPr/>
      </xdr:nvSpPr>
      <xdr:spPr>
        <a:xfrm>
          <a:off x="3312160" y="683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9906</xdr:rowOff>
    </xdr:from>
    <xdr:to>
      <xdr:col>24</xdr:col>
      <xdr:colOff>63500</xdr:colOff>
      <xdr:row>41</xdr:row>
      <xdr:rowOff>41910</xdr:rowOff>
    </xdr:to>
    <xdr:cxnSp macro="">
      <xdr:nvCxnSpPr>
        <xdr:cNvPr id="74" name="直線コネクタ 73"/>
        <xdr:cNvCxnSpPr/>
      </xdr:nvCxnSpPr>
      <xdr:spPr>
        <a:xfrm>
          <a:off x="3355340" y="6883146"/>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96266</xdr:rowOff>
    </xdr:from>
    <xdr:to>
      <xdr:col>15</xdr:col>
      <xdr:colOff>101600</xdr:colOff>
      <xdr:row>41</xdr:row>
      <xdr:rowOff>26416</xdr:rowOff>
    </xdr:to>
    <xdr:sp macro="" textlink="">
      <xdr:nvSpPr>
        <xdr:cNvPr id="75" name="楕円 74"/>
        <xdr:cNvSpPr/>
      </xdr:nvSpPr>
      <xdr:spPr>
        <a:xfrm>
          <a:off x="2514600" y="6801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147066</xdr:rowOff>
    </xdr:from>
    <xdr:to>
      <xdr:col>19</xdr:col>
      <xdr:colOff>177800</xdr:colOff>
      <xdr:row>41</xdr:row>
      <xdr:rowOff>9906</xdr:rowOff>
    </xdr:to>
    <xdr:cxnSp macro="">
      <xdr:nvCxnSpPr>
        <xdr:cNvPr id="76" name="直線コネクタ 75"/>
        <xdr:cNvCxnSpPr/>
      </xdr:nvCxnSpPr>
      <xdr:spPr>
        <a:xfrm>
          <a:off x="2565400" y="6852666"/>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61976</xdr:rowOff>
    </xdr:from>
    <xdr:to>
      <xdr:col>10</xdr:col>
      <xdr:colOff>165100</xdr:colOff>
      <xdr:row>40</xdr:row>
      <xdr:rowOff>163576</xdr:rowOff>
    </xdr:to>
    <xdr:sp macro="" textlink="">
      <xdr:nvSpPr>
        <xdr:cNvPr id="77" name="楕円 76"/>
        <xdr:cNvSpPr/>
      </xdr:nvSpPr>
      <xdr:spPr>
        <a:xfrm>
          <a:off x="1739900" y="67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112776</xdr:rowOff>
    </xdr:from>
    <xdr:to>
      <xdr:col>15</xdr:col>
      <xdr:colOff>50800</xdr:colOff>
      <xdr:row>40</xdr:row>
      <xdr:rowOff>147066</xdr:rowOff>
    </xdr:to>
    <xdr:cxnSp macro="">
      <xdr:nvCxnSpPr>
        <xdr:cNvPr id="78" name="直線コネクタ 77"/>
        <xdr:cNvCxnSpPr/>
      </xdr:nvCxnSpPr>
      <xdr:spPr>
        <a:xfrm>
          <a:off x="1790700" y="6818376"/>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9" name="n_1aveValue【道路】&#10;有形固定資産減価償却率"/>
        <xdr:cNvSpPr txBox="1"/>
      </xdr:nvSpPr>
      <xdr:spPr>
        <a:xfrm>
          <a:off x="3170564"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0" name="n_2aveValue【道路】&#10;有形固定資産減価償却率"/>
        <xdr:cNvSpPr txBox="1"/>
      </xdr:nvSpPr>
      <xdr:spPr>
        <a:xfrm>
          <a:off x="2385704" y="628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1" name="n_3aveValue【道路】&#10;有形固定資産減価償却率"/>
        <xdr:cNvSpPr txBox="1"/>
      </xdr:nvSpPr>
      <xdr:spPr>
        <a:xfrm>
          <a:off x="161100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xdr:cNvSpPr txBox="1"/>
      </xdr:nvSpPr>
      <xdr:spPr>
        <a:xfrm>
          <a:off x="83630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51833</xdr:rowOff>
    </xdr:from>
    <xdr:ext cx="405111" cy="259045"/>
    <xdr:sp macro="" textlink="">
      <xdr:nvSpPr>
        <xdr:cNvPr id="83" name="n_1mainValue【道路】&#10;有形固定資産減価償却率"/>
        <xdr:cNvSpPr txBox="1"/>
      </xdr:nvSpPr>
      <xdr:spPr>
        <a:xfrm>
          <a:off x="3170564" y="692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17543</xdr:rowOff>
    </xdr:from>
    <xdr:ext cx="405111" cy="259045"/>
    <xdr:sp macro="" textlink="">
      <xdr:nvSpPr>
        <xdr:cNvPr id="84" name="n_2mainValue【道路】&#10;有形固定資産減価償却率"/>
        <xdr:cNvSpPr txBox="1"/>
      </xdr:nvSpPr>
      <xdr:spPr>
        <a:xfrm>
          <a:off x="2385704" y="68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154703</xdr:rowOff>
    </xdr:from>
    <xdr:ext cx="405111" cy="259045"/>
    <xdr:sp macro="" textlink="">
      <xdr:nvSpPr>
        <xdr:cNvPr id="85" name="n_3mainValue【道路】&#10;有形固定資産減価償却率"/>
        <xdr:cNvSpPr txBox="1"/>
      </xdr:nvSpPr>
      <xdr:spPr>
        <a:xfrm>
          <a:off x="1611004" y="6860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9219565" y="5666482"/>
          <a:ext cx="0" cy="1420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9258300" y="709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9154160" y="708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9258300" y="54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9154160" y="5666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6" name="【道路】&#10;一人当たり延長平均値テキスト"/>
        <xdr:cNvSpPr txBox="1"/>
      </xdr:nvSpPr>
      <xdr:spPr>
        <a:xfrm>
          <a:off x="9258300" y="634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9192260" y="64849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8445500" y="6478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7670800" y="6507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6873240" y="635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xdr:cNvSpPr/>
      </xdr:nvSpPr>
      <xdr:spPr>
        <a:xfrm>
          <a:off x="6098540" y="654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40325</xdr:rowOff>
    </xdr:from>
    <xdr:to>
      <xdr:col>55</xdr:col>
      <xdr:colOff>50800</xdr:colOff>
      <xdr:row>39</xdr:row>
      <xdr:rowOff>141925</xdr:rowOff>
    </xdr:to>
    <xdr:sp macro="" textlink="">
      <xdr:nvSpPr>
        <xdr:cNvPr id="127" name="楕円 126"/>
        <xdr:cNvSpPr/>
      </xdr:nvSpPr>
      <xdr:spPr>
        <a:xfrm>
          <a:off x="9192260" y="65782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18752</xdr:rowOff>
    </xdr:from>
    <xdr:ext cx="534377" cy="259045"/>
    <xdr:sp macro="" textlink="">
      <xdr:nvSpPr>
        <xdr:cNvPr id="128" name="【道路】&#10;一人当たり延長該当値テキスト"/>
        <xdr:cNvSpPr txBox="1"/>
      </xdr:nvSpPr>
      <xdr:spPr>
        <a:xfrm>
          <a:off x="9258300" y="655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62857</xdr:rowOff>
    </xdr:from>
    <xdr:to>
      <xdr:col>50</xdr:col>
      <xdr:colOff>165100</xdr:colOff>
      <xdr:row>39</xdr:row>
      <xdr:rowOff>164457</xdr:rowOff>
    </xdr:to>
    <xdr:sp macro="" textlink="">
      <xdr:nvSpPr>
        <xdr:cNvPr id="129" name="楕円 128"/>
        <xdr:cNvSpPr/>
      </xdr:nvSpPr>
      <xdr:spPr>
        <a:xfrm>
          <a:off x="8445500" y="66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91125</xdr:rowOff>
    </xdr:from>
    <xdr:to>
      <xdr:col>55</xdr:col>
      <xdr:colOff>0</xdr:colOff>
      <xdr:row>39</xdr:row>
      <xdr:rowOff>113657</xdr:rowOff>
    </xdr:to>
    <xdr:cxnSp macro="">
      <xdr:nvCxnSpPr>
        <xdr:cNvPr id="130" name="直線コネクタ 129"/>
        <xdr:cNvCxnSpPr/>
      </xdr:nvCxnSpPr>
      <xdr:spPr>
        <a:xfrm flipV="1">
          <a:off x="8496300" y="6629085"/>
          <a:ext cx="7239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47574</xdr:rowOff>
    </xdr:from>
    <xdr:to>
      <xdr:col>46</xdr:col>
      <xdr:colOff>38100</xdr:colOff>
      <xdr:row>39</xdr:row>
      <xdr:rowOff>149174</xdr:rowOff>
    </xdr:to>
    <xdr:sp macro="" textlink="">
      <xdr:nvSpPr>
        <xdr:cNvPr id="131" name="楕円 130"/>
        <xdr:cNvSpPr/>
      </xdr:nvSpPr>
      <xdr:spPr>
        <a:xfrm>
          <a:off x="7670800" y="6585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98374</xdr:rowOff>
    </xdr:from>
    <xdr:to>
      <xdr:col>50</xdr:col>
      <xdr:colOff>114300</xdr:colOff>
      <xdr:row>39</xdr:row>
      <xdr:rowOff>113657</xdr:rowOff>
    </xdr:to>
    <xdr:cxnSp macro="">
      <xdr:nvCxnSpPr>
        <xdr:cNvPr id="132" name="直線コネクタ 131"/>
        <xdr:cNvCxnSpPr/>
      </xdr:nvCxnSpPr>
      <xdr:spPr>
        <a:xfrm>
          <a:off x="7713980" y="6636334"/>
          <a:ext cx="78232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52048</xdr:rowOff>
    </xdr:from>
    <xdr:to>
      <xdr:col>41</xdr:col>
      <xdr:colOff>101600</xdr:colOff>
      <xdr:row>39</xdr:row>
      <xdr:rowOff>153648</xdr:rowOff>
    </xdr:to>
    <xdr:sp macro="" textlink="">
      <xdr:nvSpPr>
        <xdr:cNvPr id="133" name="楕円 132"/>
        <xdr:cNvSpPr/>
      </xdr:nvSpPr>
      <xdr:spPr>
        <a:xfrm>
          <a:off x="6873240" y="65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98374</xdr:rowOff>
    </xdr:from>
    <xdr:to>
      <xdr:col>45</xdr:col>
      <xdr:colOff>177800</xdr:colOff>
      <xdr:row>39</xdr:row>
      <xdr:rowOff>102848</xdr:rowOff>
    </xdr:to>
    <xdr:cxnSp macro="">
      <xdr:nvCxnSpPr>
        <xdr:cNvPr id="134" name="直線コネクタ 133"/>
        <xdr:cNvCxnSpPr/>
      </xdr:nvCxnSpPr>
      <xdr:spPr>
        <a:xfrm flipV="1">
          <a:off x="6924040" y="6636334"/>
          <a:ext cx="78994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xdr:cNvSpPr txBox="1"/>
      </xdr:nvSpPr>
      <xdr:spPr>
        <a:xfrm>
          <a:off x="8239271" y="62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xdr:cNvSpPr txBox="1"/>
      </xdr:nvSpPr>
      <xdr:spPr>
        <a:xfrm>
          <a:off x="7477271" y="62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6702571" y="61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5905011" y="63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155584</xdr:rowOff>
    </xdr:from>
    <xdr:ext cx="534377" cy="259045"/>
    <xdr:sp macro="" textlink="">
      <xdr:nvSpPr>
        <xdr:cNvPr id="139" name="n_1mainValue【道路】&#10;一人当たり延長"/>
        <xdr:cNvSpPr txBox="1"/>
      </xdr:nvSpPr>
      <xdr:spPr>
        <a:xfrm>
          <a:off x="8239271" y="669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140301</xdr:rowOff>
    </xdr:from>
    <xdr:ext cx="534377" cy="259045"/>
    <xdr:sp macro="" textlink="">
      <xdr:nvSpPr>
        <xdr:cNvPr id="140" name="n_2mainValue【道路】&#10;一人当たり延長"/>
        <xdr:cNvSpPr txBox="1"/>
      </xdr:nvSpPr>
      <xdr:spPr>
        <a:xfrm>
          <a:off x="7477271" y="667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144775</xdr:rowOff>
    </xdr:from>
    <xdr:ext cx="534377" cy="259045"/>
    <xdr:sp macro="" textlink="">
      <xdr:nvSpPr>
        <xdr:cNvPr id="141" name="n_3mainValue【道路】&#10;一人当たり延長"/>
        <xdr:cNvSpPr txBox="1"/>
      </xdr:nvSpPr>
      <xdr:spPr>
        <a:xfrm>
          <a:off x="6702571" y="668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4086225" y="9261022"/>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412496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402082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xdr:cNvSpPr txBox="1"/>
      </xdr:nvSpPr>
      <xdr:spPr>
        <a:xfrm>
          <a:off x="4124960" y="1016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312160" y="10172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51460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73990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xdr:cNvSpPr/>
      </xdr:nvSpPr>
      <xdr:spPr>
        <a:xfrm>
          <a:off x="965200" y="10146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83" name="楕円 182"/>
        <xdr:cNvSpPr/>
      </xdr:nvSpPr>
      <xdr:spPr>
        <a:xfrm>
          <a:off x="4036060" y="1015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120667</xdr:rowOff>
    </xdr:from>
    <xdr:ext cx="405111" cy="259045"/>
    <xdr:sp macro="" textlink="">
      <xdr:nvSpPr>
        <xdr:cNvPr id="184" name="【橋りょう・トンネル】&#10;有形固定資産減価償却率該当値テキスト"/>
        <xdr:cNvSpPr txBox="1"/>
      </xdr:nvSpPr>
      <xdr:spPr>
        <a:xfrm>
          <a:off x="412496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85" name="楕円 184"/>
        <xdr:cNvSpPr/>
      </xdr:nvSpPr>
      <xdr:spPr>
        <a:xfrm>
          <a:off x="3312160" y="10131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148590</xdr:rowOff>
    </xdr:to>
    <xdr:cxnSp macro="">
      <xdr:nvCxnSpPr>
        <xdr:cNvPr id="186" name="直線コネクタ 185"/>
        <xdr:cNvCxnSpPr/>
      </xdr:nvCxnSpPr>
      <xdr:spPr>
        <a:xfrm>
          <a:off x="3355340" y="10182497"/>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87" name="楕円 186"/>
        <xdr:cNvSpPr/>
      </xdr:nvSpPr>
      <xdr:spPr>
        <a:xfrm>
          <a:off x="25146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124097</xdr:rowOff>
    </xdr:to>
    <xdr:cxnSp macro="">
      <xdr:nvCxnSpPr>
        <xdr:cNvPr id="188" name="直線コネクタ 187"/>
        <xdr:cNvCxnSpPr/>
      </xdr:nvCxnSpPr>
      <xdr:spPr>
        <a:xfrm>
          <a:off x="2565400" y="10159637"/>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89" name="楕円 188"/>
        <xdr:cNvSpPr/>
      </xdr:nvSpPr>
      <xdr:spPr>
        <a:xfrm>
          <a:off x="17399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101237</xdr:rowOff>
    </xdr:to>
    <xdr:cxnSp macro="">
      <xdr:nvCxnSpPr>
        <xdr:cNvPr id="190" name="直線コネクタ 189"/>
        <xdr:cNvCxnSpPr/>
      </xdr:nvCxnSpPr>
      <xdr:spPr>
        <a:xfrm>
          <a:off x="1790700" y="10135144"/>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1" name="n_1aveValue【橋りょう・トンネル】&#10;有形固定資産減価償却率"/>
        <xdr:cNvSpPr txBox="1"/>
      </xdr:nvSpPr>
      <xdr:spPr>
        <a:xfrm>
          <a:off x="3170564"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2" name="n_2aveValue【橋りょう・トンネル】&#10;有形固定資産減価償却率"/>
        <xdr:cNvSpPr txBox="1"/>
      </xdr:nvSpPr>
      <xdr:spPr>
        <a:xfrm>
          <a:off x="2385704" y="102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61100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xdr:cNvSpPr txBox="1"/>
      </xdr:nvSpPr>
      <xdr:spPr>
        <a:xfrm>
          <a:off x="83630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195" name="n_1mainValue【橋りょう・トンネル】&#10;有形固定資産減価償却率"/>
        <xdr:cNvSpPr txBox="1"/>
      </xdr:nvSpPr>
      <xdr:spPr>
        <a:xfrm>
          <a:off x="3170564" y="99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6" name="n_2mainValue【橋りょう・トンネル】&#10;有形固定資産減価償却率"/>
        <xdr:cNvSpPr txBox="1"/>
      </xdr:nvSpPr>
      <xdr:spPr>
        <a:xfrm>
          <a:off x="23857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197" name="n_3mainValue【橋りょう・トンネル】&#10;有形固定資産減価償却率"/>
        <xdr:cNvSpPr txBox="1"/>
      </xdr:nvSpPr>
      <xdr:spPr>
        <a:xfrm>
          <a:off x="1611004" y="986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xdr:cNvCxnSpPr/>
      </xdr:nvCxnSpPr>
      <xdr:spPr>
        <a:xfrm flipV="1">
          <a:off x="9219565" y="9526707"/>
          <a:ext cx="0" cy="127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xdr:cNvSpPr txBox="1"/>
      </xdr:nvSpPr>
      <xdr:spPr>
        <a:xfrm>
          <a:off x="9258300" y="108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xdr:cNvCxnSpPr/>
      </xdr:nvCxnSpPr>
      <xdr:spPr>
        <a:xfrm>
          <a:off x="9154160" y="10805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xdr:cNvSpPr txBox="1"/>
      </xdr:nvSpPr>
      <xdr:spPr>
        <a:xfrm>
          <a:off x="9258300" y="93057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xdr:cNvCxnSpPr/>
      </xdr:nvCxnSpPr>
      <xdr:spPr>
        <a:xfrm>
          <a:off x="9154160" y="9526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xdr:cNvSpPr txBox="1"/>
      </xdr:nvSpPr>
      <xdr:spPr>
        <a:xfrm>
          <a:off x="9258300" y="104894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xdr:cNvSpPr/>
      </xdr:nvSpPr>
      <xdr:spPr>
        <a:xfrm>
          <a:off x="9192260" y="10634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xdr:cNvSpPr/>
      </xdr:nvSpPr>
      <xdr:spPr>
        <a:xfrm>
          <a:off x="8445500" y="10631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xdr:cNvSpPr/>
      </xdr:nvSpPr>
      <xdr:spPr>
        <a:xfrm>
          <a:off x="7670800" y="10630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xdr:cNvSpPr/>
      </xdr:nvSpPr>
      <xdr:spPr>
        <a:xfrm>
          <a:off x="6873240" y="10635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xdr:cNvSpPr/>
      </xdr:nvSpPr>
      <xdr:spPr>
        <a:xfrm>
          <a:off x="6098540" y="10646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151524</xdr:rowOff>
    </xdr:from>
    <xdr:to>
      <xdr:col>55</xdr:col>
      <xdr:colOff>50800</xdr:colOff>
      <xdr:row>64</xdr:row>
      <xdr:rowOff>81674</xdr:rowOff>
    </xdr:to>
    <xdr:sp macro="" textlink="">
      <xdr:nvSpPr>
        <xdr:cNvPr id="237" name="楕円 236"/>
        <xdr:cNvSpPr/>
      </xdr:nvSpPr>
      <xdr:spPr>
        <a:xfrm>
          <a:off x="9192260" y="107128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66451</xdr:rowOff>
    </xdr:from>
    <xdr:ext cx="599010" cy="259045"/>
    <xdr:sp macro="" textlink="">
      <xdr:nvSpPr>
        <xdr:cNvPr id="238" name="【橋りょう・トンネル】&#10;一人当たり有形固定資産（償却資産）額該当値テキスト"/>
        <xdr:cNvSpPr txBox="1"/>
      </xdr:nvSpPr>
      <xdr:spPr>
        <a:xfrm>
          <a:off x="9258300" y="1062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151673</xdr:rowOff>
    </xdr:from>
    <xdr:to>
      <xdr:col>50</xdr:col>
      <xdr:colOff>165100</xdr:colOff>
      <xdr:row>64</xdr:row>
      <xdr:rowOff>81823</xdr:rowOff>
    </xdr:to>
    <xdr:sp macro="" textlink="">
      <xdr:nvSpPr>
        <xdr:cNvPr id="239" name="楕円 238"/>
        <xdr:cNvSpPr/>
      </xdr:nvSpPr>
      <xdr:spPr>
        <a:xfrm>
          <a:off x="8445500" y="107129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30874</xdr:rowOff>
    </xdr:from>
    <xdr:to>
      <xdr:col>55</xdr:col>
      <xdr:colOff>0</xdr:colOff>
      <xdr:row>64</xdr:row>
      <xdr:rowOff>31023</xdr:rowOff>
    </xdr:to>
    <xdr:cxnSp macro="">
      <xdr:nvCxnSpPr>
        <xdr:cNvPr id="240" name="直線コネクタ 239"/>
        <xdr:cNvCxnSpPr/>
      </xdr:nvCxnSpPr>
      <xdr:spPr>
        <a:xfrm flipV="1">
          <a:off x="8496300" y="10759834"/>
          <a:ext cx="7239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151616</xdr:rowOff>
    </xdr:from>
    <xdr:to>
      <xdr:col>46</xdr:col>
      <xdr:colOff>38100</xdr:colOff>
      <xdr:row>64</xdr:row>
      <xdr:rowOff>81766</xdr:rowOff>
    </xdr:to>
    <xdr:sp macro="" textlink="">
      <xdr:nvSpPr>
        <xdr:cNvPr id="241" name="楕円 240"/>
        <xdr:cNvSpPr/>
      </xdr:nvSpPr>
      <xdr:spPr>
        <a:xfrm>
          <a:off x="7670800" y="10712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30966</xdr:rowOff>
    </xdr:from>
    <xdr:to>
      <xdr:col>50</xdr:col>
      <xdr:colOff>114300</xdr:colOff>
      <xdr:row>64</xdr:row>
      <xdr:rowOff>31023</xdr:rowOff>
    </xdr:to>
    <xdr:cxnSp macro="">
      <xdr:nvCxnSpPr>
        <xdr:cNvPr id="242" name="直線コネクタ 241"/>
        <xdr:cNvCxnSpPr/>
      </xdr:nvCxnSpPr>
      <xdr:spPr>
        <a:xfrm>
          <a:off x="7713980" y="10759926"/>
          <a:ext cx="78232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151929</xdr:rowOff>
    </xdr:from>
    <xdr:to>
      <xdr:col>41</xdr:col>
      <xdr:colOff>101600</xdr:colOff>
      <xdr:row>64</xdr:row>
      <xdr:rowOff>82079</xdr:rowOff>
    </xdr:to>
    <xdr:sp macro="" textlink="">
      <xdr:nvSpPr>
        <xdr:cNvPr id="243" name="楕円 242"/>
        <xdr:cNvSpPr/>
      </xdr:nvSpPr>
      <xdr:spPr>
        <a:xfrm>
          <a:off x="6873240" y="10713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30966</xdr:rowOff>
    </xdr:from>
    <xdr:to>
      <xdr:col>45</xdr:col>
      <xdr:colOff>177800</xdr:colOff>
      <xdr:row>64</xdr:row>
      <xdr:rowOff>31279</xdr:rowOff>
    </xdr:to>
    <xdr:cxnSp macro="">
      <xdr:nvCxnSpPr>
        <xdr:cNvPr id="244" name="直線コネクタ 243"/>
        <xdr:cNvCxnSpPr/>
      </xdr:nvCxnSpPr>
      <xdr:spPr>
        <a:xfrm flipV="1">
          <a:off x="6924040" y="10759926"/>
          <a:ext cx="78994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xdr:cNvSpPr txBox="1"/>
      </xdr:nvSpPr>
      <xdr:spPr>
        <a:xfrm>
          <a:off x="8214575" y="104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xdr:cNvSpPr txBox="1"/>
      </xdr:nvSpPr>
      <xdr:spPr>
        <a:xfrm>
          <a:off x="7444955" y="104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xdr:cNvSpPr txBox="1"/>
      </xdr:nvSpPr>
      <xdr:spPr>
        <a:xfrm>
          <a:off x="6670255" y="104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xdr:cNvSpPr txBox="1"/>
      </xdr:nvSpPr>
      <xdr:spPr>
        <a:xfrm>
          <a:off x="5872695" y="1042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72950</xdr:rowOff>
    </xdr:from>
    <xdr:ext cx="599010" cy="259045"/>
    <xdr:sp macro="" textlink="">
      <xdr:nvSpPr>
        <xdr:cNvPr id="249" name="n_1mainValue【橋りょう・トンネル】&#10;一人当たり有形固定資産（償却資産）額"/>
        <xdr:cNvSpPr txBox="1"/>
      </xdr:nvSpPr>
      <xdr:spPr>
        <a:xfrm>
          <a:off x="8214575" y="1080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72893</xdr:rowOff>
    </xdr:from>
    <xdr:ext cx="599010" cy="259045"/>
    <xdr:sp macro="" textlink="">
      <xdr:nvSpPr>
        <xdr:cNvPr id="250" name="n_2mainValue【橋りょう・トンネル】&#10;一人当たり有形固定資産（償却資産）額"/>
        <xdr:cNvSpPr txBox="1"/>
      </xdr:nvSpPr>
      <xdr:spPr>
        <a:xfrm>
          <a:off x="7444955" y="1080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73206</xdr:rowOff>
    </xdr:from>
    <xdr:ext cx="599010" cy="259045"/>
    <xdr:sp macro="" textlink="">
      <xdr:nvSpPr>
        <xdr:cNvPr id="251" name="n_3mainValue【橋りょう・トンネル】&#10;一人当たり有形固定資産（償却資産）額"/>
        <xdr:cNvSpPr txBox="1"/>
      </xdr:nvSpPr>
      <xdr:spPr>
        <a:xfrm>
          <a:off x="6670255" y="1080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5" name="直線コネクタ 29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6" name="テキスト ボックス 295"/>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7" name="直線コネクタ 29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8" name="テキスト ボックス 29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9" name="直線コネクタ 29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0" name="テキスト ボックス 29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1" name="直線コネクタ 30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2" name="テキスト ボックス 30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3" name="直線コネクタ 30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4" name="テキスト ボックス 303"/>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6" name="テキスト ボックス 305"/>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08" name="直線コネクタ 307"/>
        <xdr:cNvCxnSpPr/>
      </xdr:nvCxnSpPr>
      <xdr:spPr>
        <a:xfrm flipV="1">
          <a:off x="14375764" y="55587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09" name="【認定こども園・幼稚園・保育所】&#10;有形固定資産減価償却率最小値テキスト"/>
        <xdr:cNvSpPr txBox="1"/>
      </xdr:nvSpPr>
      <xdr:spPr>
        <a:xfrm>
          <a:off x="144145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310" name="直線コネクタ 309"/>
        <xdr:cNvCxnSpPr/>
      </xdr:nvCxnSpPr>
      <xdr:spPr>
        <a:xfrm>
          <a:off x="1428750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311" name="【認定こども園・幼稚園・保育所】&#10;有形固定資産減価償却率最大値テキスト"/>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312" name="直線コネクタ 311"/>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313" name="【認定こども園・幼稚園・保育所】&#10;有形固定資産減価償却率平均値テキスト"/>
        <xdr:cNvSpPr txBox="1"/>
      </xdr:nvSpPr>
      <xdr:spPr>
        <a:xfrm>
          <a:off x="14414500" y="602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14" name="フローチャート: 判断 313"/>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15" name="フローチャート: 判断 314"/>
        <xdr:cNvSpPr/>
      </xdr:nvSpPr>
      <xdr:spPr>
        <a:xfrm>
          <a:off x="1357884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16" name="フローチャート: 判断 315"/>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17" name="フローチャート: 判断 316"/>
        <xdr:cNvSpPr/>
      </xdr:nvSpPr>
      <xdr:spPr>
        <a:xfrm>
          <a:off x="12029440" y="6138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318" name="フローチャート: 判断 317"/>
        <xdr:cNvSpPr/>
      </xdr:nvSpPr>
      <xdr:spPr>
        <a:xfrm>
          <a:off x="1123188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324" name="楕円 323"/>
        <xdr:cNvSpPr/>
      </xdr:nvSpPr>
      <xdr:spPr>
        <a:xfrm>
          <a:off x="14325600" y="6521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325" name="【認定こども園・幼稚園・保育所】&#10;有形固定資産減価償却率該当値テキスト"/>
        <xdr:cNvSpPr txBox="1"/>
      </xdr:nvSpPr>
      <xdr:spPr>
        <a:xfrm>
          <a:off x="144145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118745</xdr:rowOff>
    </xdr:from>
    <xdr:to>
      <xdr:col>81</xdr:col>
      <xdr:colOff>101600</xdr:colOff>
      <xdr:row>40</xdr:row>
      <xdr:rowOff>48895</xdr:rowOff>
    </xdr:to>
    <xdr:sp macro="" textlink="">
      <xdr:nvSpPr>
        <xdr:cNvPr id="326" name="楕円 325"/>
        <xdr:cNvSpPr/>
      </xdr:nvSpPr>
      <xdr:spPr>
        <a:xfrm>
          <a:off x="13578840" y="665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169545</xdr:rowOff>
    </xdr:to>
    <xdr:cxnSp macro="">
      <xdr:nvCxnSpPr>
        <xdr:cNvPr id="327" name="直線コネクタ 326"/>
        <xdr:cNvCxnSpPr/>
      </xdr:nvCxnSpPr>
      <xdr:spPr>
        <a:xfrm flipV="1">
          <a:off x="13629640" y="6568440"/>
          <a:ext cx="74676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73025</xdr:rowOff>
    </xdr:from>
    <xdr:to>
      <xdr:col>76</xdr:col>
      <xdr:colOff>165100</xdr:colOff>
      <xdr:row>40</xdr:row>
      <xdr:rowOff>3175</xdr:rowOff>
    </xdr:to>
    <xdr:sp macro="" textlink="">
      <xdr:nvSpPr>
        <xdr:cNvPr id="328" name="楕円 327"/>
        <xdr:cNvSpPr/>
      </xdr:nvSpPr>
      <xdr:spPr>
        <a:xfrm>
          <a:off x="12804140" y="6610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123825</xdr:rowOff>
    </xdr:from>
    <xdr:to>
      <xdr:col>81</xdr:col>
      <xdr:colOff>50800</xdr:colOff>
      <xdr:row>39</xdr:row>
      <xdr:rowOff>169545</xdr:rowOff>
    </xdr:to>
    <xdr:cxnSp macro="">
      <xdr:nvCxnSpPr>
        <xdr:cNvPr id="329" name="直線コネクタ 328"/>
        <xdr:cNvCxnSpPr/>
      </xdr:nvCxnSpPr>
      <xdr:spPr>
        <a:xfrm>
          <a:off x="12854940" y="666178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29210</xdr:rowOff>
    </xdr:from>
    <xdr:to>
      <xdr:col>72</xdr:col>
      <xdr:colOff>38100</xdr:colOff>
      <xdr:row>39</xdr:row>
      <xdr:rowOff>130810</xdr:rowOff>
    </xdr:to>
    <xdr:sp macro="" textlink="">
      <xdr:nvSpPr>
        <xdr:cNvPr id="330" name="楕円 329"/>
        <xdr:cNvSpPr/>
      </xdr:nvSpPr>
      <xdr:spPr>
        <a:xfrm>
          <a:off x="12029440" y="6567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80010</xdr:rowOff>
    </xdr:from>
    <xdr:to>
      <xdr:col>76</xdr:col>
      <xdr:colOff>114300</xdr:colOff>
      <xdr:row>39</xdr:row>
      <xdr:rowOff>123825</xdr:rowOff>
    </xdr:to>
    <xdr:cxnSp macro="">
      <xdr:nvCxnSpPr>
        <xdr:cNvPr id="331" name="直線コネクタ 330"/>
        <xdr:cNvCxnSpPr/>
      </xdr:nvCxnSpPr>
      <xdr:spPr>
        <a:xfrm>
          <a:off x="12072620" y="661797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332" name="n_1aveValue【認定こども園・幼稚園・保育所】&#10;有形固定資産減価償却率"/>
        <xdr:cNvSpPr txBox="1"/>
      </xdr:nvSpPr>
      <xdr:spPr>
        <a:xfrm>
          <a:off x="13437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33" name="n_2aveValue【認定こども園・幼稚園・保育所】&#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334" name="n_3aveValue【認定こども園・幼稚園・保育所】&#10;有形固定資産減価償却率"/>
        <xdr:cNvSpPr txBox="1"/>
      </xdr:nvSpPr>
      <xdr:spPr>
        <a:xfrm>
          <a:off x="119005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335" name="n_4aveValue【認定こども園・幼稚園・保育所】&#10;有形固定資産減価償却率"/>
        <xdr:cNvSpPr txBox="1"/>
      </xdr:nvSpPr>
      <xdr:spPr>
        <a:xfrm>
          <a:off x="1110298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40022</xdr:rowOff>
    </xdr:from>
    <xdr:ext cx="405111" cy="259045"/>
    <xdr:sp macro="" textlink="">
      <xdr:nvSpPr>
        <xdr:cNvPr id="336" name="n_1mainValue【認定こども園・幼稚園・保育所】&#10;有形固定資産減価償却率"/>
        <xdr:cNvSpPr txBox="1"/>
      </xdr:nvSpPr>
      <xdr:spPr>
        <a:xfrm>
          <a:off x="134372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165752</xdr:rowOff>
    </xdr:from>
    <xdr:ext cx="405111" cy="259045"/>
    <xdr:sp macro="" textlink="">
      <xdr:nvSpPr>
        <xdr:cNvPr id="337" name="n_2mainValue【認定こども園・幼稚園・保育所】&#10;有形固定資産減価償却率"/>
        <xdr:cNvSpPr txBox="1"/>
      </xdr:nvSpPr>
      <xdr:spPr>
        <a:xfrm>
          <a:off x="126752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121937</xdr:rowOff>
    </xdr:from>
    <xdr:ext cx="405111" cy="259045"/>
    <xdr:sp macro="" textlink="">
      <xdr:nvSpPr>
        <xdr:cNvPr id="338" name="n_3mainValue【認定こども園・幼稚園・保育所】&#10;有形固定資産減価償却率"/>
        <xdr:cNvSpPr txBox="1"/>
      </xdr:nvSpPr>
      <xdr:spPr>
        <a:xfrm>
          <a:off x="119005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360" name="直線コネクタ 359"/>
        <xdr:cNvCxnSpPr/>
      </xdr:nvCxnSpPr>
      <xdr:spPr>
        <a:xfrm flipV="1">
          <a:off x="19509104" y="5660898"/>
          <a:ext cx="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361" name="【認定こども園・幼稚園・保育所】&#10;一人当たり面積最小値テキスト"/>
        <xdr:cNvSpPr txBox="1"/>
      </xdr:nvSpPr>
      <xdr:spPr>
        <a:xfrm>
          <a:off x="19547840"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362" name="直線コネクタ 361"/>
        <xdr:cNvCxnSpPr/>
      </xdr:nvCxnSpPr>
      <xdr:spPr>
        <a:xfrm>
          <a:off x="19443700" y="6976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363" name="【認定こども園・幼稚園・保育所】&#10;一人当たり面積最大値テキスト"/>
        <xdr:cNvSpPr txBox="1"/>
      </xdr:nvSpPr>
      <xdr:spPr>
        <a:xfrm>
          <a:off x="19547840" y="543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364" name="直線コネクタ 363"/>
        <xdr:cNvCxnSpPr/>
      </xdr:nvCxnSpPr>
      <xdr:spPr>
        <a:xfrm>
          <a:off x="19443700" y="5660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365" name="【認定こども園・幼稚園・保育所】&#10;一人当たり面積平均値テキスト"/>
        <xdr:cNvSpPr txBox="1"/>
      </xdr:nvSpPr>
      <xdr:spPr>
        <a:xfrm>
          <a:off x="19547840" y="649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366" name="フローチャート: 判断 365"/>
        <xdr:cNvSpPr/>
      </xdr:nvSpPr>
      <xdr:spPr>
        <a:xfrm>
          <a:off x="19458940" y="66410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367" name="フローチャート: 判断 366"/>
        <xdr:cNvSpPr/>
      </xdr:nvSpPr>
      <xdr:spPr>
        <a:xfrm>
          <a:off x="18735040" y="66296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368" name="フローチャート: 判断 367"/>
        <xdr:cNvSpPr/>
      </xdr:nvSpPr>
      <xdr:spPr>
        <a:xfrm>
          <a:off x="17937480" y="6629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369" name="フローチャート: 判断 368"/>
        <xdr:cNvSpPr/>
      </xdr:nvSpPr>
      <xdr:spPr>
        <a:xfrm>
          <a:off x="17162780" y="662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370" name="フローチャート: 判断 369"/>
        <xdr:cNvSpPr/>
      </xdr:nvSpPr>
      <xdr:spPr>
        <a:xfrm>
          <a:off x="16388080" y="6668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109982</xdr:rowOff>
    </xdr:from>
    <xdr:to>
      <xdr:col>116</xdr:col>
      <xdr:colOff>114300</xdr:colOff>
      <xdr:row>41</xdr:row>
      <xdr:rowOff>40132</xdr:rowOff>
    </xdr:to>
    <xdr:sp macro="" textlink="">
      <xdr:nvSpPr>
        <xdr:cNvPr id="376" name="楕円 375"/>
        <xdr:cNvSpPr/>
      </xdr:nvSpPr>
      <xdr:spPr>
        <a:xfrm>
          <a:off x="19458940" y="6815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24909</xdr:rowOff>
    </xdr:from>
    <xdr:ext cx="469744" cy="259045"/>
    <xdr:sp macro="" textlink="">
      <xdr:nvSpPr>
        <xdr:cNvPr id="377" name="【認定こども園・幼稚園・保育所】&#10;一人当たり面積該当値テキスト"/>
        <xdr:cNvSpPr txBox="1"/>
      </xdr:nvSpPr>
      <xdr:spPr>
        <a:xfrm>
          <a:off x="19547840" y="673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378" name="楕円 377"/>
        <xdr:cNvSpPr/>
      </xdr:nvSpPr>
      <xdr:spPr>
        <a:xfrm>
          <a:off x="18735040" y="6815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160782</xdr:rowOff>
    </xdr:from>
    <xdr:to>
      <xdr:col>116</xdr:col>
      <xdr:colOff>63500</xdr:colOff>
      <xdr:row>40</xdr:row>
      <xdr:rowOff>160782</xdr:rowOff>
    </xdr:to>
    <xdr:cxnSp macro="">
      <xdr:nvCxnSpPr>
        <xdr:cNvPr id="379" name="直線コネクタ 378"/>
        <xdr:cNvCxnSpPr/>
      </xdr:nvCxnSpPr>
      <xdr:spPr>
        <a:xfrm>
          <a:off x="18778220" y="686638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112268</xdr:rowOff>
    </xdr:from>
    <xdr:to>
      <xdr:col>107</xdr:col>
      <xdr:colOff>101600</xdr:colOff>
      <xdr:row>41</xdr:row>
      <xdr:rowOff>42418</xdr:rowOff>
    </xdr:to>
    <xdr:sp macro="" textlink="">
      <xdr:nvSpPr>
        <xdr:cNvPr id="380" name="楕円 379"/>
        <xdr:cNvSpPr/>
      </xdr:nvSpPr>
      <xdr:spPr>
        <a:xfrm>
          <a:off x="1793748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163068</xdr:rowOff>
    </xdr:to>
    <xdr:cxnSp macro="">
      <xdr:nvCxnSpPr>
        <xdr:cNvPr id="381" name="直線コネクタ 380"/>
        <xdr:cNvCxnSpPr/>
      </xdr:nvCxnSpPr>
      <xdr:spPr>
        <a:xfrm flipV="1">
          <a:off x="17988280" y="686638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382" name="楕円 381"/>
        <xdr:cNvSpPr/>
      </xdr:nvSpPr>
      <xdr:spPr>
        <a:xfrm>
          <a:off x="1716278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40</xdr:row>
      <xdr:rowOff>163068</xdr:rowOff>
    </xdr:to>
    <xdr:cxnSp macro="">
      <xdr:nvCxnSpPr>
        <xdr:cNvPr id="383" name="直線コネクタ 382"/>
        <xdr:cNvCxnSpPr/>
      </xdr:nvCxnSpPr>
      <xdr:spPr>
        <a:xfrm>
          <a:off x="17213580" y="686866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384" name="n_1aveValue【認定こども園・幼稚園・保育所】&#10;一人当たり面積"/>
        <xdr:cNvSpPr txBox="1"/>
      </xdr:nvSpPr>
      <xdr:spPr>
        <a:xfrm>
          <a:off x="18561127"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385" name="n_2aveValue【認定こども園・幼稚園・保育所】&#10;一人当たり面積"/>
        <xdr:cNvSpPr txBox="1"/>
      </xdr:nvSpPr>
      <xdr:spPr>
        <a:xfrm>
          <a:off x="17776267"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386" name="n_3aveValue【認定こども園・幼稚園・保育所】&#10;一人当たり面積"/>
        <xdr:cNvSpPr txBox="1"/>
      </xdr:nvSpPr>
      <xdr:spPr>
        <a:xfrm>
          <a:off x="17001567"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387" name="n_4aveValue【認定こども園・幼稚園・保育所】&#10;一人当たり面積"/>
        <xdr:cNvSpPr txBox="1"/>
      </xdr:nvSpPr>
      <xdr:spPr>
        <a:xfrm>
          <a:off x="16226867"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388" name="n_1mainValue【認定こども園・幼稚園・保育所】&#10;一人当たり面積"/>
        <xdr:cNvSpPr txBox="1"/>
      </xdr:nvSpPr>
      <xdr:spPr>
        <a:xfrm>
          <a:off x="18561127" y="69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33545</xdr:rowOff>
    </xdr:from>
    <xdr:ext cx="469744" cy="259045"/>
    <xdr:sp macro="" textlink="">
      <xdr:nvSpPr>
        <xdr:cNvPr id="389" name="n_2mainValue【認定こども園・幼稚園・保育所】&#10;一人当たり面積"/>
        <xdr:cNvSpPr txBox="1"/>
      </xdr:nvSpPr>
      <xdr:spPr>
        <a:xfrm>
          <a:off x="1777626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390" name="n_3mainValue【認定こども園・幼稚園・保育所】&#10;一人当たり面積"/>
        <xdr:cNvSpPr txBox="1"/>
      </xdr:nvSpPr>
      <xdr:spPr>
        <a:xfrm>
          <a:off x="1700156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3" name="テキスト ボックス 402"/>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11" name="テキスト ボックス 410"/>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414" name="直線コネクタ 413"/>
        <xdr:cNvCxnSpPr/>
      </xdr:nvCxnSpPr>
      <xdr:spPr>
        <a:xfrm flipV="1">
          <a:off x="14375764" y="931735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415" name="【学校施設】&#10;有形固定資産減価償却率最小値テキスト"/>
        <xdr:cNvSpPr txBox="1"/>
      </xdr:nvSpPr>
      <xdr:spPr>
        <a:xfrm>
          <a:off x="144145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416" name="直線コネクタ 415"/>
        <xdr:cNvCxnSpPr/>
      </xdr:nvCxnSpPr>
      <xdr:spPr>
        <a:xfrm>
          <a:off x="14287500" y="10887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417" name="【学校施設】&#10;有形固定資産減価償却率最大値テキスト"/>
        <xdr:cNvSpPr txBox="1"/>
      </xdr:nvSpPr>
      <xdr:spPr>
        <a:xfrm>
          <a:off x="14414500" y="9096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418" name="直線コネクタ 417"/>
        <xdr:cNvCxnSpPr/>
      </xdr:nvCxnSpPr>
      <xdr:spPr>
        <a:xfrm>
          <a:off x="14287500" y="9317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419" name="【学校施設】&#10;有形固定資産減価償却率平均値テキスト"/>
        <xdr:cNvSpPr txBox="1"/>
      </xdr:nvSpPr>
      <xdr:spPr>
        <a:xfrm>
          <a:off x="14414500" y="1020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20" name="フローチャート: 判断 419"/>
        <xdr:cNvSpPr/>
      </xdr:nvSpPr>
      <xdr:spPr>
        <a:xfrm>
          <a:off x="14325600" y="103505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421" name="フローチャート: 判断 420"/>
        <xdr:cNvSpPr/>
      </xdr:nvSpPr>
      <xdr:spPr>
        <a:xfrm>
          <a:off x="1357884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22" name="フローチャート: 判断 421"/>
        <xdr:cNvSpPr/>
      </xdr:nvSpPr>
      <xdr:spPr>
        <a:xfrm>
          <a:off x="128041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423" name="フローチャート: 判断 422"/>
        <xdr:cNvSpPr/>
      </xdr:nvSpPr>
      <xdr:spPr>
        <a:xfrm>
          <a:off x="12029440" y="10329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424" name="フローチャート: 判断 423"/>
        <xdr:cNvSpPr/>
      </xdr:nvSpPr>
      <xdr:spPr>
        <a:xfrm>
          <a:off x="1123188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82550</xdr:rowOff>
    </xdr:from>
    <xdr:to>
      <xdr:col>85</xdr:col>
      <xdr:colOff>177800</xdr:colOff>
      <xdr:row>64</xdr:row>
      <xdr:rowOff>12700</xdr:rowOff>
    </xdr:to>
    <xdr:sp macro="" textlink="">
      <xdr:nvSpPr>
        <xdr:cNvPr id="430" name="楕円 429"/>
        <xdr:cNvSpPr/>
      </xdr:nvSpPr>
      <xdr:spPr>
        <a:xfrm>
          <a:off x="14325600" y="106438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60977</xdr:rowOff>
    </xdr:from>
    <xdr:ext cx="405111" cy="259045"/>
    <xdr:sp macro="" textlink="">
      <xdr:nvSpPr>
        <xdr:cNvPr id="431" name="【学校施設】&#10;有形固定資産減価償却率該当値テキスト"/>
        <xdr:cNvSpPr txBox="1"/>
      </xdr:nvSpPr>
      <xdr:spPr>
        <a:xfrm>
          <a:off x="144145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113030</xdr:rowOff>
    </xdr:from>
    <xdr:to>
      <xdr:col>81</xdr:col>
      <xdr:colOff>101600</xdr:colOff>
      <xdr:row>64</xdr:row>
      <xdr:rowOff>43180</xdr:rowOff>
    </xdr:to>
    <xdr:sp macro="" textlink="">
      <xdr:nvSpPr>
        <xdr:cNvPr id="432" name="楕円 431"/>
        <xdr:cNvSpPr/>
      </xdr:nvSpPr>
      <xdr:spPr>
        <a:xfrm>
          <a:off x="13578840" y="1067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133350</xdr:rowOff>
    </xdr:from>
    <xdr:to>
      <xdr:col>85</xdr:col>
      <xdr:colOff>127000</xdr:colOff>
      <xdr:row>63</xdr:row>
      <xdr:rowOff>163830</xdr:rowOff>
    </xdr:to>
    <xdr:cxnSp macro="">
      <xdr:nvCxnSpPr>
        <xdr:cNvPr id="433" name="直線コネクタ 432"/>
        <xdr:cNvCxnSpPr/>
      </xdr:nvCxnSpPr>
      <xdr:spPr>
        <a:xfrm flipV="1">
          <a:off x="13629640" y="1069467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101600</xdr:rowOff>
    </xdr:from>
    <xdr:to>
      <xdr:col>76</xdr:col>
      <xdr:colOff>165100</xdr:colOff>
      <xdr:row>64</xdr:row>
      <xdr:rowOff>31750</xdr:rowOff>
    </xdr:to>
    <xdr:sp macro="" textlink="">
      <xdr:nvSpPr>
        <xdr:cNvPr id="434" name="楕円 433"/>
        <xdr:cNvSpPr/>
      </xdr:nvSpPr>
      <xdr:spPr>
        <a:xfrm>
          <a:off x="12804140" y="1066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152400</xdr:rowOff>
    </xdr:from>
    <xdr:to>
      <xdr:col>81</xdr:col>
      <xdr:colOff>50800</xdr:colOff>
      <xdr:row>63</xdr:row>
      <xdr:rowOff>163830</xdr:rowOff>
    </xdr:to>
    <xdr:cxnSp macro="">
      <xdr:nvCxnSpPr>
        <xdr:cNvPr id="435" name="直線コネクタ 434"/>
        <xdr:cNvCxnSpPr/>
      </xdr:nvCxnSpPr>
      <xdr:spPr>
        <a:xfrm>
          <a:off x="12854940" y="1071372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73025</xdr:rowOff>
    </xdr:from>
    <xdr:to>
      <xdr:col>72</xdr:col>
      <xdr:colOff>38100</xdr:colOff>
      <xdr:row>64</xdr:row>
      <xdr:rowOff>3175</xdr:rowOff>
    </xdr:to>
    <xdr:sp macro="" textlink="">
      <xdr:nvSpPr>
        <xdr:cNvPr id="436" name="楕円 435"/>
        <xdr:cNvSpPr/>
      </xdr:nvSpPr>
      <xdr:spPr>
        <a:xfrm>
          <a:off x="12029440" y="10634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123825</xdr:rowOff>
    </xdr:from>
    <xdr:to>
      <xdr:col>76</xdr:col>
      <xdr:colOff>114300</xdr:colOff>
      <xdr:row>63</xdr:row>
      <xdr:rowOff>152400</xdr:rowOff>
    </xdr:to>
    <xdr:cxnSp macro="">
      <xdr:nvCxnSpPr>
        <xdr:cNvPr id="437" name="直線コネクタ 436"/>
        <xdr:cNvCxnSpPr/>
      </xdr:nvCxnSpPr>
      <xdr:spPr>
        <a:xfrm>
          <a:off x="12072620" y="1068514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438" name="n_1aveValue【学校施設】&#10;有形固定資産減価償却率"/>
        <xdr:cNvSpPr txBox="1"/>
      </xdr:nvSpPr>
      <xdr:spPr>
        <a:xfrm>
          <a:off x="134372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439" name="n_2aveValue【学校施設】&#10;有形固定資産減価償却率"/>
        <xdr:cNvSpPr txBox="1"/>
      </xdr:nvSpPr>
      <xdr:spPr>
        <a:xfrm>
          <a:off x="126752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440" name="n_3aveValue【学校施設】&#10;有形固定資産減価償却率"/>
        <xdr:cNvSpPr txBox="1"/>
      </xdr:nvSpPr>
      <xdr:spPr>
        <a:xfrm>
          <a:off x="119005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441" name="n_4aveValue【学校施設】&#10;有形固定資産減価償却率"/>
        <xdr:cNvSpPr txBox="1"/>
      </xdr:nvSpPr>
      <xdr:spPr>
        <a:xfrm>
          <a:off x="1110298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34307</xdr:rowOff>
    </xdr:from>
    <xdr:ext cx="405111" cy="259045"/>
    <xdr:sp macro="" textlink="">
      <xdr:nvSpPr>
        <xdr:cNvPr id="442" name="n_1mainValue【学校施設】&#10;有形固定資産減価償却率"/>
        <xdr:cNvSpPr txBox="1"/>
      </xdr:nvSpPr>
      <xdr:spPr>
        <a:xfrm>
          <a:off x="134372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22877</xdr:rowOff>
    </xdr:from>
    <xdr:ext cx="405111" cy="259045"/>
    <xdr:sp macro="" textlink="">
      <xdr:nvSpPr>
        <xdr:cNvPr id="443" name="n_2mainValue【学校施設】&#10;有形固定資産減価償却率"/>
        <xdr:cNvSpPr txBox="1"/>
      </xdr:nvSpPr>
      <xdr:spPr>
        <a:xfrm>
          <a:off x="126752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165752</xdr:rowOff>
    </xdr:from>
    <xdr:ext cx="405111" cy="259045"/>
    <xdr:sp macro="" textlink="">
      <xdr:nvSpPr>
        <xdr:cNvPr id="444" name="n_3mainValue【学校施設】&#10;有形固定資産減価償却率"/>
        <xdr:cNvSpPr txBox="1"/>
      </xdr:nvSpPr>
      <xdr:spPr>
        <a:xfrm>
          <a:off x="119005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5" name="直線コネクタ 45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6" name="テキスト ボックス 45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7" name="直線コネクタ 45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8" name="テキスト ボックス 45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9" name="直線コネクタ 45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0" name="テキスト ボックス 45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1" name="直線コネクタ 46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2" name="テキスト ボックス 46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3" name="直線コネクタ 46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4" name="テキスト ボックス 463"/>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5" name="直線コネクタ 46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6" name="テキスト ボックス 465"/>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8" name="テキスト ボックス 467"/>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470" name="直線コネクタ 469"/>
        <xdr:cNvCxnSpPr/>
      </xdr:nvCxnSpPr>
      <xdr:spPr>
        <a:xfrm flipV="1">
          <a:off x="19509104" y="9387949"/>
          <a:ext cx="0" cy="138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471" name="【学校施設】&#10;一人当たり面積最小値テキスト"/>
        <xdr:cNvSpPr txBox="1"/>
      </xdr:nvSpPr>
      <xdr:spPr>
        <a:xfrm>
          <a:off x="19547840"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472" name="直線コネクタ 471"/>
        <xdr:cNvCxnSpPr/>
      </xdr:nvCxnSpPr>
      <xdr:spPr>
        <a:xfrm>
          <a:off x="19443700" y="1077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473" name="【学校施設】&#10;一人当たり面積最大値テキスト"/>
        <xdr:cNvSpPr txBox="1"/>
      </xdr:nvSpPr>
      <xdr:spPr>
        <a:xfrm>
          <a:off x="19547840" y="91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474" name="直線コネクタ 473"/>
        <xdr:cNvCxnSpPr/>
      </xdr:nvCxnSpPr>
      <xdr:spPr>
        <a:xfrm>
          <a:off x="19443700" y="938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475" name="【学校施設】&#10;一人当たり面積平均値テキスト"/>
        <xdr:cNvSpPr txBox="1"/>
      </xdr:nvSpPr>
      <xdr:spPr>
        <a:xfrm>
          <a:off x="19547840" y="1044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476" name="フローチャート: 判断 475"/>
        <xdr:cNvSpPr/>
      </xdr:nvSpPr>
      <xdr:spPr>
        <a:xfrm>
          <a:off x="19458940" y="105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477" name="フローチャート: 判断 476"/>
        <xdr:cNvSpPr/>
      </xdr:nvSpPr>
      <xdr:spPr>
        <a:xfrm>
          <a:off x="18735040" y="10614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478" name="フローチャート: 判断 477"/>
        <xdr:cNvSpPr/>
      </xdr:nvSpPr>
      <xdr:spPr>
        <a:xfrm>
          <a:off x="17937480" y="106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479" name="フローチャート: 判断 478"/>
        <xdr:cNvSpPr/>
      </xdr:nvSpPr>
      <xdr:spPr>
        <a:xfrm>
          <a:off x="17162780" y="106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480" name="フローチャート: 判断 479"/>
        <xdr:cNvSpPr/>
      </xdr:nvSpPr>
      <xdr:spPr>
        <a:xfrm>
          <a:off x="16388080" y="106216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41402</xdr:rowOff>
    </xdr:from>
    <xdr:to>
      <xdr:col>116</xdr:col>
      <xdr:colOff>114300</xdr:colOff>
      <xdr:row>63</xdr:row>
      <xdr:rowOff>143002</xdr:rowOff>
    </xdr:to>
    <xdr:sp macro="" textlink="">
      <xdr:nvSpPr>
        <xdr:cNvPr id="486" name="楕円 485"/>
        <xdr:cNvSpPr/>
      </xdr:nvSpPr>
      <xdr:spPr>
        <a:xfrm>
          <a:off x="19458940" y="106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487" name="【学校施設】&#10;一人当たり面積該当値テキスト"/>
        <xdr:cNvSpPr txBox="1"/>
      </xdr:nvSpPr>
      <xdr:spPr>
        <a:xfrm>
          <a:off x="19547840" y="105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42055</xdr:rowOff>
    </xdr:from>
    <xdr:to>
      <xdr:col>112</xdr:col>
      <xdr:colOff>38100</xdr:colOff>
      <xdr:row>63</xdr:row>
      <xdr:rowOff>143655</xdr:rowOff>
    </xdr:to>
    <xdr:sp macro="" textlink="">
      <xdr:nvSpPr>
        <xdr:cNvPr id="488" name="楕円 487"/>
        <xdr:cNvSpPr/>
      </xdr:nvSpPr>
      <xdr:spPr>
        <a:xfrm>
          <a:off x="18735040" y="10603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92202</xdr:rowOff>
    </xdr:from>
    <xdr:to>
      <xdr:col>116</xdr:col>
      <xdr:colOff>63500</xdr:colOff>
      <xdr:row>63</xdr:row>
      <xdr:rowOff>92855</xdr:rowOff>
    </xdr:to>
    <xdr:cxnSp macro="">
      <xdr:nvCxnSpPr>
        <xdr:cNvPr id="489" name="直線コネクタ 488"/>
        <xdr:cNvCxnSpPr/>
      </xdr:nvCxnSpPr>
      <xdr:spPr>
        <a:xfrm flipV="1">
          <a:off x="18778220" y="10653522"/>
          <a:ext cx="73152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43906</xdr:rowOff>
    </xdr:from>
    <xdr:to>
      <xdr:col>107</xdr:col>
      <xdr:colOff>101600</xdr:colOff>
      <xdr:row>63</xdr:row>
      <xdr:rowOff>145506</xdr:rowOff>
    </xdr:to>
    <xdr:sp macro="" textlink="">
      <xdr:nvSpPr>
        <xdr:cNvPr id="490" name="楕円 489"/>
        <xdr:cNvSpPr/>
      </xdr:nvSpPr>
      <xdr:spPr>
        <a:xfrm>
          <a:off x="1793748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92855</xdr:rowOff>
    </xdr:from>
    <xdr:to>
      <xdr:col>111</xdr:col>
      <xdr:colOff>177800</xdr:colOff>
      <xdr:row>63</xdr:row>
      <xdr:rowOff>94706</xdr:rowOff>
    </xdr:to>
    <xdr:cxnSp macro="">
      <xdr:nvCxnSpPr>
        <xdr:cNvPr id="491" name="直線コネクタ 490"/>
        <xdr:cNvCxnSpPr/>
      </xdr:nvCxnSpPr>
      <xdr:spPr>
        <a:xfrm flipV="1">
          <a:off x="17988280" y="10654175"/>
          <a:ext cx="78994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45320</xdr:rowOff>
    </xdr:from>
    <xdr:to>
      <xdr:col>102</xdr:col>
      <xdr:colOff>165100</xdr:colOff>
      <xdr:row>63</xdr:row>
      <xdr:rowOff>146920</xdr:rowOff>
    </xdr:to>
    <xdr:sp macro="" textlink="">
      <xdr:nvSpPr>
        <xdr:cNvPr id="492" name="楕円 491"/>
        <xdr:cNvSpPr/>
      </xdr:nvSpPr>
      <xdr:spPr>
        <a:xfrm>
          <a:off x="17162780" y="106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94706</xdr:rowOff>
    </xdr:from>
    <xdr:to>
      <xdr:col>107</xdr:col>
      <xdr:colOff>50800</xdr:colOff>
      <xdr:row>63</xdr:row>
      <xdr:rowOff>96120</xdr:rowOff>
    </xdr:to>
    <xdr:cxnSp macro="">
      <xdr:nvCxnSpPr>
        <xdr:cNvPr id="493" name="直線コネクタ 492"/>
        <xdr:cNvCxnSpPr/>
      </xdr:nvCxnSpPr>
      <xdr:spPr>
        <a:xfrm flipV="1">
          <a:off x="17213580" y="10656026"/>
          <a:ext cx="7747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494" name="n_1aveValue【学校施設】&#10;一人当たり面積"/>
        <xdr:cNvSpPr txBox="1"/>
      </xdr:nvSpPr>
      <xdr:spPr>
        <a:xfrm>
          <a:off x="18561127" y="107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495" name="n_2aveValue【学校施設】&#10;一人当たり面積"/>
        <xdr:cNvSpPr txBox="1"/>
      </xdr:nvSpPr>
      <xdr:spPr>
        <a:xfrm>
          <a:off x="17776267"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496" name="n_3aveValue【学校施設】&#10;一人当たり面積"/>
        <xdr:cNvSpPr txBox="1"/>
      </xdr:nvSpPr>
      <xdr:spPr>
        <a:xfrm>
          <a:off x="17001567" y="107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497" name="n_4aveValue【学校施設】&#10;一人当たり面積"/>
        <xdr:cNvSpPr txBox="1"/>
      </xdr:nvSpPr>
      <xdr:spPr>
        <a:xfrm>
          <a:off x="16226867" y="10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160182</xdr:rowOff>
    </xdr:from>
    <xdr:ext cx="469744" cy="259045"/>
    <xdr:sp macro="" textlink="">
      <xdr:nvSpPr>
        <xdr:cNvPr id="498" name="n_1mainValue【学校施設】&#10;一人当たり面積"/>
        <xdr:cNvSpPr txBox="1"/>
      </xdr:nvSpPr>
      <xdr:spPr>
        <a:xfrm>
          <a:off x="18561127" y="103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162033</xdr:rowOff>
    </xdr:from>
    <xdr:ext cx="469744" cy="259045"/>
    <xdr:sp macro="" textlink="">
      <xdr:nvSpPr>
        <xdr:cNvPr id="499" name="n_2mainValue【学校施設】&#10;一人当たり面積"/>
        <xdr:cNvSpPr txBox="1"/>
      </xdr:nvSpPr>
      <xdr:spPr>
        <a:xfrm>
          <a:off x="17776267" y="1038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163447</xdr:rowOff>
    </xdr:from>
    <xdr:ext cx="469744" cy="259045"/>
    <xdr:sp macro="" textlink="">
      <xdr:nvSpPr>
        <xdr:cNvPr id="500" name="n_3mainValue【学校施設】&#10;一人当たり面積"/>
        <xdr:cNvSpPr txBox="1"/>
      </xdr:nvSpPr>
      <xdr:spPr>
        <a:xfrm>
          <a:off x="17001567" y="103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26" name="直線コネクタ 525"/>
        <xdr:cNvCxnSpPr/>
      </xdr:nvCxnSpPr>
      <xdr:spPr>
        <a:xfrm flipV="1">
          <a:off x="14375764" y="13091159"/>
          <a:ext cx="0" cy="149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29" name="【児童館】&#10;有形固定資産減価償却率最大値テキスト"/>
        <xdr:cNvSpPr txBox="1"/>
      </xdr:nvSpPr>
      <xdr:spPr>
        <a:xfrm>
          <a:off x="14414500" y="12874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30" name="直線コネクタ 529"/>
        <xdr:cNvCxnSpPr/>
      </xdr:nvCxnSpPr>
      <xdr:spPr>
        <a:xfrm>
          <a:off x="142875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531" name="【児童館】&#10;有形固定資産減価償却率平均値テキスト"/>
        <xdr:cNvSpPr txBox="1"/>
      </xdr:nvSpPr>
      <xdr:spPr>
        <a:xfrm>
          <a:off x="14414500" y="13775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32" name="フローチャート: 判断 531"/>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33" name="フローチャート: 判断 532"/>
        <xdr:cNvSpPr/>
      </xdr:nvSpPr>
      <xdr:spPr>
        <a:xfrm>
          <a:off x="13578840"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34" name="フローチャート: 判断 533"/>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535" name="フローチャート: 判断 534"/>
        <xdr:cNvSpPr/>
      </xdr:nvSpPr>
      <xdr:spPr>
        <a:xfrm>
          <a:off x="12029440" y="13846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536" name="フローチャート: 判断 535"/>
        <xdr:cNvSpPr/>
      </xdr:nvSpPr>
      <xdr:spPr>
        <a:xfrm>
          <a:off x="11231880" y="1390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130992</xdr:rowOff>
    </xdr:from>
    <xdr:to>
      <xdr:col>85</xdr:col>
      <xdr:colOff>177800</xdr:colOff>
      <xdr:row>81</xdr:row>
      <xdr:rowOff>61142</xdr:rowOff>
    </xdr:to>
    <xdr:sp macro="" textlink="">
      <xdr:nvSpPr>
        <xdr:cNvPr id="542" name="楕円 541"/>
        <xdr:cNvSpPr/>
      </xdr:nvSpPr>
      <xdr:spPr>
        <a:xfrm>
          <a:off x="14325600" y="135421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153869</xdr:rowOff>
    </xdr:from>
    <xdr:ext cx="405111" cy="259045"/>
    <xdr:sp macro="" textlink="">
      <xdr:nvSpPr>
        <xdr:cNvPr id="543" name="【児童館】&#10;有形固定資産減価償却率該当値テキスト"/>
        <xdr:cNvSpPr txBox="1"/>
      </xdr:nvSpPr>
      <xdr:spPr>
        <a:xfrm>
          <a:off x="14414500" y="1339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91802</xdr:rowOff>
    </xdr:from>
    <xdr:to>
      <xdr:col>81</xdr:col>
      <xdr:colOff>101600</xdr:colOff>
      <xdr:row>81</xdr:row>
      <xdr:rowOff>21952</xdr:rowOff>
    </xdr:to>
    <xdr:sp macro="" textlink="">
      <xdr:nvSpPr>
        <xdr:cNvPr id="544" name="楕円 543"/>
        <xdr:cNvSpPr/>
      </xdr:nvSpPr>
      <xdr:spPr>
        <a:xfrm>
          <a:off x="13578840" y="13503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142602</xdr:rowOff>
    </xdr:from>
    <xdr:to>
      <xdr:col>85</xdr:col>
      <xdr:colOff>127000</xdr:colOff>
      <xdr:row>81</xdr:row>
      <xdr:rowOff>10342</xdr:rowOff>
    </xdr:to>
    <xdr:cxnSp macro="">
      <xdr:nvCxnSpPr>
        <xdr:cNvPr id="545" name="直線コネクタ 544"/>
        <xdr:cNvCxnSpPr/>
      </xdr:nvCxnSpPr>
      <xdr:spPr>
        <a:xfrm>
          <a:off x="13629640" y="13553802"/>
          <a:ext cx="746760" cy="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50981</xdr:rowOff>
    </xdr:from>
    <xdr:to>
      <xdr:col>76</xdr:col>
      <xdr:colOff>165100</xdr:colOff>
      <xdr:row>80</xdr:row>
      <xdr:rowOff>152581</xdr:rowOff>
    </xdr:to>
    <xdr:sp macro="" textlink="">
      <xdr:nvSpPr>
        <xdr:cNvPr id="546" name="楕円 545"/>
        <xdr:cNvSpPr/>
      </xdr:nvSpPr>
      <xdr:spPr>
        <a:xfrm>
          <a:off x="12804140" y="134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101781</xdr:rowOff>
    </xdr:from>
    <xdr:to>
      <xdr:col>81</xdr:col>
      <xdr:colOff>50800</xdr:colOff>
      <xdr:row>80</xdr:row>
      <xdr:rowOff>142602</xdr:rowOff>
    </xdr:to>
    <xdr:cxnSp macro="">
      <xdr:nvCxnSpPr>
        <xdr:cNvPr id="547" name="直線コネクタ 546"/>
        <xdr:cNvCxnSpPr/>
      </xdr:nvCxnSpPr>
      <xdr:spPr>
        <a:xfrm>
          <a:off x="12854940" y="13512981"/>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11793</xdr:rowOff>
    </xdr:from>
    <xdr:to>
      <xdr:col>72</xdr:col>
      <xdr:colOff>38100</xdr:colOff>
      <xdr:row>80</xdr:row>
      <xdr:rowOff>113393</xdr:rowOff>
    </xdr:to>
    <xdr:sp macro="" textlink="">
      <xdr:nvSpPr>
        <xdr:cNvPr id="548" name="楕円 547"/>
        <xdr:cNvSpPr/>
      </xdr:nvSpPr>
      <xdr:spPr>
        <a:xfrm>
          <a:off x="12029440" y="134229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62593</xdr:rowOff>
    </xdr:from>
    <xdr:to>
      <xdr:col>76</xdr:col>
      <xdr:colOff>114300</xdr:colOff>
      <xdr:row>80</xdr:row>
      <xdr:rowOff>101781</xdr:rowOff>
    </xdr:to>
    <xdr:cxnSp macro="">
      <xdr:nvCxnSpPr>
        <xdr:cNvPr id="549" name="直線コネクタ 548"/>
        <xdr:cNvCxnSpPr/>
      </xdr:nvCxnSpPr>
      <xdr:spPr>
        <a:xfrm>
          <a:off x="12072620" y="13473793"/>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50" name="n_1aveValue【児童館】&#10;有形固定資産減価償却率"/>
        <xdr:cNvSpPr txBox="1"/>
      </xdr:nvSpPr>
      <xdr:spPr>
        <a:xfrm>
          <a:off x="13437244"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551" name="n_2aveValue【児童館】&#10;有形固定資産減価償却率"/>
        <xdr:cNvSpPr txBox="1"/>
      </xdr:nvSpPr>
      <xdr:spPr>
        <a:xfrm>
          <a:off x="12675244" y="1392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552" name="n_3aveValue【児童館】&#10;有形固定資産減価償却率"/>
        <xdr:cNvSpPr txBox="1"/>
      </xdr:nvSpPr>
      <xdr:spPr>
        <a:xfrm>
          <a:off x="11900544" y="1393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553" name="n_4aveValue【児童館】&#10;有形固定資産減価償却率"/>
        <xdr:cNvSpPr txBox="1"/>
      </xdr:nvSpPr>
      <xdr:spPr>
        <a:xfrm>
          <a:off x="1110298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38479</xdr:rowOff>
    </xdr:from>
    <xdr:ext cx="405111" cy="259045"/>
    <xdr:sp macro="" textlink="">
      <xdr:nvSpPr>
        <xdr:cNvPr id="554" name="n_1mainValue【児童館】&#10;有形固定資産減価償却率"/>
        <xdr:cNvSpPr txBox="1"/>
      </xdr:nvSpPr>
      <xdr:spPr>
        <a:xfrm>
          <a:off x="13437244" y="132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169108</xdr:rowOff>
    </xdr:from>
    <xdr:ext cx="405111" cy="259045"/>
    <xdr:sp macro="" textlink="">
      <xdr:nvSpPr>
        <xdr:cNvPr id="555" name="n_2mainValue【児童館】&#10;有形固定資産減価償却率"/>
        <xdr:cNvSpPr txBox="1"/>
      </xdr:nvSpPr>
      <xdr:spPr>
        <a:xfrm>
          <a:off x="12675244" y="1324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129920</xdr:rowOff>
    </xdr:from>
    <xdr:ext cx="405111" cy="259045"/>
    <xdr:sp macro="" textlink="">
      <xdr:nvSpPr>
        <xdr:cNvPr id="556" name="n_3mainValue【児童館】&#10;有形固定資産減価償却率"/>
        <xdr:cNvSpPr txBox="1"/>
      </xdr:nvSpPr>
      <xdr:spPr>
        <a:xfrm>
          <a:off x="119005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578" name="直線コネクタ 577"/>
        <xdr:cNvCxnSpPr/>
      </xdr:nvCxnSpPr>
      <xdr:spPr>
        <a:xfrm flipV="1">
          <a:off x="19509104" y="12980669"/>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79"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80" name="直線コネクタ 579"/>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581" name="【児童館】&#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582" name="直線コネクタ 581"/>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583" name="【児童館】&#10;一人当たり面積平均値テキスト"/>
        <xdr:cNvSpPr txBox="1"/>
      </xdr:nvSpPr>
      <xdr:spPr>
        <a:xfrm>
          <a:off x="19547840" y="1380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584" name="フローチャート: 判断 583"/>
        <xdr:cNvSpPr/>
      </xdr:nvSpPr>
      <xdr:spPr>
        <a:xfrm>
          <a:off x="194589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585" name="フローチャート: 判断 584"/>
        <xdr:cNvSpPr/>
      </xdr:nvSpPr>
      <xdr:spPr>
        <a:xfrm>
          <a:off x="1873504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586" name="フローチャート: 判断 585"/>
        <xdr:cNvSpPr/>
      </xdr:nvSpPr>
      <xdr:spPr>
        <a:xfrm>
          <a:off x="1793748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87" name="フローチャート: 判断 586"/>
        <xdr:cNvSpPr/>
      </xdr:nvSpPr>
      <xdr:spPr>
        <a:xfrm>
          <a:off x="171627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588" name="フローチャート: 判断 587"/>
        <xdr:cNvSpPr/>
      </xdr:nvSpPr>
      <xdr:spPr>
        <a:xfrm>
          <a:off x="1638808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594" name="楕円 593"/>
        <xdr:cNvSpPr/>
      </xdr:nvSpPr>
      <xdr:spPr>
        <a:xfrm>
          <a:off x="1945894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10177</xdr:rowOff>
    </xdr:from>
    <xdr:ext cx="469744" cy="259045"/>
    <xdr:sp macro="" textlink="">
      <xdr:nvSpPr>
        <xdr:cNvPr id="595" name="【児童館】&#10;一人当たり面積該当値テキスト"/>
        <xdr:cNvSpPr txBox="1"/>
      </xdr:nvSpPr>
      <xdr:spPr>
        <a:xfrm>
          <a:off x="19547840" y="1291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596" name="楕円 595"/>
        <xdr:cNvSpPr/>
      </xdr:nvSpPr>
      <xdr:spPr>
        <a:xfrm>
          <a:off x="18735040" y="1306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597" name="直線コネクタ 596"/>
        <xdr:cNvCxnSpPr/>
      </xdr:nvCxnSpPr>
      <xdr:spPr>
        <a:xfrm>
          <a:off x="18778220" y="13114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598" name="楕円 597"/>
        <xdr:cNvSpPr/>
      </xdr:nvSpPr>
      <xdr:spPr>
        <a:xfrm>
          <a:off x="1793748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599" name="直線コネクタ 598"/>
        <xdr:cNvCxnSpPr/>
      </xdr:nvCxnSpPr>
      <xdr:spPr>
        <a:xfrm>
          <a:off x="17988280" y="13114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10161</xdr:rowOff>
    </xdr:from>
    <xdr:to>
      <xdr:col>102</xdr:col>
      <xdr:colOff>165100</xdr:colOff>
      <xdr:row>78</xdr:row>
      <xdr:rowOff>111761</xdr:rowOff>
    </xdr:to>
    <xdr:sp macro="" textlink="">
      <xdr:nvSpPr>
        <xdr:cNvPr id="600" name="楕円 599"/>
        <xdr:cNvSpPr/>
      </xdr:nvSpPr>
      <xdr:spPr>
        <a:xfrm>
          <a:off x="17162780" y="130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60961</xdr:rowOff>
    </xdr:to>
    <xdr:cxnSp macro="">
      <xdr:nvCxnSpPr>
        <xdr:cNvPr id="601" name="直線コネクタ 600"/>
        <xdr:cNvCxnSpPr/>
      </xdr:nvCxnSpPr>
      <xdr:spPr>
        <a:xfrm flipV="1">
          <a:off x="17213580" y="13114020"/>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02" name="n_1aveValue【児童館】&#10;一人当たり面積"/>
        <xdr:cNvSpPr txBox="1"/>
      </xdr:nvSpPr>
      <xdr:spPr>
        <a:xfrm>
          <a:off x="1856112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603" name="n_2aveValue【児童館】&#10;一人当たり面積"/>
        <xdr:cNvSpPr txBox="1"/>
      </xdr:nvSpPr>
      <xdr:spPr>
        <a:xfrm>
          <a:off x="1777626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604" name="n_3aveValue【児童館】&#10;一人当たり面積"/>
        <xdr:cNvSpPr txBox="1"/>
      </xdr:nvSpPr>
      <xdr:spPr>
        <a:xfrm>
          <a:off x="1700156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05" name="n_4aveValue【児童館】&#10;一人当たり面積"/>
        <xdr:cNvSpPr txBox="1"/>
      </xdr:nvSpPr>
      <xdr:spPr>
        <a:xfrm>
          <a:off x="1622686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06" name="n_1mainValue【児童館】&#10;一人当たり面積"/>
        <xdr:cNvSpPr txBox="1"/>
      </xdr:nvSpPr>
      <xdr:spPr>
        <a:xfrm>
          <a:off x="1856112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607" name="n_2mainValue【児童館】&#10;一人当たり面積"/>
        <xdr:cNvSpPr txBox="1"/>
      </xdr:nvSpPr>
      <xdr:spPr>
        <a:xfrm>
          <a:off x="1777626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128288</xdr:rowOff>
    </xdr:from>
    <xdr:ext cx="469744" cy="259045"/>
    <xdr:sp macro="" textlink="">
      <xdr:nvSpPr>
        <xdr:cNvPr id="608" name="n_3mainValue【児童館】&#10;一人当たり面積"/>
        <xdr:cNvSpPr txBox="1"/>
      </xdr:nvSpPr>
      <xdr:spPr>
        <a:xfrm>
          <a:off x="17001567" y="128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34" name="直線コネクタ 633"/>
        <xdr:cNvCxnSpPr/>
      </xdr:nvCxnSpPr>
      <xdr:spPr>
        <a:xfrm flipV="1">
          <a:off x="14375764" y="16913679"/>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35" name="【公民館】&#10;有形固定資産減価償却率最小値テキスト"/>
        <xdr:cNvSpPr txBox="1"/>
      </xdr:nvSpPr>
      <xdr:spPr>
        <a:xfrm>
          <a:off x="14414500" y="182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36" name="直線コネクタ 635"/>
        <xdr:cNvCxnSpPr/>
      </xdr:nvCxnSpPr>
      <xdr:spPr>
        <a:xfrm>
          <a:off x="1428750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37" name="【公民館】&#10;有形固定資産減価償却率最大値テキスト"/>
        <xdr:cNvSpPr txBox="1"/>
      </xdr:nvSpPr>
      <xdr:spPr>
        <a:xfrm>
          <a:off x="14414500" y="166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38" name="直線コネクタ 637"/>
        <xdr:cNvCxnSpPr/>
      </xdr:nvCxnSpPr>
      <xdr:spPr>
        <a:xfrm>
          <a:off x="14287500" y="16913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639" name="【公民館】&#10;有形固定資産減価償却率平均値テキスト"/>
        <xdr:cNvSpPr txBox="1"/>
      </xdr:nvSpPr>
      <xdr:spPr>
        <a:xfrm>
          <a:off x="14414500" y="17456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40" name="フローチャート: 判断 639"/>
        <xdr:cNvSpPr/>
      </xdr:nvSpPr>
      <xdr:spPr>
        <a:xfrm>
          <a:off x="14325600" y="176052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41" name="フローチャート: 判断 640"/>
        <xdr:cNvSpPr/>
      </xdr:nvSpPr>
      <xdr:spPr>
        <a:xfrm>
          <a:off x="1357884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42" name="フローチャート: 判断 641"/>
        <xdr:cNvSpPr/>
      </xdr:nvSpPr>
      <xdr:spPr>
        <a:xfrm>
          <a:off x="128041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43" name="フローチャート: 判断 642"/>
        <xdr:cNvSpPr/>
      </xdr:nvSpPr>
      <xdr:spPr>
        <a:xfrm>
          <a:off x="12029440" y="1759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44" name="フローチャート: 判断 643"/>
        <xdr:cNvSpPr/>
      </xdr:nvSpPr>
      <xdr:spPr>
        <a:xfrm>
          <a:off x="1123188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121738</xdr:rowOff>
    </xdr:from>
    <xdr:to>
      <xdr:col>85</xdr:col>
      <xdr:colOff>177800</xdr:colOff>
      <xdr:row>106</xdr:row>
      <xdr:rowOff>51888</xdr:rowOff>
    </xdr:to>
    <xdr:sp macro="" textlink="">
      <xdr:nvSpPr>
        <xdr:cNvPr id="650" name="楕円 649"/>
        <xdr:cNvSpPr/>
      </xdr:nvSpPr>
      <xdr:spPr>
        <a:xfrm>
          <a:off x="14325600" y="177239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100165</xdr:rowOff>
    </xdr:from>
    <xdr:ext cx="405111" cy="259045"/>
    <xdr:sp macro="" textlink="">
      <xdr:nvSpPr>
        <xdr:cNvPr id="651" name="【公民館】&#10;有形固定資産減価償却率該当値テキスト"/>
        <xdr:cNvSpPr txBox="1"/>
      </xdr:nvSpPr>
      <xdr:spPr>
        <a:xfrm>
          <a:off x="14414500"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115207</xdr:rowOff>
    </xdr:from>
    <xdr:to>
      <xdr:col>81</xdr:col>
      <xdr:colOff>101600</xdr:colOff>
      <xdr:row>106</xdr:row>
      <xdr:rowOff>45357</xdr:rowOff>
    </xdr:to>
    <xdr:sp macro="" textlink="">
      <xdr:nvSpPr>
        <xdr:cNvPr id="652" name="楕円 651"/>
        <xdr:cNvSpPr/>
      </xdr:nvSpPr>
      <xdr:spPr>
        <a:xfrm>
          <a:off x="13578840" y="17717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166007</xdr:rowOff>
    </xdr:from>
    <xdr:to>
      <xdr:col>85</xdr:col>
      <xdr:colOff>127000</xdr:colOff>
      <xdr:row>106</xdr:row>
      <xdr:rowOff>1088</xdr:rowOff>
    </xdr:to>
    <xdr:cxnSp macro="">
      <xdr:nvCxnSpPr>
        <xdr:cNvPr id="653" name="直線コネクタ 652"/>
        <xdr:cNvCxnSpPr/>
      </xdr:nvCxnSpPr>
      <xdr:spPr>
        <a:xfrm>
          <a:off x="13629640" y="17768207"/>
          <a:ext cx="74676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74386</xdr:rowOff>
    </xdr:from>
    <xdr:to>
      <xdr:col>76</xdr:col>
      <xdr:colOff>165100</xdr:colOff>
      <xdr:row>106</xdr:row>
      <xdr:rowOff>4536</xdr:rowOff>
    </xdr:to>
    <xdr:sp macro="" textlink="">
      <xdr:nvSpPr>
        <xdr:cNvPr id="654" name="楕円 653"/>
        <xdr:cNvSpPr/>
      </xdr:nvSpPr>
      <xdr:spPr>
        <a:xfrm>
          <a:off x="12804140" y="1767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125186</xdr:rowOff>
    </xdr:from>
    <xdr:to>
      <xdr:col>81</xdr:col>
      <xdr:colOff>50800</xdr:colOff>
      <xdr:row>105</xdr:row>
      <xdr:rowOff>166007</xdr:rowOff>
    </xdr:to>
    <xdr:cxnSp macro="">
      <xdr:nvCxnSpPr>
        <xdr:cNvPr id="655" name="直線コネクタ 654"/>
        <xdr:cNvCxnSpPr/>
      </xdr:nvCxnSpPr>
      <xdr:spPr>
        <a:xfrm>
          <a:off x="12854940" y="17727386"/>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56" name="楕円 655"/>
        <xdr:cNvSpPr/>
      </xdr:nvSpPr>
      <xdr:spPr>
        <a:xfrm>
          <a:off x="12029440" y="176814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125186</xdr:rowOff>
    </xdr:from>
    <xdr:to>
      <xdr:col>76</xdr:col>
      <xdr:colOff>114300</xdr:colOff>
      <xdr:row>105</xdr:row>
      <xdr:rowOff>130084</xdr:rowOff>
    </xdr:to>
    <xdr:cxnSp macro="">
      <xdr:nvCxnSpPr>
        <xdr:cNvPr id="657" name="直線コネクタ 656"/>
        <xdr:cNvCxnSpPr/>
      </xdr:nvCxnSpPr>
      <xdr:spPr>
        <a:xfrm flipV="1">
          <a:off x="12072620" y="17727386"/>
          <a:ext cx="7823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658" name="n_1aveValue【公民館】&#10;有形固定資産減価償却率"/>
        <xdr:cNvSpPr txBox="1"/>
      </xdr:nvSpPr>
      <xdr:spPr>
        <a:xfrm>
          <a:off x="13437244"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59" name="n_2aveValue【公民館】&#10;有形固定資産減価償却率"/>
        <xdr:cNvSpPr txBox="1"/>
      </xdr:nvSpPr>
      <xdr:spPr>
        <a:xfrm>
          <a:off x="12675244" y="173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660" name="n_3aveValue【公民館】&#10;有形固定資産減価償却率"/>
        <xdr:cNvSpPr txBox="1"/>
      </xdr:nvSpPr>
      <xdr:spPr>
        <a:xfrm>
          <a:off x="11900544"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661" name="n_4aveValue【公民館】&#10;有形固定資産減価償却率"/>
        <xdr:cNvSpPr txBox="1"/>
      </xdr:nvSpPr>
      <xdr:spPr>
        <a:xfrm>
          <a:off x="11102984" y="173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36484</xdr:rowOff>
    </xdr:from>
    <xdr:ext cx="405111" cy="259045"/>
    <xdr:sp macro="" textlink="">
      <xdr:nvSpPr>
        <xdr:cNvPr id="662" name="n_1mainValue【公民館】&#10;有形固定資産減価償却率"/>
        <xdr:cNvSpPr txBox="1"/>
      </xdr:nvSpPr>
      <xdr:spPr>
        <a:xfrm>
          <a:off x="1343724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167113</xdr:rowOff>
    </xdr:from>
    <xdr:ext cx="405111" cy="259045"/>
    <xdr:sp macro="" textlink="">
      <xdr:nvSpPr>
        <xdr:cNvPr id="663" name="n_2mainValue【公民館】&#10;有形固定資産減価償却率"/>
        <xdr:cNvSpPr txBox="1"/>
      </xdr:nvSpPr>
      <xdr:spPr>
        <a:xfrm>
          <a:off x="126752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64" name="n_3mainValue【公民館】&#10;有形固定資産減価償却率"/>
        <xdr:cNvSpPr txBox="1"/>
      </xdr:nvSpPr>
      <xdr:spPr>
        <a:xfrm>
          <a:off x="11900544" y="1777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5" name="直線コネクタ 67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6" name="テキスト ボックス 67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7" name="直線コネクタ 67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8" name="テキスト ボックス 67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9" name="直線コネクタ 67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0" name="テキスト ボックス 67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1" name="直線コネクタ 68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2" name="テキスト ボックス 68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686" name="直線コネクタ 685"/>
        <xdr:cNvCxnSpPr/>
      </xdr:nvCxnSpPr>
      <xdr:spPr>
        <a:xfrm flipV="1">
          <a:off x="19509104" y="16922496"/>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87" name="【公民館】&#10;一人当たり面積最小値テキスト"/>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88" name="直線コネクタ 687"/>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689" name="【公民館】&#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690" name="直線コネクタ 689"/>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691" name="【公民館】&#10;一人当たり面積平均値テキスト"/>
        <xdr:cNvSpPr txBox="1"/>
      </xdr:nvSpPr>
      <xdr:spPr>
        <a:xfrm>
          <a:off x="19547840" y="1765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692" name="フローチャート: 判断 691"/>
        <xdr:cNvSpPr/>
      </xdr:nvSpPr>
      <xdr:spPr>
        <a:xfrm>
          <a:off x="194589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693" name="フローチャート: 判断 692"/>
        <xdr:cNvSpPr/>
      </xdr:nvSpPr>
      <xdr:spPr>
        <a:xfrm>
          <a:off x="18735040" y="178020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94" name="フローチャート: 判断 693"/>
        <xdr:cNvSpPr/>
      </xdr:nvSpPr>
      <xdr:spPr>
        <a:xfrm>
          <a:off x="179374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695" name="フローチャート: 判断 694"/>
        <xdr:cNvSpPr/>
      </xdr:nvSpPr>
      <xdr:spPr>
        <a:xfrm>
          <a:off x="171627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696" name="フローチャート: 判断 695"/>
        <xdr:cNvSpPr/>
      </xdr:nvSpPr>
      <xdr:spPr>
        <a:xfrm>
          <a:off x="16388080" y="178455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27687</xdr:rowOff>
    </xdr:from>
    <xdr:to>
      <xdr:col>116</xdr:col>
      <xdr:colOff>114300</xdr:colOff>
      <xdr:row>107</xdr:row>
      <xdr:rowOff>129287</xdr:rowOff>
    </xdr:to>
    <xdr:sp macro="" textlink="">
      <xdr:nvSpPr>
        <xdr:cNvPr id="702" name="楕円 701"/>
        <xdr:cNvSpPr/>
      </xdr:nvSpPr>
      <xdr:spPr>
        <a:xfrm>
          <a:off x="19458940" y="179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6114</xdr:rowOff>
    </xdr:from>
    <xdr:ext cx="469744" cy="259045"/>
    <xdr:sp macro="" textlink="">
      <xdr:nvSpPr>
        <xdr:cNvPr id="703" name="【公民館】&#10;一人当たり面積該当値テキスト"/>
        <xdr:cNvSpPr txBox="1"/>
      </xdr:nvSpPr>
      <xdr:spPr>
        <a:xfrm>
          <a:off x="19547840" y="1794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27687</xdr:rowOff>
    </xdr:from>
    <xdr:to>
      <xdr:col>112</xdr:col>
      <xdr:colOff>38100</xdr:colOff>
      <xdr:row>107</xdr:row>
      <xdr:rowOff>129287</xdr:rowOff>
    </xdr:to>
    <xdr:sp macro="" textlink="">
      <xdr:nvSpPr>
        <xdr:cNvPr id="704" name="楕円 703"/>
        <xdr:cNvSpPr/>
      </xdr:nvSpPr>
      <xdr:spPr>
        <a:xfrm>
          <a:off x="18735040" y="179651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78487</xdr:rowOff>
    </xdr:from>
    <xdr:to>
      <xdr:col>116</xdr:col>
      <xdr:colOff>63500</xdr:colOff>
      <xdr:row>107</xdr:row>
      <xdr:rowOff>78487</xdr:rowOff>
    </xdr:to>
    <xdr:cxnSp macro="">
      <xdr:nvCxnSpPr>
        <xdr:cNvPr id="705" name="直線コネクタ 704"/>
        <xdr:cNvCxnSpPr/>
      </xdr:nvCxnSpPr>
      <xdr:spPr>
        <a:xfrm>
          <a:off x="18778220" y="1801596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34544</xdr:rowOff>
    </xdr:from>
    <xdr:to>
      <xdr:col>107</xdr:col>
      <xdr:colOff>101600</xdr:colOff>
      <xdr:row>107</xdr:row>
      <xdr:rowOff>136144</xdr:rowOff>
    </xdr:to>
    <xdr:sp macro="" textlink="">
      <xdr:nvSpPr>
        <xdr:cNvPr id="706" name="楕円 705"/>
        <xdr:cNvSpPr/>
      </xdr:nvSpPr>
      <xdr:spPr>
        <a:xfrm>
          <a:off x="17937480" y="179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78487</xdr:rowOff>
    </xdr:from>
    <xdr:to>
      <xdr:col>111</xdr:col>
      <xdr:colOff>177800</xdr:colOff>
      <xdr:row>107</xdr:row>
      <xdr:rowOff>85344</xdr:rowOff>
    </xdr:to>
    <xdr:cxnSp macro="">
      <xdr:nvCxnSpPr>
        <xdr:cNvPr id="707" name="直線コネクタ 706"/>
        <xdr:cNvCxnSpPr/>
      </xdr:nvCxnSpPr>
      <xdr:spPr>
        <a:xfrm flipV="1">
          <a:off x="17988280" y="18015967"/>
          <a:ext cx="78994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708" name="楕円 707"/>
        <xdr:cNvSpPr/>
      </xdr:nvSpPr>
      <xdr:spPr>
        <a:xfrm>
          <a:off x="1716278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85344</xdr:rowOff>
    </xdr:from>
    <xdr:to>
      <xdr:col>107</xdr:col>
      <xdr:colOff>50800</xdr:colOff>
      <xdr:row>107</xdr:row>
      <xdr:rowOff>87630</xdr:rowOff>
    </xdr:to>
    <xdr:cxnSp macro="">
      <xdr:nvCxnSpPr>
        <xdr:cNvPr id="709" name="直線コネクタ 708"/>
        <xdr:cNvCxnSpPr/>
      </xdr:nvCxnSpPr>
      <xdr:spPr>
        <a:xfrm flipV="1">
          <a:off x="17213580" y="18022824"/>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710" name="n_1aveValue【公民館】&#10;一人当たり面積"/>
        <xdr:cNvSpPr txBox="1"/>
      </xdr:nvSpPr>
      <xdr:spPr>
        <a:xfrm>
          <a:off x="18561127" y="175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11" name="n_2aveValue【公民館】&#10;一人当たり面積"/>
        <xdr:cNvSpPr txBox="1"/>
      </xdr:nvSpPr>
      <xdr:spPr>
        <a:xfrm>
          <a:off x="17776267" y="175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12" name="n_3aveValue【公民館】&#10;一人当たり面積"/>
        <xdr:cNvSpPr txBox="1"/>
      </xdr:nvSpPr>
      <xdr:spPr>
        <a:xfrm>
          <a:off x="17001567" y="175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13" name="n_4aveValue【公民館】&#10;一人当たり面積"/>
        <xdr:cNvSpPr txBox="1"/>
      </xdr:nvSpPr>
      <xdr:spPr>
        <a:xfrm>
          <a:off x="1622686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120414</xdr:rowOff>
    </xdr:from>
    <xdr:ext cx="469744" cy="259045"/>
    <xdr:sp macro="" textlink="">
      <xdr:nvSpPr>
        <xdr:cNvPr id="714" name="n_1mainValue【公民館】&#10;一人当たり面積"/>
        <xdr:cNvSpPr txBox="1"/>
      </xdr:nvSpPr>
      <xdr:spPr>
        <a:xfrm>
          <a:off x="18561127" y="1805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127271</xdr:rowOff>
    </xdr:from>
    <xdr:ext cx="469744" cy="259045"/>
    <xdr:sp macro="" textlink="">
      <xdr:nvSpPr>
        <xdr:cNvPr id="715" name="n_2mainValue【公民館】&#10;一人当たり面積"/>
        <xdr:cNvSpPr txBox="1"/>
      </xdr:nvSpPr>
      <xdr:spPr>
        <a:xfrm>
          <a:off x="17776267" y="1806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716" name="n_3mainValue【公民館】&#10;一人当たり面積"/>
        <xdr:cNvSpPr txBox="1"/>
      </xdr:nvSpPr>
      <xdr:spPr>
        <a:xfrm>
          <a:off x="1700156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類似団体と比較して、有形固定資産減価償却率が特に高い施設は道路、保育所、学校施設であり、特に低い施設は児童館である。</a:t>
          </a:r>
          <a:endParaRPr lang="ja-JP" altLang="ja-JP" sz="1400">
            <a:effectLst/>
          </a:endParaRPr>
        </a:p>
        <a:p>
          <a:r>
            <a:rPr lang="ja-JP" altLang="ja-JP" sz="1100">
              <a:solidFill>
                <a:schemeClr val="dk1"/>
              </a:solidFill>
              <a:effectLst/>
              <a:latin typeface="+mn-lt"/>
              <a:ea typeface="+mn-ea"/>
              <a:cs typeface="+mn-cs"/>
            </a:rPr>
            <a:t>道路については長寿命化計画を策定しており、予防保全の考えのもと、計画的・効率的な管理を行い、長寿命化や財政負担の平準化に取り組んでいる。</a:t>
          </a:r>
          <a:endParaRPr lang="ja-JP" altLang="ja-JP" sz="1400">
            <a:effectLst/>
          </a:endParaRPr>
        </a:p>
        <a:p>
          <a:r>
            <a:rPr lang="ja-JP" altLang="ja-JP" sz="1100">
              <a:solidFill>
                <a:schemeClr val="dk1"/>
              </a:solidFill>
              <a:effectLst/>
              <a:latin typeface="+mn-lt"/>
              <a:ea typeface="+mn-ea"/>
              <a:cs typeface="+mn-cs"/>
            </a:rPr>
            <a:t>また、保育所、学校施設についても、外壁や屋上などの大規模改修を行っており、計画的に老朽化対策に取り組んでいる。</a:t>
          </a:r>
          <a:endParaRPr lang="ja-JP" altLang="ja-JP" sz="1400">
            <a:effectLst/>
          </a:endParaRPr>
        </a:p>
        <a:p>
          <a:r>
            <a:rPr lang="ja-JP" altLang="ja-JP" sz="1100">
              <a:solidFill>
                <a:schemeClr val="dk1"/>
              </a:solidFill>
              <a:effectLst/>
              <a:latin typeface="+mn-lt"/>
              <a:ea typeface="+mn-ea"/>
              <a:cs typeface="+mn-cs"/>
            </a:rPr>
            <a:t>児童館については全体的に新しい施設であるため、減価償却率が低くなっている。</a:t>
          </a:r>
          <a:endParaRPr lang="ja-JP" altLang="ja-JP" sz="1400">
            <a:effectLst/>
          </a:endParaRPr>
        </a:p>
        <a:p>
          <a:r>
            <a:rPr lang="ja-JP" altLang="ja-JP" sz="1100">
              <a:solidFill>
                <a:schemeClr val="dk1"/>
              </a:solidFill>
              <a:effectLst/>
              <a:latin typeface="+mn-lt"/>
              <a:ea typeface="+mn-ea"/>
              <a:cs typeface="+mn-cs"/>
            </a:rPr>
            <a:t>また、児童館については一人当たり面積が類似団体より高くなっているため、維持管理にかかる経費の増加に留意しつつ、計画的な</a:t>
          </a:r>
          <a:r>
            <a:rPr lang="ja-JP" altLang="ja-JP" sz="1100" b="0">
              <a:solidFill>
                <a:schemeClr val="dk1"/>
              </a:solidFill>
              <a:effectLst/>
              <a:latin typeface="+mn-lt"/>
              <a:ea typeface="+mn-ea"/>
              <a:cs typeface="+mn-cs"/>
            </a:rPr>
            <a:t>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086225" y="555606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124960" y="5338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020820" y="555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124960" y="6813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036060" y="6835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312160" y="6173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5146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965200" y="6176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4" name="楕円 73"/>
        <xdr:cNvSpPr/>
      </xdr:nvSpPr>
      <xdr:spPr>
        <a:xfrm>
          <a:off x="4036060" y="64512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103794</xdr:rowOff>
    </xdr:from>
    <xdr:ext cx="405111" cy="259045"/>
    <xdr:sp macro="" textlink="">
      <xdr:nvSpPr>
        <xdr:cNvPr id="75" name="【図書館】&#10;有形固定資産減価償却率該当値テキスト"/>
        <xdr:cNvSpPr txBox="1"/>
      </xdr:nvSpPr>
      <xdr:spPr>
        <a:xfrm>
          <a:off x="4124960" y="630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312160" y="641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131717</xdr:rowOff>
    </xdr:to>
    <xdr:cxnSp macro="">
      <xdr:nvCxnSpPr>
        <xdr:cNvPr id="77" name="直線コネクタ 76"/>
        <xdr:cNvCxnSpPr/>
      </xdr:nvCxnSpPr>
      <xdr:spPr>
        <a:xfrm>
          <a:off x="3355340" y="646938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xdr:cNvSpPr/>
      </xdr:nvSpPr>
      <xdr:spPr>
        <a:xfrm>
          <a:off x="25146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99060</xdr:rowOff>
    </xdr:to>
    <xdr:cxnSp macro="">
      <xdr:nvCxnSpPr>
        <xdr:cNvPr id="79" name="直線コネクタ 78"/>
        <xdr:cNvCxnSpPr/>
      </xdr:nvCxnSpPr>
      <xdr:spPr>
        <a:xfrm>
          <a:off x="2565400" y="643509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149497</xdr:rowOff>
    </xdr:from>
    <xdr:to>
      <xdr:col>10</xdr:col>
      <xdr:colOff>165100</xdr:colOff>
      <xdr:row>38</xdr:row>
      <xdr:rowOff>79647</xdr:rowOff>
    </xdr:to>
    <xdr:sp macro="" textlink="">
      <xdr:nvSpPr>
        <xdr:cNvPr id="80" name="楕円 79"/>
        <xdr:cNvSpPr/>
      </xdr:nvSpPr>
      <xdr:spPr>
        <a:xfrm>
          <a:off x="1739900" y="6352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64770</xdr:rowOff>
    </xdr:to>
    <xdr:cxnSp macro="">
      <xdr:nvCxnSpPr>
        <xdr:cNvPr id="81" name="直線コネクタ 80"/>
        <xdr:cNvCxnSpPr/>
      </xdr:nvCxnSpPr>
      <xdr:spPr>
        <a:xfrm>
          <a:off x="1790700" y="6399167"/>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xdr:cNvSpPr txBox="1"/>
      </xdr:nvSpPr>
      <xdr:spPr>
        <a:xfrm>
          <a:off x="317056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3" name="n_2aveValue【図書館】&#10;有形固定資産減価償却率"/>
        <xdr:cNvSpPr txBox="1"/>
      </xdr:nvSpPr>
      <xdr:spPr>
        <a:xfrm>
          <a:off x="23857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4" name="n_3aveValue【図書館】&#10;有形固定資産減価償却率"/>
        <xdr:cNvSpPr txBox="1"/>
      </xdr:nvSpPr>
      <xdr:spPr>
        <a:xfrm>
          <a:off x="16110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836304" y="595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6" name="n_1mainValue【図書館】&#10;有形固定資産減価償却率"/>
        <xdr:cNvSpPr txBox="1"/>
      </xdr:nvSpPr>
      <xdr:spPr>
        <a:xfrm>
          <a:off x="317056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7" name="n_2mainValue【図書館】&#10;有形固定資産減価償却率"/>
        <xdr:cNvSpPr txBox="1"/>
      </xdr:nvSpPr>
      <xdr:spPr>
        <a:xfrm>
          <a:off x="238570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70774</xdr:rowOff>
    </xdr:from>
    <xdr:ext cx="405111" cy="259045"/>
    <xdr:sp macro="" textlink="">
      <xdr:nvSpPr>
        <xdr:cNvPr id="88" name="n_3mainValue【図書館】&#10;有形固定資産減価償却率"/>
        <xdr:cNvSpPr txBox="1"/>
      </xdr:nvSpPr>
      <xdr:spPr>
        <a:xfrm>
          <a:off x="1611004" y="644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9219565" y="5478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92583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915416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17" name="【図書館】&#10;一人当たり面積平均値テキスト"/>
        <xdr:cNvSpPr txBox="1"/>
      </xdr:nvSpPr>
      <xdr:spPr>
        <a:xfrm>
          <a:off x="9258300" y="606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9192260" y="620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8445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7670800" y="626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68732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0985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28" name="楕円 127"/>
        <xdr:cNvSpPr/>
      </xdr:nvSpPr>
      <xdr:spPr>
        <a:xfrm>
          <a:off x="9192260" y="6247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29" name="【図書館】&#10;一人当たり面積該当値テキスト"/>
        <xdr:cNvSpPr txBox="1"/>
      </xdr:nvSpPr>
      <xdr:spPr>
        <a:xfrm>
          <a:off x="9258300" y="622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30" name="楕円 129"/>
        <xdr:cNvSpPr/>
      </xdr:nvSpPr>
      <xdr:spPr>
        <a:xfrm>
          <a:off x="8445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95250</xdr:rowOff>
    </xdr:to>
    <xdr:cxnSp macro="">
      <xdr:nvCxnSpPr>
        <xdr:cNvPr id="131" name="直線コネクタ 130"/>
        <xdr:cNvCxnSpPr/>
      </xdr:nvCxnSpPr>
      <xdr:spPr>
        <a:xfrm>
          <a:off x="8496300" y="62979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44450</xdr:rowOff>
    </xdr:from>
    <xdr:to>
      <xdr:col>46</xdr:col>
      <xdr:colOff>38100</xdr:colOff>
      <xdr:row>37</xdr:row>
      <xdr:rowOff>146050</xdr:rowOff>
    </xdr:to>
    <xdr:sp macro="" textlink="">
      <xdr:nvSpPr>
        <xdr:cNvPr id="132" name="楕円 131"/>
        <xdr:cNvSpPr/>
      </xdr:nvSpPr>
      <xdr:spPr>
        <a:xfrm>
          <a:off x="7670800" y="6247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95250</xdr:rowOff>
    </xdr:to>
    <xdr:cxnSp macro="">
      <xdr:nvCxnSpPr>
        <xdr:cNvPr id="133" name="直線コネクタ 132"/>
        <xdr:cNvCxnSpPr/>
      </xdr:nvCxnSpPr>
      <xdr:spPr>
        <a:xfrm>
          <a:off x="7713980" y="62979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63500</xdr:rowOff>
    </xdr:from>
    <xdr:to>
      <xdr:col>41</xdr:col>
      <xdr:colOff>101600</xdr:colOff>
      <xdr:row>37</xdr:row>
      <xdr:rowOff>165100</xdr:rowOff>
    </xdr:to>
    <xdr:sp macro="" textlink="">
      <xdr:nvSpPr>
        <xdr:cNvPr id="134" name="楕円 133"/>
        <xdr:cNvSpPr/>
      </xdr:nvSpPr>
      <xdr:spPr>
        <a:xfrm>
          <a:off x="687324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95250</xdr:rowOff>
    </xdr:from>
    <xdr:to>
      <xdr:col>45</xdr:col>
      <xdr:colOff>177800</xdr:colOff>
      <xdr:row>37</xdr:row>
      <xdr:rowOff>114300</xdr:rowOff>
    </xdr:to>
    <xdr:cxnSp macro="">
      <xdr:nvCxnSpPr>
        <xdr:cNvPr id="135" name="直線コネクタ 134"/>
        <xdr:cNvCxnSpPr/>
      </xdr:nvCxnSpPr>
      <xdr:spPr>
        <a:xfrm flipV="1">
          <a:off x="6924040" y="629793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6" name="n_1aveValue【図書館】&#10;一人当たり面積"/>
        <xdr:cNvSpPr txBox="1"/>
      </xdr:nvSpPr>
      <xdr:spPr>
        <a:xfrm>
          <a:off x="827158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7" name="n_2aveValue【図書館】&#10;一人当たり面積"/>
        <xdr:cNvSpPr txBox="1"/>
      </xdr:nvSpPr>
      <xdr:spPr>
        <a:xfrm>
          <a:off x="7509587" y="63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67120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xdr:cNvSpPr txBox="1"/>
      </xdr:nvSpPr>
      <xdr:spPr>
        <a:xfrm>
          <a:off x="59373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137177</xdr:rowOff>
    </xdr:from>
    <xdr:ext cx="469744" cy="259045"/>
    <xdr:sp macro="" textlink="">
      <xdr:nvSpPr>
        <xdr:cNvPr id="140" name="n_1mainValue【図書館】&#10;一人当たり面積"/>
        <xdr:cNvSpPr txBox="1"/>
      </xdr:nvSpPr>
      <xdr:spPr>
        <a:xfrm>
          <a:off x="827158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162577</xdr:rowOff>
    </xdr:from>
    <xdr:ext cx="469744" cy="259045"/>
    <xdr:sp macro="" textlink="">
      <xdr:nvSpPr>
        <xdr:cNvPr id="141" name="n_2mainValue【図書館】&#10;一人当たり面積"/>
        <xdr:cNvSpPr txBox="1"/>
      </xdr:nvSpPr>
      <xdr:spPr>
        <a:xfrm>
          <a:off x="750958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10177</xdr:rowOff>
    </xdr:from>
    <xdr:ext cx="469744" cy="259045"/>
    <xdr:sp macro="" textlink="">
      <xdr:nvSpPr>
        <xdr:cNvPr id="142" name="n_3mainValue【図書館】&#10;一人当たり面積"/>
        <xdr:cNvSpPr txBox="1"/>
      </xdr:nvSpPr>
      <xdr:spPr>
        <a:xfrm>
          <a:off x="67120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086225" y="941451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12496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02082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xdr:cNvSpPr txBox="1"/>
      </xdr:nvSpPr>
      <xdr:spPr>
        <a:xfrm>
          <a:off x="412496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03606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5146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73990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965200" y="9958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83" name="楕円 182"/>
        <xdr:cNvSpPr/>
      </xdr:nvSpPr>
      <xdr:spPr>
        <a:xfrm>
          <a:off x="403606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154322</xdr:rowOff>
    </xdr:from>
    <xdr:ext cx="405111" cy="259045"/>
    <xdr:sp macro="" textlink="">
      <xdr:nvSpPr>
        <xdr:cNvPr id="184" name="【体育館・プール】&#10;有形固定資産減価償却率該当値テキスト"/>
        <xdr:cNvSpPr txBox="1"/>
      </xdr:nvSpPr>
      <xdr:spPr>
        <a:xfrm>
          <a:off x="4124960"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85" name="楕円 184"/>
        <xdr:cNvSpPr/>
      </xdr:nvSpPr>
      <xdr:spPr>
        <a:xfrm>
          <a:off x="3312160" y="1020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55245</xdr:rowOff>
    </xdr:to>
    <xdr:cxnSp macro="">
      <xdr:nvCxnSpPr>
        <xdr:cNvPr id="186" name="直線コネクタ 185"/>
        <xdr:cNvCxnSpPr/>
      </xdr:nvCxnSpPr>
      <xdr:spPr>
        <a:xfrm>
          <a:off x="3355340" y="1025271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87" name="楕円 186"/>
        <xdr:cNvSpPr/>
      </xdr:nvSpPr>
      <xdr:spPr>
        <a:xfrm>
          <a:off x="2514600" y="1016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26670</xdr:rowOff>
    </xdr:to>
    <xdr:cxnSp macro="">
      <xdr:nvCxnSpPr>
        <xdr:cNvPr id="188" name="直線コネクタ 187"/>
        <xdr:cNvCxnSpPr/>
      </xdr:nvCxnSpPr>
      <xdr:spPr>
        <a:xfrm>
          <a:off x="2565400" y="1021842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71120</xdr:rowOff>
    </xdr:from>
    <xdr:to>
      <xdr:col>10</xdr:col>
      <xdr:colOff>165100</xdr:colOff>
      <xdr:row>61</xdr:row>
      <xdr:rowOff>1270</xdr:rowOff>
    </xdr:to>
    <xdr:sp macro="" textlink="">
      <xdr:nvSpPr>
        <xdr:cNvPr id="189" name="楕円 188"/>
        <xdr:cNvSpPr/>
      </xdr:nvSpPr>
      <xdr:spPr>
        <a:xfrm>
          <a:off x="173990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121920</xdr:rowOff>
    </xdr:from>
    <xdr:to>
      <xdr:col>15</xdr:col>
      <xdr:colOff>50800</xdr:colOff>
      <xdr:row>60</xdr:row>
      <xdr:rowOff>160020</xdr:rowOff>
    </xdr:to>
    <xdr:cxnSp macro="">
      <xdr:nvCxnSpPr>
        <xdr:cNvPr id="190" name="直線コネクタ 189"/>
        <xdr:cNvCxnSpPr/>
      </xdr:nvCxnSpPr>
      <xdr:spPr>
        <a:xfrm>
          <a:off x="1790700" y="1018032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xdr:cNvSpPr txBox="1"/>
      </xdr:nvSpPr>
      <xdr:spPr>
        <a:xfrm>
          <a:off x="317056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xdr:cNvSpPr txBox="1"/>
      </xdr:nvSpPr>
      <xdr:spPr>
        <a:xfrm>
          <a:off x="238570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xdr:cNvSpPr txBox="1"/>
      </xdr:nvSpPr>
      <xdr:spPr>
        <a:xfrm>
          <a:off x="161100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xdr:cNvSpPr txBox="1"/>
      </xdr:nvSpPr>
      <xdr:spPr>
        <a:xfrm>
          <a:off x="83630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68597</xdr:rowOff>
    </xdr:from>
    <xdr:ext cx="405111" cy="259045"/>
    <xdr:sp macro="" textlink="">
      <xdr:nvSpPr>
        <xdr:cNvPr id="195" name="n_1mainValue【体育館・プール】&#10;有形固定資産減価償却率"/>
        <xdr:cNvSpPr txBox="1"/>
      </xdr:nvSpPr>
      <xdr:spPr>
        <a:xfrm>
          <a:off x="317056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96" name="n_2mainValue【体育館・プール】&#10;有形固定資産減価償却率"/>
        <xdr:cNvSpPr txBox="1"/>
      </xdr:nvSpPr>
      <xdr:spPr>
        <a:xfrm>
          <a:off x="23857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163847</xdr:rowOff>
    </xdr:from>
    <xdr:ext cx="405111" cy="259045"/>
    <xdr:sp macro="" textlink="">
      <xdr:nvSpPr>
        <xdr:cNvPr id="197" name="n_3mainValue【体育館・プール】&#10;有形固定資産減価償却率"/>
        <xdr:cNvSpPr txBox="1"/>
      </xdr:nvSpPr>
      <xdr:spPr>
        <a:xfrm>
          <a:off x="161100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9219565" y="929005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92583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9154160" y="1077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9258300" y="906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9154160" y="9290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26" name="【体育館・プール】&#10;一人当たり面積平均値テキスト"/>
        <xdr:cNvSpPr txBox="1"/>
      </xdr:nvSpPr>
      <xdr:spPr>
        <a:xfrm>
          <a:off x="9258300" y="1028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84455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7670800" y="10455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6873240" y="10466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37" name="楕円 236"/>
        <xdr:cNvSpPr/>
      </xdr:nvSpPr>
      <xdr:spPr>
        <a:xfrm>
          <a:off x="9192260" y="10480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38" name="【体育館・プール】&#10;一人当たり面積該当値テキスト"/>
        <xdr:cNvSpPr txBox="1"/>
      </xdr:nvSpPr>
      <xdr:spPr>
        <a:xfrm>
          <a:off x="9258300"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39" name="楕円 238"/>
        <xdr:cNvSpPr/>
      </xdr:nvSpPr>
      <xdr:spPr>
        <a:xfrm>
          <a:off x="8445500" y="1048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137160</xdr:rowOff>
    </xdr:to>
    <xdr:cxnSp macro="">
      <xdr:nvCxnSpPr>
        <xdr:cNvPr id="240" name="直線コネクタ 239"/>
        <xdr:cNvCxnSpPr/>
      </xdr:nvCxnSpPr>
      <xdr:spPr>
        <a:xfrm>
          <a:off x="8496300" y="105308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88900</xdr:rowOff>
    </xdr:from>
    <xdr:to>
      <xdr:col>46</xdr:col>
      <xdr:colOff>38100</xdr:colOff>
      <xdr:row>63</xdr:row>
      <xdr:rowOff>19050</xdr:rowOff>
    </xdr:to>
    <xdr:sp macro="" textlink="">
      <xdr:nvSpPr>
        <xdr:cNvPr id="241" name="楕円 240"/>
        <xdr:cNvSpPr/>
      </xdr:nvSpPr>
      <xdr:spPr>
        <a:xfrm>
          <a:off x="7670800" y="10482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139700</xdr:rowOff>
    </xdr:to>
    <xdr:cxnSp macro="">
      <xdr:nvCxnSpPr>
        <xdr:cNvPr id="242" name="直線コネクタ 241"/>
        <xdr:cNvCxnSpPr/>
      </xdr:nvCxnSpPr>
      <xdr:spPr>
        <a:xfrm flipV="1">
          <a:off x="7713980" y="10530840"/>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58420</xdr:rowOff>
    </xdr:from>
    <xdr:to>
      <xdr:col>41</xdr:col>
      <xdr:colOff>101600</xdr:colOff>
      <xdr:row>62</xdr:row>
      <xdr:rowOff>160020</xdr:rowOff>
    </xdr:to>
    <xdr:sp macro="" textlink="">
      <xdr:nvSpPr>
        <xdr:cNvPr id="243" name="楕円 242"/>
        <xdr:cNvSpPr/>
      </xdr:nvSpPr>
      <xdr:spPr>
        <a:xfrm>
          <a:off x="687324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109220</xdr:rowOff>
    </xdr:from>
    <xdr:to>
      <xdr:col>45</xdr:col>
      <xdr:colOff>177800</xdr:colOff>
      <xdr:row>62</xdr:row>
      <xdr:rowOff>139700</xdr:rowOff>
    </xdr:to>
    <xdr:cxnSp macro="">
      <xdr:nvCxnSpPr>
        <xdr:cNvPr id="244" name="直線コネクタ 243"/>
        <xdr:cNvCxnSpPr/>
      </xdr:nvCxnSpPr>
      <xdr:spPr>
        <a:xfrm>
          <a:off x="6924040" y="1050290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45" name="n_1aveValue【体育館・プール】&#10;一人当たり面積"/>
        <xdr:cNvSpPr txBox="1"/>
      </xdr:nvSpPr>
      <xdr:spPr>
        <a:xfrm>
          <a:off x="827158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46" name="n_2aveValue【体育館・プール】&#10;一人当たり面積"/>
        <xdr:cNvSpPr txBox="1"/>
      </xdr:nvSpPr>
      <xdr:spPr>
        <a:xfrm>
          <a:off x="7509587" y="102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7" name="n_3aveValue【体育館・プール】&#10;一人当たり面積"/>
        <xdr:cNvSpPr txBox="1"/>
      </xdr:nvSpPr>
      <xdr:spPr>
        <a:xfrm>
          <a:off x="6712027"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xdr:cNvSpPr txBox="1"/>
      </xdr:nvSpPr>
      <xdr:spPr>
        <a:xfrm>
          <a:off x="59373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7637</xdr:rowOff>
    </xdr:from>
    <xdr:ext cx="469744" cy="259045"/>
    <xdr:sp macro="" textlink="">
      <xdr:nvSpPr>
        <xdr:cNvPr id="249" name="n_1mainValue【体育館・プール】&#10;一人当たり面積"/>
        <xdr:cNvSpPr txBox="1"/>
      </xdr:nvSpPr>
      <xdr:spPr>
        <a:xfrm>
          <a:off x="827158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10177</xdr:rowOff>
    </xdr:from>
    <xdr:ext cx="469744" cy="259045"/>
    <xdr:sp macro="" textlink="">
      <xdr:nvSpPr>
        <xdr:cNvPr id="250" name="n_2mainValue【体育館・プール】&#10;一人当たり面積"/>
        <xdr:cNvSpPr txBox="1"/>
      </xdr:nvSpPr>
      <xdr:spPr>
        <a:xfrm>
          <a:off x="750958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5097</xdr:rowOff>
    </xdr:from>
    <xdr:ext cx="469744" cy="259045"/>
    <xdr:sp macro="" textlink="">
      <xdr:nvSpPr>
        <xdr:cNvPr id="251" name="n_3mainValue【体育館・プール】&#10;一人当たり面積"/>
        <xdr:cNvSpPr txBox="1"/>
      </xdr:nvSpPr>
      <xdr:spPr>
        <a:xfrm>
          <a:off x="6712027" y="1023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086225" y="13026391"/>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124960" y="1454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020820" y="14541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124960" y="128054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02082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82" name="【福祉施設】&#10;有形固定資産減価償却率平均値テキスト"/>
        <xdr:cNvSpPr txBox="1"/>
      </xdr:nvSpPr>
      <xdr:spPr>
        <a:xfrm>
          <a:off x="4124960" y="13775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036060" y="1379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312160" y="137860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5146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739900" y="13747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965200" y="13647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46082</xdr:rowOff>
    </xdr:from>
    <xdr:to>
      <xdr:col>24</xdr:col>
      <xdr:colOff>114300</xdr:colOff>
      <xdr:row>82</xdr:row>
      <xdr:rowOff>147682</xdr:rowOff>
    </xdr:to>
    <xdr:sp macro="" textlink="">
      <xdr:nvSpPr>
        <xdr:cNvPr id="293" name="楕円 292"/>
        <xdr:cNvSpPr/>
      </xdr:nvSpPr>
      <xdr:spPr>
        <a:xfrm>
          <a:off x="4036060" y="137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68959</xdr:rowOff>
    </xdr:from>
    <xdr:ext cx="405111" cy="259045"/>
    <xdr:sp macro="" textlink="">
      <xdr:nvSpPr>
        <xdr:cNvPr id="294" name="【福祉施設】&#10;有形固定資産減価償却率該当値テキスト"/>
        <xdr:cNvSpPr txBox="1"/>
      </xdr:nvSpPr>
      <xdr:spPr>
        <a:xfrm>
          <a:off x="4124960" y="136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15058</xdr:rowOff>
    </xdr:from>
    <xdr:to>
      <xdr:col>20</xdr:col>
      <xdr:colOff>38100</xdr:colOff>
      <xdr:row>82</xdr:row>
      <xdr:rowOff>116658</xdr:rowOff>
    </xdr:to>
    <xdr:sp macro="" textlink="">
      <xdr:nvSpPr>
        <xdr:cNvPr id="295" name="楕円 294"/>
        <xdr:cNvSpPr/>
      </xdr:nvSpPr>
      <xdr:spPr>
        <a:xfrm>
          <a:off x="3312160" y="137615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65858</xdr:rowOff>
    </xdr:from>
    <xdr:to>
      <xdr:col>24</xdr:col>
      <xdr:colOff>63500</xdr:colOff>
      <xdr:row>82</xdr:row>
      <xdr:rowOff>96882</xdr:rowOff>
    </xdr:to>
    <xdr:cxnSp macro="">
      <xdr:nvCxnSpPr>
        <xdr:cNvPr id="296" name="直線コネクタ 295"/>
        <xdr:cNvCxnSpPr/>
      </xdr:nvCxnSpPr>
      <xdr:spPr>
        <a:xfrm>
          <a:off x="3355340" y="13812338"/>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165281</xdr:rowOff>
    </xdr:from>
    <xdr:to>
      <xdr:col>15</xdr:col>
      <xdr:colOff>101600</xdr:colOff>
      <xdr:row>82</xdr:row>
      <xdr:rowOff>95431</xdr:rowOff>
    </xdr:to>
    <xdr:sp macro="" textlink="">
      <xdr:nvSpPr>
        <xdr:cNvPr id="297" name="楕円 296"/>
        <xdr:cNvSpPr/>
      </xdr:nvSpPr>
      <xdr:spPr>
        <a:xfrm>
          <a:off x="2514600" y="13744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44631</xdr:rowOff>
    </xdr:from>
    <xdr:to>
      <xdr:col>19</xdr:col>
      <xdr:colOff>177800</xdr:colOff>
      <xdr:row>82</xdr:row>
      <xdr:rowOff>65858</xdr:rowOff>
    </xdr:to>
    <xdr:cxnSp macro="">
      <xdr:nvCxnSpPr>
        <xdr:cNvPr id="298" name="直線コネクタ 297"/>
        <xdr:cNvCxnSpPr/>
      </xdr:nvCxnSpPr>
      <xdr:spPr>
        <a:xfrm>
          <a:off x="2565400" y="13791111"/>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9" name="楕円 298"/>
        <xdr:cNvSpPr/>
      </xdr:nvSpPr>
      <xdr:spPr>
        <a:xfrm>
          <a:off x="1739900" y="13727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28302</xdr:rowOff>
    </xdr:from>
    <xdr:to>
      <xdr:col>15</xdr:col>
      <xdr:colOff>50800</xdr:colOff>
      <xdr:row>82</xdr:row>
      <xdr:rowOff>44631</xdr:rowOff>
    </xdr:to>
    <xdr:cxnSp macro="">
      <xdr:nvCxnSpPr>
        <xdr:cNvPr id="300" name="直線コネクタ 299"/>
        <xdr:cNvCxnSpPr/>
      </xdr:nvCxnSpPr>
      <xdr:spPr>
        <a:xfrm>
          <a:off x="1790700" y="13774782"/>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01" name="n_1aveValue【福祉施設】&#10;有形固定資産減価償却率"/>
        <xdr:cNvSpPr txBox="1"/>
      </xdr:nvSpPr>
      <xdr:spPr>
        <a:xfrm>
          <a:off x="3170564" y="13878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02" name="n_2aveValue【福祉施設】&#10;有形固定資産減価償却率"/>
        <xdr:cNvSpPr txBox="1"/>
      </xdr:nvSpPr>
      <xdr:spPr>
        <a:xfrm>
          <a:off x="238570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03" name="n_3aveValue【福祉施設】&#10;有形固定資産減価償却率"/>
        <xdr:cNvSpPr txBox="1"/>
      </xdr:nvSpPr>
      <xdr:spPr>
        <a:xfrm>
          <a:off x="1611004" y="1383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xdr:cNvSpPr txBox="1"/>
      </xdr:nvSpPr>
      <xdr:spPr>
        <a:xfrm>
          <a:off x="836304" y="1342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133185</xdr:rowOff>
    </xdr:from>
    <xdr:ext cx="405111" cy="259045"/>
    <xdr:sp macro="" textlink="">
      <xdr:nvSpPr>
        <xdr:cNvPr id="305" name="n_1mainValue【福祉施設】&#10;有形固定資産減価償却率"/>
        <xdr:cNvSpPr txBox="1"/>
      </xdr:nvSpPr>
      <xdr:spPr>
        <a:xfrm>
          <a:off x="3170564" y="1354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111958</xdr:rowOff>
    </xdr:from>
    <xdr:ext cx="405111" cy="259045"/>
    <xdr:sp macro="" textlink="">
      <xdr:nvSpPr>
        <xdr:cNvPr id="306" name="n_2mainValue【福祉施設】&#10;有形固定資産減価償却率"/>
        <xdr:cNvSpPr txBox="1"/>
      </xdr:nvSpPr>
      <xdr:spPr>
        <a:xfrm>
          <a:off x="2385704" y="1352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07" name="n_3mainValue【福祉施設】&#10;有形固定資産減価償却率"/>
        <xdr:cNvSpPr txBox="1"/>
      </xdr:nvSpPr>
      <xdr:spPr>
        <a:xfrm>
          <a:off x="1611004" y="1350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9219565" y="1311402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925830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915416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92583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36" name="【福祉施設】&#10;一人当たり面積平均値テキスト"/>
        <xdr:cNvSpPr txBox="1"/>
      </xdr:nvSpPr>
      <xdr:spPr>
        <a:xfrm>
          <a:off x="925830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919226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84455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7670800" y="14042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6873240" y="1404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609854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47" name="楕円 346"/>
        <xdr:cNvSpPr/>
      </xdr:nvSpPr>
      <xdr:spPr>
        <a:xfrm>
          <a:off x="9192260" y="1383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113047</xdr:rowOff>
    </xdr:from>
    <xdr:ext cx="469744" cy="259045"/>
    <xdr:sp macro="" textlink="">
      <xdr:nvSpPr>
        <xdr:cNvPr id="348" name="【福祉施設】&#10;一人当たり面積該当値テキスト"/>
        <xdr:cNvSpPr txBox="1"/>
      </xdr:nvSpPr>
      <xdr:spPr>
        <a:xfrm>
          <a:off x="9258300" y="1369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93980</xdr:rowOff>
    </xdr:from>
    <xdr:to>
      <xdr:col>50</xdr:col>
      <xdr:colOff>165100</xdr:colOff>
      <xdr:row>83</xdr:row>
      <xdr:rowOff>24130</xdr:rowOff>
    </xdr:to>
    <xdr:sp macro="" textlink="">
      <xdr:nvSpPr>
        <xdr:cNvPr id="349" name="楕円 348"/>
        <xdr:cNvSpPr/>
      </xdr:nvSpPr>
      <xdr:spPr>
        <a:xfrm>
          <a:off x="8445500" y="1384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140970</xdr:rowOff>
    </xdr:from>
    <xdr:to>
      <xdr:col>55</xdr:col>
      <xdr:colOff>0</xdr:colOff>
      <xdr:row>82</xdr:row>
      <xdr:rowOff>144780</xdr:rowOff>
    </xdr:to>
    <xdr:cxnSp macro="">
      <xdr:nvCxnSpPr>
        <xdr:cNvPr id="350" name="直線コネクタ 349"/>
        <xdr:cNvCxnSpPr/>
      </xdr:nvCxnSpPr>
      <xdr:spPr>
        <a:xfrm flipV="1">
          <a:off x="8496300" y="1388745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93980</xdr:rowOff>
    </xdr:from>
    <xdr:to>
      <xdr:col>46</xdr:col>
      <xdr:colOff>38100</xdr:colOff>
      <xdr:row>83</xdr:row>
      <xdr:rowOff>24130</xdr:rowOff>
    </xdr:to>
    <xdr:sp macro="" textlink="">
      <xdr:nvSpPr>
        <xdr:cNvPr id="351" name="楕円 350"/>
        <xdr:cNvSpPr/>
      </xdr:nvSpPr>
      <xdr:spPr>
        <a:xfrm>
          <a:off x="7670800" y="13840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144780</xdr:rowOff>
    </xdr:from>
    <xdr:to>
      <xdr:col>50</xdr:col>
      <xdr:colOff>114300</xdr:colOff>
      <xdr:row>82</xdr:row>
      <xdr:rowOff>144780</xdr:rowOff>
    </xdr:to>
    <xdr:cxnSp macro="">
      <xdr:nvCxnSpPr>
        <xdr:cNvPr id="352" name="直線コネクタ 351"/>
        <xdr:cNvCxnSpPr/>
      </xdr:nvCxnSpPr>
      <xdr:spPr>
        <a:xfrm>
          <a:off x="7713980" y="13891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101600</xdr:rowOff>
    </xdr:from>
    <xdr:to>
      <xdr:col>41</xdr:col>
      <xdr:colOff>101600</xdr:colOff>
      <xdr:row>83</xdr:row>
      <xdr:rowOff>31750</xdr:rowOff>
    </xdr:to>
    <xdr:sp macro="" textlink="">
      <xdr:nvSpPr>
        <xdr:cNvPr id="353" name="楕円 352"/>
        <xdr:cNvSpPr/>
      </xdr:nvSpPr>
      <xdr:spPr>
        <a:xfrm>
          <a:off x="687324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144780</xdr:rowOff>
    </xdr:from>
    <xdr:to>
      <xdr:col>45</xdr:col>
      <xdr:colOff>177800</xdr:colOff>
      <xdr:row>82</xdr:row>
      <xdr:rowOff>152400</xdr:rowOff>
    </xdr:to>
    <xdr:cxnSp macro="">
      <xdr:nvCxnSpPr>
        <xdr:cNvPr id="354" name="直線コネクタ 353"/>
        <xdr:cNvCxnSpPr/>
      </xdr:nvCxnSpPr>
      <xdr:spPr>
        <a:xfrm flipV="1">
          <a:off x="6924040" y="1389126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55" name="n_1aveValue【福祉施設】&#10;一人当たり面積"/>
        <xdr:cNvSpPr txBox="1"/>
      </xdr:nvSpPr>
      <xdr:spPr>
        <a:xfrm>
          <a:off x="8271587" y="141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56" name="n_2aveValue【福祉施設】&#10;一人当たり面積"/>
        <xdr:cNvSpPr txBox="1"/>
      </xdr:nvSpPr>
      <xdr:spPr>
        <a:xfrm>
          <a:off x="750958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57" name="n_3aveValue【福祉施設】&#10;一人当たり面積"/>
        <xdr:cNvSpPr txBox="1"/>
      </xdr:nvSpPr>
      <xdr:spPr>
        <a:xfrm>
          <a:off x="67120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xdr:cNvSpPr txBox="1"/>
      </xdr:nvSpPr>
      <xdr:spPr>
        <a:xfrm>
          <a:off x="5937327" y="1393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40657</xdr:rowOff>
    </xdr:from>
    <xdr:ext cx="469744" cy="259045"/>
    <xdr:sp macro="" textlink="">
      <xdr:nvSpPr>
        <xdr:cNvPr id="359" name="n_1mainValue【福祉施設】&#10;一人当たり面積"/>
        <xdr:cNvSpPr txBox="1"/>
      </xdr:nvSpPr>
      <xdr:spPr>
        <a:xfrm>
          <a:off x="8271587" y="136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40657</xdr:rowOff>
    </xdr:from>
    <xdr:ext cx="469744" cy="259045"/>
    <xdr:sp macro="" textlink="">
      <xdr:nvSpPr>
        <xdr:cNvPr id="360" name="n_2mainValue【福祉施設】&#10;一人当たり面積"/>
        <xdr:cNvSpPr txBox="1"/>
      </xdr:nvSpPr>
      <xdr:spPr>
        <a:xfrm>
          <a:off x="7509587" y="136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61" name="n_3mainValue【福祉施設】&#10;一人当たり面積"/>
        <xdr:cNvSpPr txBox="1"/>
      </xdr:nvSpPr>
      <xdr:spPr>
        <a:xfrm>
          <a:off x="671202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086225" y="16861427"/>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124960" y="166404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020820" y="16861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92" name="【市民会館】&#10;有形固定資産減価償却率平均値テキスト"/>
        <xdr:cNvSpPr txBox="1"/>
      </xdr:nvSpPr>
      <xdr:spPr>
        <a:xfrm>
          <a:off x="4124960" y="1738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312160" y="17510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73990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96520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03" name="楕円 402"/>
        <xdr:cNvSpPr/>
      </xdr:nvSpPr>
      <xdr:spPr>
        <a:xfrm>
          <a:off x="4036060" y="17725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101798</xdr:rowOff>
    </xdr:from>
    <xdr:ext cx="405111" cy="259045"/>
    <xdr:sp macro="" textlink="">
      <xdr:nvSpPr>
        <xdr:cNvPr id="404" name="【市民会館】&#10;有形固定資産減価償却率該当値テキスト"/>
        <xdr:cNvSpPr txBox="1"/>
      </xdr:nvSpPr>
      <xdr:spPr>
        <a:xfrm>
          <a:off x="4124960"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90714</xdr:rowOff>
    </xdr:from>
    <xdr:to>
      <xdr:col>20</xdr:col>
      <xdr:colOff>38100</xdr:colOff>
      <xdr:row>106</xdr:row>
      <xdr:rowOff>20864</xdr:rowOff>
    </xdr:to>
    <xdr:sp macro="" textlink="">
      <xdr:nvSpPr>
        <xdr:cNvPr id="405" name="楕円 404"/>
        <xdr:cNvSpPr/>
      </xdr:nvSpPr>
      <xdr:spPr>
        <a:xfrm>
          <a:off x="3312160" y="176929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141514</xdr:rowOff>
    </xdr:from>
    <xdr:to>
      <xdr:col>24</xdr:col>
      <xdr:colOff>63500</xdr:colOff>
      <xdr:row>106</xdr:row>
      <xdr:rowOff>2721</xdr:rowOff>
    </xdr:to>
    <xdr:cxnSp macro="">
      <xdr:nvCxnSpPr>
        <xdr:cNvPr id="406" name="直線コネクタ 405"/>
        <xdr:cNvCxnSpPr/>
      </xdr:nvCxnSpPr>
      <xdr:spPr>
        <a:xfrm>
          <a:off x="3355340" y="17743714"/>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58057</xdr:rowOff>
    </xdr:from>
    <xdr:to>
      <xdr:col>15</xdr:col>
      <xdr:colOff>101600</xdr:colOff>
      <xdr:row>105</xdr:row>
      <xdr:rowOff>159657</xdr:rowOff>
    </xdr:to>
    <xdr:sp macro="" textlink="">
      <xdr:nvSpPr>
        <xdr:cNvPr id="407" name="楕円 406"/>
        <xdr:cNvSpPr/>
      </xdr:nvSpPr>
      <xdr:spPr>
        <a:xfrm>
          <a:off x="25146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108857</xdr:rowOff>
    </xdr:from>
    <xdr:to>
      <xdr:col>19</xdr:col>
      <xdr:colOff>177800</xdr:colOff>
      <xdr:row>105</xdr:row>
      <xdr:rowOff>141514</xdr:rowOff>
    </xdr:to>
    <xdr:cxnSp macro="">
      <xdr:nvCxnSpPr>
        <xdr:cNvPr id="408" name="直線コネクタ 407"/>
        <xdr:cNvCxnSpPr/>
      </xdr:nvCxnSpPr>
      <xdr:spPr>
        <a:xfrm>
          <a:off x="2565400" y="1771105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44994</xdr:rowOff>
    </xdr:from>
    <xdr:to>
      <xdr:col>10</xdr:col>
      <xdr:colOff>165100</xdr:colOff>
      <xdr:row>105</xdr:row>
      <xdr:rowOff>146594</xdr:rowOff>
    </xdr:to>
    <xdr:sp macro="" textlink="">
      <xdr:nvSpPr>
        <xdr:cNvPr id="409" name="楕円 408"/>
        <xdr:cNvSpPr/>
      </xdr:nvSpPr>
      <xdr:spPr>
        <a:xfrm>
          <a:off x="17399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95794</xdr:rowOff>
    </xdr:from>
    <xdr:to>
      <xdr:col>15</xdr:col>
      <xdr:colOff>50800</xdr:colOff>
      <xdr:row>105</xdr:row>
      <xdr:rowOff>108857</xdr:rowOff>
    </xdr:to>
    <xdr:cxnSp macro="">
      <xdr:nvCxnSpPr>
        <xdr:cNvPr id="410" name="直線コネクタ 409"/>
        <xdr:cNvCxnSpPr/>
      </xdr:nvCxnSpPr>
      <xdr:spPr>
        <a:xfrm>
          <a:off x="1790700" y="17697994"/>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11" name="n_1aveValue【市民会館】&#10;有形固定資産減価償却率"/>
        <xdr:cNvSpPr txBox="1"/>
      </xdr:nvSpPr>
      <xdr:spPr>
        <a:xfrm>
          <a:off x="317056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2" name="n_2aveValue【市民会館】&#10;有形固定資産減価償却率"/>
        <xdr:cNvSpPr txBox="1"/>
      </xdr:nvSpPr>
      <xdr:spPr>
        <a:xfrm>
          <a:off x="23857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13" name="n_3aveValue【市民会館】&#10;有形固定資産減価償却率"/>
        <xdr:cNvSpPr txBox="1"/>
      </xdr:nvSpPr>
      <xdr:spPr>
        <a:xfrm>
          <a:off x="161100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xdr:cNvSpPr txBox="1"/>
      </xdr:nvSpPr>
      <xdr:spPr>
        <a:xfrm>
          <a:off x="83630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11991</xdr:rowOff>
    </xdr:from>
    <xdr:ext cx="405111" cy="259045"/>
    <xdr:sp macro="" textlink="">
      <xdr:nvSpPr>
        <xdr:cNvPr id="415" name="n_1mainValue【市民会館】&#10;有形固定資産減価償却率"/>
        <xdr:cNvSpPr txBox="1"/>
      </xdr:nvSpPr>
      <xdr:spPr>
        <a:xfrm>
          <a:off x="3170564" y="1778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150784</xdr:rowOff>
    </xdr:from>
    <xdr:ext cx="405111" cy="259045"/>
    <xdr:sp macro="" textlink="">
      <xdr:nvSpPr>
        <xdr:cNvPr id="416" name="n_2mainValue【市民会館】&#10;有形固定資産減価償却率"/>
        <xdr:cNvSpPr txBox="1"/>
      </xdr:nvSpPr>
      <xdr:spPr>
        <a:xfrm>
          <a:off x="238570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137721</xdr:rowOff>
    </xdr:from>
    <xdr:ext cx="405111" cy="259045"/>
    <xdr:sp macro="" textlink="">
      <xdr:nvSpPr>
        <xdr:cNvPr id="417" name="n_3mainValue【市民会館】&#10;有形固定資産減価償却率"/>
        <xdr:cNvSpPr txBox="1"/>
      </xdr:nvSpPr>
      <xdr:spPr>
        <a:xfrm>
          <a:off x="1611004" y="1773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9219565" y="17014698"/>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9258300" y="180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9154160" y="18011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9258300" y="167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9154160" y="17014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44" name="【市民会館】&#10;一人当たり面積平均値テキスト"/>
        <xdr:cNvSpPr txBox="1"/>
      </xdr:nvSpPr>
      <xdr:spPr>
        <a:xfrm>
          <a:off x="9258300" y="17457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9192260" y="17602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687324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609854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29972</xdr:rowOff>
    </xdr:from>
    <xdr:to>
      <xdr:col>55</xdr:col>
      <xdr:colOff>50800</xdr:colOff>
      <xdr:row>106</xdr:row>
      <xdr:rowOff>131572</xdr:rowOff>
    </xdr:to>
    <xdr:sp macro="" textlink="">
      <xdr:nvSpPr>
        <xdr:cNvPr id="455" name="楕円 454"/>
        <xdr:cNvSpPr/>
      </xdr:nvSpPr>
      <xdr:spPr>
        <a:xfrm>
          <a:off x="9192260" y="177998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8399</xdr:rowOff>
    </xdr:from>
    <xdr:ext cx="469744" cy="259045"/>
    <xdr:sp macro="" textlink="">
      <xdr:nvSpPr>
        <xdr:cNvPr id="456" name="【市民会館】&#10;一人当たり面積該当値テキスト"/>
        <xdr:cNvSpPr txBox="1"/>
      </xdr:nvSpPr>
      <xdr:spPr>
        <a:xfrm>
          <a:off x="9258300" y="177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29972</xdr:rowOff>
    </xdr:from>
    <xdr:to>
      <xdr:col>50</xdr:col>
      <xdr:colOff>165100</xdr:colOff>
      <xdr:row>106</xdr:row>
      <xdr:rowOff>131572</xdr:rowOff>
    </xdr:to>
    <xdr:sp macro="" textlink="">
      <xdr:nvSpPr>
        <xdr:cNvPr id="457" name="楕円 456"/>
        <xdr:cNvSpPr/>
      </xdr:nvSpPr>
      <xdr:spPr>
        <a:xfrm>
          <a:off x="8445500" y="177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80772</xdr:rowOff>
    </xdr:from>
    <xdr:to>
      <xdr:col>55</xdr:col>
      <xdr:colOff>0</xdr:colOff>
      <xdr:row>106</xdr:row>
      <xdr:rowOff>80772</xdr:rowOff>
    </xdr:to>
    <xdr:cxnSp macro="">
      <xdr:nvCxnSpPr>
        <xdr:cNvPr id="458" name="直線コネクタ 457"/>
        <xdr:cNvCxnSpPr/>
      </xdr:nvCxnSpPr>
      <xdr:spPr>
        <a:xfrm>
          <a:off x="8496300" y="1785061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59" name="楕円 458"/>
        <xdr:cNvSpPr/>
      </xdr:nvSpPr>
      <xdr:spPr>
        <a:xfrm>
          <a:off x="7670800" y="178043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80772</xdr:rowOff>
    </xdr:from>
    <xdr:to>
      <xdr:col>50</xdr:col>
      <xdr:colOff>114300</xdr:colOff>
      <xdr:row>106</xdr:row>
      <xdr:rowOff>85344</xdr:rowOff>
    </xdr:to>
    <xdr:cxnSp macro="">
      <xdr:nvCxnSpPr>
        <xdr:cNvPr id="460" name="直線コネクタ 459"/>
        <xdr:cNvCxnSpPr/>
      </xdr:nvCxnSpPr>
      <xdr:spPr>
        <a:xfrm flipV="1">
          <a:off x="7713980" y="1785061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34544</xdr:rowOff>
    </xdr:from>
    <xdr:to>
      <xdr:col>41</xdr:col>
      <xdr:colOff>101600</xdr:colOff>
      <xdr:row>106</xdr:row>
      <xdr:rowOff>136144</xdr:rowOff>
    </xdr:to>
    <xdr:sp macro="" textlink="">
      <xdr:nvSpPr>
        <xdr:cNvPr id="461" name="楕円 460"/>
        <xdr:cNvSpPr/>
      </xdr:nvSpPr>
      <xdr:spPr>
        <a:xfrm>
          <a:off x="6873240" y="178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85344</xdr:rowOff>
    </xdr:from>
    <xdr:to>
      <xdr:col>45</xdr:col>
      <xdr:colOff>177800</xdr:colOff>
      <xdr:row>106</xdr:row>
      <xdr:rowOff>85344</xdr:rowOff>
    </xdr:to>
    <xdr:cxnSp macro="">
      <xdr:nvCxnSpPr>
        <xdr:cNvPr id="462" name="直線コネクタ 461"/>
        <xdr:cNvCxnSpPr/>
      </xdr:nvCxnSpPr>
      <xdr:spPr>
        <a:xfrm>
          <a:off x="6924040" y="1785518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3" name="n_1aveValue【市民会館】&#10;一人当たり面積"/>
        <xdr:cNvSpPr txBox="1"/>
      </xdr:nvSpPr>
      <xdr:spPr>
        <a:xfrm>
          <a:off x="8271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4" name="n_2aveValue【市民会館】&#10;一人当たり面積"/>
        <xdr:cNvSpPr txBox="1"/>
      </xdr:nvSpPr>
      <xdr:spPr>
        <a:xfrm>
          <a:off x="7509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65" name="n_3aveValue【市民会館】&#10;一人当たり面積"/>
        <xdr:cNvSpPr txBox="1"/>
      </xdr:nvSpPr>
      <xdr:spPr>
        <a:xfrm>
          <a:off x="6712027" y="1738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xdr:cNvSpPr txBox="1"/>
      </xdr:nvSpPr>
      <xdr:spPr>
        <a:xfrm>
          <a:off x="5937327" y="174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122699</xdr:rowOff>
    </xdr:from>
    <xdr:ext cx="469744" cy="259045"/>
    <xdr:sp macro="" textlink="">
      <xdr:nvSpPr>
        <xdr:cNvPr id="467" name="n_1mainValue【市民会館】&#10;一人当たり面積"/>
        <xdr:cNvSpPr txBox="1"/>
      </xdr:nvSpPr>
      <xdr:spPr>
        <a:xfrm>
          <a:off x="8271587" y="1789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127271</xdr:rowOff>
    </xdr:from>
    <xdr:ext cx="469744" cy="259045"/>
    <xdr:sp macro="" textlink="">
      <xdr:nvSpPr>
        <xdr:cNvPr id="468" name="n_2mainValue【市民会館】&#10;一人当たり面積"/>
        <xdr:cNvSpPr txBox="1"/>
      </xdr:nvSpPr>
      <xdr:spPr>
        <a:xfrm>
          <a:off x="750958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127271</xdr:rowOff>
    </xdr:from>
    <xdr:ext cx="469744" cy="259045"/>
    <xdr:sp macro="" textlink="">
      <xdr:nvSpPr>
        <xdr:cNvPr id="469" name="n_3mainValue【市民会館】&#10;一人当たり面積"/>
        <xdr:cNvSpPr txBox="1"/>
      </xdr:nvSpPr>
      <xdr:spPr>
        <a:xfrm>
          <a:off x="671202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4375764" y="56442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44145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428750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441450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428750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00" name="【一般廃棄物処理施設】&#10;有形固定資産減価償却率平均値テキスト"/>
        <xdr:cNvSpPr txBox="1"/>
      </xdr:nvSpPr>
      <xdr:spPr>
        <a:xfrm>
          <a:off x="14414500" y="6405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4325600" y="642674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3578840" y="63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2804140" y="6345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2029440" y="6337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xdr:cNvSpPr/>
      </xdr:nvSpPr>
      <xdr:spPr>
        <a:xfrm>
          <a:off x="11231880" y="63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11" name="楕円 510"/>
        <xdr:cNvSpPr/>
      </xdr:nvSpPr>
      <xdr:spPr>
        <a:xfrm>
          <a:off x="14325600" y="6344013"/>
          <a:ext cx="9398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164210</xdr:rowOff>
    </xdr:from>
    <xdr:ext cx="405111" cy="259045"/>
    <xdr:sp macro="" textlink="">
      <xdr:nvSpPr>
        <xdr:cNvPr id="512" name="【一般廃棄物処理施設】&#10;有形固定資産減価償却率該当値テキスト"/>
        <xdr:cNvSpPr txBox="1"/>
      </xdr:nvSpPr>
      <xdr:spPr>
        <a:xfrm>
          <a:off x="14414500" y="619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102144</xdr:rowOff>
    </xdr:from>
    <xdr:to>
      <xdr:col>81</xdr:col>
      <xdr:colOff>101600</xdr:colOff>
      <xdr:row>38</xdr:row>
      <xdr:rowOff>32294</xdr:rowOff>
    </xdr:to>
    <xdr:sp macro="" textlink="">
      <xdr:nvSpPr>
        <xdr:cNvPr id="513" name="楕円 512"/>
        <xdr:cNvSpPr/>
      </xdr:nvSpPr>
      <xdr:spPr>
        <a:xfrm>
          <a:off x="13578840" y="6304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152944</xdr:rowOff>
    </xdr:from>
    <xdr:to>
      <xdr:col>85</xdr:col>
      <xdr:colOff>127000</xdr:colOff>
      <xdr:row>38</xdr:row>
      <xdr:rowOff>20683</xdr:rowOff>
    </xdr:to>
    <xdr:cxnSp macro="">
      <xdr:nvCxnSpPr>
        <xdr:cNvPr id="514" name="直線コネクタ 513"/>
        <xdr:cNvCxnSpPr/>
      </xdr:nvCxnSpPr>
      <xdr:spPr>
        <a:xfrm>
          <a:off x="13629640" y="6355624"/>
          <a:ext cx="74676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62956</xdr:rowOff>
    </xdr:from>
    <xdr:to>
      <xdr:col>76</xdr:col>
      <xdr:colOff>165100</xdr:colOff>
      <xdr:row>37</xdr:row>
      <xdr:rowOff>164556</xdr:rowOff>
    </xdr:to>
    <xdr:sp macro="" textlink="">
      <xdr:nvSpPr>
        <xdr:cNvPr id="515" name="楕円 514"/>
        <xdr:cNvSpPr/>
      </xdr:nvSpPr>
      <xdr:spPr>
        <a:xfrm>
          <a:off x="12804140" y="62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113756</xdr:rowOff>
    </xdr:from>
    <xdr:to>
      <xdr:col>81</xdr:col>
      <xdr:colOff>50800</xdr:colOff>
      <xdr:row>37</xdr:row>
      <xdr:rowOff>152944</xdr:rowOff>
    </xdr:to>
    <xdr:cxnSp macro="">
      <xdr:nvCxnSpPr>
        <xdr:cNvPr id="516" name="直線コネクタ 515"/>
        <xdr:cNvCxnSpPr/>
      </xdr:nvCxnSpPr>
      <xdr:spPr>
        <a:xfrm>
          <a:off x="12854940" y="6316436"/>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23767</xdr:rowOff>
    </xdr:from>
    <xdr:to>
      <xdr:col>72</xdr:col>
      <xdr:colOff>38100</xdr:colOff>
      <xdr:row>37</xdr:row>
      <xdr:rowOff>125367</xdr:rowOff>
    </xdr:to>
    <xdr:sp macro="" textlink="">
      <xdr:nvSpPr>
        <xdr:cNvPr id="517" name="楕円 516"/>
        <xdr:cNvSpPr/>
      </xdr:nvSpPr>
      <xdr:spPr>
        <a:xfrm>
          <a:off x="12029440" y="62264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74567</xdr:rowOff>
    </xdr:from>
    <xdr:to>
      <xdr:col>76</xdr:col>
      <xdr:colOff>114300</xdr:colOff>
      <xdr:row>37</xdr:row>
      <xdr:rowOff>113756</xdr:rowOff>
    </xdr:to>
    <xdr:cxnSp macro="">
      <xdr:nvCxnSpPr>
        <xdr:cNvPr id="518" name="直線コネクタ 517"/>
        <xdr:cNvCxnSpPr/>
      </xdr:nvCxnSpPr>
      <xdr:spPr>
        <a:xfrm>
          <a:off x="12072620" y="6277247"/>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19" name="n_1aveValue【一般廃棄物処理施設】&#10;有形固定資産減価償却率"/>
        <xdr:cNvSpPr txBox="1"/>
      </xdr:nvSpPr>
      <xdr:spPr>
        <a:xfrm>
          <a:off x="1343724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20" name="n_2aveValue【一般廃棄物処理施設】&#10;有形固定資産減価償却率"/>
        <xdr:cNvSpPr txBox="1"/>
      </xdr:nvSpPr>
      <xdr:spPr>
        <a:xfrm>
          <a:off x="12675244" y="643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21" name="n_3aveValue【一般廃棄物処理施設】&#10;有形固定資産減価償却率"/>
        <xdr:cNvSpPr txBox="1"/>
      </xdr:nvSpPr>
      <xdr:spPr>
        <a:xfrm>
          <a:off x="11900544" y="642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xdr:cNvSpPr txBox="1"/>
      </xdr:nvSpPr>
      <xdr:spPr>
        <a:xfrm>
          <a:off x="1110298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48821</xdr:rowOff>
    </xdr:from>
    <xdr:ext cx="405111" cy="259045"/>
    <xdr:sp macro="" textlink="">
      <xdr:nvSpPr>
        <xdr:cNvPr id="523" name="n_1mainValue【一般廃棄物処理施設】&#10;有形固定資産減価償却率"/>
        <xdr:cNvSpPr txBox="1"/>
      </xdr:nvSpPr>
      <xdr:spPr>
        <a:xfrm>
          <a:off x="134372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9633</xdr:rowOff>
    </xdr:from>
    <xdr:ext cx="405111" cy="259045"/>
    <xdr:sp macro="" textlink="">
      <xdr:nvSpPr>
        <xdr:cNvPr id="524" name="n_2mainValue【一般廃棄物処理施設】&#10;有形固定資産減価償却率"/>
        <xdr:cNvSpPr txBox="1"/>
      </xdr:nvSpPr>
      <xdr:spPr>
        <a:xfrm>
          <a:off x="126752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141894</xdr:rowOff>
    </xdr:from>
    <xdr:ext cx="405111" cy="259045"/>
    <xdr:sp macro="" textlink="">
      <xdr:nvSpPr>
        <xdr:cNvPr id="525" name="n_3mainValue【一般廃棄物処理施設】&#10;有形固定資産減価償却率"/>
        <xdr:cNvSpPr txBox="1"/>
      </xdr:nvSpPr>
      <xdr:spPr>
        <a:xfrm>
          <a:off x="11900544" y="60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xdr:cNvCxnSpPr/>
      </xdr:nvCxnSpPr>
      <xdr:spPr>
        <a:xfrm flipV="1">
          <a:off x="19509104" y="5888146"/>
          <a:ext cx="0" cy="110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xdr:cNvSpPr txBox="1"/>
      </xdr:nvSpPr>
      <xdr:spPr>
        <a:xfrm>
          <a:off x="19547840" y="699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xdr:cNvCxnSpPr/>
      </xdr:nvCxnSpPr>
      <xdr:spPr>
        <a:xfrm>
          <a:off x="19443700" y="6994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xdr:cNvSpPr txBox="1"/>
      </xdr:nvSpPr>
      <xdr:spPr>
        <a:xfrm>
          <a:off x="19547840" y="567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xdr:cNvCxnSpPr/>
      </xdr:nvCxnSpPr>
      <xdr:spPr>
        <a:xfrm>
          <a:off x="19443700" y="5888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52" name="【一般廃棄物処理施設】&#10;一人当たり有形固定資産（償却資産）額平均値テキスト"/>
        <xdr:cNvSpPr txBox="1"/>
      </xdr:nvSpPr>
      <xdr:spPr>
        <a:xfrm>
          <a:off x="19547840" y="642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xdr:cNvSpPr/>
      </xdr:nvSpPr>
      <xdr:spPr>
        <a:xfrm>
          <a:off x="19458940" y="656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xdr:cNvSpPr/>
      </xdr:nvSpPr>
      <xdr:spPr>
        <a:xfrm>
          <a:off x="18735040" y="65687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xdr:cNvSpPr/>
      </xdr:nvSpPr>
      <xdr:spPr>
        <a:xfrm>
          <a:off x="17937480" y="66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xdr:cNvSpPr/>
      </xdr:nvSpPr>
      <xdr:spPr>
        <a:xfrm>
          <a:off x="17162780" y="6615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xdr:cNvSpPr/>
      </xdr:nvSpPr>
      <xdr:spPr>
        <a:xfrm>
          <a:off x="16388080" y="6678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137323</xdr:rowOff>
    </xdr:from>
    <xdr:to>
      <xdr:col>116</xdr:col>
      <xdr:colOff>114300</xdr:colOff>
      <xdr:row>41</xdr:row>
      <xdr:rowOff>67473</xdr:rowOff>
    </xdr:to>
    <xdr:sp macro="" textlink="">
      <xdr:nvSpPr>
        <xdr:cNvPr id="563" name="楕円 562"/>
        <xdr:cNvSpPr/>
      </xdr:nvSpPr>
      <xdr:spPr>
        <a:xfrm>
          <a:off x="19458940" y="6842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52250</xdr:rowOff>
    </xdr:from>
    <xdr:ext cx="534377" cy="259045"/>
    <xdr:sp macro="" textlink="">
      <xdr:nvSpPr>
        <xdr:cNvPr id="564" name="【一般廃棄物処理施設】&#10;一人当たり有形固定資産（償却資産）額該当値テキスト"/>
        <xdr:cNvSpPr txBox="1"/>
      </xdr:nvSpPr>
      <xdr:spPr>
        <a:xfrm>
          <a:off x="19547840" y="67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135100</xdr:rowOff>
    </xdr:from>
    <xdr:to>
      <xdr:col>112</xdr:col>
      <xdr:colOff>38100</xdr:colOff>
      <xdr:row>41</xdr:row>
      <xdr:rowOff>65250</xdr:rowOff>
    </xdr:to>
    <xdr:sp macro="" textlink="">
      <xdr:nvSpPr>
        <xdr:cNvPr id="565" name="楕円 564"/>
        <xdr:cNvSpPr/>
      </xdr:nvSpPr>
      <xdr:spPr>
        <a:xfrm>
          <a:off x="18735040" y="6840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14450</xdr:rowOff>
    </xdr:from>
    <xdr:to>
      <xdr:col>116</xdr:col>
      <xdr:colOff>63500</xdr:colOff>
      <xdr:row>41</xdr:row>
      <xdr:rowOff>16673</xdr:rowOff>
    </xdr:to>
    <xdr:cxnSp macro="">
      <xdr:nvCxnSpPr>
        <xdr:cNvPr id="566" name="直線コネクタ 565"/>
        <xdr:cNvCxnSpPr/>
      </xdr:nvCxnSpPr>
      <xdr:spPr>
        <a:xfrm>
          <a:off x="18778220" y="6887690"/>
          <a:ext cx="73152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136673</xdr:rowOff>
    </xdr:from>
    <xdr:to>
      <xdr:col>107</xdr:col>
      <xdr:colOff>101600</xdr:colOff>
      <xdr:row>41</xdr:row>
      <xdr:rowOff>66823</xdr:rowOff>
    </xdr:to>
    <xdr:sp macro="" textlink="">
      <xdr:nvSpPr>
        <xdr:cNvPr id="567" name="楕円 566"/>
        <xdr:cNvSpPr/>
      </xdr:nvSpPr>
      <xdr:spPr>
        <a:xfrm>
          <a:off x="17937480" y="6842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14450</xdr:rowOff>
    </xdr:from>
    <xdr:to>
      <xdr:col>111</xdr:col>
      <xdr:colOff>177800</xdr:colOff>
      <xdr:row>41</xdr:row>
      <xdr:rowOff>16023</xdr:rowOff>
    </xdr:to>
    <xdr:cxnSp macro="">
      <xdr:nvCxnSpPr>
        <xdr:cNvPr id="568" name="直線コネクタ 567"/>
        <xdr:cNvCxnSpPr/>
      </xdr:nvCxnSpPr>
      <xdr:spPr>
        <a:xfrm flipV="1">
          <a:off x="17988280" y="6887690"/>
          <a:ext cx="78994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136993</xdr:rowOff>
    </xdr:from>
    <xdr:to>
      <xdr:col>102</xdr:col>
      <xdr:colOff>165100</xdr:colOff>
      <xdr:row>41</xdr:row>
      <xdr:rowOff>67143</xdr:rowOff>
    </xdr:to>
    <xdr:sp macro="" textlink="">
      <xdr:nvSpPr>
        <xdr:cNvPr id="569" name="楕円 568"/>
        <xdr:cNvSpPr/>
      </xdr:nvSpPr>
      <xdr:spPr>
        <a:xfrm>
          <a:off x="17162780" y="6842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16023</xdr:rowOff>
    </xdr:from>
    <xdr:to>
      <xdr:col>107</xdr:col>
      <xdr:colOff>50800</xdr:colOff>
      <xdr:row>41</xdr:row>
      <xdr:rowOff>16343</xdr:rowOff>
    </xdr:to>
    <xdr:cxnSp macro="">
      <xdr:nvCxnSpPr>
        <xdr:cNvPr id="570" name="直線コネクタ 569"/>
        <xdr:cNvCxnSpPr/>
      </xdr:nvCxnSpPr>
      <xdr:spPr>
        <a:xfrm flipV="1">
          <a:off x="17213580" y="6889263"/>
          <a:ext cx="7747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71" name="n_1aveValue【一般廃棄物処理施設】&#10;一人当たり有形固定資産（償却資産）額"/>
        <xdr:cNvSpPr txBox="1"/>
      </xdr:nvSpPr>
      <xdr:spPr>
        <a:xfrm>
          <a:off x="18528811" y="63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72" name="n_2aveValue【一般廃棄物処理施設】&#10;一人当たり有形固定資産（償却資産）額"/>
        <xdr:cNvSpPr txBox="1"/>
      </xdr:nvSpPr>
      <xdr:spPr>
        <a:xfrm>
          <a:off x="17766811" y="6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73" name="n_3aveValue【一般廃棄物処理施設】&#10;一人当たり有形固定資産（償却資産）額"/>
        <xdr:cNvSpPr txBox="1"/>
      </xdr:nvSpPr>
      <xdr:spPr>
        <a:xfrm>
          <a:off x="16969251" y="63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xdr:cNvSpPr txBox="1"/>
      </xdr:nvSpPr>
      <xdr:spPr>
        <a:xfrm>
          <a:off x="16194551" y="64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56377</xdr:rowOff>
    </xdr:from>
    <xdr:ext cx="534377" cy="259045"/>
    <xdr:sp macro="" textlink="">
      <xdr:nvSpPr>
        <xdr:cNvPr id="575" name="n_1mainValue【一般廃棄物処理施設】&#10;一人当たり有形固定資産（償却資産）額"/>
        <xdr:cNvSpPr txBox="1"/>
      </xdr:nvSpPr>
      <xdr:spPr>
        <a:xfrm>
          <a:off x="18528811" y="69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57950</xdr:rowOff>
    </xdr:from>
    <xdr:ext cx="534377" cy="259045"/>
    <xdr:sp macro="" textlink="">
      <xdr:nvSpPr>
        <xdr:cNvPr id="576" name="n_2mainValue【一般廃棄物処理施設】&#10;一人当たり有形固定資産（償却資産）額"/>
        <xdr:cNvSpPr txBox="1"/>
      </xdr:nvSpPr>
      <xdr:spPr>
        <a:xfrm>
          <a:off x="17766811" y="69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58270</xdr:rowOff>
    </xdr:from>
    <xdr:ext cx="534377" cy="259045"/>
    <xdr:sp macro="" textlink="">
      <xdr:nvSpPr>
        <xdr:cNvPr id="577" name="n_3mainValue【一般廃棄物処理施設】&#10;一人当たり有形固定資産（償却資産）額"/>
        <xdr:cNvSpPr txBox="1"/>
      </xdr:nvSpPr>
      <xdr:spPr>
        <a:xfrm>
          <a:off x="16969251" y="693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xdr:cNvCxnSpPr/>
      </xdr:nvCxnSpPr>
      <xdr:spPr>
        <a:xfrm flipV="1">
          <a:off x="14375764" y="9319804"/>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xdr:cNvSpPr txBox="1"/>
      </xdr:nvSpPr>
      <xdr:spPr>
        <a:xfrm>
          <a:off x="14414500" y="1083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xdr:cNvCxnSpPr/>
      </xdr:nvCxnSpPr>
      <xdr:spPr>
        <a:xfrm>
          <a:off x="1428750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xdr:cNvSpPr txBox="1"/>
      </xdr:nvSpPr>
      <xdr:spPr>
        <a:xfrm>
          <a:off x="1441450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xdr:cNvCxnSpPr/>
      </xdr:nvCxnSpPr>
      <xdr:spPr>
        <a:xfrm>
          <a:off x="1428750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8" name="【保健センター・保健所】&#10;有形固定資産減価償却率平均値テキスト"/>
        <xdr:cNvSpPr txBox="1"/>
      </xdr:nvSpPr>
      <xdr:spPr>
        <a:xfrm>
          <a:off x="14414500" y="981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xdr:cNvSpPr/>
      </xdr:nvSpPr>
      <xdr:spPr>
        <a:xfrm>
          <a:off x="14325600" y="995752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xdr:cNvSpPr/>
      </xdr:nvSpPr>
      <xdr:spPr>
        <a:xfrm>
          <a:off x="135788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xdr:cNvSpPr/>
      </xdr:nvSpPr>
      <xdr:spPr>
        <a:xfrm>
          <a:off x="1280414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xdr:cNvSpPr/>
      </xdr:nvSpPr>
      <xdr:spPr>
        <a:xfrm>
          <a:off x="12029440" y="99281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xdr:cNvSpPr/>
      </xdr:nvSpPr>
      <xdr:spPr>
        <a:xfrm>
          <a:off x="11231880" y="989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99423</xdr:rowOff>
    </xdr:from>
    <xdr:to>
      <xdr:col>85</xdr:col>
      <xdr:colOff>177800</xdr:colOff>
      <xdr:row>60</xdr:row>
      <xdr:rowOff>29573</xdr:rowOff>
    </xdr:to>
    <xdr:sp macro="" textlink="">
      <xdr:nvSpPr>
        <xdr:cNvPr id="619" name="楕円 618"/>
        <xdr:cNvSpPr/>
      </xdr:nvSpPr>
      <xdr:spPr>
        <a:xfrm>
          <a:off x="14325600" y="999018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77850</xdr:rowOff>
    </xdr:from>
    <xdr:ext cx="405111" cy="259045"/>
    <xdr:sp macro="" textlink="">
      <xdr:nvSpPr>
        <xdr:cNvPr id="620" name="【保健センター・保健所】&#10;有形固定資産減価償却率該当値テキスト"/>
        <xdr:cNvSpPr txBox="1"/>
      </xdr:nvSpPr>
      <xdr:spPr>
        <a:xfrm>
          <a:off x="14414500" y="996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61867</xdr:rowOff>
    </xdr:from>
    <xdr:to>
      <xdr:col>81</xdr:col>
      <xdr:colOff>101600</xdr:colOff>
      <xdr:row>60</xdr:row>
      <xdr:rowOff>163467</xdr:rowOff>
    </xdr:to>
    <xdr:sp macro="" textlink="">
      <xdr:nvSpPr>
        <xdr:cNvPr id="621" name="楕円 620"/>
        <xdr:cNvSpPr/>
      </xdr:nvSpPr>
      <xdr:spPr>
        <a:xfrm>
          <a:off x="1357884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150223</xdr:rowOff>
    </xdr:from>
    <xdr:to>
      <xdr:col>85</xdr:col>
      <xdr:colOff>127000</xdr:colOff>
      <xdr:row>60</xdr:row>
      <xdr:rowOff>112667</xdr:rowOff>
    </xdr:to>
    <xdr:cxnSp macro="">
      <xdr:nvCxnSpPr>
        <xdr:cNvPr id="622" name="直線コネクタ 621"/>
        <xdr:cNvCxnSpPr/>
      </xdr:nvCxnSpPr>
      <xdr:spPr>
        <a:xfrm flipV="1">
          <a:off x="13629640" y="10040983"/>
          <a:ext cx="746760" cy="1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24312</xdr:rowOff>
    </xdr:from>
    <xdr:to>
      <xdr:col>76</xdr:col>
      <xdr:colOff>165100</xdr:colOff>
      <xdr:row>60</xdr:row>
      <xdr:rowOff>125912</xdr:rowOff>
    </xdr:to>
    <xdr:sp macro="" textlink="">
      <xdr:nvSpPr>
        <xdr:cNvPr id="623" name="楕円 622"/>
        <xdr:cNvSpPr/>
      </xdr:nvSpPr>
      <xdr:spPr>
        <a:xfrm>
          <a:off x="1280414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75112</xdr:rowOff>
    </xdr:from>
    <xdr:to>
      <xdr:col>81</xdr:col>
      <xdr:colOff>50800</xdr:colOff>
      <xdr:row>60</xdr:row>
      <xdr:rowOff>112667</xdr:rowOff>
    </xdr:to>
    <xdr:cxnSp macro="">
      <xdr:nvCxnSpPr>
        <xdr:cNvPr id="624" name="直線コネクタ 623"/>
        <xdr:cNvCxnSpPr/>
      </xdr:nvCxnSpPr>
      <xdr:spPr>
        <a:xfrm>
          <a:off x="12854940" y="10133512"/>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30843</xdr:rowOff>
    </xdr:from>
    <xdr:to>
      <xdr:col>72</xdr:col>
      <xdr:colOff>38100</xdr:colOff>
      <xdr:row>60</xdr:row>
      <xdr:rowOff>132443</xdr:rowOff>
    </xdr:to>
    <xdr:sp macro="" textlink="">
      <xdr:nvSpPr>
        <xdr:cNvPr id="625" name="楕円 624"/>
        <xdr:cNvSpPr/>
      </xdr:nvSpPr>
      <xdr:spPr>
        <a:xfrm>
          <a:off x="12029440" y="100892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75112</xdr:rowOff>
    </xdr:from>
    <xdr:to>
      <xdr:col>76</xdr:col>
      <xdr:colOff>114300</xdr:colOff>
      <xdr:row>60</xdr:row>
      <xdr:rowOff>81643</xdr:rowOff>
    </xdr:to>
    <xdr:cxnSp macro="">
      <xdr:nvCxnSpPr>
        <xdr:cNvPr id="626" name="直線コネクタ 625"/>
        <xdr:cNvCxnSpPr/>
      </xdr:nvCxnSpPr>
      <xdr:spPr>
        <a:xfrm flipV="1">
          <a:off x="12072620" y="10133512"/>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27" name="n_1aveValue【保健センター・保健所】&#10;有形固定資産減価償却率"/>
        <xdr:cNvSpPr txBox="1"/>
      </xdr:nvSpPr>
      <xdr:spPr>
        <a:xfrm>
          <a:off x="134372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28" name="n_2aveValue【保健センター・保健所】&#10;有形固定資産減価償却率"/>
        <xdr:cNvSpPr txBox="1"/>
      </xdr:nvSpPr>
      <xdr:spPr>
        <a:xfrm>
          <a:off x="1267524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29" name="n_3aveValue【保健センター・保健所】&#10;有形固定資産減価償却率"/>
        <xdr:cNvSpPr txBox="1"/>
      </xdr:nvSpPr>
      <xdr:spPr>
        <a:xfrm>
          <a:off x="119005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30" name="n_4aveValue【保健センター・保健所】&#10;有形固定資産減価償却率"/>
        <xdr:cNvSpPr txBox="1"/>
      </xdr:nvSpPr>
      <xdr:spPr>
        <a:xfrm>
          <a:off x="1110298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154594</xdr:rowOff>
    </xdr:from>
    <xdr:ext cx="405111" cy="259045"/>
    <xdr:sp macro="" textlink="">
      <xdr:nvSpPr>
        <xdr:cNvPr id="631" name="n_1mainValue【保健センター・保健所】&#10;有形固定資産減価償却率"/>
        <xdr:cNvSpPr txBox="1"/>
      </xdr:nvSpPr>
      <xdr:spPr>
        <a:xfrm>
          <a:off x="134372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117039</xdr:rowOff>
    </xdr:from>
    <xdr:ext cx="405111" cy="259045"/>
    <xdr:sp macro="" textlink="">
      <xdr:nvSpPr>
        <xdr:cNvPr id="632" name="n_2mainValue【保健センター・保健所】&#10;有形固定資産減価償却率"/>
        <xdr:cNvSpPr txBox="1"/>
      </xdr:nvSpPr>
      <xdr:spPr>
        <a:xfrm>
          <a:off x="126752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123570</xdr:rowOff>
    </xdr:from>
    <xdr:ext cx="405111" cy="259045"/>
    <xdr:sp macro="" textlink="">
      <xdr:nvSpPr>
        <xdr:cNvPr id="633" name="n_3mainValue【保健センター・保健所】&#10;有形固定資産減価償却率"/>
        <xdr:cNvSpPr txBox="1"/>
      </xdr:nvSpPr>
      <xdr:spPr>
        <a:xfrm>
          <a:off x="119005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xdr:cNvCxnSpPr/>
      </xdr:nvCxnSpPr>
      <xdr:spPr>
        <a:xfrm flipV="1">
          <a:off x="19509104" y="94564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xdr:cNvSpPr txBox="1"/>
      </xdr:nvSpPr>
      <xdr:spPr>
        <a:xfrm>
          <a:off x="19547840" y="92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xdr:cNvCxnSpPr/>
      </xdr:nvCxnSpPr>
      <xdr:spPr>
        <a:xfrm>
          <a:off x="194437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xdr:cNvSpPr txBox="1"/>
      </xdr:nvSpPr>
      <xdr:spPr>
        <a:xfrm>
          <a:off x="19547840" y="1022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xdr:cNvSpPr/>
      </xdr:nvSpPr>
      <xdr:spPr>
        <a:xfrm>
          <a:off x="1945894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xdr:cNvSpPr/>
      </xdr:nvSpPr>
      <xdr:spPr>
        <a:xfrm>
          <a:off x="1873504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xdr:cNvSpPr/>
      </xdr:nvSpPr>
      <xdr:spPr>
        <a:xfrm>
          <a:off x="179374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xdr:cNvSpPr/>
      </xdr:nvSpPr>
      <xdr:spPr>
        <a:xfrm>
          <a:off x="17162780" y="1035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xdr:cNvSpPr/>
      </xdr:nvSpPr>
      <xdr:spPr>
        <a:xfrm>
          <a:off x="1638808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73" name="楕円 672"/>
        <xdr:cNvSpPr/>
      </xdr:nvSpPr>
      <xdr:spPr>
        <a:xfrm>
          <a:off x="1945894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674" name="【保健センター・保健所】&#10;一人当たり面積該当値テキスト"/>
        <xdr:cNvSpPr txBox="1"/>
      </xdr:nvSpPr>
      <xdr:spPr>
        <a:xfrm>
          <a:off x="19547840"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675" name="楕円 674"/>
        <xdr:cNvSpPr/>
      </xdr:nvSpPr>
      <xdr:spPr>
        <a:xfrm>
          <a:off x="18735040" y="10502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676" name="直線コネクタ 675"/>
        <xdr:cNvCxnSpPr/>
      </xdr:nvCxnSpPr>
      <xdr:spPr>
        <a:xfrm>
          <a:off x="18778220" y="105537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677" name="楕円 676"/>
        <xdr:cNvSpPr/>
      </xdr:nvSpPr>
      <xdr:spPr>
        <a:xfrm>
          <a:off x="1793748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678" name="直線コネクタ 677"/>
        <xdr:cNvCxnSpPr/>
      </xdr:nvCxnSpPr>
      <xdr:spPr>
        <a:xfrm>
          <a:off x="17988280" y="105537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79" name="楕円 678"/>
        <xdr:cNvSpPr/>
      </xdr:nvSpPr>
      <xdr:spPr>
        <a:xfrm>
          <a:off x="17162780" y="1051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167640</xdr:rowOff>
    </xdr:to>
    <xdr:cxnSp macro="">
      <xdr:nvCxnSpPr>
        <xdr:cNvPr id="680" name="直線コネクタ 679"/>
        <xdr:cNvCxnSpPr/>
      </xdr:nvCxnSpPr>
      <xdr:spPr>
        <a:xfrm flipV="1">
          <a:off x="17213580" y="1055370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xdr:cNvSpPr txBox="1"/>
      </xdr:nvSpPr>
      <xdr:spPr>
        <a:xfrm>
          <a:off x="185611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xdr:cNvSpPr txBox="1"/>
      </xdr:nvSpPr>
      <xdr:spPr>
        <a:xfrm>
          <a:off x="1777626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xdr:cNvSpPr txBox="1"/>
      </xdr:nvSpPr>
      <xdr:spPr>
        <a:xfrm>
          <a:off x="1700156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4" name="n_4aveValue【保健センター・保健所】&#10;一人当たり面積"/>
        <xdr:cNvSpPr txBox="1"/>
      </xdr:nvSpPr>
      <xdr:spPr>
        <a:xfrm>
          <a:off x="162268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685" name="n_1mainValue【保健センター・保健所】&#10;一人当たり面積"/>
        <xdr:cNvSpPr txBox="1"/>
      </xdr:nvSpPr>
      <xdr:spPr>
        <a:xfrm>
          <a:off x="185611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686" name="n_2mainValue【保健センター・保健所】&#10;一人当たり面積"/>
        <xdr:cNvSpPr txBox="1"/>
      </xdr:nvSpPr>
      <xdr:spPr>
        <a:xfrm>
          <a:off x="1777626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687" name="n_3mainValue【保健センター・保健所】&#10;一人当たり面積"/>
        <xdr:cNvSpPr txBox="1"/>
      </xdr:nvSpPr>
      <xdr:spPr>
        <a:xfrm>
          <a:off x="1700156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xdr:cNvCxnSpPr/>
      </xdr:nvCxnSpPr>
      <xdr:spPr>
        <a:xfrm flipV="1">
          <a:off x="14375764" y="13140146"/>
          <a:ext cx="0" cy="1235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xdr:cNvSpPr txBox="1"/>
      </xdr:nvSpPr>
      <xdr:spPr>
        <a:xfrm>
          <a:off x="14414500" y="1437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xdr:cNvCxnSpPr/>
      </xdr:nvCxnSpPr>
      <xdr:spPr>
        <a:xfrm>
          <a:off x="14287500" y="14375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xdr:cNvSpPr txBox="1"/>
      </xdr:nvSpPr>
      <xdr:spPr>
        <a:xfrm>
          <a:off x="14414500" y="12919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xdr:cNvCxnSpPr/>
      </xdr:nvCxnSpPr>
      <xdr:spPr>
        <a:xfrm>
          <a:off x="14287500" y="13140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18" name="【消防施設】&#10;有形固定資産減価償却率平均値テキスト"/>
        <xdr:cNvSpPr txBox="1"/>
      </xdr:nvSpPr>
      <xdr:spPr>
        <a:xfrm>
          <a:off x="14414500" y="1370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xdr:cNvSpPr/>
      </xdr:nvSpPr>
      <xdr:spPr>
        <a:xfrm>
          <a:off x="14325600" y="138513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xdr:cNvSpPr/>
      </xdr:nvSpPr>
      <xdr:spPr>
        <a:xfrm>
          <a:off x="1357884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xdr:cNvSpPr/>
      </xdr:nvSpPr>
      <xdr:spPr>
        <a:xfrm>
          <a:off x="12029440" y="138219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xdr:cNvSpPr/>
      </xdr:nvSpPr>
      <xdr:spPr>
        <a:xfrm>
          <a:off x="11231880" y="13996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168548</xdr:rowOff>
    </xdr:from>
    <xdr:to>
      <xdr:col>85</xdr:col>
      <xdr:colOff>177800</xdr:colOff>
      <xdr:row>84</xdr:row>
      <xdr:rowOff>98698</xdr:rowOff>
    </xdr:to>
    <xdr:sp macro="" textlink="">
      <xdr:nvSpPr>
        <xdr:cNvPr id="729" name="楕円 728"/>
        <xdr:cNvSpPr/>
      </xdr:nvSpPr>
      <xdr:spPr>
        <a:xfrm>
          <a:off x="14325600" y="140826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146975</xdr:rowOff>
    </xdr:from>
    <xdr:ext cx="405111" cy="259045"/>
    <xdr:sp macro="" textlink="">
      <xdr:nvSpPr>
        <xdr:cNvPr id="730" name="【消防施設】&#10;有形固定資産減価償却率該当値テキスト"/>
        <xdr:cNvSpPr txBox="1"/>
      </xdr:nvSpPr>
      <xdr:spPr>
        <a:xfrm>
          <a:off x="14414500" y="140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144055</xdr:rowOff>
    </xdr:from>
    <xdr:to>
      <xdr:col>81</xdr:col>
      <xdr:colOff>101600</xdr:colOff>
      <xdr:row>84</xdr:row>
      <xdr:rowOff>74205</xdr:rowOff>
    </xdr:to>
    <xdr:sp macro="" textlink="">
      <xdr:nvSpPr>
        <xdr:cNvPr id="731" name="楕円 730"/>
        <xdr:cNvSpPr/>
      </xdr:nvSpPr>
      <xdr:spPr>
        <a:xfrm>
          <a:off x="13578840" y="14058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23405</xdr:rowOff>
    </xdr:from>
    <xdr:to>
      <xdr:col>85</xdr:col>
      <xdr:colOff>127000</xdr:colOff>
      <xdr:row>84</xdr:row>
      <xdr:rowOff>47898</xdr:rowOff>
    </xdr:to>
    <xdr:cxnSp macro="">
      <xdr:nvCxnSpPr>
        <xdr:cNvPr id="732" name="直線コネクタ 731"/>
        <xdr:cNvCxnSpPr/>
      </xdr:nvCxnSpPr>
      <xdr:spPr>
        <a:xfrm>
          <a:off x="13629640" y="14105165"/>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139156</xdr:rowOff>
    </xdr:from>
    <xdr:to>
      <xdr:col>76</xdr:col>
      <xdr:colOff>165100</xdr:colOff>
      <xdr:row>84</xdr:row>
      <xdr:rowOff>69306</xdr:rowOff>
    </xdr:to>
    <xdr:sp macro="" textlink="">
      <xdr:nvSpPr>
        <xdr:cNvPr id="733" name="楕円 732"/>
        <xdr:cNvSpPr/>
      </xdr:nvSpPr>
      <xdr:spPr>
        <a:xfrm>
          <a:off x="12804140" y="14053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18506</xdr:rowOff>
    </xdr:from>
    <xdr:to>
      <xdr:col>81</xdr:col>
      <xdr:colOff>50800</xdr:colOff>
      <xdr:row>84</xdr:row>
      <xdr:rowOff>23405</xdr:rowOff>
    </xdr:to>
    <xdr:cxnSp macro="">
      <xdr:nvCxnSpPr>
        <xdr:cNvPr id="734" name="直線コネクタ 733"/>
        <xdr:cNvCxnSpPr/>
      </xdr:nvCxnSpPr>
      <xdr:spPr>
        <a:xfrm>
          <a:off x="12854940" y="14100266"/>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106499</xdr:rowOff>
    </xdr:from>
    <xdr:to>
      <xdr:col>72</xdr:col>
      <xdr:colOff>38100</xdr:colOff>
      <xdr:row>84</xdr:row>
      <xdr:rowOff>36649</xdr:rowOff>
    </xdr:to>
    <xdr:sp macro="" textlink="">
      <xdr:nvSpPr>
        <xdr:cNvPr id="735" name="楕円 734"/>
        <xdr:cNvSpPr/>
      </xdr:nvSpPr>
      <xdr:spPr>
        <a:xfrm>
          <a:off x="12029440" y="14020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157299</xdr:rowOff>
    </xdr:from>
    <xdr:to>
      <xdr:col>76</xdr:col>
      <xdr:colOff>114300</xdr:colOff>
      <xdr:row>84</xdr:row>
      <xdr:rowOff>18506</xdr:rowOff>
    </xdr:to>
    <xdr:cxnSp macro="">
      <xdr:nvCxnSpPr>
        <xdr:cNvPr id="736" name="直線コネクタ 735"/>
        <xdr:cNvCxnSpPr/>
      </xdr:nvCxnSpPr>
      <xdr:spPr>
        <a:xfrm>
          <a:off x="12072620" y="14071419"/>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37" name="n_1aveValue【消防施設】&#10;有形固定資産減価償却率"/>
        <xdr:cNvSpPr txBox="1"/>
      </xdr:nvSpPr>
      <xdr:spPr>
        <a:xfrm>
          <a:off x="1343724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38" name="n_2aveValue【消防施設】&#10;有形固定資産減価償却率"/>
        <xdr:cNvSpPr txBox="1"/>
      </xdr:nvSpPr>
      <xdr:spPr>
        <a:xfrm>
          <a:off x="126752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39" name="n_3aveValue【消防施設】&#10;有形固定資産減価償却率"/>
        <xdr:cNvSpPr txBox="1"/>
      </xdr:nvSpPr>
      <xdr:spPr>
        <a:xfrm>
          <a:off x="119005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40" name="n_4aveValue【消防施設】&#10;有形固定資産減価償却率"/>
        <xdr:cNvSpPr txBox="1"/>
      </xdr:nvSpPr>
      <xdr:spPr>
        <a:xfrm>
          <a:off x="11102984" y="137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65332</xdr:rowOff>
    </xdr:from>
    <xdr:ext cx="405111" cy="259045"/>
    <xdr:sp macro="" textlink="">
      <xdr:nvSpPr>
        <xdr:cNvPr id="741" name="n_1mainValue【消防施設】&#10;有形固定資産減価償却率"/>
        <xdr:cNvSpPr txBox="1"/>
      </xdr:nvSpPr>
      <xdr:spPr>
        <a:xfrm>
          <a:off x="13437244" y="1414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60433</xdr:rowOff>
    </xdr:from>
    <xdr:ext cx="405111" cy="259045"/>
    <xdr:sp macro="" textlink="">
      <xdr:nvSpPr>
        <xdr:cNvPr id="742" name="n_2mainValue【消防施設】&#10;有形固定資産減価償却率"/>
        <xdr:cNvSpPr txBox="1"/>
      </xdr:nvSpPr>
      <xdr:spPr>
        <a:xfrm>
          <a:off x="126752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27776</xdr:rowOff>
    </xdr:from>
    <xdr:ext cx="405111" cy="259045"/>
    <xdr:sp macro="" textlink="">
      <xdr:nvSpPr>
        <xdr:cNvPr id="743" name="n_3mainValue【消防施設】&#10;有形固定資産減価償却率"/>
        <xdr:cNvSpPr txBox="1"/>
      </xdr:nvSpPr>
      <xdr:spPr>
        <a:xfrm>
          <a:off x="11900544" y="1410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xdr:cNvCxnSpPr/>
      </xdr:nvCxnSpPr>
      <xdr:spPr>
        <a:xfrm flipV="1">
          <a:off x="19509104" y="13393673"/>
          <a:ext cx="0" cy="102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xdr:cNvSpPr txBox="1"/>
      </xdr:nvSpPr>
      <xdr:spPr>
        <a:xfrm>
          <a:off x="19547840" y="1317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xdr:cNvCxnSpPr/>
      </xdr:nvCxnSpPr>
      <xdr:spPr>
        <a:xfrm>
          <a:off x="19443700" y="13393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70" name="【消防施設】&#10;一人当たり面積平均値テキスト"/>
        <xdr:cNvSpPr txBox="1"/>
      </xdr:nvSpPr>
      <xdr:spPr>
        <a:xfrm>
          <a:off x="19547840" y="13813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xdr:cNvSpPr/>
      </xdr:nvSpPr>
      <xdr:spPr>
        <a:xfrm>
          <a:off x="1873504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xdr:cNvSpPr/>
      </xdr:nvSpPr>
      <xdr:spPr>
        <a:xfrm>
          <a:off x="17937480" y="1395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xdr:cNvSpPr/>
      </xdr:nvSpPr>
      <xdr:spPr>
        <a:xfrm>
          <a:off x="17162780" y="1397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81" name="楕円 780"/>
        <xdr:cNvSpPr/>
      </xdr:nvSpPr>
      <xdr:spPr>
        <a:xfrm>
          <a:off x="1945894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782" name="【消防施設】&#10;一人当たり面積該当値テキスト"/>
        <xdr:cNvSpPr txBox="1"/>
      </xdr:nvSpPr>
      <xdr:spPr>
        <a:xfrm>
          <a:off x="19547840"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783" name="楕円 782"/>
        <xdr:cNvSpPr/>
      </xdr:nvSpPr>
      <xdr:spPr>
        <a:xfrm>
          <a:off x="18735040" y="14151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784" name="直線コネクタ 783"/>
        <xdr:cNvCxnSpPr/>
      </xdr:nvCxnSpPr>
      <xdr:spPr>
        <a:xfrm>
          <a:off x="18778220" y="1420215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785" name="楕円 784"/>
        <xdr:cNvSpPr/>
      </xdr:nvSpPr>
      <xdr:spPr>
        <a:xfrm>
          <a:off x="1793748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786" name="直線コネクタ 785"/>
        <xdr:cNvCxnSpPr/>
      </xdr:nvCxnSpPr>
      <xdr:spPr>
        <a:xfrm>
          <a:off x="17988280" y="1420215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787" name="楕円 786"/>
        <xdr:cNvSpPr/>
      </xdr:nvSpPr>
      <xdr:spPr>
        <a:xfrm>
          <a:off x="17162780" y="14155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124968</xdr:rowOff>
    </xdr:to>
    <xdr:cxnSp macro="">
      <xdr:nvCxnSpPr>
        <xdr:cNvPr id="788" name="直線コネクタ 787"/>
        <xdr:cNvCxnSpPr/>
      </xdr:nvCxnSpPr>
      <xdr:spPr>
        <a:xfrm flipV="1">
          <a:off x="17213580" y="1420215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89" name="n_1aveValue【消防施設】&#10;一人当たり面積"/>
        <xdr:cNvSpPr txBox="1"/>
      </xdr:nvSpPr>
      <xdr:spPr>
        <a:xfrm>
          <a:off x="18561127" y="137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90" name="n_2aveValue【消防施設】&#10;一人当たり面積"/>
        <xdr:cNvSpPr txBox="1"/>
      </xdr:nvSpPr>
      <xdr:spPr>
        <a:xfrm>
          <a:off x="17776267" y="1373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91" name="n_3aveValue【消防施設】&#10;一人当たり面積"/>
        <xdr:cNvSpPr txBox="1"/>
      </xdr:nvSpPr>
      <xdr:spPr>
        <a:xfrm>
          <a:off x="17001567" y="137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xdr:cNvSpPr txBox="1"/>
      </xdr:nvSpPr>
      <xdr:spPr>
        <a:xfrm>
          <a:off x="162268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793" name="n_1mainValue【消防施設】&#10;一人当たり面積"/>
        <xdr:cNvSpPr txBox="1"/>
      </xdr:nvSpPr>
      <xdr:spPr>
        <a:xfrm>
          <a:off x="1856112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794" name="n_2mainValue【消防施設】&#10;一人当たり面積"/>
        <xdr:cNvSpPr txBox="1"/>
      </xdr:nvSpPr>
      <xdr:spPr>
        <a:xfrm>
          <a:off x="1777626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795" name="n_3mainValue【消防施設】&#10;一人当たり面積"/>
        <xdr:cNvSpPr txBox="1"/>
      </xdr:nvSpPr>
      <xdr:spPr>
        <a:xfrm>
          <a:off x="1700156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xdr:cNvCxnSpPr/>
      </xdr:nvCxnSpPr>
      <xdr:spPr>
        <a:xfrm flipV="1">
          <a:off x="14375764" y="16749304"/>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xdr:cNvSpPr txBox="1"/>
      </xdr:nvSpPr>
      <xdr:spPr>
        <a:xfrm>
          <a:off x="14414500" y="1822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xdr:cNvSpPr txBox="1"/>
      </xdr:nvSpPr>
      <xdr:spPr>
        <a:xfrm>
          <a:off x="14414500" y="16528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xdr:cNvCxnSpPr/>
      </xdr:nvCxnSpPr>
      <xdr:spPr>
        <a:xfrm>
          <a:off x="14287500" y="16749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26" name="【庁舎】&#10;有形固定資産減価償却率平均値テキスト"/>
        <xdr:cNvSpPr txBox="1"/>
      </xdr:nvSpPr>
      <xdr:spPr>
        <a:xfrm>
          <a:off x="14414500" y="1737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xdr:cNvSpPr/>
      </xdr:nvSpPr>
      <xdr:spPr>
        <a:xfrm>
          <a:off x="14325600" y="173919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xdr:cNvSpPr/>
      </xdr:nvSpPr>
      <xdr:spPr>
        <a:xfrm>
          <a:off x="13578840" y="17413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xdr:cNvSpPr/>
      </xdr:nvSpPr>
      <xdr:spPr>
        <a:xfrm>
          <a:off x="12804140" y="174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xdr:cNvSpPr/>
      </xdr:nvSpPr>
      <xdr:spPr>
        <a:xfrm>
          <a:off x="12029440" y="17424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xdr:cNvSpPr/>
      </xdr:nvSpPr>
      <xdr:spPr>
        <a:xfrm>
          <a:off x="1123188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46627</xdr:rowOff>
    </xdr:from>
    <xdr:to>
      <xdr:col>85</xdr:col>
      <xdr:colOff>177800</xdr:colOff>
      <xdr:row>102</xdr:row>
      <xdr:rowOff>148227</xdr:rowOff>
    </xdr:to>
    <xdr:sp macro="" textlink="">
      <xdr:nvSpPr>
        <xdr:cNvPr id="837" name="楕円 836"/>
        <xdr:cNvSpPr/>
      </xdr:nvSpPr>
      <xdr:spPr>
        <a:xfrm>
          <a:off x="14325600" y="1714590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69504</xdr:rowOff>
    </xdr:from>
    <xdr:ext cx="405111" cy="259045"/>
    <xdr:sp macro="" textlink="">
      <xdr:nvSpPr>
        <xdr:cNvPr id="838" name="【庁舎】&#10;有形固定資産減価償却率該当値テキスト"/>
        <xdr:cNvSpPr txBox="1"/>
      </xdr:nvSpPr>
      <xdr:spPr>
        <a:xfrm>
          <a:off x="14414500" y="1700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839" name="楕円 838"/>
        <xdr:cNvSpPr/>
      </xdr:nvSpPr>
      <xdr:spPr>
        <a:xfrm>
          <a:off x="13578840" y="171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54973</xdr:rowOff>
    </xdr:from>
    <xdr:to>
      <xdr:col>85</xdr:col>
      <xdr:colOff>127000</xdr:colOff>
      <xdr:row>102</xdr:row>
      <xdr:rowOff>97427</xdr:rowOff>
    </xdr:to>
    <xdr:cxnSp macro="">
      <xdr:nvCxnSpPr>
        <xdr:cNvPr id="840" name="直線コネクタ 839"/>
        <xdr:cNvCxnSpPr/>
      </xdr:nvCxnSpPr>
      <xdr:spPr>
        <a:xfrm>
          <a:off x="13629640" y="17154253"/>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138068</xdr:rowOff>
    </xdr:from>
    <xdr:to>
      <xdr:col>76</xdr:col>
      <xdr:colOff>165100</xdr:colOff>
      <xdr:row>102</xdr:row>
      <xdr:rowOff>68218</xdr:rowOff>
    </xdr:to>
    <xdr:sp macro="" textlink="">
      <xdr:nvSpPr>
        <xdr:cNvPr id="841" name="楕円 840"/>
        <xdr:cNvSpPr/>
      </xdr:nvSpPr>
      <xdr:spPr>
        <a:xfrm>
          <a:off x="12804140" y="17069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17418</xdr:rowOff>
    </xdr:from>
    <xdr:to>
      <xdr:col>81</xdr:col>
      <xdr:colOff>50800</xdr:colOff>
      <xdr:row>102</xdr:row>
      <xdr:rowOff>54973</xdr:rowOff>
    </xdr:to>
    <xdr:cxnSp macro="">
      <xdr:nvCxnSpPr>
        <xdr:cNvPr id="842" name="直線コネクタ 841"/>
        <xdr:cNvCxnSpPr/>
      </xdr:nvCxnSpPr>
      <xdr:spPr>
        <a:xfrm>
          <a:off x="12854940" y="17116698"/>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7438</xdr:rowOff>
    </xdr:from>
    <xdr:to>
      <xdr:col>72</xdr:col>
      <xdr:colOff>38100</xdr:colOff>
      <xdr:row>102</xdr:row>
      <xdr:rowOff>109038</xdr:rowOff>
    </xdr:to>
    <xdr:sp macro="" textlink="">
      <xdr:nvSpPr>
        <xdr:cNvPr id="843" name="楕円 842"/>
        <xdr:cNvSpPr/>
      </xdr:nvSpPr>
      <xdr:spPr>
        <a:xfrm>
          <a:off x="12029440" y="171067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17418</xdr:rowOff>
    </xdr:from>
    <xdr:to>
      <xdr:col>76</xdr:col>
      <xdr:colOff>114300</xdr:colOff>
      <xdr:row>102</xdr:row>
      <xdr:rowOff>58238</xdr:rowOff>
    </xdr:to>
    <xdr:cxnSp macro="">
      <xdr:nvCxnSpPr>
        <xdr:cNvPr id="844" name="直線コネクタ 843"/>
        <xdr:cNvCxnSpPr/>
      </xdr:nvCxnSpPr>
      <xdr:spPr>
        <a:xfrm flipV="1">
          <a:off x="12072620" y="17116698"/>
          <a:ext cx="78232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45" name="n_1aveValue【庁舎】&#10;有形固定資産減価償却率"/>
        <xdr:cNvSpPr txBox="1"/>
      </xdr:nvSpPr>
      <xdr:spPr>
        <a:xfrm>
          <a:off x="13437244" y="1750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46" name="n_2aveValue【庁舎】&#10;有形固定資産減価償却率"/>
        <xdr:cNvSpPr txBox="1"/>
      </xdr:nvSpPr>
      <xdr:spPr>
        <a:xfrm>
          <a:off x="12675244" y="175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47" name="n_3aveValue【庁舎】&#10;有形固定資産減価償却率"/>
        <xdr:cNvSpPr txBox="1"/>
      </xdr:nvSpPr>
      <xdr:spPr>
        <a:xfrm>
          <a:off x="11900544" y="1751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8" name="n_4aveValue【庁舎】&#10;有形固定資産減価償却率"/>
        <xdr:cNvSpPr txBox="1"/>
      </xdr:nvSpPr>
      <xdr:spPr>
        <a:xfrm>
          <a:off x="1110298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122300</xdr:rowOff>
    </xdr:from>
    <xdr:ext cx="405111" cy="259045"/>
    <xdr:sp macro="" textlink="">
      <xdr:nvSpPr>
        <xdr:cNvPr id="849" name="n_1mainValue【庁舎】&#10;有形固定資産減価償却率"/>
        <xdr:cNvSpPr txBox="1"/>
      </xdr:nvSpPr>
      <xdr:spPr>
        <a:xfrm>
          <a:off x="13437244" y="1688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84745</xdr:rowOff>
    </xdr:from>
    <xdr:ext cx="405111" cy="259045"/>
    <xdr:sp macro="" textlink="">
      <xdr:nvSpPr>
        <xdr:cNvPr id="850" name="n_2mainValue【庁舎】&#10;有形固定資産減価償却率"/>
        <xdr:cNvSpPr txBox="1"/>
      </xdr:nvSpPr>
      <xdr:spPr>
        <a:xfrm>
          <a:off x="12675244" y="1684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125565</xdr:rowOff>
    </xdr:from>
    <xdr:ext cx="405111" cy="259045"/>
    <xdr:sp macro="" textlink="">
      <xdr:nvSpPr>
        <xdr:cNvPr id="851" name="n_3mainValue【庁舎】&#10;有形固定資産減価償却率"/>
        <xdr:cNvSpPr txBox="1"/>
      </xdr:nvSpPr>
      <xdr:spPr>
        <a:xfrm>
          <a:off x="11900544" y="168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xdr:cNvCxnSpPr/>
      </xdr:nvCxnSpPr>
      <xdr:spPr>
        <a:xfrm flipV="1">
          <a:off x="19509104" y="16827137"/>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xdr:cNvSpPr txBox="1"/>
      </xdr:nvSpPr>
      <xdr:spPr>
        <a:xfrm>
          <a:off x="19547840" y="182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xdr:cNvCxnSpPr/>
      </xdr:nvCxnSpPr>
      <xdr:spPr>
        <a:xfrm>
          <a:off x="19443700" y="18210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xdr:cNvSpPr txBox="1"/>
      </xdr:nvSpPr>
      <xdr:spPr>
        <a:xfrm>
          <a:off x="19547840" y="1660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xdr:cNvCxnSpPr/>
      </xdr:nvCxnSpPr>
      <xdr:spPr>
        <a:xfrm>
          <a:off x="194437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82" name="【庁舎】&#10;一人当たり面積平均値テキスト"/>
        <xdr:cNvSpPr txBox="1"/>
      </xdr:nvSpPr>
      <xdr:spPr>
        <a:xfrm>
          <a:off x="19547840" y="1780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xdr:cNvSpPr/>
      </xdr:nvSpPr>
      <xdr:spPr>
        <a:xfrm>
          <a:off x="19458940" y="1782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xdr:cNvSpPr/>
      </xdr:nvSpPr>
      <xdr:spPr>
        <a:xfrm>
          <a:off x="18735040" y="17832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xdr:cNvSpPr/>
      </xdr:nvSpPr>
      <xdr:spPr>
        <a:xfrm>
          <a:off x="17937480" y="1783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xdr:cNvSpPr/>
      </xdr:nvSpPr>
      <xdr:spPr>
        <a:xfrm>
          <a:off x="17162780" y="1777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xdr:cNvSpPr/>
      </xdr:nvSpPr>
      <xdr:spPr>
        <a:xfrm>
          <a:off x="16388080" y="17893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893" name="楕円 892"/>
        <xdr:cNvSpPr/>
      </xdr:nvSpPr>
      <xdr:spPr>
        <a:xfrm>
          <a:off x="19458940" y="178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74403</xdr:rowOff>
    </xdr:from>
    <xdr:ext cx="469744" cy="259045"/>
    <xdr:sp macro="" textlink="">
      <xdr:nvSpPr>
        <xdr:cNvPr id="894" name="【庁舎】&#10;一人当たり面積該当値テキスト"/>
        <xdr:cNvSpPr txBox="1"/>
      </xdr:nvSpPr>
      <xdr:spPr>
        <a:xfrm>
          <a:off x="19547840" y="176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895" name="楕円 894"/>
        <xdr:cNvSpPr/>
      </xdr:nvSpPr>
      <xdr:spPr>
        <a:xfrm>
          <a:off x="18735040" y="178278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108857</xdr:rowOff>
    </xdr:to>
    <xdr:cxnSp macro="">
      <xdr:nvCxnSpPr>
        <xdr:cNvPr id="896" name="直線コネクタ 895"/>
        <xdr:cNvCxnSpPr/>
      </xdr:nvCxnSpPr>
      <xdr:spPr>
        <a:xfrm flipV="1">
          <a:off x="18778220" y="17872166"/>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49893</xdr:rowOff>
    </xdr:from>
    <xdr:to>
      <xdr:col>107</xdr:col>
      <xdr:colOff>101600</xdr:colOff>
      <xdr:row>106</xdr:row>
      <xdr:rowOff>151493</xdr:rowOff>
    </xdr:to>
    <xdr:sp macro="" textlink="">
      <xdr:nvSpPr>
        <xdr:cNvPr id="897" name="楕円 896"/>
        <xdr:cNvSpPr/>
      </xdr:nvSpPr>
      <xdr:spPr>
        <a:xfrm>
          <a:off x="17937480" y="178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100693</xdr:rowOff>
    </xdr:from>
    <xdr:to>
      <xdr:col>111</xdr:col>
      <xdr:colOff>177800</xdr:colOff>
      <xdr:row>106</xdr:row>
      <xdr:rowOff>108857</xdr:rowOff>
    </xdr:to>
    <xdr:cxnSp macro="">
      <xdr:nvCxnSpPr>
        <xdr:cNvPr id="898" name="直線コネクタ 897"/>
        <xdr:cNvCxnSpPr/>
      </xdr:nvCxnSpPr>
      <xdr:spPr>
        <a:xfrm>
          <a:off x="17988280" y="17870533"/>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99" name="楕円 898"/>
        <xdr:cNvSpPr/>
      </xdr:nvSpPr>
      <xdr:spPr>
        <a:xfrm>
          <a:off x="17162780" y="177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61505</xdr:rowOff>
    </xdr:from>
    <xdr:to>
      <xdr:col>107</xdr:col>
      <xdr:colOff>50800</xdr:colOff>
      <xdr:row>106</xdr:row>
      <xdr:rowOff>100693</xdr:rowOff>
    </xdr:to>
    <xdr:cxnSp macro="">
      <xdr:nvCxnSpPr>
        <xdr:cNvPr id="900" name="直線コネクタ 899"/>
        <xdr:cNvCxnSpPr/>
      </xdr:nvCxnSpPr>
      <xdr:spPr>
        <a:xfrm>
          <a:off x="17213580" y="17831345"/>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01" name="n_1aveValue【庁舎】&#10;一人当たり面積"/>
        <xdr:cNvSpPr txBox="1"/>
      </xdr:nvSpPr>
      <xdr:spPr>
        <a:xfrm>
          <a:off x="18561127" y="179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02" name="n_2aveValue【庁舎】&#10;一人当たり面積"/>
        <xdr:cNvSpPr txBox="1"/>
      </xdr:nvSpPr>
      <xdr:spPr>
        <a:xfrm>
          <a:off x="17776267" y="179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03" name="n_3aveValue【庁舎】&#10;一人当たり面積"/>
        <xdr:cNvSpPr txBox="1"/>
      </xdr:nvSpPr>
      <xdr:spPr>
        <a:xfrm>
          <a:off x="17001567" y="175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04" name="n_4aveValue【庁舎】&#10;一人当たり面積"/>
        <xdr:cNvSpPr txBox="1"/>
      </xdr:nvSpPr>
      <xdr:spPr>
        <a:xfrm>
          <a:off x="1622686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4734</xdr:rowOff>
    </xdr:from>
    <xdr:ext cx="469744" cy="259045"/>
    <xdr:sp macro="" textlink="">
      <xdr:nvSpPr>
        <xdr:cNvPr id="905" name="n_1mainValue【庁舎】&#10;一人当たり面積"/>
        <xdr:cNvSpPr txBox="1"/>
      </xdr:nvSpPr>
      <xdr:spPr>
        <a:xfrm>
          <a:off x="185611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168020</xdr:rowOff>
    </xdr:from>
    <xdr:ext cx="469744" cy="259045"/>
    <xdr:sp macro="" textlink="">
      <xdr:nvSpPr>
        <xdr:cNvPr id="906" name="n_2mainValue【庁舎】&#10;一人当たり面積"/>
        <xdr:cNvSpPr txBox="1"/>
      </xdr:nvSpPr>
      <xdr:spPr>
        <a:xfrm>
          <a:off x="17776267" y="1760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907" name="n_3mainValue【庁舎】&#10;一人当たり面積"/>
        <xdr:cNvSpPr txBox="1"/>
      </xdr:nvSpPr>
      <xdr:spPr>
        <a:xfrm>
          <a:off x="17001567" y="1787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類似団体と比較して、有形固定資産減価償却率が特に高い施設は、消防施設</a:t>
          </a:r>
          <a:r>
            <a:rPr lang="ja-JP" altLang="en-US" sz="1100">
              <a:solidFill>
                <a:schemeClr val="dk1"/>
              </a:solidFill>
              <a:effectLst/>
              <a:latin typeface="+mn-lt"/>
              <a:ea typeface="+mn-ea"/>
              <a:cs typeface="+mn-cs"/>
            </a:rPr>
            <a:t>、体育館・プール</a:t>
          </a:r>
          <a:r>
            <a:rPr lang="ja-JP" altLang="ja-JP" sz="1100">
              <a:solidFill>
                <a:schemeClr val="dk1"/>
              </a:solidFill>
              <a:effectLst/>
              <a:latin typeface="+mn-lt"/>
              <a:ea typeface="+mn-ea"/>
              <a:cs typeface="+mn-cs"/>
            </a:rPr>
            <a:t>であり、特に低い施設は庁舎である。</a:t>
          </a:r>
          <a:endParaRPr lang="ja-JP" altLang="ja-JP" sz="1400">
            <a:effectLst/>
          </a:endParaRPr>
        </a:p>
        <a:p>
          <a:r>
            <a:rPr lang="ja-JP" altLang="ja-JP" sz="1100">
              <a:solidFill>
                <a:schemeClr val="dk1"/>
              </a:solidFill>
              <a:effectLst/>
              <a:latin typeface="+mn-lt"/>
              <a:ea typeface="+mn-ea"/>
              <a:cs typeface="+mn-cs"/>
            </a:rPr>
            <a:t>消防施設については、外壁</a:t>
          </a:r>
          <a:r>
            <a:rPr lang="ja-JP" altLang="en-US" sz="1100">
              <a:solidFill>
                <a:schemeClr val="dk1"/>
              </a:solidFill>
              <a:effectLst/>
              <a:latin typeface="+mn-lt"/>
              <a:ea typeface="+mn-ea"/>
              <a:cs typeface="+mn-cs"/>
            </a:rPr>
            <a:t>改修等</a:t>
          </a:r>
          <a:r>
            <a:rPr lang="ja-JP" altLang="ja-JP" sz="1100">
              <a:solidFill>
                <a:schemeClr val="dk1"/>
              </a:solidFill>
              <a:effectLst/>
              <a:latin typeface="+mn-lt"/>
              <a:ea typeface="+mn-ea"/>
              <a:cs typeface="+mn-cs"/>
            </a:rPr>
            <a:t>、計画的に老朽化対策に取り組んでい</a:t>
          </a:r>
          <a:r>
            <a:rPr lang="ja-JP" altLang="en-US" sz="1100">
              <a:solidFill>
                <a:schemeClr val="dk1"/>
              </a:solidFill>
              <a:effectLst/>
              <a:latin typeface="+mn-lt"/>
              <a:ea typeface="+mn-ea"/>
              <a:cs typeface="+mn-cs"/>
            </a:rPr>
            <a:t>く</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体育館・プールについては、計画的な老朽化対策に取り組むとともに、利用率の低い施設については、廃止に向けて必要最低限の整備を行っていく。</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庁舎については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平成２６年度に新庁舎を建設し</a:t>
          </a:r>
          <a:r>
            <a:rPr lang="ja-JP" altLang="en-US" sz="1100">
              <a:solidFill>
                <a:schemeClr val="dk1"/>
              </a:solidFill>
              <a:effectLst/>
              <a:latin typeface="+mn-lt"/>
              <a:ea typeface="+mn-ea"/>
              <a:cs typeface="+mn-cs"/>
            </a:rPr>
            <a:t>たため</a:t>
          </a:r>
          <a:r>
            <a:rPr lang="ja-JP" altLang="ja-JP" sz="1100">
              <a:solidFill>
                <a:schemeClr val="dk1"/>
              </a:solidFill>
              <a:effectLst/>
              <a:latin typeface="+mn-lt"/>
              <a:ea typeface="+mn-ea"/>
              <a:cs typeface="+mn-cs"/>
            </a:rPr>
            <a:t>、減価償却率</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低</a:t>
          </a:r>
          <a:r>
            <a:rPr lang="ja-JP" altLang="en-US" sz="1100">
              <a:solidFill>
                <a:schemeClr val="dk1"/>
              </a:solidFill>
              <a:effectLst/>
              <a:latin typeface="+mn-lt"/>
              <a:ea typeface="+mn-ea"/>
              <a:cs typeface="+mn-cs"/>
            </a:rPr>
            <a:t>い数値となっている。</a:t>
          </a:r>
          <a:endParaRPr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mn-lt"/>
              <a:ea typeface="+mn-ea"/>
              <a:cs typeface="+mn-cs"/>
            </a:rPr>
            <a:t>　</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全国平均よりは高い数値となっているものの、</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自主財源割合</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割に満たず財源の半分以上が交付税、国、県補助金などの依存財源に頼っているのが現状である。市内には中心となる産業がないため財政基盤は未だ弱いが、引き続き、企業誘致の推進、定住対策、市内産業の活性化、といった税収確保の取り組みに重点を置きつつ、さらなる事務事業の見直しや施策の重点化の両立に努め、収支のバランスを図っ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66675</xdr:rowOff>
    </xdr:to>
    <xdr:cxnSp macro="">
      <xdr:nvCxnSpPr>
        <xdr:cNvPr id="69" name="直線コネクタ 68"/>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66675</xdr:rowOff>
    </xdr:to>
    <xdr:cxnSp macro="">
      <xdr:nvCxnSpPr>
        <xdr:cNvPr id="72" name="直線コネクタ 71"/>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合併算定替の段階的縮減に伴う普通交付税の減額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及び臨時財政対策債の借入抑制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の影響もあり経常収支比率は増加傾向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及び臨時財政対策債の発行額も増加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したため、歳入における経常一般財源等が増額とな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横ばいと言える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今後、更なる自主財源確保と事業見直しを実施していく必要がある。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142603</xdr:rowOff>
    </xdr:from>
    <xdr:to>
      <xdr:col>23</xdr:col>
      <xdr:colOff>133350</xdr:colOff>
      <xdr:row>61</xdr:row>
      <xdr:rowOff>12519</xdr:rowOff>
    </xdr:to>
    <xdr:cxnSp macro="">
      <xdr:nvCxnSpPr>
        <xdr:cNvPr id="134" name="直線コネクタ 133"/>
        <xdr:cNvCxnSpPr/>
      </xdr:nvCxnSpPr>
      <xdr:spPr>
        <a:xfrm>
          <a:off x="4114800" y="1042960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142603</xdr:rowOff>
    </xdr:from>
    <xdr:to>
      <xdr:col>19</xdr:col>
      <xdr:colOff>133350</xdr:colOff>
      <xdr:row>61</xdr:row>
      <xdr:rowOff>12519</xdr:rowOff>
    </xdr:to>
    <xdr:cxnSp macro="">
      <xdr:nvCxnSpPr>
        <xdr:cNvPr id="137" name="直線コネクタ 136"/>
        <xdr:cNvCxnSpPr/>
      </xdr:nvCxnSpPr>
      <xdr:spPr>
        <a:xfrm flipV="1">
          <a:off x="3225800" y="1042960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61</xdr:row>
      <xdr:rowOff>12519</xdr:rowOff>
    </xdr:to>
    <xdr:cxnSp macro="">
      <xdr:nvCxnSpPr>
        <xdr:cNvPr id="140" name="直線コネクタ 139"/>
        <xdr:cNvCxnSpPr/>
      </xdr:nvCxnSpPr>
      <xdr:spPr>
        <a:xfrm>
          <a:off x="2336800" y="1034687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31387</xdr:rowOff>
    </xdr:from>
    <xdr:to>
      <xdr:col>11</xdr:col>
      <xdr:colOff>31750</xdr:colOff>
      <xdr:row>60</xdr:row>
      <xdr:rowOff>59872</xdr:rowOff>
    </xdr:to>
    <xdr:cxnSp macro="">
      <xdr:nvCxnSpPr>
        <xdr:cNvPr id="143" name="直線コネクタ 142"/>
        <xdr:cNvCxnSpPr/>
      </xdr:nvCxnSpPr>
      <xdr:spPr>
        <a:xfrm>
          <a:off x="1447800" y="10146937"/>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133169</xdr:rowOff>
    </xdr:from>
    <xdr:to>
      <xdr:col>23</xdr:col>
      <xdr:colOff>184150</xdr:colOff>
      <xdr:row>61</xdr:row>
      <xdr:rowOff>63319</xdr:rowOff>
    </xdr:to>
    <xdr:sp macro="" textlink="">
      <xdr:nvSpPr>
        <xdr:cNvPr id="153" name="楕円 152"/>
        <xdr:cNvSpPr/>
      </xdr:nvSpPr>
      <xdr:spPr>
        <a:xfrm>
          <a:off x="4902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149696</xdr:rowOff>
    </xdr:from>
    <xdr:ext cx="762000" cy="259045"/>
    <xdr:sp macro="" textlink="">
      <xdr:nvSpPr>
        <xdr:cNvPr id="154" name="財政構造の弾力性該当値テキスト"/>
        <xdr:cNvSpPr txBox="1"/>
      </xdr:nvSpPr>
      <xdr:spPr>
        <a:xfrm>
          <a:off x="5041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91803</xdr:rowOff>
    </xdr:from>
    <xdr:to>
      <xdr:col>19</xdr:col>
      <xdr:colOff>184150</xdr:colOff>
      <xdr:row>61</xdr:row>
      <xdr:rowOff>21953</xdr:rowOff>
    </xdr:to>
    <xdr:sp macro="" textlink="">
      <xdr:nvSpPr>
        <xdr:cNvPr id="155" name="楕円 154"/>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32130</xdr:rowOff>
    </xdr:from>
    <xdr:ext cx="736600" cy="259045"/>
    <xdr:sp macro="" textlink="">
      <xdr:nvSpPr>
        <xdr:cNvPr id="156" name="テキスト ボックス 155"/>
        <xdr:cNvSpPr txBox="1"/>
      </xdr:nvSpPr>
      <xdr:spPr>
        <a:xfrm>
          <a:off x="3733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133169</xdr:rowOff>
    </xdr:from>
    <xdr:to>
      <xdr:col>15</xdr:col>
      <xdr:colOff>133350</xdr:colOff>
      <xdr:row>61</xdr:row>
      <xdr:rowOff>63319</xdr:rowOff>
    </xdr:to>
    <xdr:sp macro="" textlink="">
      <xdr:nvSpPr>
        <xdr:cNvPr id="157" name="楕円 156"/>
        <xdr:cNvSpPr/>
      </xdr:nvSpPr>
      <xdr:spPr>
        <a:xfrm>
          <a:off x="3175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73496</xdr:rowOff>
    </xdr:from>
    <xdr:ext cx="762000" cy="259045"/>
    <xdr:sp macro="" textlink="">
      <xdr:nvSpPr>
        <xdr:cNvPr id="158" name="テキスト ボックス 157"/>
        <xdr:cNvSpPr txBox="1"/>
      </xdr:nvSpPr>
      <xdr:spPr>
        <a:xfrm>
          <a:off x="2844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9" name="楕円 158"/>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120849</xdr:rowOff>
    </xdr:from>
    <xdr:ext cx="762000" cy="259045"/>
    <xdr:sp macro="" textlink="">
      <xdr:nvSpPr>
        <xdr:cNvPr id="160" name="テキスト ボックス 159"/>
        <xdr:cNvSpPr txBox="1"/>
      </xdr:nvSpPr>
      <xdr:spPr>
        <a:xfrm>
          <a:off x="1955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152037</xdr:rowOff>
    </xdr:from>
    <xdr:to>
      <xdr:col>7</xdr:col>
      <xdr:colOff>31750</xdr:colOff>
      <xdr:row>59</xdr:row>
      <xdr:rowOff>82187</xdr:rowOff>
    </xdr:to>
    <xdr:sp macro="" textlink="">
      <xdr:nvSpPr>
        <xdr:cNvPr id="161" name="楕円 160"/>
        <xdr:cNvSpPr/>
      </xdr:nvSpPr>
      <xdr:spPr>
        <a:xfrm>
          <a:off x="1397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92364</xdr:rowOff>
    </xdr:from>
    <xdr:ext cx="762000" cy="259045"/>
    <xdr:sp macro="" textlink="">
      <xdr:nvSpPr>
        <xdr:cNvPr id="162" name="テキスト ボックス 161"/>
        <xdr:cNvSpPr txBox="1"/>
      </xdr:nvSpPr>
      <xdr:spPr>
        <a:xfrm>
          <a:off x="1066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指定管理者制度導入施設の増に伴う物件費の増加と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給与水準の見直しを実施したことによる人件費の増加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経常的な上昇幅を少しでも抑制するため、更なる効率的な職員配置や定員管理に努める必要がある。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78704</xdr:rowOff>
    </xdr:from>
    <xdr:to>
      <xdr:col>23</xdr:col>
      <xdr:colOff>133350</xdr:colOff>
      <xdr:row>81</xdr:row>
      <xdr:rowOff>123710</xdr:rowOff>
    </xdr:to>
    <xdr:cxnSp macro="">
      <xdr:nvCxnSpPr>
        <xdr:cNvPr id="195" name="直線コネクタ 194"/>
        <xdr:cNvCxnSpPr/>
      </xdr:nvCxnSpPr>
      <xdr:spPr>
        <a:xfrm>
          <a:off x="4114800" y="13966154"/>
          <a:ext cx="838200" cy="4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67024</xdr:rowOff>
    </xdr:from>
    <xdr:to>
      <xdr:col>19</xdr:col>
      <xdr:colOff>133350</xdr:colOff>
      <xdr:row>81</xdr:row>
      <xdr:rowOff>78704</xdr:rowOff>
    </xdr:to>
    <xdr:cxnSp macro="">
      <xdr:nvCxnSpPr>
        <xdr:cNvPr id="198" name="直線コネクタ 197"/>
        <xdr:cNvCxnSpPr/>
      </xdr:nvCxnSpPr>
      <xdr:spPr>
        <a:xfrm>
          <a:off x="3225800" y="13954474"/>
          <a:ext cx="8890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67024</xdr:rowOff>
    </xdr:from>
    <xdr:to>
      <xdr:col>15</xdr:col>
      <xdr:colOff>82550</xdr:colOff>
      <xdr:row>81</xdr:row>
      <xdr:rowOff>69408</xdr:rowOff>
    </xdr:to>
    <xdr:cxnSp macro="">
      <xdr:nvCxnSpPr>
        <xdr:cNvPr id="201" name="直線コネクタ 200"/>
        <xdr:cNvCxnSpPr/>
      </xdr:nvCxnSpPr>
      <xdr:spPr>
        <a:xfrm flipV="1">
          <a:off x="2336800" y="13954474"/>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69408</xdr:rowOff>
    </xdr:from>
    <xdr:to>
      <xdr:col>11</xdr:col>
      <xdr:colOff>31750</xdr:colOff>
      <xdr:row>81</xdr:row>
      <xdr:rowOff>78259</xdr:rowOff>
    </xdr:to>
    <xdr:cxnSp macro="">
      <xdr:nvCxnSpPr>
        <xdr:cNvPr id="204" name="直線コネクタ 203"/>
        <xdr:cNvCxnSpPr/>
      </xdr:nvCxnSpPr>
      <xdr:spPr>
        <a:xfrm flipV="1">
          <a:off x="1447800" y="13956858"/>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72910</xdr:rowOff>
    </xdr:from>
    <xdr:to>
      <xdr:col>23</xdr:col>
      <xdr:colOff>184150</xdr:colOff>
      <xdr:row>82</xdr:row>
      <xdr:rowOff>3060</xdr:rowOff>
    </xdr:to>
    <xdr:sp macro="" textlink="">
      <xdr:nvSpPr>
        <xdr:cNvPr id="214" name="楕円 213"/>
        <xdr:cNvSpPr/>
      </xdr:nvSpPr>
      <xdr:spPr>
        <a:xfrm>
          <a:off x="4902200" y="139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89437</xdr:rowOff>
    </xdr:from>
    <xdr:ext cx="762000" cy="259045"/>
    <xdr:sp macro="" textlink="">
      <xdr:nvSpPr>
        <xdr:cNvPr id="215" name="人件費・物件費等の状況該当値テキスト"/>
        <xdr:cNvSpPr txBox="1"/>
      </xdr:nvSpPr>
      <xdr:spPr>
        <a:xfrm>
          <a:off x="5041900" y="1380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27904</xdr:rowOff>
    </xdr:from>
    <xdr:to>
      <xdr:col>19</xdr:col>
      <xdr:colOff>184150</xdr:colOff>
      <xdr:row>81</xdr:row>
      <xdr:rowOff>129504</xdr:rowOff>
    </xdr:to>
    <xdr:sp macro="" textlink="">
      <xdr:nvSpPr>
        <xdr:cNvPr id="216" name="楕円 215"/>
        <xdr:cNvSpPr/>
      </xdr:nvSpPr>
      <xdr:spPr>
        <a:xfrm>
          <a:off x="4064000" y="139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139681</xdr:rowOff>
    </xdr:from>
    <xdr:ext cx="736600" cy="259045"/>
    <xdr:sp macro="" textlink="">
      <xdr:nvSpPr>
        <xdr:cNvPr id="217" name="テキスト ボックス 216"/>
        <xdr:cNvSpPr txBox="1"/>
      </xdr:nvSpPr>
      <xdr:spPr>
        <a:xfrm>
          <a:off x="3733800" y="13684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16224</xdr:rowOff>
    </xdr:from>
    <xdr:to>
      <xdr:col>15</xdr:col>
      <xdr:colOff>133350</xdr:colOff>
      <xdr:row>81</xdr:row>
      <xdr:rowOff>117824</xdr:rowOff>
    </xdr:to>
    <xdr:sp macro="" textlink="">
      <xdr:nvSpPr>
        <xdr:cNvPr id="218" name="楕円 217"/>
        <xdr:cNvSpPr/>
      </xdr:nvSpPr>
      <xdr:spPr>
        <a:xfrm>
          <a:off x="3175000" y="139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128001</xdr:rowOff>
    </xdr:from>
    <xdr:ext cx="762000" cy="259045"/>
    <xdr:sp macro="" textlink="">
      <xdr:nvSpPr>
        <xdr:cNvPr id="219" name="テキスト ボックス 218"/>
        <xdr:cNvSpPr txBox="1"/>
      </xdr:nvSpPr>
      <xdr:spPr>
        <a:xfrm>
          <a:off x="2844800" y="1367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18608</xdr:rowOff>
    </xdr:from>
    <xdr:to>
      <xdr:col>11</xdr:col>
      <xdr:colOff>82550</xdr:colOff>
      <xdr:row>81</xdr:row>
      <xdr:rowOff>120208</xdr:rowOff>
    </xdr:to>
    <xdr:sp macro="" textlink="">
      <xdr:nvSpPr>
        <xdr:cNvPr id="220" name="楕円 219"/>
        <xdr:cNvSpPr/>
      </xdr:nvSpPr>
      <xdr:spPr>
        <a:xfrm>
          <a:off x="2286000" y="139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130385</xdr:rowOff>
    </xdr:from>
    <xdr:ext cx="762000" cy="259045"/>
    <xdr:sp macro="" textlink="">
      <xdr:nvSpPr>
        <xdr:cNvPr id="221" name="テキスト ボックス 220"/>
        <xdr:cNvSpPr txBox="1"/>
      </xdr:nvSpPr>
      <xdr:spPr>
        <a:xfrm>
          <a:off x="1955800" y="1367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27459</xdr:rowOff>
    </xdr:from>
    <xdr:to>
      <xdr:col>7</xdr:col>
      <xdr:colOff>31750</xdr:colOff>
      <xdr:row>81</xdr:row>
      <xdr:rowOff>129059</xdr:rowOff>
    </xdr:to>
    <xdr:sp macro="" textlink="">
      <xdr:nvSpPr>
        <xdr:cNvPr id="222" name="楕円 221"/>
        <xdr:cNvSpPr/>
      </xdr:nvSpPr>
      <xdr:spPr>
        <a:xfrm>
          <a:off x="1397000" y="139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139236</xdr:rowOff>
    </xdr:from>
    <xdr:ext cx="762000" cy="259045"/>
    <xdr:sp macro="" textlink="">
      <xdr:nvSpPr>
        <xdr:cNvPr id="223" name="テキスト ボックス 222"/>
        <xdr:cNvSpPr txBox="1"/>
      </xdr:nvSpPr>
      <xdr:spPr>
        <a:xfrm>
          <a:off x="1066800" y="1368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年度に等級別基準職務表を見直したことで、大幅にラスパイレス指数が上昇する結果となった。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今後は、財政状況にも配慮しつつ、成果を踏まえた昇給等による働き甲斐のある給与制度を設計し、職員の働く意欲を高めていく給与水準を維持していく必要があると考えている。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169636</xdr:rowOff>
    </xdr:to>
    <xdr:cxnSp macro="">
      <xdr:nvCxnSpPr>
        <xdr:cNvPr id="259" name="直線コネクタ 258"/>
        <xdr:cNvCxnSpPr/>
      </xdr:nvCxnSpPr>
      <xdr:spPr>
        <a:xfrm>
          <a:off x="16179800" y="1450158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84</xdr:row>
      <xdr:rowOff>99786</xdr:rowOff>
    </xdr:to>
    <xdr:cxnSp macro="">
      <xdr:nvCxnSpPr>
        <xdr:cNvPr id="262" name="直線コネクタ 261"/>
        <xdr:cNvCxnSpPr/>
      </xdr:nvCxnSpPr>
      <xdr:spPr>
        <a:xfrm>
          <a:off x="15290800" y="13967279"/>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81</xdr:row>
      <xdr:rowOff>131536</xdr:rowOff>
    </xdr:to>
    <xdr:cxnSp macro="">
      <xdr:nvCxnSpPr>
        <xdr:cNvPr id="265" name="直線コネクタ 264"/>
        <xdr:cNvCxnSpPr/>
      </xdr:nvCxnSpPr>
      <xdr:spPr>
        <a:xfrm flipV="1">
          <a:off x="14401800" y="139672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113393</xdr:rowOff>
    </xdr:from>
    <xdr:to>
      <xdr:col>68</xdr:col>
      <xdr:colOff>152400</xdr:colOff>
      <xdr:row>81</xdr:row>
      <xdr:rowOff>131536</xdr:rowOff>
    </xdr:to>
    <xdr:cxnSp macro="">
      <xdr:nvCxnSpPr>
        <xdr:cNvPr id="268" name="直線コネクタ 267"/>
        <xdr:cNvCxnSpPr/>
      </xdr:nvCxnSpPr>
      <xdr:spPr>
        <a:xfrm>
          <a:off x="13512800" y="1382939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0" name="楕円 279"/>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1" name="テキスト ボックス 280"/>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2" name="楕円 281"/>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3" name="テキスト ボックス 282"/>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4" name="楕円 283"/>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5" name="テキスト ボックス 284"/>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62593</xdr:rowOff>
    </xdr:from>
    <xdr:to>
      <xdr:col>64</xdr:col>
      <xdr:colOff>152400</xdr:colOff>
      <xdr:row>80</xdr:row>
      <xdr:rowOff>164193</xdr:rowOff>
    </xdr:to>
    <xdr:sp macro="" textlink="">
      <xdr:nvSpPr>
        <xdr:cNvPr id="286" name="楕円 285"/>
        <xdr:cNvSpPr/>
      </xdr:nvSpPr>
      <xdr:spPr>
        <a:xfrm>
          <a:off x="13462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2920</xdr:rowOff>
    </xdr:from>
    <xdr:ext cx="762000" cy="259045"/>
    <xdr:sp macro="" textlink="">
      <xdr:nvSpPr>
        <xdr:cNvPr id="287" name="テキスト ボックス 286"/>
        <xdr:cNvSpPr txBox="1"/>
      </xdr:nvSpPr>
      <xdr:spPr>
        <a:xfrm>
          <a:off x="13131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効率的な職員配置、人材育成と職員の意識改革、任期付職員などの採用による弾力的な人材活用、業務の民間委託化などを推進し、定員管理計画の進捗管理をしながら定員管理をしている。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グループ制導入による業務負担の平準化を進めるとともに、各課の業務量調査を行い、職員の適正配置に努めている。また、長期的に職員の年齢構成の平準化に配慮した採用を実施することによって偏りのない効率的な組織づくりを目指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92045</xdr:rowOff>
    </xdr:to>
    <xdr:cxnSp macro="">
      <xdr:nvCxnSpPr>
        <xdr:cNvPr id="324" name="直線コネクタ 323"/>
        <xdr:cNvCxnSpPr/>
      </xdr:nvCxnSpPr>
      <xdr:spPr>
        <a:xfrm flipV="1">
          <a:off x="16179800" y="1037100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92045</xdr:rowOff>
    </xdr:to>
    <xdr:cxnSp macro="">
      <xdr:nvCxnSpPr>
        <xdr:cNvPr id="327" name="直線コネクタ 326"/>
        <xdr:cNvCxnSpPr/>
      </xdr:nvCxnSpPr>
      <xdr:spPr>
        <a:xfrm>
          <a:off x="15290800" y="1036066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75958</xdr:rowOff>
    </xdr:to>
    <xdr:cxnSp macro="">
      <xdr:nvCxnSpPr>
        <xdr:cNvPr id="330" name="直線コネクタ 329"/>
        <xdr:cNvCxnSpPr/>
      </xdr:nvCxnSpPr>
      <xdr:spPr>
        <a:xfrm flipV="1">
          <a:off x="14401800" y="1036066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102386</xdr:rowOff>
    </xdr:to>
    <xdr:cxnSp macro="">
      <xdr:nvCxnSpPr>
        <xdr:cNvPr id="333" name="直線コネクタ 332"/>
        <xdr:cNvCxnSpPr/>
      </xdr:nvCxnSpPr>
      <xdr:spPr>
        <a:xfrm flipV="1">
          <a:off x="13512800" y="1036295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43" name="楕円 342"/>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44" name="定員管理の状況該当値テキスト"/>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41245</xdr:rowOff>
    </xdr:from>
    <xdr:to>
      <xdr:col>77</xdr:col>
      <xdr:colOff>95250</xdr:colOff>
      <xdr:row>60</xdr:row>
      <xdr:rowOff>142845</xdr:rowOff>
    </xdr:to>
    <xdr:sp macro="" textlink="">
      <xdr:nvSpPr>
        <xdr:cNvPr id="345" name="楕円 344"/>
        <xdr:cNvSpPr/>
      </xdr:nvSpPr>
      <xdr:spPr>
        <a:xfrm>
          <a:off x="16129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153022</xdr:rowOff>
    </xdr:from>
    <xdr:ext cx="736600" cy="259045"/>
    <xdr:sp macro="" textlink="">
      <xdr:nvSpPr>
        <xdr:cNvPr id="346" name="テキスト ボックス 345"/>
        <xdr:cNvSpPr txBox="1"/>
      </xdr:nvSpPr>
      <xdr:spPr>
        <a:xfrm>
          <a:off x="15798800" y="1009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7" name="楕円 346"/>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8" name="テキスト ボックス 347"/>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25158</xdr:rowOff>
    </xdr:from>
    <xdr:to>
      <xdr:col>68</xdr:col>
      <xdr:colOff>203200</xdr:colOff>
      <xdr:row>60</xdr:row>
      <xdr:rowOff>126758</xdr:rowOff>
    </xdr:to>
    <xdr:sp macro="" textlink="">
      <xdr:nvSpPr>
        <xdr:cNvPr id="349" name="楕円 348"/>
        <xdr:cNvSpPr/>
      </xdr:nvSpPr>
      <xdr:spPr>
        <a:xfrm>
          <a:off x="14351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136935</xdr:rowOff>
    </xdr:from>
    <xdr:ext cx="762000" cy="259045"/>
    <xdr:sp macro="" textlink="">
      <xdr:nvSpPr>
        <xdr:cNvPr id="350" name="テキスト ボックス 349"/>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51586</xdr:rowOff>
    </xdr:from>
    <xdr:to>
      <xdr:col>64</xdr:col>
      <xdr:colOff>152400</xdr:colOff>
      <xdr:row>60</xdr:row>
      <xdr:rowOff>153186</xdr:rowOff>
    </xdr:to>
    <xdr:sp macro="" textlink="">
      <xdr:nvSpPr>
        <xdr:cNvPr id="351" name="楕円 350"/>
        <xdr:cNvSpPr/>
      </xdr:nvSpPr>
      <xdr:spPr>
        <a:xfrm>
          <a:off x="13462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163363</xdr:rowOff>
    </xdr:from>
    <xdr:ext cx="762000" cy="259045"/>
    <xdr:sp macro="" textlink="">
      <xdr:nvSpPr>
        <xdr:cNvPr id="352" name="テキスト ボックス 351"/>
        <xdr:cNvSpPr txBox="1"/>
      </xdr:nvSpPr>
      <xdr:spPr>
        <a:xfrm>
          <a:off x="13131800" y="101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昨年に引き続き、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％と上昇した。今後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普通交付税の合併算定替の縮減が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終了するため、それに伴う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はなくなるものの、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引き続き有利な地方債の選定や発行額の抑制に努め、急激な比率上昇を抑えていく必要がある。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90715</xdr:rowOff>
    </xdr:to>
    <xdr:cxnSp macro="">
      <xdr:nvCxnSpPr>
        <xdr:cNvPr id="388" name="直線コネクタ 387"/>
        <xdr:cNvCxnSpPr/>
      </xdr:nvCxnSpPr>
      <xdr:spPr>
        <a:xfrm>
          <a:off x="16179800" y="65943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79224</xdr:rowOff>
    </xdr:to>
    <xdr:cxnSp macro="">
      <xdr:nvCxnSpPr>
        <xdr:cNvPr id="391" name="直線コネクタ 390"/>
        <xdr:cNvCxnSpPr/>
      </xdr:nvCxnSpPr>
      <xdr:spPr>
        <a:xfrm>
          <a:off x="15290800" y="65828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67733</xdr:rowOff>
    </xdr:to>
    <xdr:cxnSp macro="">
      <xdr:nvCxnSpPr>
        <xdr:cNvPr id="394" name="直線コネクタ 393"/>
        <xdr:cNvCxnSpPr/>
      </xdr:nvCxnSpPr>
      <xdr:spPr>
        <a:xfrm>
          <a:off x="14401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113695</xdr:rowOff>
    </xdr:to>
    <xdr:cxnSp macro="">
      <xdr:nvCxnSpPr>
        <xdr:cNvPr id="397" name="直線コネクタ 396"/>
        <xdr:cNvCxnSpPr/>
      </xdr:nvCxnSpPr>
      <xdr:spPr>
        <a:xfrm flipV="1">
          <a:off x="13512800" y="65828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7" name="楕円 406"/>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8"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28424</xdr:rowOff>
    </xdr:from>
    <xdr:to>
      <xdr:col>77</xdr:col>
      <xdr:colOff>95250</xdr:colOff>
      <xdr:row>38</xdr:row>
      <xdr:rowOff>130024</xdr:rowOff>
    </xdr:to>
    <xdr:sp macro="" textlink="">
      <xdr:nvSpPr>
        <xdr:cNvPr id="409" name="楕円 408"/>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140201</xdr:rowOff>
    </xdr:from>
    <xdr:ext cx="736600" cy="259045"/>
    <xdr:sp macro="" textlink="">
      <xdr:nvSpPr>
        <xdr:cNvPr id="410" name="テキスト ボックス 409"/>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11" name="楕円 410"/>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12" name="テキスト ボックス 411"/>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3" name="楕円 412"/>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4" name="テキスト ボックス 413"/>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62895</xdr:rowOff>
    </xdr:from>
    <xdr:to>
      <xdr:col>64</xdr:col>
      <xdr:colOff>152400</xdr:colOff>
      <xdr:row>38</xdr:row>
      <xdr:rowOff>164495</xdr:rowOff>
    </xdr:to>
    <xdr:sp macro="" textlink="">
      <xdr:nvSpPr>
        <xdr:cNvPr id="415" name="楕円 414"/>
        <xdr:cNvSpPr/>
      </xdr:nvSpPr>
      <xdr:spPr>
        <a:xfrm>
          <a:off x="13462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3222</xdr:rowOff>
    </xdr:from>
    <xdr:ext cx="762000" cy="259045"/>
    <xdr:sp macro="" textlink="">
      <xdr:nvSpPr>
        <xdr:cNvPr id="416" name="テキスト ボックス 415"/>
        <xdr:cNvSpPr txBox="1"/>
      </xdr:nvSpPr>
      <xdr:spPr>
        <a:xfrm>
          <a:off x="13131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引き続き、充当可能額等が将来負担額を上回っている状況。合併特例債等の新規発行分が償還終了分を下回り、将来負担額も減少し負担率は横ばいとなっている。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給与水準の適正化による影響として人件費総額が増加した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効率的な職員配置、業務の民間委託化などを推進し、定員管理計画の進捗管理をしながら人件費の削減に努め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43180</xdr:rowOff>
    </xdr:to>
    <xdr:cxnSp macro="">
      <xdr:nvCxnSpPr>
        <xdr:cNvPr id="66" name="直線コネクタ 65"/>
        <xdr:cNvCxnSpPr/>
      </xdr:nvCxnSpPr>
      <xdr:spPr>
        <a:xfrm>
          <a:off x="3987800" y="619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20320</xdr:rowOff>
    </xdr:to>
    <xdr:cxnSp macro="">
      <xdr:nvCxnSpPr>
        <xdr:cNvPr id="69" name="直線コネクタ 68"/>
        <xdr:cNvCxnSpPr/>
      </xdr:nvCxnSpPr>
      <xdr:spPr>
        <a:xfrm>
          <a:off x="3098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35560</xdr:rowOff>
    </xdr:to>
    <xdr:cxnSp macro="">
      <xdr:nvCxnSpPr>
        <xdr:cNvPr id="72" name="直線コネクタ 71"/>
        <xdr:cNvCxnSpPr/>
      </xdr:nvCxnSpPr>
      <xdr:spPr>
        <a:xfrm flipV="1">
          <a:off x="2209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35560</xdr:rowOff>
    </xdr:to>
    <xdr:cxnSp macro="">
      <xdr:nvCxnSpPr>
        <xdr:cNvPr id="75" name="直線コネクタ 74"/>
        <xdr:cNvCxnSpPr/>
      </xdr:nvCxnSpPr>
      <xdr:spPr>
        <a:xfrm>
          <a:off x="1320800" y="613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予算編成時から歳出削減に取組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んでいるものの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指定管理者制度導入施設の増に伴い、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物件費の歳出額は前年に比べて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ている状態が続いているため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、引き続き歳出削減に努める必要がある。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97282</xdr:rowOff>
    </xdr:to>
    <xdr:cxnSp macro="">
      <xdr:nvCxnSpPr>
        <xdr:cNvPr id="125" name="直線コネクタ 124"/>
        <xdr:cNvCxnSpPr/>
      </xdr:nvCxnSpPr>
      <xdr:spPr>
        <a:xfrm>
          <a:off x="15671800" y="2984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106426</xdr:rowOff>
    </xdr:to>
    <xdr:cxnSp macro="">
      <xdr:nvCxnSpPr>
        <xdr:cNvPr id="128" name="直線コネクタ 127"/>
        <xdr:cNvCxnSpPr/>
      </xdr:nvCxnSpPr>
      <xdr:spPr>
        <a:xfrm flipV="1">
          <a:off x="14782800" y="2984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106426</xdr:rowOff>
    </xdr:to>
    <xdr:cxnSp macro="">
      <xdr:nvCxnSpPr>
        <xdr:cNvPr id="131" name="直線コネクタ 130"/>
        <xdr:cNvCxnSpPr/>
      </xdr:nvCxnSpPr>
      <xdr:spPr>
        <a:xfrm>
          <a:off x="13893800" y="29022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14986</xdr:rowOff>
    </xdr:to>
    <xdr:cxnSp macro="">
      <xdr:nvCxnSpPr>
        <xdr:cNvPr id="134" name="直線コネクタ 133"/>
        <xdr:cNvCxnSpPr/>
      </xdr:nvCxnSpPr>
      <xdr:spPr>
        <a:xfrm flipV="1">
          <a:off x="13004800" y="2902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4" name="楕円 143"/>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5"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8" name="楕円 147"/>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9" name="テキスト ボックス 148"/>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51" name="テキスト ボックス 150"/>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52" name="楕円 151"/>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53" name="テキスト ボックス 152"/>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扶助費は、少子高齢化の影響もあり、増加傾向である。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経常一般財源の増加により扶助費の経常収支比率は微減し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今後も少子高齢化に伴い扶助費に関する経費は依然として高い推移が見込まれる。これまでの事業を踏襲するのではなく、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抜本的な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35560</xdr:rowOff>
    </xdr:to>
    <xdr:cxnSp macro="">
      <xdr:nvCxnSpPr>
        <xdr:cNvPr id="186" name="直線コネクタ 185"/>
        <xdr:cNvCxnSpPr/>
      </xdr:nvCxnSpPr>
      <xdr:spPr>
        <a:xfrm>
          <a:off x="3987800" y="959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56</xdr:row>
      <xdr:rowOff>12700</xdr:rowOff>
    </xdr:to>
    <xdr:cxnSp macro="">
      <xdr:nvCxnSpPr>
        <xdr:cNvPr id="189" name="直線コネクタ 188"/>
        <xdr:cNvCxnSpPr/>
      </xdr:nvCxnSpPr>
      <xdr:spPr>
        <a:xfrm flipV="1">
          <a:off x="3098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153670</xdr:rowOff>
    </xdr:from>
    <xdr:to>
      <xdr:col>15</xdr:col>
      <xdr:colOff>98425</xdr:colOff>
      <xdr:row>56</xdr:row>
      <xdr:rowOff>12700</xdr:rowOff>
    </xdr:to>
    <xdr:cxnSp macro="">
      <xdr:nvCxnSpPr>
        <xdr:cNvPr id="192" name="直線コネクタ 191"/>
        <xdr:cNvCxnSpPr/>
      </xdr:nvCxnSpPr>
      <xdr:spPr>
        <a:xfrm>
          <a:off x="2209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153670</xdr:rowOff>
    </xdr:to>
    <xdr:cxnSp macro="">
      <xdr:nvCxnSpPr>
        <xdr:cNvPr id="195" name="直線コネクタ 194"/>
        <xdr:cNvCxnSpPr/>
      </xdr:nvCxnSpPr>
      <xdr:spPr>
        <a:xfrm>
          <a:off x="1320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5" name="楕円 204"/>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128287</xdr:rowOff>
    </xdr:from>
    <xdr:ext cx="762000" cy="259045"/>
    <xdr:sp macro="" textlink="">
      <xdr:nvSpPr>
        <xdr:cNvPr id="206" name="扶助費該当値テキスト"/>
        <xdr:cNvSpPr txBox="1"/>
      </xdr:nvSpPr>
      <xdr:spPr>
        <a:xfrm>
          <a:off x="4914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7" name="楕円 206"/>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33037</xdr:rowOff>
    </xdr:from>
    <xdr:ext cx="736600" cy="259045"/>
    <xdr:sp macro="" textlink="">
      <xdr:nvSpPr>
        <xdr:cNvPr id="208" name="テキスト ボックス 207"/>
        <xdr:cNvSpPr txBox="1"/>
      </xdr:nvSpPr>
      <xdr:spPr>
        <a:xfrm>
          <a:off x="3606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102870</xdr:rowOff>
    </xdr:from>
    <xdr:to>
      <xdr:col>11</xdr:col>
      <xdr:colOff>60325</xdr:colOff>
      <xdr:row>56</xdr:row>
      <xdr:rowOff>33020</xdr:rowOff>
    </xdr:to>
    <xdr:sp macro="" textlink="">
      <xdr:nvSpPr>
        <xdr:cNvPr id="211" name="楕円 210"/>
        <xdr:cNvSpPr/>
      </xdr:nvSpPr>
      <xdr:spPr>
        <a:xfrm>
          <a:off x="2159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17797</xdr:rowOff>
    </xdr:from>
    <xdr:ext cx="762000" cy="259045"/>
    <xdr:sp macro="" textlink="">
      <xdr:nvSpPr>
        <xdr:cNvPr id="212" name="テキスト ボックス 211"/>
        <xdr:cNvSpPr txBox="1"/>
      </xdr:nvSpPr>
      <xdr:spPr>
        <a:xfrm>
          <a:off x="1828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3" name="楕円 212"/>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128287</xdr:rowOff>
    </xdr:from>
    <xdr:ext cx="762000" cy="259045"/>
    <xdr:sp macro="" textlink="">
      <xdr:nvSpPr>
        <xdr:cNvPr id="214" name="テキスト ボックス 213"/>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下水道事業の公営企業法一部適用に伴い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急減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国民健康保険特別会計や後期高齢者医療特別会計への療養給付費等の繰出金の増加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毎年続いて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いる状況であるため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、今後も高い推移が見込まれる。制度上可能な範囲で、保険税や使用料等、歳入の見直しを図りつつ、一般会計からの繰出基準の見直しも実施していく。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56</xdr:row>
      <xdr:rowOff>117203</xdr:rowOff>
    </xdr:to>
    <xdr:cxnSp macro="">
      <xdr:nvCxnSpPr>
        <xdr:cNvPr id="249" name="直線コネクタ 248"/>
        <xdr:cNvCxnSpPr/>
      </xdr:nvCxnSpPr>
      <xdr:spPr>
        <a:xfrm flipV="1">
          <a:off x="15671800" y="9404894"/>
          <a:ext cx="838200" cy="3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56</xdr:row>
      <xdr:rowOff>117203</xdr:rowOff>
    </xdr:to>
    <xdr:cxnSp macro="">
      <xdr:nvCxnSpPr>
        <xdr:cNvPr id="252" name="直線コネクタ 251"/>
        <xdr:cNvCxnSpPr/>
      </xdr:nvCxnSpPr>
      <xdr:spPr>
        <a:xfrm>
          <a:off x="14782800" y="96661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32294</xdr:rowOff>
    </xdr:from>
    <xdr:to>
      <xdr:col>73</xdr:col>
      <xdr:colOff>180975</xdr:colOff>
      <xdr:row>56</xdr:row>
      <xdr:rowOff>64951</xdr:rowOff>
    </xdr:to>
    <xdr:cxnSp macro="">
      <xdr:nvCxnSpPr>
        <xdr:cNvPr id="255" name="直線コネクタ 254"/>
        <xdr:cNvCxnSpPr/>
      </xdr:nvCxnSpPr>
      <xdr:spPr>
        <a:xfrm>
          <a:off x="13893800" y="9633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32294</xdr:rowOff>
    </xdr:to>
    <xdr:cxnSp macro="">
      <xdr:nvCxnSpPr>
        <xdr:cNvPr id="258" name="直線コネクタ 257"/>
        <xdr:cNvCxnSpPr/>
      </xdr:nvCxnSpPr>
      <xdr:spPr>
        <a:xfrm>
          <a:off x="13004800" y="9607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95794</xdr:rowOff>
    </xdr:from>
    <xdr:to>
      <xdr:col>82</xdr:col>
      <xdr:colOff>158750</xdr:colOff>
      <xdr:row>55</xdr:row>
      <xdr:rowOff>25944</xdr:rowOff>
    </xdr:to>
    <xdr:sp macro="" textlink="">
      <xdr:nvSpPr>
        <xdr:cNvPr id="268" name="楕円 267"/>
        <xdr:cNvSpPr/>
      </xdr:nvSpPr>
      <xdr:spPr>
        <a:xfrm>
          <a:off x="164592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112321</xdr:rowOff>
    </xdr:from>
    <xdr:ext cx="762000" cy="259045"/>
    <xdr:sp macro="" textlink="">
      <xdr:nvSpPr>
        <xdr:cNvPr id="269" name="その他該当値テキスト"/>
        <xdr:cNvSpPr txBox="1"/>
      </xdr:nvSpPr>
      <xdr:spPr>
        <a:xfrm>
          <a:off x="16598900" y="919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66403</xdr:rowOff>
    </xdr:from>
    <xdr:to>
      <xdr:col>78</xdr:col>
      <xdr:colOff>120650</xdr:colOff>
      <xdr:row>56</xdr:row>
      <xdr:rowOff>168003</xdr:rowOff>
    </xdr:to>
    <xdr:sp macro="" textlink="">
      <xdr:nvSpPr>
        <xdr:cNvPr id="270" name="楕円 269"/>
        <xdr:cNvSpPr/>
      </xdr:nvSpPr>
      <xdr:spPr>
        <a:xfrm>
          <a:off x="15621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152780</xdr:rowOff>
    </xdr:from>
    <xdr:ext cx="736600" cy="259045"/>
    <xdr:sp macro="" textlink="">
      <xdr:nvSpPr>
        <xdr:cNvPr id="271" name="テキスト ボックス 270"/>
        <xdr:cNvSpPr txBox="1"/>
      </xdr:nvSpPr>
      <xdr:spPr>
        <a:xfrm>
          <a:off x="15290800" y="975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2" name="楕円 271"/>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125928</xdr:rowOff>
    </xdr:from>
    <xdr:ext cx="762000" cy="259045"/>
    <xdr:sp macro="" textlink="">
      <xdr:nvSpPr>
        <xdr:cNvPr id="273" name="テキスト ボックス 272"/>
        <xdr:cNvSpPr txBox="1"/>
      </xdr:nvSpPr>
      <xdr:spPr>
        <a:xfrm>
          <a:off x="14401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152944</xdr:rowOff>
    </xdr:from>
    <xdr:to>
      <xdr:col>69</xdr:col>
      <xdr:colOff>142875</xdr:colOff>
      <xdr:row>56</xdr:row>
      <xdr:rowOff>83094</xdr:rowOff>
    </xdr:to>
    <xdr:sp macro="" textlink="">
      <xdr:nvSpPr>
        <xdr:cNvPr id="274" name="楕円 273"/>
        <xdr:cNvSpPr/>
      </xdr:nvSpPr>
      <xdr:spPr>
        <a:xfrm>
          <a:off x="13843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75" name="テキスト ボックス 274"/>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6" name="楕円 275"/>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7" name="テキスト ボックス 276"/>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補助費等のうち各種団体への補助金、交付金の見直しを進めてきた結果、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たが、下水道事業の公営企業法一部適用に伴い急増した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。今後も削減だけを目指すのではなく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既存補助金の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効果的な支給に努める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とともに、公営企業会計への補助金額の適正化も検討していく必要がある。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36</xdr:row>
      <xdr:rowOff>30988</xdr:rowOff>
    </xdr:to>
    <xdr:cxnSp macro="">
      <xdr:nvCxnSpPr>
        <xdr:cNvPr id="307" name="直線コネクタ 306"/>
        <xdr:cNvCxnSpPr/>
      </xdr:nvCxnSpPr>
      <xdr:spPr>
        <a:xfrm>
          <a:off x="15671800" y="599287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24130</xdr:rowOff>
    </xdr:to>
    <xdr:cxnSp macro="">
      <xdr:nvCxnSpPr>
        <xdr:cNvPr id="310" name="直線コネクタ 309"/>
        <xdr:cNvCxnSpPr/>
      </xdr:nvCxnSpPr>
      <xdr:spPr>
        <a:xfrm flipV="1">
          <a:off x="14782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24130</xdr:rowOff>
    </xdr:to>
    <xdr:cxnSp macro="">
      <xdr:nvCxnSpPr>
        <xdr:cNvPr id="313" name="直線コネクタ 312"/>
        <xdr:cNvCxnSpPr/>
      </xdr:nvCxnSpPr>
      <xdr:spPr>
        <a:xfrm>
          <a:off x="13893800" y="6020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24130</xdr:rowOff>
    </xdr:to>
    <xdr:cxnSp macro="">
      <xdr:nvCxnSpPr>
        <xdr:cNvPr id="316" name="直線コネクタ 315"/>
        <xdr:cNvCxnSpPr/>
      </xdr:nvCxnSpPr>
      <xdr:spPr>
        <a:xfrm flipV="1">
          <a:off x="13004800" y="6020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6" name="楕円 32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28" name="楕円 327"/>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29" name="テキスト ボックス 328"/>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0" name="楕円 329"/>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1" name="テキスト ボックス 330"/>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2" name="楕円 331"/>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3" name="テキスト ボックス 332"/>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4" name="楕円 333"/>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5" name="テキスト ボックス 334"/>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起債残高はピークを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、合併特例債の償還も減少していく予定である。元利償還額を借入額が超えないようにバランスを図り、引き続き減額に努めていく。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大規模事業を控えており、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起債需要は高いため、有利な地方債の選定に努める。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19231</xdr:rowOff>
    </xdr:from>
    <xdr:to>
      <xdr:col>24</xdr:col>
      <xdr:colOff>25400</xdr:colOff>
      <xdr:row>76</xdr:row>
      <xdr:rowOff>38826</xdr:rowOff>
    </xdr:to>
    <xdr:cxnSp macro="">
      <xdr:nvCxnSpPr>
        <xdr:cNvPr id="370" name="直線コネクタ 369"/>
        <xdr:cNvCxnSpPr/>
      </xdr:nvCxnSpPr>
      <xdr:spPr>
        <a:xfrm flipV="1">
          <a:off x="3987800" y="130494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38826</xdr:rowOff>
    </xdr:from>
    <xdr:to>
      <xdr:col>19</xdr:col>
      <xdr:colOff>187325</xdr:colOff>
      <xdr:row>76</xdr:row>
      <xdr:rowOff>58420</xdr:rowOff>
    </xdr:to>
    <xdr:cxnSp macro="">
      <xdr:nvCxnSpPr>
        <xdr:cNvPr id="373" name="直線コネクタ 372"/>
        <xdr:cNvCxnSpPr/>
      </xdr:nvCxnSpPr>
      <xdr:spPr>
        <a:xfrm flipV="1">
          <a:off x="3098800" y="13069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64951</xdr:rowOff>
    </xdr:to>
    <xdr:cxnSp macro="">
      <xdr:nvCxnSpPr>
        <xdr:cNvPr id="376" name="直線コネクタ 375"/>
        <xdr:cNvCxnSpPr/>
      </xdr:nvCxnSpPr>
      <xdr:spPr>
        <a:xfrm flipV="1">
          <a:off x="2209800" y="13088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158024</xdr:rowOff>
    </xdr:from>
    <xdr:to>
      <xdr:col>11</xdr:col>
      <xdr:colOff>9525</xdr:colOff>
      <xdr:row>76</xdr:row>
      <xdr:rowOff>64951</xdr:rowOff>
    </xdr:to>
    <xdr:cxnSp macro="">
      <xdr:nvCxnSpPr>
        <xdr:cNvPr id="379" name="直線コネクタ 378"/>
        <xdr:cNvCxnSpPr/>
      </xdr:nvCxnSpPr>
      <xdr:spPr>
        <a:xfrm>
          <a:off x="1320800" y="1301677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139881</xdr:rowOff>
    </xdr:from>
    <xdr:to>
      <xdr:col>24</xdr:col>
      <xdr:colOff>76200</xdr:colOff>
      <xdr:row>76</xdr:row>
      <xdr:rowOff>70031</xdr:rowOff>
    </xdr:to>
    <xdr:sp macro="" textlink="">
      <xdr:nvSpPr>
        <xdr:cNvPr id="389" name="楕円 388"/>
        <xdr:cNvSpPr/>
      </xdr:nvSpPr>
      <xdr:spPr>
        <a:xfrm>
          <a:off x="4775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156408</xdr:rowOff>
    </xdr:from>
    <xdr:ext cx="762000" cy="259045"/>
    <xdr:sp macro="" textlink="">
      <xdr:nvSpPr>
        <xdr:cNvPr id="390" name="公債費該当値テキスト"/>
        <xdr:cNvSpPr txBox="1"/>
      </xdr:nvSpPr>
      <xdr:spPr>
        <a:xfrm>
          <a:off x="4914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159476</xdr:rowOff>
    </xdr:from>
    <xdr:to>
      <xdr:col>20</xdr:col>
      <xdr:colOff>38100</xdr:colOff>
      <xdr:row>76</xdr:row>
      <xdr:rowOff>89626</xdr:rowOff>
    </xdr:to>
    <xdr:sp macro="" textlink="">
      <xdr:nvSpPr>
        <xdr:cNvPr id="391" name="楕円 390"/>
        <xdr:cNvSpPr/>
      </xdr:nvSpPr>
      <xdr:spPr>
        <a:xfrm>
          <a:off x="3937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99803</xdr:rowOff>
    </xdr:from>
    <xdr:ext cx="736600" cy="259045"/>
    <xdr:sp macro="" textlink="">
      <xdr:nvSpPr>
        <xdr:cNvPr id="392" name="テキスト ボックス 391"/>
        <xdr:cNvSpPr txBox="1"/>
      </xdr:nvSpPr>
      <xdr:spPr>
        <a:xfrm>
          <a:off x="3606800" y="12787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3" name="楕円 392"/>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4" name="テキスト ボックス 393"/>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14151</xdr:rowOff>
    </xdr:from>
    <xdr:to>
      <xdr:col>11</xdr:col>
      <xdr:colOff>60325</xdr:colOff>
      <xdr:row>76</xdr:row>
      <xdr:rowOff>115751</xdr:rowOff>
    </xdr:to>
    <xdr:sp macro="" textlink="">
      <xdr:nvSpPr>
        <xdr:cNvPr id="395" name="楕円 394"/>
        <xdr:cNvSpPr/>
      </xdr:nvSpPr>
      <xdr:spPr>
        <a:xfrm>
          <a:off x="2159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125928</xdr:rowOff>
    </xdr:from>
    <xdr:ext cx="762000" cy="259045"/>
    <xdr:sp macro="" textlink="">
      <xdr:nvSpPr>
        <xdr:cNvPr id="396" name="テキスト ボックス 395"/>
        <xdr:cNvSpPr txBox="1"/>
      </xdr:nvSpPr>
      <xdr:spPr>
        <a:xfrm>
          <a:off x="1828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107224</xdr:rowOff>
    </xdr:from>
    <xdr:to>
      <xdr:col>6</xdr:col>
      <xdr:colOff>171450</xdr:colOff>
      <xdr:row>76</xdr:row>
      <xdr:rowOff>37374</xdr:rowOff>
    </xdr:to>
    <xdr:sp macro="" textlink="">
      <xdr:nvSpPr>
        <xdr:cNvPr id="397" name="楕円 396"/>
        <xdr:cNvSpPr/>
      </xdr:nvSpPr>
      <xdr:spPr>
        <a:xfrm>
          <a:off x="1270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47551</xdr:rowOff>
    </xdr:from>
    <xdr:ext cx="762000" cy="259045"/>
    <xdr:sp macro="" textlink="">
      <xdr:nvSpPr>
        <xdr:cNvPr id="398" name="テキスト ボックス 397"/>
        <xdr:cNvSpPr txBox="1"/>
      </xdr:nvSpPr>
      <xdr:spPr>
        <a:xfrm>
          <a:off x="939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に伴う社会保障経費（扶助費・操出金）の増加の影響が大きく、当市における重要課題であるため、引き続き事務事業の見直しを図る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10413</xdr:rowOff>
    </xdr:to>
    <xdr:cxnSp macro="">
      <xdr:nvCxnSpPr>
        <xdr:cNvPr id="429" name="直線コネクタ 428"/>
        <xdr:cNvCxnSpPr/>
      </xdr:nvCxnSpPr>
      <xdr:spPr>
        <a:xfrm>
          <a:off x="15671800" y="131709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76</xdr:row>
      <xdr:rowOff>154432</xdr:rowOff>
    </xdr:to>
    <xdr:cxnSp macro="">
      <xdr:nvCxnSpPr>
        <xdr:cNvPr id="432" name="直線コネクタ 431"/>
        <xdr:cNvCxnSpPr/>
      </xdr:nvCxnSpPr>
      <xdr:spPr>
        <a:xfrm flipV="1">
          <a:off x="14782800" y="131709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154432</xdr:rowOff>
    </xdr:to>
    <xdr:cxnSp macro="">
      <xdr:nvCxnSpPr>
        <xdr:cNvPr id="435" name="直線コネクタ 434"/>
        <xdr:cNvCxnSpPr/>
      </xdr:nvCxnSpPr>
      <xdr:spPr>
        <a:xfrm>
          <a:off x="13893800" y="130977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67563</xdr:rowOff>
    </xdr:to>
    <xdr:cxnSp macro="">
      <xdr:nvCxnSpPr>
        <xdr:cNvPr id="438" name="直線コネクタ 437"/>
        <xdr:cNvCxnSpPr/>
      </xdr:nvCxnSpPr>
      <xdr:spPr>
        <a:xfrm>
          <a:off x="13004800" y="130200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8" name="楕円 447"/>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49"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2" name="楕円 451"/>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53" name="テキスト ボックス 452"/>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4" name="楕円 453"/>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5" name="テキスト ボックス 454"/>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6" name="楕円 455"/>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7" name="テキスト ボックス 456"/>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4857</xdr:rowOff>
    </xdr:from>
    <xdr:to>
      <xdr:col>29</xdr:col>
      <xdr:colOff>127000</xdr:colOff>
      <xdr:row>19</xdr:row>
      <xdr:rowOff>20418</xdr:rowOff>
    </xdr:to>
    <xdr:cxnSp macro="">
      <xdr:nvCxnSpPr>
        <xdr:cNvPr id="52" name="直線コネクタ 51"/>
        <xdr:cNvCxnSpPr/>
      </xdr:nvCxnSpPr>
      <xdr:spPr bwMode="auto">
        <a:xfrm flipV="1">
          <a:off x="5003800" y="3310032"/>
          <a:ext cx="647700" cy="15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20418</xdr:rowOff>
    </xdr:from>
    <xdr:to>
      <xdr:col>26</xdr:col>
      <xdr:colOff>50800</xdr:colOff>
      <xdr:row>19</xdr:row>
      <xdr:rowOff>27864</xdr:rowOff>
    </xdr:to>
    <xdr:cxnSp macro="">
      <xdr:nvCxnSpPr>
        <xdr:cNvPr id="55" name="直線コネクタ 54"/>
        <xdr:cNvCxnSpPr/>
      </xdr:nvCxnSpPr>
      <xdr:spPr bwMode="auto">
        <a:xfrm flipV="1">
          <a:off x="4305300" y="3325593"/>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13723</xdr:rowOff>
    </xdr:from>
    <xdr:to>
      <xdr:col>22</xdr:col>
      <xdr:colOff>114300</xdr:colOff>
      <xdr:row>19</xdr:row>
      <xdr:rowOff>27864</xdr:rowOff>
    </xdr:to>
    <xdr:cxnSp macro="">
      <xdr:nvCxnSpPr>
        <xdr:cNvPr id="58" name="直線コネクタ 57"/>
        <xdr:cNvCxnSpPr/>
      </xdr:nvCxnSpPr>
      <xdr:spPr bwMode="auto">
        <a:xfrm>
          <a:off x="3606800" y="3318898"/>
          <a:ext cx="698500" cy="1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4955</xdr:rowOff>
    </xdr:from>
    <xdr:to>
      <xdr:col>18</xdr:col>
      <xdr:colOff>177800</xdr:colOff>
      <xdr:row>19</xdr:row>
      <xdr:rowOff>13723</xdr:rowOff>
    </xdr:to>
    <xdr:cxnSp macro="">
      <xdr:nvCxnSpPr>
        <xdr:cNvPr id="61" name="直線コネクタ 60"/>
        <xdr:cNvCxnSpPr/>
      </xdr:nvCxnSpPr>
      <xdr:spPr bwMode="auto">
        <a:xfrm>
          <a:off x="2908300" y="3310130"/>
          <a:ext cx="698500" cy="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125507</xdr:rowOff>
    </xdr:from>
    <xdr:to>
      <xdr:col>29</xdr:col>
      <xdr:colOff>177800</xdr:colOff>
      <xdr:row>19</xdr:row>
      <xdr:rowOff>55657</xdr:rowOff>
    </xdr:to>
    <xdr:sp macro="" textlink="">
      <xdr:nvSpPr>
        <xdr:cNvPr id="71" name="楕円 70"/>
        <xdr:cNvSpPr/>
      </xdr:nvSpPr>
      <xdr:spPr bwMode="auto">
        <a:xfrm>
          <a:off x="5600700" y="325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34084</xdr:rowOff>
    </xdr:from>
    <xdr:ext cx="762000" cy="259045"/>
    <xdr:sp macro="" textlink="">
      <xdr:nvSpPr>
        <xdr:cNvPr id="72" name="人口1人当たり決算額の推移該当値テキスト130"/>
        <xdr:cNvSpPr txBox="1"/>
      </xdr:nvSpPr>
      <xdr:spPr>
        <a:xfrm>
          <a:off x="5740400" y="31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141068</xdr:rowOff>
    </xdr:from>
    <xdr:to>
      <xdr:col>26</xdr:col>
      <xdr:colOff>101600</xdr:colOff>
      <xdr:row>19</xdr:row>
      <xdr:rowOff>71218</xdr:rowOff>
    </xdr:to>
    <xdr:sp macro="" textlink="">
      <xdr:nvSpPr>
        <xdr:cNvPr id="73" name="楕円 72"/>
        <xdr:cNvSpPr/>
      </xdr:nvSpPr>
      <xdr:spPr bwMode="auto">
        <a:xfrm>
          <a:off x="4953000" y="327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55995</xdr:rowOff>
    </xdr:from>
    <xdr:ext cx="736600" cy="259045"/>
    <xdr:sp macro="" textlink="">
      <xdr:nvSpPr>
        <xdr:cNvPr id="74" name="テキスト ボックス 73"/>
        <xdr:cNvSpPr txBox="1"/>
      </xdr:nvSpPr>
      <xdr:spPr>
        <a:xfrm>
          <a:off x="4622800" y="3361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148514</xdr:rowOff>
    </xdr:from>
    <xdr:to>
      <xdr:col>22</xdr:col>
      <xdr:colOff>165100</xdr:colOff>
      <xdr:row>19</xdr:row>
      <xdr:rowOff>78664</xdr:rowOff>
    </xdr:to>
    <xdr:sp macro="" textlink="">
      <xdr:nvSpPr>
        <xdr:cNvPr id="75" name="楕円 74"/>
        <xdr:cNvSpPr/>
      </xdr:nvSpPr>
      <xdr:spPr bwMode="auto">
        <a:xfrm>
          <a:off x="4254500" y="328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63441</xdr:rowOff>
    </xdr:from>
    <xdr:ext cx="762000" cy="259045"/>
    <xdr:sp macro="" textlink="">
      <xdr:nvSpPr>
        <xdr:cNvPr id="76" name="テキスト ボックス 75"/>
        <xdr:cNvSpPr txBox="1"/>
      </xdr:nvSpPr>
      <xdr:spPr>
        <a:xfrm>
          <a:off x="3924300" y="33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134373</xdr:rowOff>
    </xdr:from>
    <xdr:to>
      <xdr:col>19</xdr:col>
      <xdr:colOff>38100</xdr:colOff>
      <xdr:row>19</xdr:row>
      <xdr:rowOff>64523</xdr:rowOff>
    </xdr:to>
    <xdr:sp macro="" textlink="">
      <xdr:nvSpPr>
        <xdr:cNvPr id="77" name="楕円 76"/>
        <xdr:cNvSpPr/>
      </xdr:nvSpPr>
      <xdr:spPr bwMode="auto">
        <a:xfrm>
          <a:off x="3556000" y="326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49300</xdr:rowOff>
    </xdr:from>
    <xdr:ext cx="762000" cy="259045"/>
    <xdr:sp macro="" textlink="">
      <xdr:nvSpPr>
        <xdr:cNvPr id="78" name="テキスト ボックス 77"/>
        <xdr:cNvSpPr txBox="1"/>
      </xdr:nvSpPr>
      <xdr:spPr>
        <a:xfrm>
          <a:off x="3225800" y="335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125605</xdr:rowOff>
    </xdr:from>
    <xdr:to>
      <xdr:col>15</xdr:col>
      <xdr:colOff>101600</xdr:colOff>
      <xdr:row>19</xdr:row>
      <xdr:rowOff>55755</xdr:rowOff>
    </xdr:to>
    <xdr:sp macro="" textlink="">
      <xdr:nvSpPr>
        <xdr:cNvPr id="79" name="楕円 78"/>
        <xdr:cNvSpPr/>
      </xdr:nvSpPr>
      <xdr:spPr bwMode="auto">
        <a:xfrm>
          <a:off x="2857500" y="325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40532</xdr:rowOff>
    </xdr:from>
    <xdr:ext cx="762000" cy="259045"/>
    <xdr:sp macro="" textlink="">
      <xdr:nvSpPr>
        <xdr:cNvPr id="80" name="テキスト ボックス 79"/>
        <xdr:cNvSpPr txBox="1"/>
      </xdr:nvSpPr>
      <xdr:spPr>
        <a:xfrm>
          <a:off x="2527300" y="334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155049</xdr:rowOff>
    </xdr:from>
    <xdr:to>
      <xdr:col>29</xdr:col>
      <xdr:colOff>127000</xdr:colOff>
      <xdr:row>37</xdr:row>
      <xdr:rowOff>170205</xdr:rowOff>
    </xdr:to>
    <xdr:cxnSp macro="">
      <xdr:nvCxnSpPr>
        <xdr:cNvPr id="112" name="直線コネクタ 111"/>
        <xdr:cNvCxnSpPr/>
      </xdr:nvCxnSpPr>
      <xdr:spPr bwMode="auto">
        <a:xfrm>
          <a:off x="5003800" y="7279749"/>
          <a:ext cx="647700" cy="1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154798</xdr:rowOff>
    </xdr:from>
    <xdr:to>
      <xdr:col>26</xdr:col>
      <xdr:colOff>50800</xdr:colOff>
      <xdr:row>37</xdr:row>
      <xdr:rowOff>155049</xdr:rowOff>
    </xdr:to>
    <xdr:cxnSp macro="">
      <xdr:nvCxnSpPr>
        <xdr:cNvPr id="115" name="直線コネクタ 114"/>
        <xdr:cNvCxnSpPr/>
      </xdr:nvCxnSpPr>
      <xdr:spPr bwMode="auto">
        <a:xfrm>
          <a:off x="4305300" y="7279498"/>
          <a:ext cx="698500" cy="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154798</xdr:rowOff>
    </xdr:from>
    <xdr:to>
      <xdr:col>22</xdr:col>
      <xdr:colOff>114300</xdr:colOff>
      <xdr:row>37</xdr:row>
      <xdr:rowOff>174389</xdr:rowOff>
    </xdr:to>
    <xdr:cxnSp macro="">
      <xdr:nvCxnSpPr>
        <xdr:cNvPr id="118" name="直線コネクタ 117"/>
        <xdr:cNvCxnSpPr/>
      </xdr:nvCxnSpPr>
      <xdr:spPr bwMode="auto">
        <a:xfrm flipV="1">
          <a:off x="3606800" y="7279498"/>
          <a:ext cx="698500" cy="1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168582</xdr:rowOff>
    </xdr:from>
    <xdr:to>
      <xdr:col>18</xdr:col>
      <xdr:colOff>177800</xdr:colOff>
      <xdr:row>37</xdr:row>
      <xdr:rowOff>174389</xdr:rowOff>
    </xdr:to>
    <xdr:cxnSp macro="">
      <xdr:nvCxnSpPr>
        <xdr:cNvPr id="121" name="直線コネクタ 120"/>
        <xdr:cNvCxnSpPr/>
      </xdr:nvCxnSpPr>
      <xdr:spPr bwMode="auto">
        <a:xfrm>
          <a:off x="2908300" y="7293282"/>
          <a:ext cx="6985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119405</xdr:rowOff>
    </xdr:from>
    <xdr:to>
      <xdr:col>29</xdr:col>
      <xdr:colOff>177800</xdr:colOff>
      <xdr:row>37</xdr:row>
      <xdr:rowOff>221005</xdr:rowOff>
    </xdr:to>
    <xdr:sp macro="" textlink="">
      <xdr:nvSpPr>
        <xdr:cNvPr id="131" name="楕円 130"/>
        <xdr:cNvSpPr/>
      </xdr:nvSpPr>
      <xdr:spPr bwMode="auto">
        <a:xfrm>
          <a:off x="5600700" y="724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91482</xdr:rowOff>
    </xdr:from>
    <xdr:ext cx="762000" cy="259045"/>
    <xdr:sp macro="" textlink="">
      <xdr:nvSpPr>
        <xdr:cNvPr id="132" name="人口1人当たり決算額の推移該当値テキスト445"/>
        <xdr:cNvSpPr txBox="1"/>
      </xdr:nvSpPr>
      <xdr:spPr>
        <a:xfrm>
          <a:off x="5740400" y="721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104249</xdr:rowOff>
    </xdr:from>
    <xdr:to>
      <xdr:col>26</xdr:col>
      <xdr:colOff>101600</xdr:colOff>
      <xdr:row>37</xdr:row>
      <xdr:rowOff>205849</xdr:rowOff>
    </xdr:to>
    <xdr:sp macro="" textlink="">
      <xdr:nvSpPr>
        <xdr:cNvPr id="133" name="楕円 132"/>
        <xdr:cNvSpPr/>
      </xdr:nvSpPr>
      <xdr:spPr bwMode="auto">
        <a:xfrm>
          <a:off x="4953000" y="7228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190626</xdr:rowOff>
    </xdr:from>
    <xdr:ext cx="736600" cy="259045"/>
    <xdr:sp macro="" textlink="">
      <xdr:nvSpPr>
        <xdr:cNvPr id="134" name="テキスト ボックス 133"/>
        <xdr:cNvSpPr txBox="1"/>
      </xdr:nvSpPr>
      <xdr:spPr>
        <a:xfrm>
          <a:off x="4622800" y="731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103998</xdr:rowOff>
    </xdr:from>
    <xdr:to>
      <xdr:col>22</xdr:col>
      <xdr:colOff>165100</xdr:colOff>
      <xdr:row>37</xdr:row>
      <xdr:rowOff>205598</xdr:rowOff>
    </xdr:to>
    <xdr:sp macro="" textlink="">
      <xdr:nvSpPr>
        <xdr:cNvPr id="135" name="楕円 134"/>
        <xdr:cNvSpPr/>
      </xdr:nvSpPr>
      <xdr:spPr bwMode="auto">
        <a:xfrm>
          <a:off x="4254500" y="722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190375</xdr:rowOff>
    </xdr:from>
    <xdr:ext cx="762000" cy="259045"/>
    <xdr:sp macro="" textlink="">
      <xdr:nvSpPr>
        <xdr:cNvPr id="136" name="テキスト ボックス 135"/>
        <xdr:cNvSpPr txBox="1"/>
      </xdr:nvSpPr>
      <xdr:spPr>
        <a:xfrm>
          <a:off x="3924300" y="731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123589</xdr:rowOff>
    </xdr:from>
    <xdr:to>
      <xdr:col>19</xdr:col>
      <xdr:colOff>38100</xdr:colOff>
      <xdr:row>37</xdr:row>
      <xdr:rowOff>225189</xdr:rowOff>
    </xdr:to>
    <xdr:sp macro="" textlink="">
      <xdr:nvSpPr>
        <xdr:cNvPr id="137" name="楕円 136"/>
        <xdr:cNvSpPr/>
      </xdr:nvSpPr>
      <xdr:spPr bwMode="auto">
        <a:xfrm>
          <a:off x="3556000" y="724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209966</xdr:rowOff>
    </xdr:from>
    <xdr:ext cx="762000" cy="259045"/>
    <xdr:sp macro="" textlink="">
      <xdr:nvSpPr>
        <xdr:cNvPr id="138" name="テキスト ボックス 137"/>
        <xdr:cNvSpPr txBox="1"/>
      </xdr:nvSpPr>
      <xdr:spPr>
        <a:xfrm>
          <a:off x="3225800" y="733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117782</xdr:rowOff>
    </xdr:from>
    <xdr:to>
      <xdr:col>15</xdr:col>
      <xdr:colOff>101600</xdr:colOff>
      <xdr:row>37</xdr:row>
      <xdr:rowOff>219382</xdr:rowOff>
    </xdr:to>
    <xdr:sp macro="" textlink="">
      <xdr:nvSpPr>
        <xdr:cNvPr id="139" name="楕円 138"/>
        <xdr:cNvSpPr/>
      </xdr:nvSpPr>
      <xdr:spPr bwMode="auto">
        <a:xfrm>
          <a:off x="2857500" y="724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204159</xdr:rowOff>
    </xdr:from>
    <xdr:ext cx="762000" cy="259045"/>
    <xdr:sp macro="" textlink="">
      <xdr:nvSpPr>
        <xdr:cNvPr id="140" name="テキスト ボックス 139"/>
        <xdr:cNvSpPr txBox="1"/>
      </xdr:nvSpPr>
      <xdr:spPr>
        <a:xfrm>
          <a:off x="2527300" y="732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164977</xdr:rowOff>
    </xdr:from>
    <xdr:to>
      <xdr:col>24</xdr:col>
      <xdr:colOff>63500</xdr:colOff>
      <xdr:row>38</xdr:row>
      <xdr:rowOff>14803</xdr:rowOff>
    </xdr:to>
    <xdr:cxnSp macro="">
      <xdr:nvCxnSpPr>
        <xdr:cNvPr id="63" name="直線コネクタ 62"/>
        <xdr:cNvCxnSpPr/>
      </xdr:nvCxnSpPr>
      <xdr:spPr>
        <a:xfrm flipV="1">
          <a:off x="3797300" y="6508627"/>
          <a:ext cx="8382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14803</xdr:rowOff>
    </xdr:from>
    <xdr:to>
      <xdr:col>19</xdr:col>
      <xdr:colOff>177800</xdr:colOff>
      <xdr:row>38</xdr:row>
      <xdr:rowOff>23163</xdr:rowOff>
    </xdr:to>
    <xdr:cxnSp macro="">
      <xdr:nvCxnSpPr>
        <xdr:cNvPr id="66" name="直線コネクタ 65"/>
        <xdr:cNvCxnSpPr/>
      </xdr:nvCxnSpPr>
      <xdr:spPr>
        <a:xfrm flipV="1">
          <a:off x="2908300" y="6529903"/>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6900</xdr:rowOff>
    </xdr:from>
    <xdr:to>
      <xdr:col>15</xdr:col>
      <xdr:colOff>50800</xdr:colOff>
      <xdr:row>38</xdr:row>
      <xdr:rowOff>23163</xdr:rowOff>
    </xdr:to>
    <xdr:cxnSp macro="">
      <xdr:nvCxnSpPr>
        <xdr:cNvPr id="69" name="直線コネクタ 68"/>
        <xdr:cNvCxnSpPr/>
      </xdr:nvCxnSpPr>
      <xdr:spPr>
        <a:xfrm>
          <a:off x="2019300" y="6522000"/>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6900</xdr:rowOff>
    </xdr:from>
    <xdr:to>
      <xdr:col>10</xdr:col>
      <xdr:colOff>114300</xdr:colOff>
      <xdr:row>38</xdr:row>
      <xdr:rowOff>15619</xdr:rowOff>
    </xdr:to>
    <xdr:cxnSp macro="">
      <xdr:nvCxnSpPr>
        <xdr:cNvPr id="72" name="直線コネクタ 71"/>
        <xdr:cNvCxnSpPr/>
      </xdr:nvCxnSpPr>
      <xdr:spPr>
        <a:xfrm flipV="1">
          <a:off x="1130300" y="6522000"/>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114177</xdr:rowOff>
    </xdr:from>
    <xdr:to>
      <xdr:col>24</xdr:col>
      <xdr:colOff>114300</xdr:colOff>
      <xdr:row>38</xdr:row>
      <xdr:rowOff>44327</xdr:rowOff>
    </xdr:to>
    <xdr:sp macro="" textlink="">
      <xdr:nvSpPr>
        <xdr:cNvPr id="82" name="楕円 81"/>
        <xdr:cNvSpPr/>
      </xdr:nvSpPr>
      <xdr:spPr>
        <a:xfrm>
          <a:off x="4584700" y="645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92604</xdr:rowOff>
    </xdr:from>
    <xdr:ext cx="534377" cy="259045"/>
    <xdr:sp macro="" textlink="">
      <xdr:nvSpPr>
        <xdr:cNvPr id="83" name="人件費該当値テキスト"/>
        <xdr:cNvSpPr txBox="1"/>
      </xdr:nvSpPr>
      <xdr:spPr>
        <a:xfrm>
          <a:off x="4686300" y="64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135453</xdr:rowOff>
    </xdr:from>
    <xdr:to>
      <xdr:col>20</xdr:col>
      <xdr:colOff>38100</xdr:colOff>
      <xdr:row>38</xdr:row>
      <xdr:rowOff>65602</xdr:rowOff>
    </xdr:to>
    <xdr:sp macro="" textlink="">
      <xdr:nvSpPr>
        <xdr:cNvPr id="84" name="楕円 83"/>
        <xdr:cNvSpPr/>
      </xdr:nvSpPr>
      <xdr:spPr>
        <a:xfrm>
          <a:off x="3746500" y="6479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56730</xdr:rowOff>
    </xdr:from>
    <xdr:ext cx="534377" cy="259045"/>
    <xdr:sp macro="" textlink="">
      <xdr:nvSpPr>
        <xdr:cNvPr id="85" name="テキスト ボックス 84"/>
        <xdr:cNvSpPr txBox="1"/>
      </xdr:nvSpPr>
      <xdr:spPr>
        <a:xfrm>
          <a:off x="3530111" y="65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143813</xdr:rowOff>
    </xdr:from>
    <xdr:to>
      <xdr:col>15</xdr:col>
      <xdr:colOff>101600</xdr:colOff>
      <xdr:row>38</xdr:row>
      <xdr:rowOff>73963</xdr:rowOff>
    </xdr:to>
    <xdr:sp macro="" textlink="">
      <xdr:nvSpPr>
        <xdr:cNvPr id="86" name="楕円 85"/>
        <xdr:cNvSpPr/>
      </xdr:nvSpPr>
      <xdr:spPr>
        <a:xfrm>
          <a:off x="2857500" y="64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65090</xdr:rowOff>
    </xdr:from>
    <xdr:ext cx="534377" cy="259045"/>
    <xdr:sp macro="" textlink="">
      <xdr:nvSpPr>
        <xdr:cNvPr id="87" name="テキスト ボックス 86"/>
        <xdr:cNvSpPr txBox="1"/>
      </xdr:nvSpPr>
      <xdr:spPr>
        <a:xfrm>
          <a:off x="2641111" y="658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127550</xdr:rowOff>
    </xdr:from>
    <xdr:to>
      <xdr:col>10</xdr:col>
      <xdr:colOff>165100</xdr:colOff>
      <xdr:row>38</xdr:row>
      <xdr:rowOff>57700</xdr:rowOff>
    </xdr:to>
    <xdr:sp macro="" textlink="">
      <xdr:nvSpPr>
        <xdr:cNvPr id="88" name="楕円 87"/>
        <xdr:cNvSpPr/>
      </xdr:nvSpPr>
      <xdr:spPr>
        <a:xfrm>
          <a:off x="1968500" y="64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48827</xdr:rowOff>
    </xdr:from>
    <xdr:ext cx="534377" cy="259045"/>
    <xdr:sp macro="" textlink="">
      <xdr:nvSpPr>
        <xdr:cNvPr id="89" name="テキスト ボックス 88"/>
        <xdr:cNvSpPr txBox="1"/>
      </xdr:nvSpPr>
      <xdr:spPr>
        <a:xfrm>
          <a:off x="1752111" y="656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136269</xdr:rowOff>
    </xdr:from>
    <xdr:to>
      <xdr:col>6</xdr:col>
      <xdr:colOff>38100</xdr:colOff>
      <xdr:row>38</xdr:row>
      <xdr:rowOff>66419</xdr:rowOff>
    </xdr:to>
    <xdr:sp macro="" textlink="">
      <xdr:nvSpPr>
        <xdr:cNvPr id="90" name="楕円 89"/>
        <xdr:cNvSpPr/>
      </xdr:nvSpPr>
      <xdr:spPr>
        <a:xfrm>
          <a:off x="1079500" y="6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57546</xdr:rowOff>
    </xdr:from>
    <xdr:ext cx="534377" cy="259045"/>
    <xdr:sp macro="" textlink="">
      <xdr:nvSpPr>
        <xdr:cNvPr id="91" name="テキスト ボックス 90"/>
        <xdr:cNvSpPr txBox="1"/>
      </xdr:nvSpPr>
      <xdr:spPr>
        <a:xfrm>
          <a:off x="863111" y="65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131340</xdr:rowOff>
    </xdr:from>
    <xdr:to>
      <xdr:col>24</xdr:col>
      <xdr:colOff>63500</xdr:colOff>
      <xdr:row>58</xdr:row>
      <xdr:rowOff>13366</xdr:rowOff>
    </xdr:to>
    <xdr:cxnSp macro="">
      <xdr:nvCxnSpPr>
        <xdr:cNvPr id="123" name="直線コネクタ 122"/>
        <xdr:cNvCxnSpPr/>
      </xdr:nvCxnSpPr>
      <xdr:spPr>
        <a:xfrm flipV="1">
          <a:off x="3797300" y="9903990"/>
          <a:ext cx="838200" cy="5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13366</xdr:rowOff>
    </xdr:from>
    <xdr:to>
      <xdr:col>19</xdr:col>
      <xdr:colOff>177800</xdr:colOff>
      <xdr:row>58</xdr:row>
      <xdr:rowOff>23506</xdr:rowOff>
    </xdr:to>
    <xdr:cxnSp macro="">
      <xdr:nvCxnSpPr>
        <xdr:cNvPr id="126" name="直線コネクタ 125"/>
        <xdr:cNvCxnSpPr/>
      </xdr:nvCxnSpPr>
      <xdr:spPr>
        <a:xfrm flipV="1">
          <a:off x="2908300" y="9957466"/>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23506</xdr:rowOff>
    </xdr:from>
    <xdr:to>
      <xdr:col>15</xdr:col>
      <xdr:colOff>50800</xdr:colOff>
      <xdr:row>58</xdr:row>
      <xdr:rowOff>32307</xdr:rowOff>
    </xdr:to>
    <xdr:cxnSp macro="">
      <xdr:nvCxnSpPr>
        <xdr:cNvPr id="129" name="直線コネクタ 128"/>
        <xdr:cNvCxnSpPr/>
      </xdr:nvCxnSpPr>
      <xdr:spPr>
        <a:xfrm flipV="1">
          <a:off x="2019300" y="996760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18265</xdr:rowOff>
    </xdr:from>
    <xdr:to>
      <xdr:col>10</xdr:col>
      <xdr:colOff>114300</xdr:colOff>
      <xdr:row>58</xdr:row>
      <xdr:rowOff>32307</xdr:rowOff>
    </xdr:to>
    <xdr:cxnSp macro="">
      <xdr:nvCxnSpPr>
        <xdr:cNvPr id="132" name="直線コネクタ 131"/>
        <xdr:cNvCxnSpPr/>
      </xdr:nvCxnSpPr>
      <xdr:spPr>
        <a:xfrm>
          <a:off x="1130300" y="9962365"/>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80540</xdr:rowOff>
    </xdr:from>
    <xdr:to>
      <xdr:col>24</xdr:col>
      <xdr:colOff>114300</xdr:colOff>
      <xdr:row>58</xdr:row>
      <xdr:rowOff>10690</xdr:rowOff>
    </xdr:to>
    <xdr:sp macro="" textlink="">
      <xdr:nvSpPr>
        <xdr:cNvPr id="142" name="楕円 141"/>
        <xdr:cNvSpPr/>
      </xdr:nvSpPr>
      <xdr:spPr>
        <a:xfrm>
          <a:off x="4584700" y="98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58967</xdr:rowOff>
    </xdr:from>
    <xdr:ext cx="534377" cy="259045"/>
    <xdr:sp macro="" textlink="">
      <xdr:nvSpPr>
        <xdr:cNvPr id="143" name="物件費該当値テキスト"/>
        <xdr:cNvSpPr txBox="1"/>
      </xdr:nvSpPr>
      <xdr:spPr>
        <a:xfrm>
          <a:off x="4686300" y="983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134016</xdr:rowOff>
    </xdr:from>
    <xdr:to>
      <xdr:col>20</xdr:col>
      <xdr:colOff>38100</xdr:colOff>
      <xdr:row>58</xdr:row>
      <xdr:rowOff>64166</xdr:rowOff>
    </xdr:to>
    <xdr:sp macro="" textlink="">
      <xdr:nvSpPr>
        <xdr:cNvPr id="144" name="楕円 143"/>
        <xdr:cNvSpPr/>
      </xdr:nvSpPr>
      <xdr:spPr>
        <a:xfrm>
          <a:off x="3746500" y="99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55293</xdr:rowOff>
    </xdr:from>
    <xdr:ext cx="534377" cy="259045"/>
    <xdr:sp macro="" textlink="">
      <xdr:nvSpPr>
        <xdr:cNvPr id="145" name="テキスト ボックス 144"/>
        <xdr:cNvSpPr txBox="1"/>
      </xdr:nvSpPr>
      <xdr:spPr>
        <a:xfrm>
          <a:off x="3530111" y="99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144156</xdr:rowOff>
    </xdr:from>
    <xdr:to>
      <xdr:col>15</xdr:col>
      <xdr:colOff>101600</xdr:colOff>
      <xdr:row>58</xdr:row>
      <xdr:rowOff>74306</xdr:rowOff>
    </xdr:to>
    <xdr:sp macro="" textlink="">
      <xdr:nvSpPr>
        <xdr:cNvPr id="146" name="楕円 145"/>
        <xdr:cNvSpPr/>
      </xdr:nvSpPr>
      <xdr:spPr>
        <a:xfrm>
          <a:off x="2857500" y="99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65433</xdr:rowOff>
    </xdr:from>
    <xdr:ext cx="534377" cy="259045"/>
    <xdr:sp macro="" textlink="">
      <xdr:nvSpPr>
        <xdr:cNvPr id="147" name="テキスト ボックス 146"/>
        <xdr:cNvSpPr txBox="1"/>
      </xdr:nvSpPr>
      <xdr:spPr>
        <a:xfrm>
          <a:off x="2641111" y="1000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152957</xdr:rowOff>
    </xdr:from>
    <xdr:to>
      <xdr:col>10</xdr:col>
      <xdr:colOff>165100</xdr:colOff>
      <xdr:row>58</xdr:row>
      <xdr:rowOff>83107</xdr:rowOff>
    </xdr:to>
    <xdr:sp macro="" textlink="">
      <xdr:nvSpPr>
        <xdr:cNvPr id="148" name="楕円 147"/>
        <xdr:cNvSpPr/>
      </xdr:nvSpPr>
      <xdr:spPr>
        <a:xfrm>
          <a:off x="1968500" y="99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74234</xdr:rowOff>
    </xdr:from>
    <xdr:ext cx="534377" cy="259045"/>
    <xdr:sp macro="" textlink="">
      <xdr:nvSpPr>
        <xdr:cNvPr id="149" name="テキスト ボックス 148"/>
        <xdr:cNvSpPr txBox="1"/>
      </xdr:nvSpPr>
      <xdr:spPr>
        <a:xfrm>
          <a:off x="1752111" y="1001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138915</xdr:rowOff>
    </xdr:from>
    <xdr:to>
      <xdr:col>6</xdr:col>
      <xdr:colOff>38100</xdr:colOff>
      <xdr:row>58</xdr:row>
      <xdr:rowOff>69065</xdr:rowOff>
    </xdr:to>
    <xdr:sp macro="" textlink="">
      <xdr:nvSpPr>
        <xdr:cNvPr id="150" name="楕円 149"/>
        <xdr:cNvSpPr/>
      </xdr:nvSpPr>
      <xdr:spPr>
        <a:xfrm>
          <a:off x="1079500" y="991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60192</xdr:rowOff>
    </xdr:from>
    <xdr:ext cx="534377" cy="259045"/>
    <xdr:sp macro="" textlink="">
      <xdr:nvSpPr>
        <xdr:cNvPr id="151" name="テキスト ボックス 150"/>
        <xdr:cNvSpPr txBox="1"/>
      </xdr:nvSpPr>
      <xdr:spPr>
        <a:xfrm>
          <a:off x="863111" y="100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87122</xdr:rowOff>
    </xdr:from>
    <xdr:to>
      <xdr:col>24</xdr:col>
      <xdr:colOff>63500</xdr:colOff>
      <xdr:row>78</xdr:row>
      <xdr:rowOff>89408</xdr:rowOff>
    </xdr:to>
    <xdr:cxnSp macro="">
      <xdr:nvCxnSpPr>
        <xdr:cNvPr id="178" name="直線コネクタ 177"/>
        <xdr:cNvCxnSpPr/>
      </xdr:nvCxnSpPr>
      <xdr:spPr>
        <a:xfrm flipV="1">
          <a:off x="3797300" y="134602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89408</xdr:rowOff>
    </xdr:from>
    <xdr:to>
      <xdr:col>19</xdr:col>
      <xdr:colOff>177800</xdr:colOff>
      <xdr:row>78</xdr:row>
      <xdr:rowOff>92380</xdr:rowOff>
    </xdr:to>
    <xdr:cxnSp macro="">
      <xdr:nvCxnSpPr>
        <xdr:cNvPr id="181" name="直線コネクタ 180"/>
        <xdr:cNvCxnSpPr/>
      </xdr:nvCxnSpPr>
      <xdr:spPr>
        <a:xfrm flipV="1">
          <a:off x="2908300" y="1346250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91740</xdr:rowOff>
    </xdr:from>
    <xdr:to>
      <xdr:col>15</xdr:col>
      <xdr:colOff>50800</xdr:colOff>
      <xdr:row>78</xdr:row>
      <xdr:rowOff>92380</xdr:rowOff>
    </xdr:to>
    <xdr:cxnSp macro="">
      <xdr:nvCxnSpPr>
        <xdr:cNvPr id="184" name="直線コネクタ 183"/>
        <xdr:cNvCxnSpPr/>
      </xdr:nvCxnSpPr>
      <xdr:spPr>
        <a:xfrm>
          <a:off x="2019300" y="1346484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89500</xdr:rowOff>
    </xdr:from>
    <xdr:to>
      <xdr:col>10</xdr:col>
      <xdr:colOff>114300</xdr:colOff>
      <xdr:row>78</xdr:row>
      <xdr:rowOff>91740</xdr:rowOff>
    </xdr:to>
    <xdr:cxnSp macro="">
      <xdr:nvCxnSpPr>
        <xdr:cNvPr id="187" name="直線コネクタ 186"/>
        <xdr:cNvCxnSpPr/>
      </xdr:nvCxnSpPr>
      <xdr:spPr>
        <a:xfrm>
          <a:off x="1130300" y="1346260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36322</xdr:rowOff>
    </xdr:from>
    <xdr:to>
      <xdr:col>24</xdr:col>
      <xdr:colOff>114300</xdr:colOff>
      <xdr:row>78</xdr:row>
      <xdr:rowOff>137922</xdr:rowOff>
    </xdr:to>
    <xdr:sp macro="" textlink="">
      <xdr:nvSpPr>
        <xdr:cNvPr id="197" name="楕円 196"/>
        <xdr:cNvSpPr/>
      </xdr:nvSpPr>
      <xdr:spPr>
        <a:xfrm>
          <a:off x="45847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122699</xdr:rowOff>
    </xdr:from>
    <xdr:ext cx="469744" cy="259045"/>
    <xdr:sp macro="" textlink="">
      <xdr:nvSpPr>
        <xdr:cNvPr id="198" name="維持補修費該当値テキスト"/>
        <xdr:cNvSpPr txBox="1"/>
      </xdr:nvSpPr>
      <xdr:spPr>
        <a:xfrm>
          <a:off x="4686300" y="1332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38608</xdr:rowOff>
    </xdr:from>
    <xdr:to>
      <xdr:col>20</xdr:col>
      <xdr:colOff>38100</xdr:colOff>
      <xdr:row>78</xdr:row>
      <xdr:rowOff>140208</xdr:rowOff>
    </xdr:to>
    <xdr:sp macro="" textlink="">
      <xdr:nvSpPr>
        <xdr:cNvPr id="199" name="楕円 198"/>
        <xdr:cNvSpPr/>
      </xdr:nvSpPr>
      <xdr:spPr>
        <a:xfrm>
          <a:off x="37465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131335</xdr:rowOff>
    </xdr:from>
    <xdr:ext cx="469744" cy="259045"/>
    <xdr:sp macro="" textlink="">
      <xdr:nvSpPr>
        <xdr:cNvPr id="200" name="テキスト ボックス 199"/>
        <xdr:cNvSpPr txBox="1"/>
      </xdr:nvSpPr>
      <xdr:spPr>
        <a:xfrm>
          <a:off x="3562428" y="135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41580</xdr:rowOff>
    </xdr:from>
    <xdr:to>
      <xdr:col>15</xdr:col>
      <xdr:colOff>101600</xdr:colOff>
      <xdr:row>78</xdr:row>
      <xdr:rowOff>143180</xdr:rowOff>
    </xdr:to>
    <xdr:sp macro="" textlink="">
      <xdr:nvSpPr>
        <xdr:cNvPr id="201" name="楕円 200"/>
        <xdr:cNvSpPr/>
      </xdr:nvSpPr>
      <xdr:spPr>
        <a:xfrm>
          <a:off x="2857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134307</xdr:rowOff>
    </xdr:from>
    <xdr:ext cx="469744" cy="259045"/>
    <xdr:sp macro="" textlink="">
      <xdr:nvSpPr>
        <xdr:cNvPr id="202" name="テキスト ボックス 201"/>
        <xdr:cNvSpPr txBox="1"/>
      </xdr:nvSpPr>
      <xdr:spPr>
        <a:xfrm>
          <a:off x="2673428" y="135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40940</xdr:rowOff>
    </xdr:from>
    <xdr:to>
      <xdr:col>10</xdr:col>
      <xdr:colOff>165100</xdr:colOff>
      <xdr:row>78</xdr:row>
      <xdr:rowOff>142540</xdr:rowOff>
    </xdr:to>
    <xdr:sp macro="" textlink="">
      <xdr:nvSpPr>
        <xdr:cNvPr id="203" name="楕円 202"/>
        <xdr:cNvSpPr/>
      </xdr:nvSpPr>
      <xdr:spPr>
        <a:xfrm>
          <a:off x="1968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133667</xdr:rowOff>
    </xdr:from>
    <xdr:ext cx="469744" cy="259045"/>
    <xdr:sp macro="" textlink="">
      <xdr:nvSpPr>
        <xdr:cNvPr id="204" name="テキスト ボックス 203"/>
        <xdr:cNvSpPr txBox="1"/>
      </xdr:nvSpPr>
      <xdr:spPr>
        <a:xfrm>
          <a:off x="1784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38700</xdr:rowOff>
    </xdr:from>
    <xdr:to>
      <xdr:col>6</xdr:col>
      <xdr:colOff>38100</xdr:colOff>
      <xdr:row>78</xdr:row>
      <xdr:rowOff>140300</xdr:rowOff>
    </xdr:to>
    <xdr:sp macro="" textlink="">
      <xdr:nvSpPr>
        <xdr:cNvPr id="205" name="楕円 204"/>
        <xdr:cNvSpPr/>
      </xdr:nvSpPr>
      <xdr:spPr>
        <a:xfrm>
          <a:off x="1079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131427</xdr:rowOff>
    </xdr:from>
    <xdr:ext cx="469744" cy="259045"/>
    <xdr:sp macro="" textlink="">
      <xdr:nvSpPr>
        <xdr:cNvPr id="206" name="テキスト ボックス 205"/>
        <xdr:cNvSpPr txBox="1"/>
      </xdr:nvSpPr>
      <xdr:spPr>
        <a:xfrm>
          <a:off x="895428" y="135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112331</xdr:rowOff>
    </xdr:from>
    <xdr:to>
      <xdr:col>24</xdr:col>
      <xdr:colOff>63500</xdr:colOff>
      <xdr:row>97</xdr:row>
      <xdr:rowOff>157632</xdr:rowOff>
    </xdr:to>
    <xdr:cxnSp macro="">
      <xdr:nvCxnSpPr>
        <xdr:cNvPr id="236" name="直線コネクタ 235"/>
        <xdr:cNvCxnSpPr/>
      </xdr:nvCxnSpPr>
      <xdr:spPr>
        <a:xfrm flipV="1">
          <a:off x="3797300" y="16742981"/>
          <a:ext cx="8382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157632</xdr:rowOff>
    </xdr:from>
    <xdr:to>
      <xdr:col>19</xdr:col>
      <xdr:colOff>177800</xdr:colOff>
      <xdr:row>98</xdr:row>
      <xdr:rowOff>2412</xdr:rowOff>
    </xdr:to>
    <xdr:cxnSp macro="">
      <xdr:nvCxnSpPr>
        <xdr:cNvPr id="239" name="直線コネクタ 238"/>
        <xdr:cNvCxnSpPr/>
      </xdr:nvCxnSpPr>
      <xdr:spPr>
        <a:xfrm flipV="1">
          <a:off x="2908300" y="16788282"/>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2412</xdr:rowOff>
    </xdr:from>
    <xdr:to>
      <xdr:col>15</xdr:col>
      <xdr:colOff>50800</xdr:colOff>
      <xdr:row>98</xdr:row>
      <xdr:rowOff>18808</xdr:rowOff>
    </xdr:to>
    <xdr:cxnSp macro="">
      <xdr:nvCxnSpPr>
        <xdr:cNvPr id="242" name="直線コネクタ 241"/>
        <xdr:cNvCxnSpPr/>
      </xdr:nvCxnSpPr>
      <xdr:spPr>
        <a:xfrm flipV="1">
          <a:off x="2019300" y="16804512"/>
          <a:ext cx="8890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18808</xdr:rowOff>
    </xdr:from>
    <xdr:to>
      <xdr:col>10</xdr:col>
      <xdr:colOff>114300</xdr:colOff>
      <xdr:row>98</xdr:row>
      <xdr:rowOff>46723</xdr:rowOff>
    </xdr:to>
    <xdr:cxnSp macro="">
      <xdr:nvCxnSpPr>
        <xdr:cNvPr id="245" name="直線コネクタ 244"/>
        <xdr:cNvCxnSpPr/>
      </xdr:nvCxnSpPr>
      <xdr:spPr>
        <a:xfrm flipV="1">
          <a:off x="1130300" y="16820908"/>
          <a:ext cx="8890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61531</xdr:rowOff>
    </xdr:from>
    <xdr:to>
      <xdr:col>24</xdr:col>
      <xdr:colOff>114300</xdr:colOff>
      <xdr:row>97</xdr:row>
      <xdr:rowOff>163131</xdr:rowOff>
    </xdr:to>
    <xdr:sp macro="" textlink="">
      <xdr:nvSpPr>
        <xdr:cNvPr id="255" name="楕円 254"/>
        <xdr:cNvSpPr/>
      </xdr:nvSpPr>
      <xdr:spPr>
        <a:xfrm>
          <a:off x="4584700" y="166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39958</xdr:rowOff>
    </xdr:from>
    <xdr:ext cx="534377" cy="259045"/>
    <xdr:sp macro="" textlink="">
      <xdr:nvSpPr>
        <xdr:cNvPr id="256" name="扶助費該当値テキスト"/>
        <xdr:cNvSpPr txBox="1"/>
      </xdr:nvSpPr>
      <xdr:spPr>
        <a:xfrm>
          <a:off x="4686300" y="1667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106832</xdr:rowOff>
    </xdr:from>
    <xdr:to>
      <xdr:col>20</xdr:col>
      <xdr:colOff>38100</xdr:colOff>
      <xdr:row>98</xdr:row>
      <xdr:rowOff>36982</xdr:rowOff>
    </xdr:to>
    <xdr:sp macro="" textlink="">
      <xdr:nvSpPr>
        <xdr:cNvPr id="257" name="楕円 256"/>
        <xdr:cNvSpPr/>
      </xdr:nvSpPr>
      <xdr:spPr>
        <a:xfrm>
          <a:off x="3746500" y="167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28109</xdr:rowOff>
    </xdr:from>
    <xdr:ext cx="534377" cy="259045"/>
    <xdr:sp macro="" textlink="">
      <xdr:nvSpPr>
        <xdr:cNvPr id="258" name="テキスト ボックス 257"/>
        <xdr:cNvSpPr txBox="1"/>
      </xdr:nvSpPr>
      <xdr:spPr>
        <a:xfrm>
          <a:off x="3530111" y="168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123062</xdr:rowOff>
    </xdr:from>
    <xdr:to>
      <xdr:col>15</xdr:col>
      <xdr:colOff>101600</xdr:colOff>
      <xdr:row>98</xdr:row>
      <xdr:rowOff>53212</xdr:rowOff>
    </xdr:to>
    <xdr:sp macro="" textlink="">
      <xdr:nvSpPr>
        <xdr:cNvPr id="259" name="楕円 258"/>
        <xdr:cNvSpPr/>
      </xdr:nvSpPr>
      <xdr:spPr>
        <a:xfrm>
          <a:off x="2857500" y="167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44339</xdr:rowOff>
    </xdr:from>
    <xdr:ext cx="534377" cy="259045"/>
    <xdr:sp macro="" textlink="">
      <xdr:nvSpPr>
        <xdr:cNvPr id="260" name="テキスト ボックス 259"/>
        <xdr:cNvSpPr txBox="1"/>
      </xdr:nvSpPr>
      <xdr:spPr>
        <a:xfrm>
          <a:off x="2641111" y="1684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139458</xdr:rowOff>
    </xdr:from>
    <xdr:to>
      <xdr:col>10</xdr:col>
      <xdr:colOff>165100</xdr:colOff>
      <xdr:row>98</xdr:row>
      <xdr:rowOff>69608</xdr:rowOff>
    </xdr:to>
    <xdr:sp macro="" textlink="">
      <xdr:nvSpPr>
        <xdr:cNvPr id="261" name="楕円 260"/>
        <xdr:cNvSpPr/>
      </xdr:nvSpPr>
      <xdr:spPr>
        <a:xfrm>
          <a:off x="1968500" y="167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60735</xdr:rowOff>
    </xdr:from>
    <xdr:ext cx="534377" cy="259045"/>
    <xdr:sp macro="" textlink="">
      <xdr:nvSpPr>
        <xdr:cNvPr id="262" name="テキスト ボックス 261"/>
        <xdr:cNvSpPr txBox="1"/>
      </xdr:nvSpPr>
      <xdr:spPr>
        <a:xfrm>
          <a:off x="1752111" y="16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167373</xdr:rowOff>
    </xdr:from>
    <xdr:to>
      <xdr:col>6</xdr:col>
      <xdr:colOff>38100</xdr:colOff>
      <xdr:row>98</xdr:row>
      <xdr:rowOff>97523</xdr:rowOff>
    </xdr:to>
    <xdr:sp macro="" textlink="">
      <xdr:nvSpPr>
        <xdr:cNvPr id="263" name="楕円 262"/>
        <xdr:cNvSpPr/>
      </xdr:nvSpPr>
      <xdr:spPr>
        <a:xfrm>
          <a:off x="1079500" y="167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88650</xdr:rowOff>
    </xdr:from>
    <xdr:ext cx="534377" cy="259045"/>
    <xdr:sp macro="" textlink="">
      <xdr:nvSpPr>
        <xdr:cNvPr id="264" name="テキスト ボックス 263"/>
        <xdr:cNvSpPr txBox="1"/>
      </xdr:nvSpPr>
      <xdr:spPr>
        <a:xfrm>
          <a:off x="863111" y="168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124994</xdr:rowOff>
    </xdr:from>
    <xdr:to>
      <xdr:col>55</xdr:col>
      <xdr:colOff>0</xdr:colOff>
      <xdr:row>37</xdr:row>
      <xdr:rowOff>103797</xdr:rowOff>
    </xdr:to>
    <xdr:cxnSp macro="">
      <xdr:nvCxnSpPr>
        <xdr:cNvPr id="293" name="直線コネクタ 292"/>
        <xdr:cNvCxnSpPr/>
      </xdr:nvCxnSpPr>
      <xdr:spPr>
        <a:xfrm flipV="1">
          <a:off x="9639300" y="6297194"/>
          <a:ext cx="838200" cy="1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84950</xdr:rowOff>
    </xdr:from>
    <xdr:to>
      <xdr:col>50</xdr:col>
      <xdr:colOff>114300</xdr:colOff>
      <xdr:row>37</xdr:row>
      <xdr:rowOff>103797</xdr:rowOff>
    </xdr:to>
    <xdr:cxnSp macro="">
      <xdr:nvCxnSpPr>
        <xdr:cNvPr id="296" name="直線コネクタ 295"/>
        <xdr:cNvCxnSpPr/>
      </xdr:nvCxnSpPr>
      <xdr:spPr>
        <a:xfrm>
          <a:off x="8750300" y="6428600"/>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84950</xdr:rowOff>
    </xdr:from>
    <xdr:to>
      <xdr:col>45</xdr:col>
      <xdr:colOff>177800</xdr:colOff>
      <xdr:row>37</xdr:row>
      <xdr:rowOff>113855</xdr:rowOff>
    </xdr:to>
    <xdr:cxnSp macro="">
      <xdr:nvCxnSpPr>
        <xdr:cNvPr id="299" name="直線コネクタ 298"/>
        <xdr:cNvCxnSpPr/>
      </xdr:nvCxnSpPr>
      <xdr:spPr>
        <a:xfrm flipV="1">
          <a:off x="7861300" y="6428600"/>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77076</xdr:rowOff>
    </xdr:from>
    <xdr:to>
      <xdr:col>41</xdr:col>
      <xdr:colOff>50800</xdr:colOff>
      <xdr:row>37</xdr:row>
      <xdr:rowOff>113855</xdr:rowOff>
    </xdr:to>
    <xdr:cxnSp macro="">
      <xdr:nvCxnSpPr>
        <xdr:cNvPr id="302" name="直線コネクタ 301"/>
        <xdr:cNvCxnSpPr/>
      </xdr:nvCxnSpPr>
      <xdr:spPr>
        <a:xfrm>
          <a:off x="6972300" y="6420726"/>
          <a:ext cx="8890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74194</xdr:rowOff>
    </xdr:from>
    <xdr:to>
      <xdr:col>55</xdr:col>
      <xdr:colOff>50800</xdr:colOff>
      <xdr:row>37</xdr:row>
      <xdr:rowOff>4344</xdr:rowOff>
    </xdr:to>
    <xdr:sp macro="" textlink="">
      <xdr:nvSpPr>
        <xdr:cNvPr id="312" name="楕円 311"/>
        <xdr:cNvSpPr/>
      </xdr:nvSpPr>
      <xdr:spPr>
        <a:xfrm>
          <a:off x="10426700" y="62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52621</xdr:rowOff>
    </xdr:from>
    <xdr:ext cx="534377" cy="259045"/>
    <xdr:sp macro="" textlink="">
      <xdr:nvSpPr>
        <xdr:cNvPr id="313" name="補助費等該当値テキスト"/>
        <xdr:cNvSpPr txBox="1"/>
      </xdr:nvSpPr>
      <xdr:spPr>
        <a:xfrm>
          <a:off x="10528300" y="622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52997</xdr:rowOff>
    </xdr:from>
    <xdr:to>
      <xdr:col>50</xdr:col>
      <xdr:colOff>165100</xdr:colOff>
      <xdr:row>37</xdr:row>
      <xdr:rowOff>154597</xdr:rowOff>
    </xdr:to>
    <xdr:sp macro="" textlink="">
      <xdr:nvSpPr>
        <xdr:cNvPr id="314" name="楕円 313"/>
        <xdr:cNvSpPr/>
      </xdr:nvSpPr>
      <xdr:spPr>
        <a:xfrm>
          <a:off x="9588500" y="63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145724</xdr:rowOff>
    </xdr:from>
    <xdr:ext cx="534377" cy="259045"/>
    <xdr:sp macro="" textlink="">
      <xdr:nvSpPr>
        <xdr:cNvPr id="315" name="テキスト ボックス 314"/>
        <xdr:cNvSpPr txBox="1"/>
      </xdr:nvSpPr>
      <xdr:spPr>
        <a:xfrm>
          <a:off x="9372111" y="64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34150</xdr:rowOff>
    </xdr:from>
    <xdr:to>
      <xdr:col>46</xdr:col>
      <xdr:colOff>38100</xdr:colOff>
      <xdr:row>37</xdr:row>
      <xdr:rowOff>135750</xdr:rowOff>
    </xdr:to>
    <xdr:sp macro="" textlink="">
      <xdr:nvSpPr>
        <xdr:cNvPr id="316" name="楕円 315"/>
        <xdr:cNvSpPr/>
      </xdr:nvSpPr>
      <xdr:spPr>
        <a:xfrm>
          <a:off x="8699500" y="63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126878</xdr:rowOff>
    </xdr:from>
    <xdr:ext cx="534377" cy="259045"/>
    <xdr:sp macro="" textlink="">
      <xdr:nvSpPr>
        <xdr:cNvPr id="317" name="テキスト ボックス 316"/>
        <xdr:cNvSpPr txBox="1"/>
      </xdr:nvSpPr>
      <xdr:spPr>
        <a:xfrm>
          <a:off x="8483111" y="647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63055</xdr:rowOff>
    </xdr:from>
    <xdr:to>
      <xdr:col>41</xdr:col>
      <xdr:colOff>101600</xdr:colOff>
      <xdr:row>37</xdr:row>
      <xdr:rowOff>164655</xdr:rowOff>
    </xdr:to>
    <xdr:sp macro="" textlink="">
      <xdr:nvSpPr>
        <xdr:cNvPr id="318" name="楕円 317"/>
        <xdr:cNvSpPr/>
      </xdr:nvSpPr>
      <xdr:spPr>
        <a:xfrm>
          <a:off x="7810500" y="64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155783</xdr:rowOff>
    </xdr:from>
    <xdr:ext cx="534377" cy="259045"/>
    <xdr:sp macro="" textlink="">
      <xdr:nvSpPr>
        <xdr:cNvPr id="319" name="テキスト ボックス 318"/>
        <xdr:cNvSpPr txBox="1"/>
      </xdr:nvSpPr>
      <xdr:spPr>
        <a:xfrm>
          <a:off x="7594111" y="64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26276</xdr:rowOff>
    </xdr:from>
    <xdr:to>
      <xdr:col>36</xdr:col>
      <xdr:colOff>165100</xdr:colOff>
      <xdr:row>37</xdr:row>
      <xdr:rowOff>127876</xdr:rowOff>
    </xdr:to>
    <xdr:sp macro="" textlink="">
      <xdr:nvSpPr>
        <xdr:cNvPr id="320" name="楕円 319"/>
        <xdr:cNvSpPr/>
      </xdr:nvSpPr>
      <xdr:spPr>
        <a:xfrm>
          <a:off x="6921500" y="63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119003</xdr:rowOff>
    </xdr:from>
    <xdr:ext cx="534377" cy="259045"/>
    <xdr:sp macro="" textlink="">
      <xdr:nvSpPr>
        <xdr:cNvPr id="321" name="テキスト ボックス 320"/>
        <xdr:cNvSpPr txBox="1"/>
      </xdr:nvSpPr>
      <xdr:spPr>
        <a:xfrm>
          <a:off x="6705111" y="64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7398</xdr:rowOff>
    </xdr:from>
    <xdr:to>
      <xdr:col>55</xdr:col>
      <xdr:colOff>0</xdr:colOff>
      <xdr:row>57</xdr:row>
      <xdr:rowOff>45488</xdr:rowOff>
    </xdr:to>
    <xdr:cxnSp macro="">
      <xdr:nvCxnSpPr>
        <xdr:cNvPr id="346" name="直線コネクタ 345"/>
        <xdr:cNvCxnSpPr/>
      </xdr:nvCxnSpPr>
      <xdr:spPr>
        <a:xfrm flipV="1">
          <a:off x="9639300" y="9780048"/>
          <a:ext cx="838200" cy="3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30766</xdr:rowOff>
    </xdr:from>
    <xdr:to>
      <xdr:col>50</xdr:col>
      <xdr:colOff>114300</xdr:colOff>
      <xdr:row>57</xdr:row>
      <xdr:rowOff>45488</xdr:rowOff>
    </xdr:to>
    <xdr:cxnSp macro="">
      <xdr:nvCxnSpPr>
        <xdr:cNvPr id="349" name="直線コネクタ 348"/>
        <xdr:cNvCxnSpPr/>
      </xdr:nvCxnSpPr>
      <xdr:spPr>
        <a:xfrm>
          <a:off x="8750300" y="9803416"/>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30766</xdr:rowOff>
    </xdr:from>
    <xdr:to>
      <xdr:col>45</xdr:col>
      <xdr:colOff>177800</xdr:colOff>
      <xdr:row>57</xdr:row>
      <xdr:rowOff>41951</xdr:rowOff>
    </xdr:to>
    <xdr:cxnSp macro="">
      <xdr:nvCxnSpPr>
        <xdr:cNvPr id="352" name="直線コネクタ 351"/>
        <xdr:cNvCxnSpPr/>
      </xdr:nvCxnSpPr>
      <xdr:spPr>
        <a:xfrm flipV="1">
          <a:off x="7861300" y="9803416"/>
          <a:ext cx="8890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166863</xdr:rowOff>
    </xdr:from>
    <xdr:to>
      <xdr:col>41</xdr:col>
      <xdr:colOff>50800</xdr:colOff>
      <xdr:row>57</xdr:row>
      <xdr:rowOff>41951</xdr:rowOff>
    </xdr:to>
    <xdr:cxnSp macro="">
      <xdr:nvCxnSpPr>
        <xdr:cNvPr id="355" name="直線コネクタ 354"/>
        <xdr:cNvCxnSpPr/>
      </xdr:nvCxnSpPr>
      <xdr:spPr>
        <a:xfrm>
          <a:off x="6972300" y="9768063"/>
          <a:ext cx="889000" cy="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128048</xdr:rowOff>
    </xdr:from>
    <xdr:to>
      <xdr:col>55</xdr:col>
      <xdr:colOff>50800</xdr:colOff>
      <xdr:row>57</xdr:row>
      <xdr:rowOff>58198</xdr:rowOff>
    </xdr:to>
    <xdr:sp macro="" textlink="">
      <xdr:nvSpPr>
        <xdr:cNvPr id="365" name="楕円 364"/>
        <xdr:cNvSpPr/>
      </xdr:nvSpPr>
      <xdr:spPr>
        <a:xfrm>
          <a:off x="10426700" y="97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42975</xdr:rowOff>
    </xdr:from>
    <xdr:ext cx="534377" cy="259045"/>
    <xdr:sp macro="" textlink="">
      <xdr:nvSpPr>
        <xdr:cNvPr id="366" name="普通建設事業費該当値テキスト"/>
        <xdr:cNvSpPr txBox="1"/>
      </xdr:nvSpPr>
      <xdr:spPr>
        <a:xfrm>
          <a:off x="10528300" y="96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166138</xdr:rowOff>
    </xdr:from>
    <xdr:to>
      <xdr:col>50</xdr:col>
      <xdr:colOff>165100</xdr:colOff>
      <xdr:row>57</xdr:row>
      <xdr:rowOff>96288</xdr:rowOff>
    </xdr:to>
    <xdr:sp macro="" textlink="">
      <xdr:nvSpPr>
        <xdr:cNvPr id="367" name="楕円 366"/>
        <xdr:cNvSpPr/>
      </xdr:nvSpPr>
      <xdr:spPr>
        <a:xfrm>
          <a:off x="9588500" y="97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87415</xdr:rowOff>
    </xdr:from>
    <xdr:ext cx="534377" cy="259045"/>
    <xdr:sp macro="" textlink="">
      <xdr:nvSpPr>
        <xdr:cNvPr id="368" name="テキスト ボックス 367"/>
        <xdr:cNvSpPr txBox="1"/>
      </xdr:nvSpPr>
      <xdr:spPr>
        <a:xfrm>
          <a:off x="9372111" y="98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151416</xdr:rowOff>
    </xdr:from>
    <xdr:to>
      <xdr:col>46</xdr:col>
      <xdr:colOff>38100</xdr:colOff>
      <xdr:row>57</xdr:row>
      <xdr:rowOff>81566</xdr:rowOff>
    </xdr:to>
    <xdr:sp macro="" textlink="">
      <xdr:nvSpPr>
        <xdr:cNvPr id="369" name="楕円 368"/>
        <xdr:cNvSpPr/>
      </xdr:nvSpPr>
      <xdr:spPr>
        <a:xfrm>
          <a:off x="8699500" y="97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72693</xdr:rowOff>
    </xdr:from>
    <xdr:ext cx="534377" cy="259045"/>
    <xdr:sp macro="" textlink="">
      <xdr:nvSpPr>
        <xdr:cNvPr id="370" name="テキスト ボックス 369"/>
        <xdr:cNvSpPr txBox="1"/>
      </xdr:nvSpPr>
      <xdr:spPr>
        <a:xfrm>
          <a:off x="8483111" y="98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162601</xdr:rowOff>
    </xdr:from>
    <xdr:to>
      <xdr:col>41</xdr:col>
      <xdr:colOff>101600</xdr:colOff>
      <xdr:row>57</xdr:row>
      <xdr:rowOff>92751</xdr:rowOff>
    </xdr:to>
    <xdr:sp macro="" textlink="">
      <xdr:nvSpPr>
        <xdr:cNvPr id="371" name="楕円 370"/>
        <xdr:cNvSpPr/>
      </xdr:nvSpPr>
      <xdr:spPr>
        <a:xfrm>
          <a:off x="7810500" y="97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83878</xdr:rowOff>
    </xdr:from>
    <xdr:ext cx="534377" cy="259045"/>
    <xdr:sp macro="" textlink="">
      <xdr:nvSpPr>
        <xdr:cNvPr id="372" name="テキスト ボックス 371"/>
        <xdr:cNvSpPr txBox="1"/>
      </xdr:nvSpPr>
      <xdr:spPr>
        <a:xfrm>
          <a:off x="7594111" y="98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116063</xdr:rowOff>
    </xdr:from>
    <xdr:to>
      <xdr:col>36</xdr:col>
      <xdr:colOff>165100</xdr:colOff>
      <xdr:row>57</xdr:row>
      <xdr:rowOff>46213</xdr:rowOff>
    </xdr:to>
    <xdr:sp macro="" textlink="">
      <xdr:nvSpPr>
        <xdr:cNvPr id="373" name="楕円 372"/>
        <xdr:cNvSpPr/>
      </xdr:nvSpPr>
      <xdr:spPr>
        <a:xfrm>
          <a:off x="6921500" y="97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37340</xdr:rowOff>
    </xdr:from>
    <xdr:ext cx="534377" cy="259045"/>
    <xdr:sp macro="" textlink="">
      <xdr:nvSpPr>
        <xdr:cNvPr id="374" name="テキスト ボックス 373"/>
        <xdr:cNvSpPr txBox="1"/>
      </xdr:nvSpPr>
      <xdr:spPr>
        <a:xfrm>
          <a:off x="6705111" y="9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3" name="直線コネクタ 402"/>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15456</xdr:rowOff>
    </xdr:from>
    <xdr:to>
      <xdr:col>50</xdr:col>
      <xdr:colOff>114300</xdr:colOff>
      <xdr:row>79</xdr:row>
      <xdr:rowOff>44450</xdr:rowOff>
    </xdr:to>
    <xdr:cxnSp macro="">
      <xdr:nvCxnSpPr>
        <xdr:cNvPr id="406" name="直線コネクタ 405"/>
        <xdr:cNvCxnSpPr/>
      </xdr:nvCxnSpPr>
      <xdr:spPr>
        <a:xfrm>
          <a:off x="8750300" y="13560006"/>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15456</xdr:rowOff>
    </xdr:from>
    <xdr:to>
      <xdr:col>45</xdr:col>
      <xdr:colOff>177800</xdr:colOff>
      <xdr:row>79</xdr:row>
      <xdr:rowOff>40666</xdr:rowOff>
    </xdr:to>
    <xdr:cxnSp macro="">
      <xdr:nvCxnSpPr>
        <xdr:cNvPr id="409" name="直線コネクタ 408"/>
        <xdr:cNvCxnSpPr/>
      </xdr:nvCxnSpPr>
      <xdr:spPr>
        <a:xfrm flipV="1">
          <a:off x="7861300" y="13560006"/>
          <a:ext cx="8890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96393</xdr:rowOff>
    </xdr:from>
    <xdr:to>
      <xdr:col>41</xdr:col>
      <xdr:colOff>50800</xdr:colOff>
      <xdr:row>79</xdr:row>
      <xdr:rowOff>40666</xdr:rowOff>
    </xdr:to>
    <xdr:cxnSp macro="">
      <xdr:nvCxnSpPr>
        <xdr:cNvPr id="412" name="直線コネクタ 411"/>
        <xdr:cNvCxnSpPr/>
      </xdr:nvCxnSpPr>
      <xdr:spPr>
        <a:xfrm>
          <a:off x="6972300" y="13298043"/>
          <a:ext cx="889000" cy="2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3"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4" name="楕円 423"/>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5" name="テキスト ボックス 424"/>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136106</xdr:rowOff>
    </xdr:from>
    <xdr:to>
      <xdr:col>46</xdr:col>
      <xdr:colOff>38100</xdr:colOff>
      <xdr:row>79</xdr:row>
      <xdr:rowOff>66256</xdr:rowOff>
    </xdr:to>
    <xdr:sp macro="" textlink="">
      <xdr:nvSpPr>
        <xdr:cNvPr id="426" name="楕円 425"/>
        <xdr:cNvSpPr/>
      </xdr:nvSpPr>
      <xdr:spPr>
        <a:xfrm>
          <a:off x="8699500" y="13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57383</xdr:rowOff>
    </xdr:from>
    <xdr:ext cx="469744" cy="259045"/>
    <xdr:sp macro="" textlink="">
      <xdr:nvSpPr>
        <xdr:cNvPr id="427" name="テキスト ボックス 426"/>
        <xdr:cNvSpPr txBox="1"/>
      </xdr:nvSpPr>
      <xdr:spPr>
        <a:xfrm>
          <a:off x="8515428" y="1360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161316</xdr:rowOff>
    </xdr:from>
    <xdr:to>
      <xdr:col>41</xdr:col>
      <xdr:colOff>101600</xdr:colOff>
      <xdr:row>79</xdr:row>
      <xdr:rowOff>91466</xdr:rowOff>
    </xdr:to>
    <xdr:sp macro="" textlink="">
      <xdr:nvSpPr>
        <xdr:cNvPr id="428" name="楕円 427"/>
        <xdr:cNvSpPr/>
      </xdr:nvSpPr>
      <xdr:spPr>
        <a:xfrm>
          <a:off x="7810500" y="135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82593</xdr:rowOff>
    </xdr:from>
    <xdr:ext cx="378565" cy="259045"/>
    <xdr:sp macro="" textlink="">
      <xdr:nvSpPr>
        <xdr:cNvPr id="429" name="テキスト ボックス 428"/>
        <xdr:cNvSpPr txBox="1"/>
      </xdr:nvSpPr>
      <xdr:spPr>
        <a:xfrm>
          <a:off x="7672017" y="1362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45593</xdr:rowOff>
    </xdr:from>
    <xdr:to>
      <xdr:col>36</xdr:col>
      <xdr:colOff>165100</xdr:colOff>
      <xdr:row>77</xdr:row>
      <xdr:rowOff>147193</xdr:rowOff>
    </xdr:to>
    <xdr:sp macro="" textlink="">
      <xdr:nvSpPr>
        <xdr:cNvPr id="430" name="楕円 429"/>
        <xdr:cNvSpPr/>
      </xdr:nvSpPr>
      <xdr:spPr>
        <a:xfrm>
          <a:off x="6921500" y="132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138320</xdr:rowOff>
    </xdr:from>
    <xdr:ext cx="534377" cy="259045"/>
    <xdr:sp macro="" textlink="">
      <xdr:nvSpPr>
        <xdr:cNvPr id="431" name="テキスト ボックス 430"/>
        <xdr:cNvSpPr txBox="1"/>
      </xdr:nvSpPr>
      <xdr:spPr>
        <a:xfrm>
          <a:off x="6705111" y="133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167198</xdr:rowOff>
    </xdr:from>
    <xdr:to>
      <xdr:col>55</xdr:col>
      <xdr:colOff>0</xdr:colOff>
      <xdr:row>98</xdr:row>
      <xdr:rowOff>71479</xdr:rowOff>
    </xdr:to>
    <xdr:cxnSp macro="">
      <xdr:nvCxnSpPr>
        <xdr:cNvPr id="462" name="直線コネクタ 461"/>
        <xdr:cNvCxnSpPr/>
      </xdr:nvCxnSpPr>
      <xdr:spPr>
        <a:xfrm flipV="1">
          <a:off x="9639300" y="16797848"/>
          <a:ext cx="838200" cy="7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59548</xdr:rowOff>
    </xdr:from>
    <xdr:to>
      <xdr:col>50</xdr:col>
      <xdr:colOff>114300</xdr:colOff>
      <xdr:row>98</xdr:row>
      <xdr:rowOff>71479</xdr:rowOff>
    </xdr:to>
    <xdr:cxnSp macro="">
      <xdr:nvCxnSpPr>
        <xdr:cNvPr id="465" name="直線コネクタ 464"/>
        <xdr:cNvCxnSpPr/>
      </xdr:nvCxnSpPr>
      <xdr:spPr>
        <a:xfrm>
          <a:off x="8750300" y="16861648"/>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59548</xdr:rowOff>
    </xdr:from>
    <xdr:to>
      <xdr:col>45</xdr:col>
      <xdr:colOff>177800</xdr:colOff>
      <xdr:row>98</xdr:row>
      <xdr:rowOff>66145</xdr:rowOff>
    </xdr:to>
    <xdr:cxnSp macro="">
      <xdr:nvCxnSpPr>
        <xdr:cNvPr id="468" name="直線コネクタ 467"/>
        <xdr:cNvCxnSpPr/>
      </xdr:nvCxnSpPr>
      <xdr:spPr>
        <a:xfrm flipV="1">
          <a:off x="7861300" y="16861648"/>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66145</xdr:rowOff>
    </xdr:from>
    <xdr:to>
      <xdr:col>41</xdr:col>
      <xdr:colOff>50800</xdr:colOff>
      <xdr:row>98</xdr:row>
      <xdr:rowOff>159925</xdr:rowOff>
    </xdr:to>
    <xdr:cxnSp macro="">
      <xdr:nvCxnSpPr>
        <xdr:cNvPr id="471" name="直線コネクタ 470"/>
        <xdr:cNvCxnSpPr/>
      </xdr:nvCxnSpPr>
      <xdr:spPr>
        <a:xfrm flipV="1">
          <a:off x="6972300" y="16868245"/>
          <a:ext cx="889000" cy="9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116398</xdr:rowOff>
    </xdr:from>
    <xdr:to>
      <xdr:col>55</xdr:col>
      <xdr:colOff>50800</xdr:colOff>
      <xdr:row>98</xdr:row>
      <xdr:rowOff>46548</xdr:rowOff>
    </xdr:to>
    <xdr:sp macro="" textlink="">
      <xdr:nvSpPr>
        <xdr:cNvPr id="481" name="楕円 480"/>
        <xdr:cNvSpPr/>
      </xdr:nvSpPr>
      <xdr:spPr>
        <a:xfrm>
          <a:off x="10426700" y="1674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94825</xdr:rowOff>
    </xdr:from>
    <xdr:ext cx="534377" cy="259045"/>
    <xdr:sp macro="" textlink="">
      <xdr:nvSpPr>
        <xdr:cNvPr id="482" name="普通建設事業費 （ うち更新整備　）該当値テキスト"/>
        <xdr:cNvSpPr txBox="1"/>
      </xdr:nvSpPr>
      <xdr:spPr>
        <a:xfrm>
          <a:off x="10528300" y="167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20679</xdr:rowOff>
    </xdr:from>
    <xdr:to>
      <xdr:col>50</xdr:col>
      <xdr:colOff>165100</xdr:colOff>
      <xdr:row>98</xdr:row>
      <xdr:rowOff>122279</xdr:rowOff>
    </xdr:to>
    <xdr:sp macro="" textlink="">
      <xdr:nvSpPr>
        <xdr:cNvPr id="483" name="楕円 482"/>
        <xdr:cNvSpPr/>
      </xdr:nvSpPr>
      <xdr:spPr>
        <a:xfrm>
          <a:off x="9588500" y="168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113406</xdr:rowOff>
    </xdr:from>
    <xdr:ext cx="534377" cy="259045"/>
    <xdr:sp macro="" textlink="">
      <xdr:nvSpPr>
        <xdr:cNvPr id="484" name="テキスト ボックス 483"/>
        <xdr:cNvSpPr txBox="1"/>
      </xdr:nvSpPr>
      <xdr:spPr>
        <a:xfrm>
          <a:off x="9372111" y="1691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8748</xdr:rowOff>
    </xdr:from>
    <xdr:to>
      <xdr:col>46</xdr:col>
      <xdr:colOff>38100</xdr:colOff>
      <xdr:row>98</xdr:row>
      <xdr:rowOff>110348</xdr:rowOff>
    </xdr:to>
    <xdr:sp macro="" textlink="">
      <xdr:nvSpPr>
        <xdr:cNvPr id="485" name="楕円 484"/>
        <xdr:cNvSpPr/>
      </xdr:nvSpPr>
      <xdr:spPr>
        <a:xfrm>
          <a:off x="8699500" y="168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101475</xdr:rowOff>
    </xdr:from>
    <xdr:ext cx="534377" cy="259045"/>
    <xdr:sp macro="" textlink="">
      <xdr:nvSpPr>
        <xdr:cNvPr id="486" name="テキスト ボックス 485"/>
        <xdr:cNvSpPr txBox="1"/>
      </xdr:nvSpPr>
      <xdr:spPr>
        <a:xfrm>
          <a:off x="8483111" y="1690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15345</xdr:rowOff>
    </xdr:from>
    <xdr:to>
      <xdr:col>41</xdr:col>
      <xdr:colOff>101600</xdr:colOff>
      <xdr:row>98</xdr:row>
      <xdr:rowOff>116945</xdr:rowOff>
    </xdr:to>
    <xdr:sp macro="" textlink="">
      <xdr:nvSpPr>
        <xdr:cNvPr id="487" name="楕円 486"/>
        <xdr:cNvSpPr/>
      </xdr:nvSpPr>
      <xdr:spPr>
        <a:xfrm>
          <a:off x="7810500" y="1681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108072</xdr:rowOff>
    </xdr:from>
    <xdr:ext cx="534377" cy="259045"/>
    <xdr:sp macro="" textlink="">
      <xdr:nvSpPr>
        <xdr:cNvPr id="488" name="テキスト ボックス 487"/>
        <xdr:cNvSpPr txBox="1"/>
      </xdr:nvSpPr>
      <xdr:spPr>
        <a:xfrm>
          <a:off x="7594111" y="1691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109125</xdr:rowOff>
    </xdr:from>
    <xdr:to>
      <xdr:col>36</xdr:col>
      <xdr:colOff>165100</xdr:colOff>
      <xdr:row>99</xdr:row>
      <xdr:rowOff>39275</xdr:rowOff>
    </xdr:to>
    <xdr:sp macro="" textlink="">
      <xdr:nvSpPr>
        <xdr:cNvPr id="489" name="楕円 488"/>
        <xdr:cNvSpPr/>
      </xdr:nvSpPr>
      <xdr:spPr>
        <a:xfrm>
          <a:off x="6921500" y="1691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30402</xdr:rowOff>
    </xdr:from>
    <xdr:ext cx="534377" cy="259045"/>
    <xdr:sp macro="" textlink="">
      <xdr:nvSpPr>
        <xdr:cNvPr id="490" name="テキスト ボックス 489"/>
        <xdr:cNvSpPr txBox="1"/>
      </xdr:nvSpPr>
      <xdr:spPr>
        <a:xfrm>
          <a:off x="6705111" y="1700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125718</xdr:rowOff>
    </xdr:from>
    <xdr:to>
      <xdr:col>85</xdr:col>
      <xdr:colOff>127000</xdr:colOff>
      <xdr:row>76</xdr:row>
      <xdr:rowOff>131039</xdr:rowOff>
    </xdr:to>
    <xdr:cxnSp macro="">
      <xdr:nvCxnSpPr>
        <xdr:cNvPr id="627" name="直線コネクタ 626"/>
        <xdr:cNvCxnSpPr/>
      </xdr:nvCxnSpPr>
      <xdr:spPr>
        <a:xfrm>
          <a:off x="15481300" y="13155918"/>
          <a:ext cx="8382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118224</xdr:rowOff>
    </xdr:from>
    <xdr:to>
      <xdr:col>81</xdr:col>
      <xdr:colOff>50800</xdr:colOff>
      <xdr:row>76</xdr:row>
      <xdr:rowOff>125718</xdr:rowOff>
    </xdr:to>
    <xdr:cxnSp macro="">
      <xdr:nvCxnSpPr>
        <xdr:cNvPr id="630" name="直線コネクタ 629"/>
        <xdr:cNvCxnSpPr/>
      </xdr:nvCxnSpPr>
      <xdr:spPr>
        <a:xfrm>
          <a:off x="14592300" y="13148424"/>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118224</xdr:rowOff>
    </xdr:from>
    <xdr:to>
      <xdr:col>76</xdr:col>
      <xdr:colOff>114300</xdr:colOff>
      <xdr:row>76</xdr:row>
      <xdr:rowOff>118923</xdr:rowOff>
    </xdr:to>
    <xdr:cxnSp macro="">
      <xdr:nvCxnSpPr>
        <xdr:cNvPr id="633" name="直線コネクタ 632"/>
        <xdr:cNvCxnSpPr/>
      </xdr:nvCxnSpPr>
      <xdr:spPr>
        <a:xfrm flipV="1">
          <a:off x="13703300" y="13148424"/>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118923</xdr:rowOff>
    </xdr:from>
    <xdr:to>
      <xdr:col>71</xdr:col>
      <xdr:colOff>177800</xdr:colOff>
      <xdr:row>76</xdr:row>
      <xdr:rowOff>145262</xdr:rowOff>
    </xdr:to>
    <xdr:cxnSp macro="">
      <xdr:nvCxnSpPr>
        <xdr:cNvPr id="636" name="直線コネクタ 635"/>
        <xdr:cNvCxnSpPr/>
      </xdr:nvCxnSpPr>
      <xdr:spPr>
        <a:xfrm flipV="1">
          <a:off x="12814300" y="13149123"/>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80239</xdr:rowOff>
    </xdr:from>
    <xdr:to>
      <xdr:col>85</xdr:col>
      <xdr:colOff>177800</xdr:colOff>
      <xdr:row>77</xdr:row>
      <xdr:rowOff>10389</xdr:rowOff>
    </xdr:to>
    <xdr:sp macro="" textlink="">
      <xdr:nvSpPr>
        <xdr:cNvPr id="646" name="楕円 645"/>
        <xdr:cNvSpPr/>
      </xdr:nvSpPr>
      <xdr:spPr>
        <a:xfrm>
          <a:off x="16268700" y="131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58666</xdr:rowOff>
    </xdr:from>
    <xdr:ext cx="534377" cy="259045"/>
    <xdr:sp macro="" textlink="">
      <xdr:nvSpPr>
        <xdr:cNvPr id="647" name="公債費該当値テキスト"/>
        <xdr:cNvSpPr txBox="1"/>
      </xdr:nvSpPr>
      <xdr:spPr>
        <a:xfrm>
          <a:off x="16370300" y="130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74918</xdr:rowOff>
    </xdr:from>
    <xdr:to>
      <xdr:col>81</xdr:col>
      <xdr:colOff>101600</xdr:colOff>
      <xdr:row>77</xdr:row>
      <xdr:rowOff>5068</xdr:rowOff>
    </xdr:to>
    <xdr:sp macro="" textlink="">
      <xdr:nvSpPr>
        <xdr:cNvPr id="648" name="楕円 647"/>
        <xdr:cNvSpPr/>
      </xdr:nvSpPr>
      <xdr:spPr>
        <a:xfrm>
          <a:off x="15430500" y="131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167645</xdr:rowOff>
    </xdr:from>
    <xdr:ext cx="534377" cy="259045"/>
    <xdr:sp macro="" textlink="">
      <xdr:nvSpPr>
        <xdr:cNvPr id="649" name="テキスト ボックス 648"/>
        <xdr:cNvSpPr txBox="1"/>
      </xdr:nvSpPr>
      <xdr:spPr>
        <a:xfrm>
          <a:off x="15214111" y="131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67424</xdr:rowOff>
    </xdr:from>
    <xdr:to>
      <xdr:col>76</xdr:col>
      <xdr:colOff>165100</xdr:colOff>
      <xdr:row>76</xdr:row>
      <xdr:rowOff>169024</xdr:rowOff>
    </xdr:to>
    <xdr:sp macro="" textlink="">
      <xdr:nvSpPr>
        <xdr:cNvPr id="650" name="楕円 649"/>
        <xdr:cNvSpPr/>
      </xdr:nvSpPr>
      <xdr:spPr>
        <a:xfrm>
          <a:off x="14541500" y="130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160151</xdr:rowOff>
    </xdr:from>
    <xdr:ext cx="534377" cy="259045"/>
    <xdr:sp macro="" textlink="">
      <xdr:nvSpPr>
        <xdr:cNvPr id="651" name="テキスト ボックス 650"/>
        <xdr:cNvSpPr txBox="1"/>
      </xdr:nvSpPr>
      <xdr:spPr>
        <a:xfrm>
          <a:off x="14325111" y="131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68123</xdr:rowOff>
    </xdr:from>
    <xdr:to>
      <xdr:col>72</xdr:col>
      <xdr:colOff>38100</xdr:colOff>
      <xdr:row>76</xdr:row>
      <xdr:rowOff>169723</xdr:rowOff>
    </xdr:to>
    <xdr:sp macro="" textlink="">
      <xdr:nvSpPr>
        <xdr:cNvPr id="652" name="楕円 651"/>
        <xdr:cNvSpPr/>
      </xdr:nvSpPr>
      <xdr:spPr>
        <a:xfrm>
          <a:off x="13652500" y="130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160850</xdr:rowOff>
    </xdr:from>
    <xdr:ext cx="534377" cy="259045"/>
    <xdr:sp macro="" textlink="">
      <xdr:nvSpPr>
        <xdr:cNvPr id="653" name="テキスト ボックス 652"/>
        <xdr:cNvSpPr txBox="1"/>
      </xdr:nvSpPr>
      <xdr:spPr>
        <a:xfrm>
          <a:off x="13436111" y="131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94462</xdr:rowOff>
    </xdr:from>
    <xdr:to>
      <xdr:col>67</xdr:col>
      <xdr:colOff>101600</xdr:colOff>
      <xdr:row>77</xdr:row>
      <xdr:rowOff>24612</xdr:rowOff>
    </xdr:to>
    <xdr:sp macro="" textlink="">
      <xdr:nvSpPr>
        <xdr:cNvPr id="654" name="楕円 653"/>
        <xdr:cNvSpPr/>
      </xdr:nvSpPr>
      <xdr:spPr>
        <a:xfrm>
          <a:off x="12763500" y="131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15739</xdr:rowOff>
    </xdr:from>
    <xdr:ext cx="534377" cy="259045"/>
    <xdr:sp macro="" textlink="">
      <xdr:nvSpPr>
        <xdr:cNvPr id="655" name="テキスト ボックス 654"/>
        <xdr:cNvSpPr txBox="1"/>
      </xdr:nvSpPr>
      <xdr:spPr>
        <a:xfrm>
          <a:off x="12547111" y="1321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148982</xdr:rowOff>
    </xdr:from>
    <xdr:to>
      <xdr:col>85</xdr:col>
      <xdr:colOff>127000</xdr:colOff>
      <xdr:row>96</xdr:row>
      <xdr:rowOff>26977</xdr:rowOff>
    </xdr:to>
    <xdr:cxnSp macro="">
      <xdr:nvCxnSpPr>
        <xdr:cNvPr id="682" name="直線コネクタ 681"/>
        <xdr:cNvCxnSpPr/>
      </xdr:nvCxnSpPr>
      <xdr:spPr>
        <a:xfrm>
          <a:off x="15481300" y="16436732"/>
          <a:ext cx="838200" cy="4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107879</xdr:rowOff>
    </xdr:from>
    <xdr:to>
      <xdr:col>81</xdr:col>
      <xdr:colOff>50800</xdr:colOff>
      <xdr:row>95</xdr:row>
      <xdr:rowOff>148982</xdr:rowOff>
    </xdr:to>
    <xdr:cxnSp macro="">
      <xdr:nvCxnSpPr>
        <xdr:cNvPr id="685" name="直線コネクタ 684"/>
        <xdr:cNvCxnSpPr/>
      </xdr:nvCxnSpPr>
      <xdr:spPr>
        <a:xfrm>
          <a:off x="14592300" y="16224179"/>
          <a:ext cx="889000" cy="2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107879</xdr:rowOff>
    </xdr:from>
    <xdr:to>
      <xdr:col>76</xdr:col>
      <xdr:colOff>114300</xdr:colOff>
      <xdr:row>96</xdr:row>
      <xdr:rowOff>5145</xdr:rowOff>
    </xdr:to>
    <xdr:cxnSp macro="">
      <xdr:nvCxnSpPr>
        <xdr:cNvPr id="688" name="直線コネクタ 687"/>
        <xdr:cNvCxnSpPr/>
      </xdr:nvCxnSpPr>
      <xdr:spPr>
        <a:xfrm flipV="1">
          <a:off x="13703300" y="16224179"/>
          <a:ext cx="889000" cy="24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55392</xdr:rowOff>
    </xdr:from>
    <xdr:to>
      <xdr:col>71</xdr:col>
      <xdr:colOff>177800</xdr:colOff>
      <xdr:row>96</xdr:row>
      <xdr:rowOff>5145</xdr:rowOff>
    </xdr:to>
    <xdr:cxnSp macro="">
      <xdr:nvCxnSpPr>
        <xdr:cNvPr id="691" name="直線コネクタ 690"/>
        <xdr:cNvCxnSpPr/>
      </xdr:nvCxnSpPr>
      <xdr:spPr>
        <a:xfrm>
          <a:off x="12814300" y="16343142"/>
          <a:ext cx="889000" cy="1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147627</xdr:rowOff>
    </xdr:from>
    <xdr:to>
      <xdr:col>85</xdr:col>
      <xdr:colOff>177800</xdr:colOff>
      <xdr:row>96</xdr:row>
      <xdr:rowOff>77777</xdr:rowOff>
    </xdr:to>
    <xdr:sp macro="" textlink="">
      <xdr:nvSpPr>
        <xdr:cNvPr id="701" name="楕円 700"/>
        <xdr:cNvSpPr/>
      </xdr:nvSpPr>
      <xdr:spPr>
        <a:xfrm>
          <a:off x="16268700" y="164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170504</xdr:rowOff>
    </xdr:from>
    <xdr:ext cx="534377" cy="259045"/>
    <xdr:sp macro="" textlink="">
      <xdr:nvSpPr>
        <xdr:cNvPr id="702" name="積立金該当値テキスト"/>
        <xdr:cNvSpPr txBox="1"/>
      </xdr:nvSpPr>
      <xdr:spPr>
        <a:xfrm>
          <a:off x="16370300" y="162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98182</xdr:rowOff>
    </xdr:from>
    <xdr:to>
      <xdr:col>81</xdr:col>
      <xdr:colOff>101600</xdr:colOff>
      <xdr:row>96</xdr:row>
      <xdr:rowOff>28332</xdr:rowOff>
    </xdr:to>
    <xdr:sp macro="" textlink="">
      <xdr:nvSpPr>
        <xdr:cNvPr id="703" name="楕円 702"/>
        <xdr:cNvSpPr/>
      </xdr:nvSpPr>
      <xdr:spPr>
        <a:xfrm>
          <a:off x="15430500" y="163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44859</xdr:rowOff>
    </xdr:from>
    <xdr:ext cx="534377" cy="259045"/>
    <xdr:sp macro="" textlink="">
      <xdr:nvSpPr>
        <xdr:cNvPr id="704" name="テキスト ボックス 703"/>
        <xdr:cNvSpPr txBox="1"/>
      </xdr:nvSpPr>
      <xdr:spPr>
        <a:xfrm>
          <a:off x="15214111" y="161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57079</xdr:rowOff>
    </xdr:from>
    <xdr:to>
      <xdr:col>76</xdr:col>
      <xdr:colOff>165100</xdr:colOff>
      <xdr:row>94</xdr:row>
      <xdr:rowOff>158679</xdr:rowOff>
    </xdr:to>
    <xdr:sp macro="" textlink="">
      <xdr:nvSpPr>
        <xdr:cNvPr id="705" name="楕円 704"/>
        <xdr:cNvSpPr/>
      </xdr:nvSpPr>
      <xdr:spPr>
        <a:xfrm>
          <a:off x="14541500" y="161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3756</xdr:rowOff>
    </xdr:from>
    <xdr:ext cx="534377" cy="259045"/>
    <xdr:sp macro="" textlink="">
      <xdr:nvSpPr>
        <xdr:cNvPr id="706" name="テキスト ボックス 705"/>
        <xdr:cNvSpPr txBox="1"/>
      </xdr:nvSpPr>
      <xdr:spPr>
        <a:xfrm>
          <a:off x="14325111" y="159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125795</xdr:rowOff>
    </xdr:from>
    <xdr:to>
      <xdr:col>72</xdr:col>
      <xdr:colOff>38100</xdr:colOff>
      <xdr:row>96</xdr:row>
      <xdr:rowOff>55945</xdr:rowOff>
    </xdr:to>
    <xdr:sp macro="" textlink="">
      <xdr:nvSpPr>
        <xdr:cNvPr id="707" name="楕円 706"/>
        <xdr:cNvSpPr/>
      </xdr:nvSpPr>
      <xdr:spPr>
        <a:xfrm>
          <a:off x="13652500" y="164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72472</xdr:rowOff>
    </xdr:from>
    <xdr:ext cx="534377" cy="259045"/>
    <xdr:sp macro="" textlink="">
      <xdr:nvSpPr>
        <xdr:cNvPr id="708" name="テキスト ボックス 707"/>
        <xdr:cNvSpPr txBox="1"/>
      </xdr:nvSpPr>
      <xdr:spPr>
        <a:xfrm>
          <a:off x="13436111" y="1618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4592</xdr:rowOff>
    </xdr:from>
    <xdr:to>
      <xdr:col>67</xdr:col>
      <xdr:colOff>101600</xdr:colOff>
      <xdr:row>95</xdr:row>
      <xdr:rowOff>106192</xdr:rowOff>
    </xdr:to>
    <xdr:sp macro="" textlink="">
      <xdr:nvSpPr>
        <xdr:cNvPr id="709" name="楕円 708"/>
        <xdr:cNvSpPr/>
      </xdr:nvSpPr>
      <xdr:spPr>
        <a:xfrm>
          <a:off x="12763500" y="1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122719</xdr:rowOff>
    </xdr:from>
    <xdr:ext cx="534377" cy="259045"/>
    <xdr:sp macro="" textlink="">
      <xdr:nvSpPr>
        <xdr:cNvPr id="710" name="テキスト ボックス 709"/>
        <xdr:cNvSpPr txBox="1"/>
      </xdr:nvSpPr>
      <xdr:spPr>
        <a:xfrm>
          <a:off x="12547111" y="160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96484</xdr:rowOff>
    </xdr:from>
    <xdr:to>
      <xdr:col>102</xdr:col>
      <xdr:colOff>114300</xdr:colOff>
      <xdr:row>39</xdr:row>
      <xdr:rowOff>98878</xdr:rowOff>
    </xdr:to>
    <xdr:cxnSp macro="">
      <xdr:nvCxnSpPr>
        <xdr:cNvPr id="750" name="直線コネクタ 749"/>
        <xdr:cNvCxnSpPr/>
      </xdr:nvCxnSpPr>
      <xdr:spPr>
        <a:xfrm>
          <a:off x="18656300" y="6783034"/>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45684</xdr:rowOff>
    </xdr:from>
    <xdr:to>
      <xdr:col>98</xdr:col>
      <xdr:colOff>38100</xdr:colOff>
      <xdr:row>39</xdr:row>
      <xdr:rowOff>147284</xdr:rowOff>
    </xdr:to>
    <xdr:sp macro="" textlink="">
      <xdr:nvSpPr>
        <xdr:cNvPr id="768" name="楕円 767"/>
        <xdr:cNvSpPr/>
      </xdr:nvSpPr>
      <xdr:spPr>
        <a:xfrm>
          <a:off x="18605500" y="67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138411</xdr:rowOff>
    </xdr:from>
    <xdr:ext cx="313932" cy="259045"/>
    <xdr:sp macro="" textlink="">
      <xdr:nvSpPr>
        <xdr:cNvPr id="769" name="テキスト ボックス 768"/>
        <xdr:cNvSpPr txBox="1"/>
      </xdr:nvSpPr>
      <xdr:spPr>
        <a:xfrm>
          <a:off x="18499333" y="6824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17856</xdr:rowOff>
    </xdr:from>
    <xdr:to>
      <xdr:col>116</xdr:col>
      <xdr:colOff>63500</xdr:colOff>
      <xdr:row>59</xdr:row>
      <xdr:rowOff>17932</xdr:rowOff>
    </xdr:to>
    <xdr:cxnSp macro="">
      <xdr:nvCxnSpPr>
        <xdr:cNvPr id="798" name="直線コネクタ 797"/>
        <xdr:cNvCxnSpPr/>
      </xdr:nvCxnSpPr>
      <xdr:spPr>
        <a:xfrm flipV="1">
          <a:off x="21323300" y="1013340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17932</xdr:rowOff>
    </xdr:from>
    <xdr:to>
      <xdr:col>111</xdr:col>
      <xdr:colOff>177800</xdr:colOff>
      <xdr:row>59</xdr:row>
      <xdr:rowOff>18161</xdr:rowOff>
    </xdr:to>
    <xdr:cxnSp macro="">
      <xdr:nvCxnSpPr>
        <xdr:cNvPr id="801" name="直線コネクタ 800"/>
        <xdr:cNvCxnSpPr/>
      </xdr:nvCxnSpPr>
      <xdr:spPr>
        <a:xfrm flipV="1">
          <a:off x="20434300" y="1013348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18161</xdr:rowOff>
    </xdr:from>
    <xdr:to>
      <xdr:col>107</xdr:col>
      <xdr:colOff>50800</xdr:colOff>
      <xdr:row>59</xdr:row>
      <xdr:rowOff>18352</xdr:rowOff>
    </xdr:to>
    <xdr:cxnSp macro="">
      <xdr:nvCxnSpPr>
        <xdr:cNvPr id="804" name="直線コネクタ 803"/>
        <xdr:cNvCxnSpPr/>
      </xdr:nvCxnSpPr>
      <xdr:spPr>
        <a:xfrm flipV="1">
          <a:off x="19545300" y="1013371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18352</xdr:rowOff>
    </xdr:from>
    <xdr:to>
      <xdr:col>102</xdr:col>
      <xdr:colOff>114300</xdr:colOff>
      <xdr:row>59</xdr:row>
      <xdr:rowOff>18542</xdr:rowOff>
    </xdr:to>
    <xdr:cxnSp macro="">
      <xdr:nvCxnSpPr>
        <xdr:cNvPr id="807" name="直線コネクタ 806"/>
        <xdr:cNvCxnSpPr/>
      </xdr:nvCxnSpPr>
      <xdr:spPr>
        <a:xfrm flipV="1">
          <a:off x="18656300" y="1013390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138506</xdr:rowOff>
    </xdr:from>
    <xdr:to>
      <xdr:col>116</xdr:col>
      <xdr:colOff>114300</xdr:colOff>
      <xdr:row>59</xdr:row>
      <xdr:rowOff>68656</xdr:rowOff>
    </xdr:to>
    <xdr:sp macro="" textlink="">
      <xdr:nvSpPr>
        <xdr:cNvPr id="817" name="楕円 816"/>
        <xdr:cNvSpPr/>
      </xdr:nvSpPr>
      <xdr:spPr>
        <a:xfrm>
          <a:off x="22110700" y="100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53433</xdr:rowOff>
    </xdr:from>
    <xdr:ext cx="378565" cy="259045"/>
    <xdr:sp macro="" textlink="">
      <xdr:nvSpPr>
        <xdr:cNvPr id="818" name="貸付金該当値テキスト"/>
        <xdr:cNvSpPr txBox="1"/>
      </xdr:nvSpPr>
      <xdr:spPr>
        <a:xfrm>
          <a:off x="22212300" y="9997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138582</xdr:rowOff>
    </xdr:from>
    <xdr:to>
      <xdr:col>112</xdr:col>
      <xdr:colOff>38100</xdr:colOff>
      <xdr:row>59</xdr:row>
      <xdr:rowOff>68732</xdr:rowOff>
    </xdr:to>
    <xdr:sp macro="" textlink="">
      <xdr:nvSpPr>
        <xdr:cNvPr id="819" name="楕円 818"/>
        <xdr:cNvSpPr/>
      </xdr:nvSpPr>
      <xdr:spPr>
        <a:xfrm>
          <a:off x="21272500" y="100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59859</xdr:rowOff>
    </xdr:from>
    <xdr:ext cx="378565" cy="259045"/>
    <xdr:sp macro="" textlink="">
      <xdr:nvSpPr>
        <xdr:cNvPr id="820" name="テキスト ボックス 819"/>
        <xdr:cNvSpPr txBox="1"/>
      </xdr:nvSpPr>
      <xdr:spPr>
        <a:xfrm>
          <a:off x="21134017" y="1017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138811</xdr:rowOff>
    </xdr:from>
    <xdr:to>
      <xdr:col>107</xdr:col>
      <xdr:colOff>101600</xdr:colOff>
      <xdr:row>59</xdr:row>
      <xdr:rowOff>68961</xdr:rowOff>
    </xdr:to>
    <xdr:sp macro="" textlink="">
      <xdr:nvSpPr>
        <xdr:cNvPr id="821" name="楕円 820"/>
        <xdr:cNvSpPr/>
      </xdr:nvSpPr>
      <xdr:spPr>
        <a:xfrm>
          <a:off x="20383500" y="100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60088</xdr:rowOff>
    </xdr:from>
    <xdr:ext cx="378565" cy="259045"/>
    <xdr:sp macro="" textlink="">
      <xdr:nvSpPr>
        <xdr:cNvPr id="822" name="テキスト ボックス 821"/>
        <xdr:cNvSpPr txBox="1"/>
      </xdr:nvSpPr>
      <xdr:spPr>
        <a:xfrm>
          <a:off x="20245017" y="10175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139002</xdr:rowOff>
    </xdr:from>
    <xdr:to>
      <xdr:col>102</xdr:col>
      <xdr:colOff>165100</xdr:colOff>
      <xdr:row>59</xdr:row>
      <xdr:rowOff>69152</xdr:rowOff>
    </xdr:to>
    <xdr:sp macro="" textlink="">
      <xdr:nvSpPr>
        <xdr:cNvPr id="823" name="楕円 822"/>
        <xdr:cNvSpPr/>
      </xdr:nvSpPr>
      <xdr:spPr>
        <a:xfrm>
          <a:off x="19494500" y="100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60279</xdr:rowOff>
    </xdr:from>
    <xdr:ext cx="378565" cy="259045"/>
    <xdr:sp macro="" textlink="">
      <xdr:nvSpPr>
        <xdr:cNvPr id="824" name="テキスト ボックス 823"/>
        <xdr:cNvSpPr txBox="1"/>
      </xdr:nvSpPr>
      <xdr:spPr>
        <a:xfrm>
          <a:off x="19356017" y="1017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139192</xdr:rowOff>
    </xdr:from>
    <xdr:to>
      <xdr:col>98</xdr:col>
      <xdr:colOff>38100</xdr:colOff>
      <xdr:row>59</xdr:row>
      <xdr:rowOff>69342</xdr:rowOff>
    </xdr:to>
    <xdr:sp macro="" textlink="">
      <xdr:nvSpPr>
        <xdr:cNvPr id="825" name="楕円 824"/>
        <xdr:cNvSpPr/>
      </xdr:nvSpPr>
      <xdr:spPr>
        <a:xfrm>
          <a:off x="18605500" y="100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60469</xdr:rowOff>
    </xdr:from>
    <xdr:ext cx="378565" cy="259045"/>
    <xdr:sp macro="" textlink="">
      <xdr:nvSpPr>
        <xdr:cNvPr id="826" name="テキスト ボックス 825"/>
        <xdr:cNvSpPr txBox="1"/>
      </xdr:nvSpPr>
      <xdr:spPr>
        <a:xfrm>
          <a:off x="18467017" y="1017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114573</xdr:rowOff>
    </xdr:from>
    <xdr:to>
      <xdr:col>116</xdr:col>
      <xdr:colOff>63500</xdr:colOff>
      <xdr:row>77</xdr:row>
      <xdr:rowOff>152730</xdr:rowOff>
    </xdr:to>
    <xdr:cxnSp macro="">
      <xdr:nvCxnSpPr>
        <xdr:cNvPr id="856" name="直線コネクタ 855"/>
        <xdr:cNvCxnSpPr/>
      </xdr:nvCxnSpPr>
      <xdr:spPr>
        <a:xfrm>
          <a:off x="21323300" y="13144773"/>
          <a:ext cx="838200" cy="20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114573</xdr:rowOff>
    </xdr:from>
    <xdr:to>
      <xdr:col>111</xdr:col>
      <xdr:colOff>177800</xdr:colOff>
      <xdr:row>76</xdr:row>
      <xdr:rowOff>147529</xdr:rowOff>
    </xdr:to>
    <xdr:cxnSp macro="">
      <xdr:nvCxnSpPr>
        <xdr:cNvPr id="859" name="直線コネクタ 858"/>
        <xdr:cNvCxnSpPr/>
      </xdr:nvCxnSpPr>
      <xdr:spPr>
        <a:xfrm flipV="1">
          <a:off x="20434300" y="13144773"/>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147529</xdr:rowOff>
    </xdr:from>
    <xdr:to>
      <xdr:col>107</xdr:col>
      <xdr:colOff>50800</xdr:colOff>
      <xdr:row>76</xdr:row>
      <xdr:rowOff>164751</xdr:rowOff>
    </xdr:to>
    <xdr:cxnSp macro="">
      <xdr:nvCxnSpPr>
        <xdr:cNvPr id="862" name="直線コネクタ 861"/>
        <xdr:cNvCxnSpPr/>
      </xdr:nvCxnSpPr>
      <xdr:spPr>
        <a:xfrm flipV="1">
          <a:off x="19545300" y="13177729"/>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126709</xdr:rowOff>
    </xdr:from>
    <xdr:to>
      <xdr:col>102</xdr:col>
      <xdr:colOff>114300</xdr:colOff>
      <xdr:row>76</xdr:row>
      <xdr:rowOff>164751</xdr:rowOff>
    </xdr:to>
    <xdr:cxnSp macro="">
      <xdr:nvCxnSpPr>
        <xdr:cNvPr id="865" name="直線コネクタ 864"/>
        <xdr:cNvCxnSpPr/>
      </xdr:nvCxnSpPr>
      <xdr:spPr>
        <a:xfrm>
          <a:off x="18656300" y="13156909"/>
          <a:ext cx="889000" cy="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101930</xdr:rowOff>
    </xdr:from>
    <xdr:to>
      <xdr:col>116</xdr:col>
      <xdr:colOff>114300</xdr:colOff>
      <xdr:row>78</xdr:row>
      <xdr:rowOff>32080</xdr:rowOff>
    </xdr:to>
    <xdr:sp macro="" textlink="">
      <xdr:nvSpPr>
        <xdr:cNvPr id="875" name="楕円 874"/>
        <xdr:cNvSpPr/>
      </xdr:nvSpPr>
      <xdr:spPr>
        <a:xfrm>
          <a:off x="221107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80357</xdr:rowOff>
    </xdr:from>
    <xdr:ext cx="534377" cy="259045"/>
    <xdr:sp macro="" textlink="">
      <xdr:nvSpPr>
        <xdr:cNvPr id="876" name="繰出金該当値テキスト"/>
        <xdr:cNvSpPr txBox="1"/>
      </xdr:nvSpPr>
      <xdr:spPr>
        <a:xfrm>
          <a:off x="22212300" y="132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63773</xdr:rowOff>
    </xdr:from>
    <xdr:to>
      <xdr:col>112</xdr:col>
      <xdr:colOff>38100</xdr:colOff>
      <xdr:row>76</xdr:row>
      <xdr:rowOff>165373</xdr:rowOff>
    </xdr:to>
    <xdr:sp macro="" textlink="">
      <xdr:nvSpPr>
        <xdr:cNvPr id="877" name="楕円 876"/>
        <xdr:cNvSpPr/>
      </xdr:nvSpPr>
      <xdr:spPr>
        <a:xfrm>
          <a:off x="21272500" y="130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156500</xdr:rowOff>
    </xdr:from>
    <xdr:ext cx="534377" cy="259045"/>
    <xdr:sp macro="" textlink="">
      <xdr:nvSpPr>
        <xdr:cNvPr id="878" name="テキスト ボックス 877"/>
        <xdr:cNvSpPr txBox="1"/>
      </xdr:nvSpPr>
      <xdr:spPr>
        <a:xfrm>
          <a:off x="21056111" y="131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96729</xdr:rowOff>
    </xdr:from>
    <xdr:to>
      <xdr:col>107</xdr:col>
      <xdr:colOff>101600</xdr:colOff>
      <xdr:row>77</xdr:row>
      <xdr:rowOff>26879</xdr:rowOff>
    </xdr:to>
    <xdr:sp macro="" textlink="">
      <xdr:nvSpPr>
        <xdr:cNvPr id="879" name="楕円 878"/>
        <xdr:cNvSpPr/>
      </xdr:nvSpPr>
      <xdr:spPr>
        <a:xfrm>
          <a:off x="20383500" y="131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18006</xdr:rowOff>
    </xdr:from>
    <xdr:ext cx="534377" cy="259045"/>
    <xdr:sp macro="" textlink="">
      <xdr:nvSpPr>
        <xdr:cNvPr id="880" name="テキスト ボックス 879"/>
        <xdr:cNvSpPr txBox="1"/>
      </xdr:nvSpPr>
      <xdr:spPr>
        <a:xfrm>
          <a:off x="20167111" y="1321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113951</xdr:rowOff>
    </xdr:from>
    <xdr:to>
      <xdr:col>102</xdr:col>
      <xdr:colOff>165100</xdr:colOff>
      <xdr:row>77</xdr:row>
      <xdr:rowOff>44101</xdr:rowOff>
    </xdr:to>
    <xdr:sp macro="" textlink="">
      <xdr:nvSpPr>
        <xdr:cNvPr id="881" name="楕円 880"/>
        <xdr:cNvSpPr/>
      </xdr:nvSpPr>
      <xdr:spPr>
        <a:xfrm>
          <a:off x="19494500" y="131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35228</xdr:rowOff>
    </xdr:from>
    <xdr:ext cx="534377" cy="259045"/>
    <xdr:sp macro="" textlink="">
      <xdr:nvSpPr>
        <xdr:cNvPr id="882" name="テキスト ボックス 881"/>
        <xdr:cNvSpPr txBox="1"/>
      </xdr:nvSpPr>
      <xdr:spPr>
        <a:xfrm>
          <a:off x="19278111" y="132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75909</xdr:rowOff>
    </xdr:from>
    <xdr:to>
      <xdr:col>98</xdr:col>
      <xdr:colOff>38100</xdr:colOff>
      <xdr:row>77</xdr:row>
      <xdr:rowOff>6059</xdr:rowOff>
    </xdr:to>
    <xdr:sp macro="" textlink="">
      <xdr:nvSpPr>
        <xdr:cNvPr id="883" name="楕円 882"/>
        <xdr:cNvSpPr/>
      </xdr:nvSpPr>
      <xdr:spPr>
        <a:xfrm>
          <a:off x="186055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168636</xdr:rowOff>
    </xdr:from>
    <xdr:ext cx="534377" cy="259045"/>
    <xdr:sp macro="" textlink="">
      <xdr:nvSpPr>
        <xdr:cNvPr id="884" name="テキスト ボックス 883"/>
        <xdr:cNvSpPr txBox="1"/>
      </xdr:nvSpPr>
      <xdr:spPr>
        <a:xfrm>
          <a:off x="18389111" y="13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扶助費は、少子高齢化の影響などにより社会保障経費が高い推移となり、一人当たりのコストも増加した。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今年度は、下水道事業の公営企業法一部適用に伴い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補助費等が増加し繰出金が減少したが、今後、繰出金については、扶助費同様に増加が見込まれる。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決算余剰金が減少したこともあり、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一人当たりのコストは減少した。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29058</xdr:rowOff>
    </xdr:from>
    <xdr:to>
      <xdr:col>24</xdr:col>
      <xdr:colOff>63500</xdr:colOff>
      <xdr:row>35</xdr:row>
      <xdr:rowOff>82550</xdr:rowOff>
    </xdr:to>
    <xdr:cxnSp macro="">
      <xdr:nvCxnSpPr>
        <xdr:cNvPr id="59" name="直線コネクタ 58"/>
        <xdr:cNvCxnSpPr/>
      </xdr:nvCxnSpPr>
      <xdr:spPr>
        <a:xfrm>
          <a:off x="3797300" y="6029808"/>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150216</xdr:rowOff>
    </xdr:from>
    <xdr:to>
      <xdr:col>19</xdr:col>
      <xdr:colOff>177800</xdr:colOff>
      <xdr:row>35</xdr:row>
      <xdr:rowOff>29058</xdr:rowOff>
    </xdr:to>
    <xdr:cxnSp macro="">
      <xdr:nvCxnSpPr>
        <xdr:cNvPr id="62" name="直線コネクタ 61"/>
        <xdr:cNvCxnSpPr/>
      </xdr:nvCxnSpPr>
      <xdr:spPr>
        <a:xfrm>
          <a:off x="2908300" y="5979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150216</xdr:rowOff>
    </xdr:from>
    <xdr:to>
      <xdr:col>15</xdr:col>
      <xdr:colOff>50800</xdr:colOff>
      <xdr:row>34</xdr:row>
      <xdr:rowOff>162560</xdr:rowOff>
    </xdr:to>
    <xdr:cxnSp macro="">
      <xdr:nvCxnSpPr>
        <xdr:cNvPr id="65" name="直線コネクタ 64"/>
        <xdr:cNvCxnSpPr/>
      </xdr:nvCxnSpPr>
      <xdr:spPr>
        <a:xfrm flipV="1">
          <a:off x="2019300" y="597951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56032</xdr:rowOff>
    </xdr:from>
    <xdr:to>
      <xdr:col>10</xdr:col>
      <xdr:colOff>114300</xdr:colOff>
      <xdr:row>34</xdr:row>
      <xdr:rowOff>162560</xdr:rowOff>
    </xdr:to>
    <xdr:cxnSp macro="">
      <xdr:nvCxnSpPr>
        <xdr:cNvPr id="68" name="直線コネクタ 67"/>
        <xdr:cNvCxnSpPr/>
      </xdr:nvCxnSpPr>
      <xdr:spPr>
        <a:xfrm>
          <a:off x="1130300" y="5885332"/>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78" name="楕円 77"/>
        <xdr:cNvSpPr/>
      </xdr:nvSpPr>
      <xdr:spPr>
        <a:xfrm>
          <a:off x="4584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10177</xdr:rowOff>
    </xdr:from>
    <xdr:ext cx="469744" cy="259045"/>
    <xdr:sp macro="" textlink="">
      <xdr:nvSpPr>
        <xdr:cNvPr id="79" name="議会費該当値テキスト"/>
        <xdr:cNvSpPr txBox="1"/>
      </xdr:nvSpPr>
      <xdr:spPr>
        <a:xfrm>
          <a:off x="46863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149708</xdr:rowOff>
    </xdr:from>
    <xdr:to>
      <xdr:col>20</xdr:col>
      <xdr:colOff>38100</xdr:colOff>
      <xdr:row>35</xdr:row>
      <xdr:rowOff>79858</xdr:rowOff>
    </xdr:to>
    <xdr:sp macro="" textlink="">
      <xdr:nvSpPr>
        <xdr:cNvPr id="80" name="楕円 79"/>
        <xdr:cNvSpPr/>
      </xdr:nvSpPr>
      <xdr:spPr>
        <a:xfrm>
          <a:off x="3746500" y="59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70985</xdr:rowOff>
    </xdr:from>
    <xdr:ext cx="469744" cy="259045"/>
    <xdr:sp macro="" textlink="">
      <xdr:nvSpPr>
        <xdr:cNvPr id="81" name="テキスト ボックス 80"/>
        <xdr:cNvSpPr txBox="1"/>
      </xdr:nvSpPr>
      <xdr:spPr>
        <a:xfrm>
          <a:off x="3562428" y="60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99416</xdr:rowOff>
    </xdr:from>
    <xdr:to>
      <xdr:col>15</xdr:col>
      <xdr:colOff>101600</xdr:colOff>
      <xdr:row>35</xdr:row>
      <xdr:rowOff>29566</xdr:rowOff>
    </xdr:to>
    <xdr:sp macro="" textlink="">
      <xdr:nvSpPr>
        <xdr:cNvPr id="82" name="楕円 81"/>
        <xdr:cNvSpPr/>
      </xdr:nvSpPr>
      <xdr:spPr>
        <a:xfrm>
          <a:off x="2857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20693</xdr:rowOff>
    </xdr:from>
    <xdr:ext cx="469744" cy="259045"/>
    <xdr:sp macro="" textlink="">
      <xdr:nvSpPr>
        <xdr:cNvPr id="83" name="テキスト ボックス 82"/>
        <xdr:cNvSpPr txBox="1"/>
      </xdr:nvSpPr>
      <xdr:spPr>
        <a:xfrm>
          <a:off x="2673428" y="60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111760</xdr:rowOff>
    </xdr:from>
    <xdr:to>
      <xdr:col>10</xdr:col>
      <xdr:colOff>165100</xdr:colOff>
      <xdr:row>35</xdr:row>
      <xdr:rowOff>41910</xdr:rowOff>
    </xdr:to>
    <xdr:sp macro="" textlink="">
      <xdr:nvSpPr>
        <xdr:cNvPr id="84" name="楕円 83"/>
        <xdr:cNvSpPr/>
      </xdr:nvSpPr>
      <xdr:spPr>
        <a:xfrm>
          <a:off x="1968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33037</xdr:rowOff>
    </xdr:from>
    <xdr:ext cx="469744" cy="259045"/>
    <xdr:sp macro="" textlink="">
      <xdr:nvSpPr>
        <xdr:cNvPr id="85" name="テキスト ボックス 84"/>
        <xdr:cNvSpPr txBox="1"/>
      </xdr:nvSpPr>
      <xdr:spPr>
        <a:xfrm>
          <a:off x="1784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5232</xdr:rowOff>
    </xdr:from>
    <xdr:to>
      <xdr:col>6</xdr:col>
      <xdr:colOff>38100</xdr:colOff>
      <xdr:row>34</xdr:row>
      <xdr:rowOff>106832</xdr:rowOff>
    </xdr:to>
    <xdr:sp macro="" textlink="">
      <xdr:nvSpPr>
        <xdr:cNvPr id="86" name="楕円 85"/>
        <xdr:cNvSpPr/>
      </xdr:nvSpPr>
      <xdr:spPr>
        <a:xfrm>
          <a:off x="1079500" y="58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97959</xdr:rowOff>
    </xdr:from>
    <xdr:ext cx="469744" cy="259045"/>
    <xdr:sp macro="" textlink="">
      <xdr:nvSpPr>
        <xdr:cNvPr id="87" name="テキスト ボックス 86"/>
        <xdr:cNvSpPr txBox="1"/>
      </xdr:nvSpPr>
      <xdr:spPr>
        <a:xfrm>
          <a:off x="895428" y="59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123530</xdr:rowOff>
    </xdr:from>
    <xdr:to>
      <xdr:col>24</xdr:col>
      <xdr:colOff>63500</xdr:colOff>
      <xdr:row>56</xdr:row>
      <xdr:rowOff>127767</xdr:rowOff>
    </xdr:to>
    <xdr:cxnSp macro="">
      <xdr:nvCxnSpPr>
        <xdr:cNvPr id="116" name="直線コネクタ 115"/>
        <xdr:cNvCxnSpPr/>
      </xdr:nvCxnSpPr>
      <xdr:spPr>
        <a:xfrm flipV="1">
          <a:off x="3797300" y="9724730"/>
          <a:ext cx="8382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15197</xdr:rowOff>
    </xdr:from>
    <xdr:to>
      <xdr:col>19</xdr:col>
      <xdr:colOff>177800</xdr:colOff>
      <xdr:row>56</xdr:row>
      <xdr:rowOff>127767</xdr:rowOff>
    </xdr:to>
    <xdr:cxnSp macro="">
      <xdr:nvCxnSpPr>
        <xdr:cNvPr id="119" name="直線コネクタ 118"/>
        <xdr:cNvCxnSpPr/>
      </xdr:nvCxnSpPr>
      <xdr:spPr>
        <a:xfrm>
          <a:off x="2908300" y="9616397"/>
          <a:ext cx="889000" cy="1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15197</xdr:rowOff>
    </xdr:from>
    <xdr:to>
      <xdr:col>15</xdr:col>
      <xdr:colOff>50800</xdr:colOff>
      <xdr:row>56</xdr:row>
      <xdr:rowOff>92807</xdr:rowOff>
    </xdr:to>
    <xdr:cxnSp macro="">
      <xdr:nvCxnSpPr>
        <xdr:cNvPr id="122" name="直線コネクタ 121"/>
        <xdr:cNvCxnSpPr/>
      </xdr:nvCxnSpPr>
      <xdr:spPr>
        <a:xfrm flipV="1">
          <a:off x="2019300" y="9616397"/>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127843</xdr:rowOff>
    </xdr:from>
    <xdr:to>
      <xdr:col>10</xdr:col>
      <xdr:colOff>114300</xdr:colOff>
      <xdr:row>56</xdr:row>
      <xdr:rowOff>92807</xdr:rowOff>
    </xdr:to>
    <xdr:cxnSp macro="">
      <xdr:nvCxnSpPr>
        <xdr:cNvPr id="125" name="直線コネクタ 124"/>
        <xdr:cNvCxnSpPr/>
      </xdr:nvCxnSpPr>
      <xdr:spPr>
        <a:xfrm>
          <a:off x="1130300" y="9557593"/>
          <a:ext cx="889000" cy="13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72730</xdr:rowOff>
    </xdr:from>
    <xdr:to>
      <xdr:col>24</xdr:col>
      <xdr:colOff>114300</xdr:colOff>
      <xdr:row>57</xdr:row>
      <xdr:rowOff>2880</xdr:rowOff>
    </xdr:to>
    <xdr:sp macro="" textlink="">
      <xdr:nvSpPr>
        <xdr:cNvPr id="135" name="楕円 134"/>
        <xdr:cNvSpPr/>
      </xdr:nvSpPr>
      <xdr:spPr>
        <a:xfrm>
          <a:off x="4584700" y="96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51157</xdr:rowOff>
    </xdr:from>
    <xdr:ext cx="534377" cy="259045"/>
    <xdr:sp macro="" textlink="">
      <xdr:nvSpPr>
        <xdr:cNvPr id="136" name="総務費該当値テキスト"/>
        <xdr:cNvSpPr txBox="1"/>
      </xdr:nvSpPr>
      <xdr:spPr>
        <a:xfrm>
          <a:off x="4686300" y="9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76967</xdr:rowOff>
    </xdr:from>
    <xdr:to>
      <xdr:col>20</xdr:col>
      <xdr:colOff>38100</xdr:colOff>
      <xdr:row>57</xdr:row>
      <xdr:rowOff>7117</xdr:rowOff>
    </xdr:to>
    <xdr:sp macro="" textlink="">
      <xdr:nvSpPr>
        <xdr:cNvPr id="137" name="楕円 136"/>
        <xdr:cNvSpPr/>
      </xdr:nvSpPr>
      <xdr:spPr>
        <a:xfrm>
          <a:off x="3746500" y="96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169694</xdr:rowOff>
    </xdr:from>
    <xdr:ext cx="534377" cy="259045"/>
    <xdr:sp macro="" textlink="">
      <xdr:nvSpPr>
        <xdr:cNvPr id="138" name="テキスト ボックス 137"/>
        <xdr:cNvSpPr txBox="1"/>
      </xdr:nvSpPr>
      <xdr:spPr>
        <a:xfrm>
          <a:off x="3530111" y="977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135847</xdr:rowOff>
    </xdr:from>
    <xdr:to>
      <xdr:col>15</xdr:col>
      <xdr:colOff>101600</xdr:colOff>
      <xdr:row>56</xdr:row>
      <xdr:rowOff>65997</xdr:rowOff>
    </xdr:to>
    <xdr:sp macro="" textlink="">
      <xdr:nvSpPr>
        <xdr:cNvPr id="139" name="楕円 138"/>
        <xdr:cNvSpPr/>
      </xdr:nvSpPr>
      <xdr:spPr>
        <a:xfrm>
          <a:off x="2857500" y="95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82524</xdr:rowOff>
    </xdr:from>
    <xdr:ext cx="534377" cy="259045"/>
    <xdr:sp macro="" textlink="">
      <xdr:nvSpPr>
        <xdr:cNvPr id="140" name="テキスト ボックス 139"/>
        <xdr:cNvSpPr txBox="1"/>
      </xdr:nvSpPr>
      <xdr:spPr>
        <a:xfrm>
          <a:off x="2641111" y="93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42007</xdr:rowOff>
    </xdr:from>
    <xdr:to>
      <xdr:col>10</xdr:col>
      <xdr:colOff>165100</xdr:colOff>
      <xdr:row>56</xdr:row>
      <xdr:rowOff>143607</xdr:rowOff>
    </xdr:to>
    <xdr:sp macro="" textlink="">
      <xdr:nvSpPr>
        <xdr:cNvPr id="141" name="楕円 140"/>
        <xdr:cNvSpPr/>
      </xdr:nvSpPr>
      <xdr:spPr>
        <a:xfrm>
          <a:off x="1968500" y="96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134734</xdr:rowOff>
    </xdr:from>
    <xdr:ext cx="534377" cy="259045"/>
    <xdr:sp macro="" textlink="">
      <xdr:nvSpPr>
        <xdr:cNvPr id="142" name="テキスト ボックス 141"/>
        <xdr:cNvSpPr txBox="1"/>
      </xdr:nvSpPr>
      <xdr:spPr>
        <a:xfrm>
          <a:off x="1752111" y="973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77043</xdr:rowOff>
    </xdr:from>
    <xdr:to>
      <xdr:col>6</xdr:col>
      <xdr:colOff>38100</xdr:colOff>
      <xdr:row>56</xdr:row>
      <xdr:rowOff>7193</xdr:rowOff>
    </xdr:to>
    <xdr:sp macro="" textlink="">
      <xdr:nvSpPr>
        <xdr:cNvPr id="143" name="楕円 142"/>
        <xdr:cNvSpPr/>
      </xdr:nvSpPr>
      <xdr:spPr>
        <a:xfrm>
          <a:off x="1079500" y="95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23720</xdr:rowOff>
    </xdr:from>
    <xdr:ext cx="534377" cy="259045"/>
    <xdr:sp macro="" textlink="">
      <xdr:nvSpPr>
        <xdr:cNvPr id="144" name="テキスト ボックス 143"/>
        <xdr:cNvSpPr txBox="1"/>
      </xdr:nvSpPr>
      <xdr:spPr>
        <a:xfrm>
          <a:off x="863111" y="92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164554</xdr:rowOff>
    </xdr:from>
    <xdr:to>
      <xdr:col>24</xdr:col>
      <xdr:colOff>63500</xdr:colOff>
      <xdr:row>78</xdr:row>
      <xdr:rowOff>62992</xdr:rowOff>
    </xdr:to>
    <xdr:cxnSp macro="">
      <xdr:nvCxnSpPr>
        <xdr:cNvPr id="174" name="直線コネクタ 173"/>
        <xdr:cNvCxnSpPr/>
      </xdr:nvCxnSpPr>
      <xdr:spPr>
        <a:xfrm flipV="1">
          <a:off x="3797300" y="13366204"/>
          <a:ext cx="838200" cy="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59576</xdr:rowOff>
    </xdr:from>
    <xdr:to>
      <xdr:col>19</xdr:col>
      <xdr:colOff>177800</xdr:colOff>
      <xdr:row>78</xdr:row>
      <xdr:rowOff>62992</xdr:rowOff>
    </xdr:to>
    <xdr:cxnSp macro="">
      <xdr:nvCxnSpPr>
        <xdr:cNvPr id="177" name="直線コネクタ 176"/>
        <xdr:cNvCxnSpPr/>
      </xdr:nvCxnSpPr>
      <xdr:spPr>
        <a:xfrm>
          <a:off x="2908300" y="13432676"/>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59576</xdr:rowOff>
    </xdr:from>
    <xdr:to>
      <xdr:col>15</xdr:col>
      <xdr:colOff>50800</xdr:colOff>
      <xdr:row>78</xdr:row>
      <xdr:rowOff>116421</xdr:rowOff>
    </xdr:to>
    <xdr:cxnSp macro="">
      <xdr:nvCxnSpPr>
        <xdr:cNvPr id="180" name="直線コネクタ 179"/>
        <xdr:cNvCxnSpPr/>
      </xdr:nvCxnSpPr>
      <xdr:spPr>
        <a:xfrm flipV="1">
          <a:off x="2019300" y="13432676"/>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114491</xdr:rowOff>
    </xdr:from>
    <xdr:to>
      <xdr:col>10</xdr:col>
      <xdr:colOff>114300</xdr:colOff>
      <xdr:row>78</xdr:row>
      <xdr:rowOff>116421</xdr:rowOff>
    </xdr:to>
    <xdr:cxnSp macro="">
      <xdr:nvCxnSpPr>
        <xdr:cNvPr id="183" name="直線コネクタ 182"/>
        <xdr:cNvCxnSpPr/>
      </xdr:nvCxnSpPr>
      <xdr:spPr>
        <a:xfrm>
          <a:off x="1130300" y="13487591"/>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113754</xdr:rowOff>
    </xdr:from>
    <xdr:to>
      <xdr:col>24</xdr:col>
      <xdr:colOff>114300</xdr:colOff>
      <xdr:row>78</xdr:row>
      <xdr:rowOff>43904</xdr:rowOff>
    </xdr:to>
    <xdr:sp macro="" textlink="">
      <xdr:nvSpPr>
        <xdr:cNvPr id="193" name="楕円 192"/>
        <xdr:cNvSpPr/>
      </xdr:nvSpPr>
      <xdr:spPr>
        <a:xfrm>
          <a:off x="4584700" y="133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28681</xdr:rowOff>
    </xdr:from>
    <xdr:ext cx="599010" cy="259045"/>
    <xdr:sp macro="" textlink="">
      <xdr:nvSpPr>
        <xdr:cNvPr id="194" name="民生費該当値テキスト"/>
        <xdr:cNvSpPr txBox="1"/>
      </xdr:nvSpPr>
      <xdr:spPr>
        <a:xfrm>
          <a:off x="4686300" y="1323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12192</xdr:rowOff>
    </xdr:from>
    <xdr:to>
      <xdr:col>20</xdr:col>
      <xdr:colOff>38100</xdr:colOff>
      <xdr:row>78</xdr:row>
      <xdr:rowOff>113792</xdr:rowOff>
    </xdr:to>
    <xdr:sp macro="" textlink="">
      <xdr:nvSpPr>
        <xdr:cNvPr id="195" name="楕円 194"/>
        <xdr:cNvSpPr/>
      </xdr:nvSpPr>
      <xdr:spPr>
        <a:xfrm>
          <a:off x="37465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104919</xdr:rowOff>
    </xdr:from>
    <xdr:ext cx="599010" cy="259045"/>
    <xdr:sp macro="" textlink="">
      <xdr:nvSpPr>
        <xdr:cNvPr id="196" name="テキスト ボックス 195"/>
        <xdr:cNvSpPr txBox="1"/>
      </xdr:nvSpPr>
      <xdr:spPr>
        <a:xfrm>
          <a:off x="3497795" y="1347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8776</xdr:rowOff>
    </xdr:from>
    <xdr:to>
      <xdr:col>15</xdr:col>
      <xdr:colOff>101600</xdr:colOff>
      <xdr:row>78</xdr:row>
      <xdr:rowOff>110376</xdr:rowOff>
    </xdr:to>
    <xdr:sp macro="" textlink="">
      <xdr:nvSpPr>
        <xdr:cNvPr id="197" name="楕円 196"/>
        <xdr:cNvSpPr/>
      </xdr:nvSpPr>
      <xdr:spPr>
        <a:xfrm>
          <a:off x="2857500" y="133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101503</xdr:rowOff>
    </xdr:from>
    <xdr:ext cx="599010" cy="259045"/>
    <xdr:sp macro="" textlink="">
      <xdr:nvSpPr>
        <xdr:cNvPr id="198" name="テキスト ボックス 197"/>
        <xdr:cNvSpPr txBox="1"/>
      </xdr:nvSpPr>
      <xdr:spPr>
        <a:xfrm>
          <a:off x="2608795" y="1347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65621</xdr:rowOff>
    </xdr:from>
    <xdr:to>
      <xdr:col>10</xdr:col>
      <xdr:colOff>165100</xdr:colOff>
      <xdr:row>78</xdr:row>
      <xdr:rowOff>167221</xdr:rowOff>
    </xdr:to>
    <xdr:sp macro="" textlink="">
      <xdr:nvSpPr>
        <xdr:cNvPr id="199" name="楕円 198"/>
        <xdr:cNvSpPr/>
      </xdr:nvSpPr>
      <xdr:spPr>
        <a:xfrm>
          <a:off x="1968500" y="134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158348</xdr:rowOff>
    </xdr:from>
    <xdr:ext cx="599010" cy="259045"/>
    <xdr:sp macro="" textlink="">
      <xdr:nvSpPr>
        <xdr:cNvPr id="200" name="テキスト ボックス 199"/>
        <xdr:cNvSpPr txBox="1"/>
      </xdr:nvSpPr>
      <xdr:spPr>
        <a:xfrm>
          <a:off x="1719795" y="1353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63691</xdr:rowOff>
    </xdr:from>
    <xdr:to>
      <xdr:col>6</xdr:col>
      <xdr:colOff>38100</xdr:colOff>
      <xdr:row>78</xdr:row>
      <xdr:rowOff>165291</xdr:rowOff>
    </xdr:to>
    <xdr:sp macro="" textlink="">
      <xdr:nvSpPr>
        <xdr:cNvPr id="201" name="楕円 200"/>
        <xdr:cNvSpPr/>
      </xdr:nvSpPr>
      <xdr:spPr>
        <a:xfrm>
          <a:off x="1079500" y="134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156418</xdr:rowOff>
    </xdr:from>
    <xdr:ext cx="599010" cy="259045"/>
    <xdr:sp macro="" textlink="">
      <xdr:nvSpPr>
        <xdr:cNvPr id="202" name="テキスト ボックス 201"/>
        <xdr:cNvSpPr txBox="1"/>
      </xdr:nvSpPr>
      <xdr:spPr>
        <a:xfrm>
          <a:off x="830795" y="1352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63258</xdr:rowOff>
    </xdr:from>
    <xdr:to>
      <xdr:col>24</xdr:col>
      <xdr:colOff>63500</xdr:colOff>
      <xdr:row>97</xdr:row>
      <xdr:rowOff>72555</xdr:rowOff>
    </xdr:to>
    <xdr:cxnSp macro="">
      <xdr:nvCxnSpPr>
        <xdr:cNvPr id="231" name="直線コネクタ 230"/>
        <xdr:cNvCxnSpPr/>
      </xdr:nvCxnSpPr>
      <xdr:spPr>
        <a:xfrm flipV="1">
          <a:off x="3797300" y="16693908"/>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72555</xdr:rowOff>
    </xdr:from>
    <xdr:to>
      <xdr:col>19</xdr:col>
      <xdr:colOff>177800</xdr:colOff>
      <xdr:row>97</xdr:row>
      <xdr:rowOff>96189</xdr:rowOff>
    </xdr:to>
    <xdr:cxnSp macro="">
      <xdr:nvCxnSpPr>
        <xdr:cNvPr id="234" name="直線コネクタ 233"/>
        <xdr:cNvCxnSpPr/>
      </xdr:nvCxnSpPr>
      <xdr:spPr>
        <a:xfrm flipV="1">
          <a:off x="2908300" y="16703205"/>
          <a:ext cx="889000" cy="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88188</xdr:rowOff>
    </xdr:from>
    <xdr:to>
      <xdr:col>15</xdr:col>
      <xdr:colOff>50800</xdr:colOff>
      <xdr:row>97</xdr:row>
      <xdr:rowOff>96189</xdr:rowOff>
    </xdr:to>
    <xdr:cxnSp macro="">
      <xdr:nvCxnSpPr>
        <xdr:cNvPr id="237" name="直線コネクタ 236"/>
        <xdr:cNvCxnSpPr/>
      </xdr:nvCxnSpPr>
      <xdr:spPr>
        <a:xfrm>
          <a:off x="2019300" y="1671883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82550</xdr:rowOff>
    </xdr:from>
    <xdr:to>
      <xdr:col>10</xdr:col>
      <xdr:colOff>114300</xdr:colOff>
      <xdr:row>97</xdr:row>
      <xdr:rowOff>88188</xdr:rowOff>
    </xdr:to>
    <xdr:cxnSp macro="">
      <xdr:nvCxnSpPr>
        <xdr:cNvPr id="240" name="直線コネクタ 239"/>
        <xdr:cNvCxnSpPr/>
      </xdr:nvCxnSpPr>
      <xdr:spPr>
        <a:xfrm>
          <a:off x="1130300" y="16713200"/>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12458</xdr:rowOff>
    </xdr:from>
    <xdr:to>
      <xdr:col>24</xdr:col>
      <xdr:colOff>114300</xdr:colOff>
      <xdr:row>97</xdr:row>
      <xdr:rowOff>114058</xdr:rowOff>
    </xdr:to>
    <xdr:sp macro="" textlink="">
      <xdr:nvSpPr>
        <xdr:cNvPr id="250" name="楕円 249"/>
        <xdr:cNvSpPr/>
      </xdr:nvSpPr>
      <xdr:spPr>
        <a:xfrm>
          <a:off x="4584700" y="16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98835</xdr:rowOff>
    </xdr:from>
    <xdr:ext cx="534377" cy="259045"/>
    <xdr:sp macro="" textlink="">
      <xdr:nvSpPr>
        <xdr:cNvPr id="251" name="衛生費該当値テキスト"/>
        <xdr:cNvSpPr txBox="1"/>
      </xdr:nvSpPr>
      <xdr:spPr>
        <a:xfrm>
          <a:off x="4686300" y="165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21755</xdr:rowOff>
    </xdr:from>
    <xdr:to>
      <xdr:col>20</xdr:col>
      <xdr:colOff>38100</xdr:colOff>
      <xdr:row>97</xdr:row>
      <xdr:rowOff>123355</xdr:rowOff>
    </xdr:to>
    <xdr:sp macro="" textlink="">
      <xdr:nvSpPr>
        <xdr:cNvPr id="252" name="楕円 251"/>
        <xdr:cNvSpPr/>
      </xdr:nvSpPr>
      <xdr:spPr>
        <a:xfrm>
          <a:off x="3746500" y="166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114482</xdr:rowOff>
    </xdr:from>
    <xdr:ext cx="534377" cy="259045"/>
    <xdr:sp macro="" textlink="">
      <xdr:nvSpPr>
        <xdr:cNvPr id="253" name="テキスト ボックス 252"/>
        <xdr:cNvSpPr txBox="1"/>
      </xdr:nvSpPr>
      <xdr:spPr>
        <a:xfrm>
          <a:off x="3530111" y="167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45389</xdr:rowOff>
    </xdr:from>
    <xdr:to>
      <xdr:col>15</xdr:col>
      <xdr:colOff>101600</xdr:colOff>
      <xdr:row>97</xdr:row>
      <xdr:rowOff>146989</xdr:rowOff>
    </xdr:to>
    <xdr:sp macro="" textlink="">
      <xdr:nvSpPr>
        <xdr:cNvPr id="254" name="楕円 253"/>
        <xdr:cNvSpPr/>
      </xdr:nvSpPr>
      <xdr:spPr>
        <a:xfrm>
          <a:off x="2857500" y="166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138116</xdr:rowOff>
    </xdr:from>
    <xdr:ext cx="534377" cy="259045"/>
    <xdr:sp macro="" textlink="">
      <xdr:nvSpPr>
        <xdr:cNvPr id="255" name="テキスト ボックス 254"/>
        <xdr:cNvSpPr txBox="1"/>
      </xdr:nvSpPr>
      <xdr:spPr>
        <a:xfrm>
          <a:off x="2641111" y="167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37388</xdr:rowOff>
    </xdr:from>
    <xdr:to>
      <xdr:col>10</xdr:col>
      <xdr:colOff>165100</xdr:colOff>
      <xdr:row>97</xdr:row>
      <xdr:rowOff>138988</xdr:rowOff>
    </xdr:to>
    <xdr:sp macro="" textlink="">
      <xdr:nvSpPr>
        <xdr:cNvPr id="256" name="楕円 255"/>
        <xdr:cNvSpPr/>
      </xdr:nvSpPr>
      <xdr:spPr>
        <a:xfrm>
          <a:off x="1968500" y="166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130115</xdr:rowOff>
    </xdr:from>
    <xdr:ext cx="534377" cy="259045"/>
    <xdr:sp macro="" textlink="">
      <xdr:nvSpPr>
        <xdr:cNvPr id="257" name="テキスト ボックス 256"/>
        <xdr:cNvSpPr txBox="1"/>
      </xdr:nvSpPr>
      <xdr:spPr>
        <a:xfrm>
          <a:off x="1752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31750</xdr:rowOff>
    </xdr:from>
    <xdr:to>
      <xdr:col>6</xdr:col>
      <xdr:colOff>38100</xdr:colOff>
      <xdr:row>97</xdr:row>
      <xdr:rowOff>133350</xdr:rowOff>
    </xdr:to>
    <xdr:sp macro="" textlink="">
      <xdr:nvSpPr>
        <xdr:cNvPr id="258" name="楕円 257"/>
        <xdr:cNvSpPr/>
      </xdr:nvSpPr>
      <xdr:spPr>
        <a:xfrm>
          <a:off x="1079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124477</xdr:rowOff>
    </xdr:from>
    <xdr:ext cx="534377" cy="259045"/>
    <xdr:sp macro="" textlink="">
      <xdr:nvSpPr>
        <xdr:cNvPr id="259" name="テキスト ボックス 258"/>
        <xdr:cNvSpPr txBox="1"/>
      </xdr:nvSpPr>
      <xdr:spPr>
        <a:xfrm>
          <a:off x="863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18542</xdr:rowOff>
    </xdr:from>
    <xdr:to>
      <xdr:col>55</xdr:col>
      <xdr:colOff>0</xdr:colOff>
      <xdr:row>39</xdr:row>
      <xdr:rowOff>18923</xdr:rowOff>
    </xdr:to>
    <xdr:cxnSp macro="">
      <xdr:nvCxnSpPr>
        <xdr:cNvPr id="288" name="直線コネクタ 287"/>
        <xdr:cNvCxnSpPr/>
      </xdr:nvCxnSpPr>
      <xdr:spPr>
        <a:xfrm flipV="1">
          <a:off x="9639300" y="670509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18923</xdr:rowOff>
    </xdr:from>
    <xdr:to>
      <xdr:col>50</xdr:col>
      <xdr:colOff>114300</xdr:colOff>
      <xdr:row>39</xdr:row>
      <xdr:rowOff>18923</xdr:rowOff>
    </xdr:to>
    <xdr:cxnSp macro="">
      <xdr:nvCxnSpPr>
        <xdr:cNvPr id="291" name="直線コネクタ 290"/>
        <xdr:cNvCxnSpPr/>
      </xdr:nvCxnSpPr>
      <xdr:spPr>
        <a:xfrm>
          <a:off x="8750300" y="6705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18923</xdr:rowOff>
    </xdr:from>
    <xdr:to>
      <xdr:col>45</xdr:col>
      <xdr:colOff>177800</xdr:colOff>
      <xdr:row>39</xdr:row>
      <xdr:rowOff>20447</xdr:rowOff>
    </xdr:to>
    <xdr:cxnSp macro="">
      <xdr:nvCxnSpPr>
        <xdr:cNvPr id="294" name="直線コネクタ 293"/>
        <xdr:cNvCxnSpPr/>
      </xdr:nvCxnSpPr>
      <xdr:spPr>
        <a:xfrm flipV="1">
          <a:off x="7861300" y="670547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20066</xdr:rowOff>
    </xdr:from>
    <xdr:to>
      <xdr:col>41</xdr:col>
      <xdr:colOff>50800</xdr:colOff>
      <xdr:row>39</xdr:row>
      <xdr:rowOff>20447</xdr:rowOff>
    </xdr:to>
    <xdr:cxnSp macro="">
      <xdr:nvCxnSpPr>
        <xdr:cNvPr id="297" name="直線コネクタ 296"/>
        <xdr:cNvCxnSpPr/>
      </xdr:nvCxnSpPr>
      <xdr:spPr>
        <a:xfrm>
          <a:off x="6972300" y="670661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139192</xdr:rowOff>
    </xdr:from>
    <xdr:to>
      <xdr:col>55</xdr:col>
      <xdr:colOff>50800</xdr:colOff>
      <xdr:row>39</xdr:row>
      <xdr:rowOff>69342</xdr:rowOff>
    </xdr:to>
    <xdr:sp macro="" textlink="">
      <xdr:nvSpPr>
        <xdr:cNvPr id="307" name="楕円 306"/>
        <xdr:cNvSpPr/>
      </xdr:nvSpPr>
      <xdr:spPr>
        <a:xfrm>
          <a:off x="104267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54119</xdr:rowOff>
    </xdr:from>
    <xdr:ext cx="313932" cy="259045"/>
    <xdr:sp macro="" textlink="">
      <xdr:nvSpPr>
        <xdr:cNvPr id="308" name="労働費該当値テキスト"/>
        <xdr:cNvSpPr txBox="1"/>
      </xdr:nvSpPr>
      <xdr:spPr>
        <a:xfrm>
          <a:off x="10528300" y="6569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139573</xdr:rowOff>
    </xdr:from>
    <xdr:to>
      <xdr:col>50</xdr:col>
      <xdr:colOff>165100</xdr:colOff>
      <xdr:row>39</xdr:row>
      <xdr:rowOff>69723</xdr:rowOff>
    </xdr:to>
    <xdr:sp macro="" textlink="">
      <xdr:nvSpPr>
        <xdr:cNvPr id="309" name="楕円 308"/>
        <xdr:cNvSpPr/>
      </xdr:nvSpPr>
      <xdr:spPr>
        <a:xfrm>
          <a:off x="9588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60850</xdr:rowOff>
    </xdr:from>
    <xdr:ext cx="313932" cy="259045"/>
    <xdr:sp macro="" textlink="">
      <xdr:nvSpPr>
        <xdr:cNvPr id="310" name="テキスト ボックス 309"/>
        <xdr:cNvSpPr txBox="1"/>
      </xdr:nvSpPr>
      <xdr:spPr>
        <a:xfrm>
          <a:off x="9482333" y="6747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139573</xdr:rowOff>
    </xdr:from>
    <xdr:to>
      <xdr:col>46</xdr:col>
      <xdr:colOff>38100</xdr:colOff>
      <xdr:row>39</xdr:row>
      <xdr:rowOff>69723</xdr:rowOff>
    </xdr:to>
    <xdr:sp macro="" textlink="">
      <xdr:nvSpPr>
        <xdr:cNvPr id="311" name="楕円 310"/>
        <xdr:cNvSpPr/>
      </xdr:nvSpPr>
      <xdr:spPr>
        <a:xfrm>
          <a:off x="8699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60850</xdr:rowOff>
    </xdr:from>
    <xdr:ext cx="313932" cy="259045"/>
    <xdr:sp macro="" textlink="">
      <xdr:nvSpPr>
        <xdr:cNvPr id="312" name="テキスト ボックス 311"/>
        <xdr:cNvSpPr txBox="1"/>
      </xdr:nvSpPr>
      <xdr:spPr>
        <a:xfrm>
          <a:off x="8593333" y="6747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141097</xdr:rowOff>
    </xdr:from>
    <xdr:to>
      <xdr:col>41</xdr:col>
      <xdr:colOff>101600</xdr:colOff>
      <xdr:row>39</xdr:row>
      <xdr:rowOff>71247</xdr:rowOff>
    </xdr:to>
    <xdr:sp macro="" textlink="">
      <xdr:nvSpPr>
        <xdr:cNvPr id="313" name="楕円 312"/>
        <xdr:cNvSpPr/>
      </xdr:nvSpPr>
      <xdr:spPr>
        <a:xfrm>
          <a:off x="7810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62374</xdr:rowOff>
    </xdr:from>
    <xdr:ext cx="313932" cy="259045"/>
    <xdr:sp macro="" textlink="">
      <xdr:nvSpPr>
        <xdr:cNvPr id="314" name="テキスト ボックス 313"/>
        <xdr:cNvSpPr txBox="1"/>
      </xdr:nvSpPr>
      <xdr:spPr>
        <a:xfrm>
          <a:off x="77043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140716</xdr:rowOff>
    </xdr:from>
    <xdr:to>
      <xdr:col>36</xdr:col>
      <xdr:colOff>165100</xdr:colOff>
      <xdr:row>39</xdr:row>
      <xdr:rowOff>70866</xdr:rowOff>
    </xdr:to>
    <xdr:sp macro="" textlink="">
      <xdr:nvSpPr>
        <xdr:cNvPr id="315" name="楕円 314"/>
        <xdr:cNvSpPr/>
      </xdr:nvSpPr>
      <xdr:spPr>
        <a:xfrm>
          <a:off x="6921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61993</xdr:rowOff>
    </xdr:from>
    <xdr:ext cx="313932" cy="259045"/>
    <xdr:sp macro="" textlink="">
      <xdr:nvSpPr>
        <xdr:cNvPr id="316" name="テキスト ボックス 315"/>
        <xdr:cNvSpPr txBox="1"/>
      </xdr:nvSpPr>
      <xdr:spPr>
        <a:xfrm>
          <a:off x="6815333" y="6748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25533</xdr:rowOff>
    </xdr:from>
    <xdr:to>
      <xdr:col>55</xdr:col>
      <xdr:colOff>0</xdr:colOff>
      <xdr:row>57</xdr:row>
      <xdr:rowOff>130308</xdr:rowOff>
    </xdr:to>
    <xdr:cxnSp macro="">
      <xdr:nvCxnSpPr>
        <xdr:cNvPr id="345" name="直線コネクタ 344"/>
        <xdr:cNvCxnSpPr/>
      </xdr:nvCxnSpPr>
      <xdr:spPr>
        <a:xfrm>
          <a:off x="9639300" y="9798183"/>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25533</xdr:rowOff>
    </xdr:from>
    <xdr:to>
      <xdr:col>50</xdr:col>
      <xdr:colOff>114300</xdr:colOff>
      <xdr:row>57</xdr:row>
      <xdr:rowOff>56566</xdr:rowOff>
    </xdr:to>
    <xdr:cxnSp macro="">
      <xdr:nvCxnSpPr>
        <xdr:cNvPr id="348" name="直線コネクタ 347"/>
        <xdr:cNvCxnSpPr/>
      </xdr:nvCxnSpPr>
      <xdr:spPr>
        <a:xfrm flipV="1">
          <a:off x="8750300" y="9798183"/>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56566</xdr:rowOff>
    </xdr:from>
    <xdr:to>
      <xdr:col>45</xdr:col>
      <xdr:colOff>177800</xdr:colOff>
      <xdr:row>57</xdr:row>
      <xdr:rowOff>61043</xdr:rowOff>
    </xdr:to>
    <xdr:cxnSp macro="">
      <xdr:nvCxnSpPr>
        <xdr:cNvPr id="351" name="直線コネクタ 350"/>
        <xdr:cNvCxnSpPr/>
      </xdr:nvCxnSpPr>
      <xdr:spPr>
        <a:xfrm flipV="1">
          <a:off x="7861300" y="9829216"/>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61043</xdr:rowOff>
    </xdr:from>
    <xdr:to>
      <xdr:col>41</xdr:col>
      <xdr:colOff>50800</xdr:colOff>
      <xdr:row>57</xdr:row>
      <xdr:rowOff>83941</xdr:rowOff>
    </xdr:to>
    <xdr:cxnSp macro="">
      <xdr:nvCxnSpPr>
        <xdr:cNvPr id="354" name="直線コネクタ 353"/>
        <xdr:cNvCxnSpPr/>
      </xdr:nvCxnSpPr>
      <xdr:spPr>
        <a:xfrm flipV="1">
          <a:off x="6972300" y="9833693"/>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79508</xdr:rowOff>
    </xdr:from>
    <xdr:to>
      <xdr:col>55</xdr:col>
      <xdr:colOff>50800</xdr:colOff>
      <xdr:row>58</xdr:row>
      <xdr:rowOff>9658</xdr:rowOff>
    </xdr:to>
    <xdr:sp macro="" textlink="">
      <xdr:nvSpPr>
        <xdr:cNvPr id="364" name="楕円 363"/>
        <xdr:cNvSpPr/>
      </xdr:nvSpPr>
      <xdr:spPr>
        <a:xfrm>
          <a:off x="10426700" y="9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57935</xdr:rowOff>
    </xdr:from>
    <xdr:ext cx="534377" cy="259045"/>
    <xdr:sp macro="" textlink="">
      <xdr:nvSpPr>
        <xdr:cNvPr id="365" name="農林水産業費該当値テキスト"/>
        <xdr:cNvSpPr txBox="1"/>
      </xdr:nvSpPr>
      <xdr:spPr>
        <a:xfrm>
          <a:off x="10528300" y="98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146183</xdr:rowOff>
    </xdr:from>
    <xdr:to>
      <xdr:col>50</xdr:col>
      <xdr:colOff>165100</xdr:colOff>
      <xdr:row>57</xdr:row>
      <xdr:rowOff>76333</xdr:rowOff>
    </xdr:to>
    <xdr:sp macro="" textlink="">
      <xdr:nvSpPr>
        <xdr:cNvPr id="366" name="楕円 365"/>
        <xdr:cNvSpPr/>
      </xdr:nvSpPr>
      <xdr:spPr>
        <a:xfrm>
          <a:off x="9588500" y="97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67460</xdr:rowOff>
    </xdr:from>
    <xdr:ext cx="534377" cy="259045"/>
    <xdr:sp macro="" textlink="">
      <xdr:nvSpPr>
        <xdr:cNvPr id="367" name="テキスト ボックス 366"/>
        <xdr:cNvSpPr txBox="1"/>
      </xdr:nvSpPr>
      <xdr:spPr>
        <a:xfrm>
          <a:off x="9372111" y="984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5766</xdr:rowOff>
    </xdr:from>
    <xdr:to>
      <xdr:col>46</xdr:col>
      <xdr:colOff>38100</xdr:colOff>
      <xdr:row>57</xdr:row>
      <xdr:rowOff>107366</xdr:rowOff>
    </xdr:to>
    <xdr:sp macro="" textlink="">
      <xdr:nvSpPr>
        <xdr:cNvPr id="368" name="楕円 367"/>
        <xdr:cNvSpPr/>
      </xdr:nvSpPr>
      <xdr:spPr>
        <a:xfrm>
          <a:off x="8699500" y="97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98493</xdr:rowOff>
    </xdr:from>
    <xdr:ext cx="534377" cy="259045"/>
    <xdr:sp macro="" textlink="">
      <xdr:nvSpPr>
        <xdr:cNvPr id="369" name="テキスト ボックス 368"/>
        <xdr:cNvSpPr txBox="1"/>
      </xdr:nvSpPr>
      <xdr:spPr>
        <a:xfrm>
          <a:off x="8483111" y="98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10243</xdr:rowOff>
    </xdr:from>
    <xdr:to>
      <xdr:col>41</xdr:col>
      <xdr:colOff>101600</xdr:colOff>
      <xdr:row>57</xdr:row>
      <xdr:rowOff>111843</xdr:rowOff>
    </xdr:to>
    <xdr:sp macro="" textlink="">
      <xdr:nvSpPr>
        <xdr:cNvPr id="370" name="楕円 369"/>
        <xdr:cNvSpPr/>
      </xdr:nvSpPr>
      <xdr:spPr>
        <a:xfrm>
          <a:off x="7810500" y="97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102970</xdr:rowOff>
    </xdr:from>
    <xdr:ext cx="534377" cy="259045"/>
    <xdr:sp macro="" textlink="">
      <xdr:nvSpPr>
        <xdr:cNvPr id="371" name="テキスト ボックス 370"/>
        <xdr:cNvSpPr txBox="1"/>
      </xdr:nvSpPr>
      <xdr:spPr>
        <a:xfrm>
          <a:off x="7594111" y="98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33141</xdr:rowOff>
    </xdr:from>
    <xdr:to>
      <xdr:col>36</xdr:col>
      <xdr:colOff>165100</xdr:colOff>
      <xdr:row>57</xdr:row>
      <xdr:rowOff>134741</xdr:rowOff>
    </xdr:to>
    <xdr:sp macro="" textlink="">
      <xdr:nvSpPr>
        <xdr:cNvPr id="372" name="楕円 371"/>
        <xdr:cNvSpPr/>
      </xdr:nvSpPr>
      <xdr:spPr>
        <a:xfrm>
          <a:off x="6921500" y="98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125868</xdr:rowOff>
    </xdr:from>
    <xdr:ext cx="534377" cy="259045"/>
    <xdr:sp macro="" textlink="">
      <xdr:nvSpPr>
        <xdr:cNvPr id="373" name="テキスト ボックス 372"/>
        <xdr:cNvSpPr txBox="1"/>
      </xdr:nvSpPr>
      <xdr:spPr>
        <a:xfrm>
          <a:off x="6705111" y="98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126288</xdr:rowOff>
    </xdr:from>
    <xdr:to>
      <xdr:col>55</xdr:col>
      <xdr:colOff>0</xdr:colOff>
      <xdr:row>78</xdr:row>
      <xdr:rowOff>151245</xdr:rowOff>
    </xdr:to>
    <xdr:cxnSp macro="">
      <xdr:nvCxnSpPr>
        <xdr:cNvPr id="402" name="直線コネクタ 401"/>
        <xdr:cNvCxnSpPr/>
      </xdr:nvCxnSpPr>
      <xdr:spPr>
        <a:xfrm flipV="1">
          <a:off x="9639300" y="13499388"/>
          <a:ext cx="8382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151245</xdr:rowOff>
    </xdr:from>
    <xdr:to>
      <xdr:col>50</xdr:col>
      <xdr:colOff>114300</xdr:colOff>
      <xdr:row>78</xdr:row>
      <xdr:rowOff>154406</xdr:rowOff>
    </xdr:to>
    <xdr:cxnSp macro="">
      <xdr:nvCxnSpPr>
        <xdr:cNvPr id="405" name="直線コネクタ 404"/>
        <xdr:cNvCxnSpPr/>
      </xdr:nvCxnSpPr>
      <xdr:spPr>
        <a:xfrm flipV="1">
          <a:off x="8750300" y="13524345"/>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154406</xdr:rowOff>
    </xdr:from>
    <xdr:to>
      <xdr:col>45</xdr:col>
      <xdr:colOff>177800</xdr:colOff>
      <xdr:row>78</xdr:row>
      <xdr:rowOff>157607</xdr:rowOff>
    </xdr:to>
    <xdr:cxnSp macro="">
      <xdr:nvCxnSpPr>
        <xdr:cNvPr id="408" name="直線コネクタ 407"/>
        <xdr:cNvCxnSpPr/>
      </xdr:nvCxnSpPr>
      <xdr:spPr>
        <a:xfrm flipV="1">
          <a:off x="7861300" y="1352750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109906</xdr:rowOff>
    </xdr:from>
    <xdr:to>
      <xdr:col>41</xdr:col>
      <xdr:colOff>50800</xdr:colOff>
      <xdr:row>78</xdr:row>
      <xdr:rowOff>157607</xdr:rowOff>
    </xdr:to>
    <xdr:cxnSp macro="">
      <xdr:nvCxnSpPr>
        <xdr:cNvPr id="411" name="直線コネクタ 410"/>
        <xdr:cNvCxnSpPr/>
      </xdr:nvCxnSpPr>
      <xdr:spPr>
        <a:xfrm>
          <a:off x="6972300" y="13483006"/>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75488</xdr:rowOff>
    </xdr:from>
    <xdr:to>
      <xdr:col>55</xdr:col>
      <xdr:colOff>50800</xdr:colOff>
      <xdr:row>79</xdr:row>
      <xdr:rowOff>5638</xdr:rowOff>
    </xdr:to>
    <xdr:sp macro="" textlink="">
      <xdr:nvSpPr>
        <xdr:cNvPr id="421" name="楕円 420"/>
        <xdr:cNvSpPr/>
      </xdr:nvSpPr>
      <xdr:spPr>
        <a:xfrm>
          <a:off x="10426700" y="134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161865</xdr:rowOff>
    </xdr:from>
    <xdr:ext cx="469744" cy="259045"/>
    <xdr:sp macro="" textlink="">
      <xdr:nvSpPr>
        <xdr:cNvPr id="422" name="商工費該当値テキスト"/>
        <xdr:cNvSpPr txBox="1"/>
      </xdr:nvSpPr>
      <xdr:spPr>
        <a:xfrm>
          <a:off x="10528300" y="1336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100445</xdr:rowOff>
    </xdr:from>
    <xdr:to>
      <xdr:col>50</xdr:col>
      <xdr:colOff>165100</xdr:colOff>
      <xdr:row>79</xdr:row>
      <xdr:rowOff>30595</xdr:rowOff>
    </xdr:to>
    <xdr:sp macro="" textlink="">
      <xdr:nvSpPr>
        <xdr:cNvPr id="423" name="楕円 422"/>
        <xdr:cNvSpPr/>
      </xdr:nvSpPr>
      <xdr:spPr>
        <a:xfrm>
          <a:off x="9588500" y="134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21722</xdr:rowOff>
    </xdr:from>
    <xdr:ext cx="469744" cy="259045"/>
    <xdr:sp macro="" textlink="">
      <xdr:nvSpPr>
        <xdr:cNvPr id="424" name="テキスト ボックス 423"/>
        <xdr:cNvSpPr txBox="1"/>
      </xdr:nvSpPr>
      <xdr:spPr>
        <a:xfrm>
          <a:off x="9404428" y="13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103606</xdr:rowOff>
    </xdr:from>
    <xdr:to>
      <xdr:col>46</xdr:col>
      <xdr:colOff>38100</xdr:colOff>
      <xdr:row>79</xdr:row>
      <xdr:rowOff>33756</xdr:rowOff>
    </xdr:to>
    <xdr:sp macro="" textlink="">
      <xdr:nvSpPr>
        <xdr:cNvPr id="425" name="楕円 424"/>
        <xdr:cNvSpPr/>
      </xdr:nvSpPr>
      <xdr:spPr>
        <a:xfrm>
          <a:off x="8699500" y="134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24883</xdr:rowOff>
    </xdr:from>
    <xdr:ext cx="469744" cy="259045"/>
    <xdr:sp macro="" textlink="">
      <xdr:nvSpPr>
        <xdr:cNvPr id="426" name="テキスト ボックス 425"/>
        <xdr:cNvSpPr txBox="1"/>
      </xdr:nvSpPr>
      <xdr:spPr>
        <a:xfrm>
          <a:off x="8515428" y="135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106807</xdr:rowOff>
    </xdr:from>
    <xdr:to>
      <xdr:col>41</xdr:col>
      <xdr:colOff>101600</xdr:colOff>
      <xdr:row>79</xdr:row>
      <xdr:rowOff>36957</xdr:rowOff>
    </xdr:to>
    <xdr:sp macro="" textlink="">
      <xdr:nvSpPr>
        <xdr:cNvPr id="427" name="楕円 426"/>
        <xdr:cNvSpPr/>
      </xdr:nvSpPr>
      <xdr:spPr>
        <a:xfrm>
          <a:off x="7810500" y="134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28084</xdr:rowOff>
    </xdr:from>
    <xdr:ext cx="469744" cy="259045"/>
    <xdr:sp macro="" textlink="">
      <xdr:nvSpPr>
        <xdr:cNvPr id="428" name="テキスト ボックス 427"/>
        <xdr:cNvSpPr txBox="1"/>
      </xdr:nvSpPr>
      <xdr:spPr>
        <a:xfrm>
          <a:off x="7626428" y="135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59106</xdr:rowOff>
    </xdr:from>
    <xdr:to>
      <xdr:col>36</xdr:col>
      <xdr:colOff>165100</xdr:colOff>
      <xdr:row>78</xdr:row>
      <xdr:rowOff>160706</xdr:rowOff>
    </xdr:to>
    <xdr:sp macro="" textlink="">
      <xdr:nvSpPr>
        <xdr:cNvPr id="429" name="楕円 428"/>
        <xdr:cNvSpPr/>
      </xdr:nvSpPr>
      <xdr:spPr>
        <a:xfrm>
          <a:off x="6921500" y="134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151833</xdr:rowOff>
    </xdr:from>
    <xdr:ext cx="469744" cy="259045"/>
    <xdr:sp macro="" textlink="">
      <xdr:nvSpPr>
        <xdr:cNvPr id="430" name="テキスト ボックス 429"/>
        <xdr:cNvSpPr txBox="1"/>
      </xdr:nvSpPr>
      <xdr:spPr>
        <a:xfrm>
          <a:off x="6737428" y="1352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150444</xdr:rowOff>
    </xdr:from>
    <xdr:to>
      <xdr:col>54</xdr:col>
      <xdr:colOff>189865</xdr:colOff>
      <xdr:row>97</xdr:row>
      <xdr:rowOff>162919</xdr:rowOff>
    </xdr:to>
    <xdr:cxnSp macro="">
      <xdr:nvCxnSpPr>
        <xdr:cNvPr id="456" name="直線コネクタ 455"/>
        <xdr:cNvCxnSpPr/>
      </xdr:nvCxnSpPr>
      <xdr:spPr>
        <a:xfrm flipV="1">
          <a:off x="10475595" y="15409494"/>
          <a:ext cx="1270" cy="138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166746</xdr:rowOff>
    </xdr:from>
    <xdr:ext cx="534377" cy="259045"/>
    <xdr:sp macro="" textlink="">
      <xdr:nvSpPr>
        <xdr:cNvPr id="457" name="土木費最小値テキスト"/>
        <xdr:cNvSpPr txBox="1"/>
      </xdr:nvSpPr>
      <xdr:spPr>
        <a:xfrm>
          <a:off x="10528300" y="1679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162919</xdr:rowOff>
    </xdr:from>
    <xdr:to>
      <xdr:col>55</xdr:col>
      <xdr:colOff>88900</xdr:colOff>
      <xdr:row>97</xdr:row>
      <xdr:rowOff>162919</xdr:rowOff>
    </xdr:to>
    <xdr:cxnSp macro="">
      <xdr:nvCxnSpPr>
        <xdr:cNvPr id="458" name="直線コネクタ 457"/>
        <xdr:cNvCxnSpPr/>
      </xdr:nvCxnSpPr>
      <xdr:spPr>
        <a:xfrm>
          <a:off x="10388600" y="16793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97121</xdr:rowOff>
    </xdr:from>
    <xdr:ext cx="599010" cy="259045"/>
    <xdr:sp macro="" textlink="">
      <xdr:nvSpPr>
        <xdr:cNvPr id="459" name="土木費最大値テキスト"/>
        <xdr:cNvSpPr txBox="1"/>
      </xdr:nvSpPr>
      <xdr:spPr>
        <a:xfrm>
          <a:off x="10528300" y="1518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150444</xdr:rowOff>
    </xdr:from>
    <xdr:to>
      <xdr:col>55</xdr:col>
      <xdr:colOff>88900</xdr:colOff>
      <xdr:row>89</xdr:row>
      <xdr:rowOff>150444</xdr:rowOff>
    </xdr:to>
    <xdr:cxnSp macro="">
      <xdr:nvCxnSpPr>
        <xdr:cNvPr id="460" name="直線コネクタ 459"/>
        <xdr:cNvCxnSpPr/>
      </xdr:nvCxnSpPr>
      <xdr:spPr>
        <a:xfrm>
          <a:off x="10388600" y="1540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73977</xdr:rowOff>
    </xdr:from>
    <xdr:to>
      <xdr:col>55</xdr:col>
      <xdr:colOff>0</xdr:colOff>
      <xdr:row>98</xdr:row>
      <xdr:rowOff>27310</xdr:rowOff>
    </xdr:to>
    <xdr:cxnSp macro="">
      <xdr:nvCxnSpPr>
        <xdr:cNvPr id="461" name="直線コネクタ 460"/>
        <xdr:cNvCxnSpPr/>
      </xdr:nvCxnSpPr>
      <xdr:spPr>
        <a:xfrm flipV="1">
          <a:off x="9639300" y="16704627"/>
          <a:ext cx="838200" cy="1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139454</xdr:rowOff>
    </xdr:from>
    <xdr:ext cx="534377" cy="259045"/>
    <xdr:sp macro="" textlink="">
      <xdr:nvSpPr>
        <xdr:cNvPr id="462" name="土木費平均値テキスト"/>
        <xdr:cNvSpPr txBox="1"/>
      </xdr:nvSpPr>
      <xdr:spPr>
        <a:xfrm>
          <a:off x="10528300" y="160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116577</xdr:rowOff>
    </xdr:from>
    <xdr:to>
      <xdr:col>55</xdr:col>
      <xdr:colOff>50800</xdr:colOff>
      <xdr:row>95</xdr:row>
      <xdr:rowOff>46727</xdr:rowOff>
    </xdr:to>
    <xdr:sp macro="" textlink="">
      <xdr:nvSpPr>
        <xdr:cNvPr id="463" name="フローチャート: 判断 462"/>
        <xdr:cNvSpPr/>
      </xdr:nvSpPr>
      <xdr:spPr>
        <a:xfrm>
          <a:off x="10426700" y="162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128939</xdr:rowOff>
    </xdr:from>
    <xdr:to>
      <xdr:col>50</xdr:col>
      <xdr:colOff>114300</xdr:colOff>
      <xdr:row>98</xdr:row>
      <xdr:rowOff>27310</xdr:rowOff>
    </xdr:to>
    <xdr:cxnSp macro="">
      <xdr:nvCxnSpPr>
        <xdr:cNvPr id="464" name="直線コネクタ 463"/>
        <xdr:cNvCxnSpPr/>
      </xdr:nvCxnSpPr>
      <xdr:spPr>
        <a:xfrm>
          <a:off x="8750300" y="16759589"/>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110454</xdr:rowOff>
    </xdr:from>
    <xdr:to>
      <xdr:col>50</xdr:col>
      <xdr:colOff>165100</xdr:colOff>
      <xdr:row>95</xdr:row>
      <xdr:rowOff>40604</xdr:rowOff>
    </xdr:to>
    <xdr:sp macro="" textlink="">
      <xdr:nvSpPr>
        <xdr:cNvPr id="465" name="フローチャート: 判断 464"/>
        <xdr:cNvSpPr/>
      </xdr:nvSpPr>
      <xdr:spPr>
        <a:xfrm>
          <a:off x="9588500" y="1622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57131</xdr:rowOff>
    </xdr:from>
    <xdr:ext cx="534377" cy="259045"/>
    <xdr:sp macro="" textlink="">
      <xdr:nvSpPr>
        <xdr:cNvPr id="466" name="テキスト ボックス 465"/>
        <xdr:cNvSpPr txBox="1"/>
      </xdr:nvSpPr>
      <xdr:spPr>
        <a:xfrm>
          <a:off x="9372111" y="160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128939</xdr:rowOff>
    </xdr:from>
    <xdr:to>
      <xdr:col>45</xdr:col>
      <xdr:colOff>177800</xdr:colOff>
      <xdr:row>98</xdr:row>
      <xdr:rowOff>26788</xdr:rowOff>
    </xdr:to>
    <xdr:cxnSp macro="">
      <xdr:nvCxnSpPr>
        <xdr:cNvPr id="467" name="直線コネクタ 466"/>
        <xdr:cNvCxnSpPr/>
      </xdr:nvCxnSpPr>
      <xdr:spPr>
        <a:xfrm flipV="1">
          <a:off x="7861300" y="16759589"/>
          <a:ext cx="889000" cy="6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87937</xdr:rowOff>
    </xdr:from>
    <xdr:to>
      <xdr:col>46</xdr:col>
      <xdr:colOff>38100</xdr:colOff>
      <xdr:row>95</xdr:row>
      <xdr:rowOff>18087</xdr:rowOff>
    </xdr:to>
    <xdr:sp macro="" textlink="">
      <xdr:nvSpPr>
        <xdr:cNvPr id="468" name="フローチャート: 判断 467"/>
        <xdr:cNvSpPr/>
      </xdr:nvSpPr>
      <xdr:spPr>
        <a:xfrm>
          <a:off x="8699500" y="1620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34614</xdr:rowOff>
    </xdr:from>
    <xdr:ext cx="534377" cy="259045"/>
    <xdr:sp macro="" textlink="">
      <xdr:nvSpPr>
        <xdr:cNvPr id="469" name="テキスト ボックス 468"/>
        <xdr:cNvSpPr txBox="1"/>
      </xdr:nvSpPr>
      <xdr:spPr>
        <a:xfrm>
          <a:off x="8483111" y="159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26788</xdr:rowOff>
    </xdr:from>
    <xdr:to>
      <xdr:col>41</xdr:col>
      <xdr:colOff>50800</xdr:colOff>
      <xdr:row>98</xdr:row>
      <xdr:rowOff>57307</xdr:rowOff>
    </xdr:to>
    <xdr:cxnSp macro="">
      <xdr:nvCxnSpPr>
        <xdr:cNvPr id="470" name="直線コネクタ 469"/>
        <xdr:cNvCxnSpPr/>
      </xdr:nvCxnSpPr>
      <xdr:spPr>
        <a:xfrm flipV="1">
          <a:off x="6972300" y="16828888"/>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112021</xdr:rowOff>
    </xdr:from>
    <xdr:to>
      <xdr:col>41</xdr:col>
      <xdr:colOff>101600</xdr:colOff>
      <xdr:row>95</xdr:row>
      <xdr:rowOff>42171</xdr:rowOff>
    </xdr:to>
    <xdr:sp macro="" textlink="">
      <xdr:nvSpPr>
        <xdr:cNvPr id="471" name="フローチャート: 判断 470"/>
        <xdr:cNvSpPr/>
      </xdr:nvSpPr>
      <xdr:spPr>
        <a:xfrm>
          <a:off x="7810500" y="162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58698</xdr:rowOff>
    </xdr:from>
    <xdr:ext cx="534377" cy="259045"/>
    <xdr:sp macro="" textlink="">
      <xdr:nvSpPr>
        <xdr:cNvPr id="472" name="テキスト ボックス 471"/>
        <xdr:cNvSpPr txBox="1"/>
      </xdr:nvSpPr>
      <xdr:spPr>
        <a:xfrm>
          <a:off x="7594111" y="160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69126</xdr:rowOff>
    </xdr:from>
    <xdr:to>
      <xdr:col>36</xdr:col>
      <xdr:colOff>165100</xdr:colOff>
      <xdr:row>93</xdr:row>
      <xdr:rowOff>170726</xdr:rowOff>
    </xdr:to>
    <xdr:sp macro="" textlink="">
      <xdr:nvSpPr>
        <xdr:cNvPr id="473" name="フローチャート: 判断 472"/>
        <xdr:cNvSpPr/>
      </xdr:nvSpPr>
      <xdr:spPr>
        <a:xfrm>
          <a:off x="6921500" y="160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15803</xdr:rowOff>
    </xdr:from>
    <xdr:ext cx="534377" cy="259045"/>
    <xdr:sp macro="" textlink="">
      <xdr:nvSpPr>
        <xdr:cNvPr id="474" name="テキスト ボックス 473"/>
        <xdr:cNvSpPr txBox="1"/>
      </xdr:nvSpPr>
      <xdr:spPr>
        <a:xfrm>
          <a:off x="6705111" y="157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23177</xdr:rowOff>
    </xdr:from>
    <xdr:to>
      <xdr:col>55</xdr:col>
      <xdr:colOff>50800</xdr:colOff>
      <xdr:row>97</xdr:row>
      <xdr:rowOff>124777</xdr:rowOff>
    </xdr:to>
    <xdr:sp macro="" textlink="">
      <xdr:nvSpPr>
        <xdr:cNvPr id="480" name="楕円 479"/>
        <xdr:cNvSpPr/>
      </xdr:nvSpPr>
      <xdr:spPr>
        <a:xfrm>
          <a:off x="10426700" y="166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109554</xdr:rowOff>
    </xdr:from>
    <xdr:ext cx="534377" cy="259045"/>
    <xdr:sp macro="" textlink="">
      <xdr:nvSpPr>
        <xdr:cNvPr id="481" name="土木費該当値テキスト"/>
        <xdr:cNvSpPr txBox="1"/>
      </xdr:nvSpPr>
      <xdr:spPr>
        <a:xfrm>
          <a:off x="10528300" y="165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147960</xdr:rowOff>
    </xdr:from>
    <xdr:to>
      <xdr:col>50</xdr:col>
      <xdr:colOff>165100</xdr:colOff>
      <xdr:row>98</xdr:row>
      <xdr:rowOff>78110</xdr:rowOff>
    </xdr:to>
    <xdr:sp macro="" textlink="">
      <xdr:nvSpPr>
        <xdr:cNvPr id="482" name="楕円 481"/>
        <xdr:cNvSpPr/>
      </xdr:nvSpPr>
      <xdr:spPr>
        <a:xfrm>
          <a:off x="9588500" y="167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69237</xdr:rowOff>
    </xdr:from>
    <xdr:ext cx="534377" cy="259045"/>
    <xdr:sp macro="" textlink="">
      <xdr:nvSpPr>
        <xdr:cNvPr id="483" name="テキスト ボックス 482"/>
        <xdr:cNvSpPr txBox="1"/>
      </xdr:nvSpPr>
      <xdr:spPr>
        <a:xfrm>
          <a:off x="9372111" y="168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78139</xdr:rowOff>
    </xdr:from>
    <xdr:to>
      <xdr:col>46</xdr:col>
      <xdr:colOff>38100</xdr:colOff>
      <xdr:row>98</xdr:row>
      <xdr:rowOff>8289</xdr:rowOff>
    </xdr:to>
    <xdr:sp macro="" textlink="">
      <xdr:nvSpPr>
        <xdr:cNvPr id="484" name="楕円 483"/>
        <xdr:cNvSpPr/>
      </xdr:nvSpPr>
      <xdr:spPr>
        <a:xfrm>
          <a:off x="8699500" y="167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170866</xdr:rowOff>
    </xdr:from>
    <xdr:ext cx="534377" cy="259045"/>
    <xdr:sp macro="" textlink="">
      <xdr:nvSpPr>
        <xdr:cNvPr id="485" name="テキスト ボックス 484"/>
        <xdr:cNvSpPr txBox="1"/>
      </xdr:nvSpPr>
      <xdr:spPr>
        <a:xfrm>
          <a:off x="8483111" y="168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147438</xdr:rowOff>
    </xdr:from>
    <xdr:to>
      <xdr:col>41</xdr:col>
      <xdr:colOff>101600</xdr:colOff>
      <xdr:row>98</xdr:row>
      <xdr:rowOff>77588</xdr:rowOff>
    </xdr:to>
    <xdr:sp macro="" textlink="">
      <xdr:nvSpPr>
        <xdr:cNvPr id="486" name="楕円 485"/>
        <xdr:cNvSpPr/>
      </xdr:nvSpPr>
      <xdr:spPr>
        <a:xfrm>
          <a:off x="7810500" y="1677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68715</xdr:rowOff>
    </xdr:from>
    <xdr:ext cx="534377" cy="259045"/>
    <xdr:sp macro="" textlink="">
      <xdr:nvSpPr>
        <xdr:cNvPr id="487" name="テキスト ボックス 486"/>
        <xdr:cNvSpPr txBox="1"/>
      </xdr:nvSpPr>
      <xdr:spPr>
        <a:xfrm>
          <a:off x="7594111" y="1687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6507</xdr:rowOff>
    </xdr:from>
    <xdr:to>
      <xdr:col>36</xdr:col>
      <xdr:colOff>165100</xdr:colOff>
      <xdr:row>98</xdr:row>
      <xdr:rowOff>108107</xdr:rowOff>
    </xdr:to>
    <xdr:sp macro="" textlink="">
      <xdr:nvSpPr>
        <xdr:cNvPr id="488" name="楕円 487"/>
        <xdr:cNvSpPr/>
      </xdr:nvSpPr>
      <xdr:spPr>
        <a:xfrm>
          <a:off x="6921500" y="1680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99234</xdr:rowOff>
    </xdr:from>
    <xdr:ext cx="534377" cy="259045"/>
    <xdr:sp macro="" textlink="">
      <xdr:nvSpPr>
        <xdr:cNvPr id="489" name="テキスト ボックス 488"/>
        <xdr:cNvSpPr txBox="1"/>
      </xdr:nvSpPr>
      <xdr:spPr>
        <a:xfrm>
          <a:off x="6705111" y="1690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2" name="直線コネクタ 511"/>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3"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4" name="直線コネクタ 513"/>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5"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6" name="直線コネクタ 515"/>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75875</xdr:rowOff>
    </xdr:from>
    <xdr:to>
      <xdr:col>85</xdr:col>
      <xdr:colOff>127000</xdr:colOff>
      <xdr:row>37</xdr:row>
      <xdr:rowOff>110622</xdr:rowOff>
    </xdr:to>
    <xdr:cxnSp macro="">
      <xdr:nvCxnSpPr>
        <xdr:cNvPr id="517" name="直線コネクタ 516"/>
        <xdr:cNvCxnSpPr/>
      </xdr:nvCxnSpPr>
      <xdr:spPr>
        <a:xfrm>
          <a:off x="15481300" y="6419525"/>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8"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9" name="フローチャート: 判断 518"/>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75875</xdr:rowOff>
    </xdr:from>
    <xdr:to>
      <xdr:col>81</xdr:col>
      <xdr:colOff>50800</xdr:colOff>
      <xdr:row>37</xdr:row>
      <xdr:rowOff>117206</xdr:rowOff>
    </xdr:to>
    <xdr:cxnSp macro="">
      <xdr:nvCxnSpPr>
        <xdr:cNvPr id="520" name="直線コネクタ 519"/>
        <xdr:cNvCxnSpPr/>
      </xdr:nvCxnSpPr>
      <xdr:spPr>
        <a:xfrm flipV="1">
          <a:off x="14592300" y="6419525"/>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1" name="フローチャート: 判断 520"/>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2" name="テキスト ボックス 521"/>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117206</xdr:rowOff>
    </xdr:from>
    <xdr:to>
      <xdr:col>76</xdr:col>
      <xdr:colOff>114300</xdr:colOff>
      <xdr:row>37</xdr:row>
      <xdr:rowOff>125435</xdr:rowOff>
    </xdr:to>
    <xdr:cxnSp macro="">
      <xdr:nvCxnSpPr>
        <xdr:cNvPr id="523" name="直線コネクタ 522"/>
        <xdr:cNvCxnSpPr/>
      </xdr:nvCxnSpPr>
      <xdr:spPr>
        <a:xfrm flipV="1">
          <a:off x="13703300" y="646085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4" name="フローチャート: 判断 523"/>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5" name="テキスト ボックス 524"/>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93614</xdr:rowOff>
    </xdr:from>
    <xdr:to>
      <xdr:col>71</xdr:col>
      <xdr:colOff>177800</xdr:colOff>
      <xdr:row>37</xdr:row>
      <xdr:rowOff>125435</xdr:rowOff>
    </xdr:to>
    <xdr:cxnSp macro="">
      <xdr:nvCxnSpPr>
        <xdr:cNvPr id="526" name="直線コネクタ 525"/>
        <xdr:cNvCxnSpPr/>
      </xdr:nvCxnSpPr>
      <xdr:spPr>
        <a:xfrm>
          <a:off x="12814300" y="6437264"/>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7" name="フローチャート: 判断 526"/>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8" name="テキスト ボックス 527"/>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9" name="フローチャート: 判断 528"/>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0" name="テキスト ボックス 529"/>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59822</xdr:rowOff>
    </xdr:from>
    <xdr:to>
      <xdr:col>85</xdr:col>
      <xdr:colOff>177800</xdr:colOff>
      <xdr:row>37</xdr:row>
      <xdr:rowOff>161422</xdr:rowOff>
    </xdr:to>
    <xdr:sp macro="" textlink="">
      <xdr:nvSpPr>
        <xdr:cNvPr id="536" name="楕円 535"/>
        <xdr:cNvSpPr/>
      </xdr:nvSpPr>
      <xdr:spPr>
        <a:xfrm>
          <a:off x="16268700" y="64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38249</xdr:rowOff>
    </xdr:from>
    <xdr:ext cx="534377" cy="259045"/>
    <xdr:sp macro="" textlink="">
      <xdr:nvSpPr>
        <xdr:cNvPr id="537" name="消防費該当値テキスト"/>
        <xdr:cNvSpPr txBox="1"/>
      </xdr:nvSpPr>
      <xdr:spPr>
        <a:xfrm>
          <a:off x="16370300" y="638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25075</xdr:rowOff>
    </xdr:from>
    <xdr:to>
      <xdr:col>81</xdr:col>
      <xdr:colOff>101600</xdr:colOff>
      <xdr:row>37</xdr:row>
      <xdr:rowOff>126675</xdr:rowOff>
    </xdr:to>
    <xdr:sp macro="" textlink="">
      <xdr:nvSpPr>
        <xdr:cNvPr id="538" name="楕円 537"/>
        <xdr:cNvSpPr/>
      </xdr:nvSpPr>
      <xdr:spPr>
        <a:xfrm>
          <a:off x="15430500" y="63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117802</xdr:rowOff>
    </xdr:from>
    <xdr:ext cx="534377" cy="259045"/>
    <xdr:sp macro="" textlink="">
      <xdr:nvSpPr>
        <xdr:cNvPr id="539" name="テキスト ボックス 538"/>
        <xdr:cNvSpPr txBox="1"/>
      </xdr:nvSpPr>
      <xdr:spPr>
        <a:xfrm>
          <a:off x="15214111" y="64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66406</xdr:rowOff>
    </xdr:from>
    <xdr:to>
      <xdr:col>76</xdr:col>
      <xdr:colOff>165100</xdr:colOff>
      <xdr:row>37</xdr:row>
      <xdr:rowOff>168005</xdr:rowOff>
    </xdr:to>
    <xdr:sp macro="" textlink="">
      <xdr:nvSpPr>
        <xdr:cNvPr id="540" name="楕円 539"/>
        <xdr:cNvSpPr/>
      </xdr:nvSpPr>
      <xdr:spPr>
        <a:xfrm>
          <a:off x="14541500" y="6410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159133</xdr:rowOff>
    </xdr:from>
    <xdr:ext cx="534377" cy="259045"/>
    <xdr:sp macro="" textlink="">
      <xdr:nvSpPr>
        <xdr:cNvPr id="541" name="テキスト ボックス 540"/>
        <xdr:cNvSpPr txBox="1"/>
      </xdr:nvSpPr>
      <xdr:spPr>
        <a:xfrm>
          <a:off x="14325111" y="65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74635</xdr:rowOff>
    </xdr:from>
    <xdr:to>
      <xdr:col>72</xdr:col>
      <xdr:colOff>38100</xdr:colOff>
      <xdr:row>38</xdr:row>
      <xdr:rowOff>4786</xdr:rowOff>
    </xdr:to>
    <xdr:sp macro="" textlink="">
      <xdr:nvSpPr>
        <xdr:cNvPr id="542" name="楕円 541"/>
        <xdr:cNvSpPr/>
      </xdr:nvSpPr>
      <xdr:spPr>
        <a:xfrm>
          <a:off x="13652500" y="641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167362</xdr:rowOff>
    </xdr:from>
    <xdr:ext cx="534377" cy="259045"/>
    <xdr:sp macro="" textlink="">
      <xdr:nvSpPr>
        <xdr:cNvPr id="543" name="テキスト ボックス 542"/>
        <xdr:cNvSpPr txBox="1"/>
      </xdr:nvSpPr>
      <xdr:spPr>
        <a:xfrm>
          <a:off x="13436111" y="65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42814</xdr:rowOff>
    </xdr:from>
    <xdr:to>
      <xdr:col>67</xdr:col>
      <xdr:colOff>101600</xdr:colOff>
      <xdr:row>37</xdr:row>
      <xdr:rowOff>144414</xdr:rowOff>
    </xdr:to>
    <xdr:sp macro="" textlink="">
      <xdr:nvSpPr>
        <xdr:cNvPr id="544" name="楕円 543"/>
        <xdr:cNvSpPr/>
      </xdr:nvSpPr>
      <xdr:spPr>
        <a:xfrm>
          <a:off x="12763500" y="63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135541</xdr:rowOff>
    </xdr:from>
    <xdr:ext cx="534377" cy="259045"/>
    <xdr:sp macro="" textlink="">
      <xdr:nvSpPr>
        <xdr:cNvPr id="545" name="テキスト ボックス 544"/>
        <xdr:cNvSpPr txBox="1"/>
      </xdr:nvSpPr>
      <xdr:spPr>
        <a:xfrm>
          <a:off x="12547111" y="64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2" name="直線コネクタ 571"/>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3"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4" name="直線コネクタ 573"/>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5"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6" name="直線コネクタ 575"/>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70107</xdr:rowOff>
    </xdr:from>
    <xdr:to>
      <xdr:col>85</xdr:col>
      <xdr:colOff>127000</xdr:colOff>
      <xdr:row>57</xdr:row>
      <xdr:rowOff>148697</xdr:rowOff>
    </xdr:to>
    <xdr:cxnSp macro="">
      <xdr:nvCxnSpPr>
        <xdr:cNvPr id="577" name="直線コネクタ 576"/>
        <xdr:cNvCxnSpPr/>
      </xdr:nvCxnSpPr>
      <xdr:spPr>
        <a:xfrm flipV="1">
          <a:off x="15481300" y="9842757"/>
          <a:ext cx="838200" cy="7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8"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9" name="フローチャート: 判断 578"/>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148697</xdr:rowOff>
    </xdr:from>
    <xdr:to>
      <xdr:col>81</xdr:col>
      <xdr:colOff>50800</xdr:colOff>
      <xdr:row>58</xdr:row>
      <xdr:rowOff>72034</xdr:rowOff>
    </xdr:to>
    <xdr:cxnSp macro="">
      <xdr:nvCxnSpPr>
        <xdr:cNvPr id="580" name="直線コネクタ 579"/>
        <xdr:cNvCxnSpPr/>
      </xdr:nvCxnSpPr>
      <xdr:spPr>
        <a:xfrm flipV="1">
          <a:off x="14592300" y="9921347"/>
          <a:ext cx="889000" cy="9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1" name="フローチャート: 判断 580"/>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2" name="テキスト ボックス 581"/>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33875</xdr:rowOff>
    </xdr:from>
    <xdr:to>
      <xdr:col>76</xdr:col>
      <xdr:colOff>114300</xdr:colOff>
      <xdr:row>58</xdr:row>
      <xdr:rowOff>72034</xdr:rowOff>
    </xdr:to>
    <xdr:cxnSp macro="">
      <xdr:nvCxnSpPr>
        <xdr:cNvPr id="583" name="直線コネクタ 582"/>
        <xdr:cNvCxnSpPr/>
      </xdr:nvCxnSpPr>
      <xdr:spPr>
        <a:xfrm>
          <a:off x="13703300" y="9977975"/>
          <a:ext cx="889000" cy="3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4" name="フローチャート: 判断 583"/>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5" name="テキスト ボックス 584"/>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33875</xdr:rowOff>
    </xdr:from>
    <xdr:to>
      <xdr:col>71</xdr:col>
      <xdr:colOff>177800</xdr:colOff>
      <xdr:row>58</xdr:row>
      <xdr:rowOff>51477</xdr:rowOff>
    </xdr:to>
    <xdr:cxnSp macro="">
      <xdr:nvCxnSpPr>
        <xdr:cNvPr id="586" name="直線コネクタ 585"/>
        <xdr:cNvCxnSpPr/>
      </xdr:nvCxnSpPr>
      <xdr:spPr>
        <a:xfrm flipV="1">
          <a:off x="12814300" y="997797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7" name="フローチャート: 判断 586"/>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8" name="テキスト ボックス 587"/>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9" name="フローチャート: 判断 588"/>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0" name="テキスト ボックス 589"/>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19307</xdr:rowOff>
    </xdr:from>
    <xdr:to>
      <xdr:col>85</xdr:col>
      <xdr:colOff>177800</xdr:colOff>
      <xdr:row>57</xdr:row>
      <xdr:rowOff>120907</xdr:rowOff>
    </xdr:to>
    <xdr:sp macro="" textlink="">
      <xdr:nvSpPr>
        <xdr:cNvPr id="596" name="楕円 595"/>
        <xdr:cNvSpPr/>
      </xdr:nvSpPr>
      <xdr:spPr>
        <a:xfrm>
          <a:off x="16268700" y="97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169184</xdr:rowOff>
    </xdr:from>
    <xdr:ext cx="534377" cy="259045"/>
    <xdr:sp macro="" textlink="">
      <xdr:nvSpPr>
        <xdr:cNvPr id="597" name="教育費該当値テキスト"/>
        <xdr:cNvSpPr txBox="1"/>
      </xdr:nvSpPr>
      <xdr:spPr>
        <a:xfrm>
          <a:off x="16370300" y="977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97897</xdr:rowOff>
    </xdr:from>
    <xdr:to>
      <xdr:col>81</xdr:col>
      <xdr:colOff>101600</xdr:colOff>
      <xdr:row>58</xdr:row>
      <xdr:rowOff>28047</xdr:rowOff>
    </xdr:to>
    <xdr:sp macro="" textlink="">
      <xdr:nvSpPr>
        <xdr:cNvPr id="598" name="楕円 597"/>
        <xdr:cNvSpPr/>
      </xdr:nvSpPr>
      <xdr:spPr>
        <a:xfrm>
          <a:off x="15430500" y="98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19174</xdr:rowOff>
    </xdr:from>
    <xdr:ext cx="534377" cy="259045"/>
    <xdr:sp macro="" textlink="">
      <xdr:nvSpPr>
        <xdr:cNvPr id="599" name="テキスト ボックス 598"/>
        <xdr:cNvSpPr txBox="1"/>
      </xdr:nvSpPr>
      <xdr:spPr>
        <a:xfrm>
          <a:off x="15214111" y="99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21234</xdr:rowOff>
    </xdr:from>
    <xdr:to>
      <xdr:col>76</xdr:col>
      <xdr:colOff>165100</xdr:colOff>
      <xdr:row>58</xdr:row>
      <xdr:rowOff>122834</xdr:rowOff>
    </xdr:to>
    <xdr:sp macro="" textlink="">
      <xdr:nvSpPr>
        <xdr:cNvPr id="600" name="楕円 599"/>
        <xdr:cNvSpPr/>
      </xdr:nvSpPr>
      <xdr:spPr>
        <a:xfrm>
          <a:off x="14541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113961</xdr:rowOff>
    </xdr:from>
    <xdr:ext cx="534377" cy="259045"/>
    <xdr:sp macro="" textlink="">
      <xdr:nvSpPr>
        <xdr:cNvPr id="601" name="テキスト ボックス 600"/>
        <xdr:cNvSpPr txBox="1"/>
      </xdr:nvSpPr>
      <xdr:spPr>
        <a:xfrm>
          <a:off x="14325111" y="100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154525</xdr:rowOff>
    </xdr:from>
    <xdr:to>
      <xdr:col>72</xdr:col>
      <xdr:colOff>38100</xdr:colOff>
      <xdr:row>58</xdr:row>
      <xdr:rowOff>84675</xdr:rowOff>
    </xdr:to>
    <xdr:sp macro="" textlink="">
      <xdr:nvSpPr>
        <xdr:cNvPr id="602" name="楕円 601"/>
        <xdr:cNvSpPr/>
      </xdr:nvSpPr>
      <xdr:spPr>
        <a:xfrm>
          <a:off x="13652500" y="99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75802</xdr:rowOff>
    </xdr:from>
    <xdr:ext cx="534377" cy="259045"/>
    <xdr:sp macro="" textlink="">
      <xdr:nvSpPr>
        <xdr:cNvPr id="603" name="テキスト ボックス 602"/>
        <xdr:cNvSpPr txBox="1"/>
      </xdr:nvSpPr>
      <xdr:spPr>
        <a:xfrm>
          <a:off x="13436111" y="100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677</xdr:rowOff>
    </xdr:from>
    <xdr:to>
      <xdr:col>67</xdr:col>
      <xdr:colOff>101600</xdr:colOff>
      <xdr:row>58</xdr:row>
      <xdr:rowOff>102277</xdr:rowOff>
    </xdr:to>
    <xdr:sp macro="" textlink="">
      <xdr:nvSpPr>
        <xdr:cNvPr id="604" name="楕円 603"/>
        <xdr:cNvSpPr/>
      </xdr:nvSpPr>
      <xdr:spPr>
        <a:xfrm>
          <a:off x="12763500" y="994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93404</xdr:rowOff>
    </xdr:from>
    <xdr:ext cx="534377" cy="259045"/>
    <xdr:sp macro="" textlink="">
      <xdr:nvSpPr>
        <xdr:cNvPr id="605" name="テキスト ボックス 604"/>
        <xdr:cNvSpPr txBox="1"/>
      </xdr:nvSpPr>
      <xdr:spPr>
        <a:xfrm>
          <a:off x="12547111" y="1003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1" name="直線コネクタ 630"/>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4"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5" name="直線コネクタ 634"/>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7"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8" name="フローチャート: 判断 637"/>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0" name="フローチャート: 判断 639"/>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1" name="テキスト ボックス 640"/>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3" name="フローチャート: 判断 642"/>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4" name="テキスト ボックス 643"/>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6" name="フローチャート: 判断 645"/>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7" name="テキスト ボックス 646"/>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8" name="フローチャート: 判断 647"/>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9" name="テキスト ボックス 648"/>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8" name="直線コネクタ 687"/>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9"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0" name="直線コネクタ 689"/>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1"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2" name="直線コネクタ 691"/>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125718</xdr:rowOff>
    </xdr:from>
    <xdr:to>
      <xdr:col>85</xdr:col>
      <xdr:colOff>127000</xdr:colOff>
      <xdr:row>96</xdr:row>
      <xdr:rowOff>131039</xdr:rowOff>
    </xdr:to>
    <xdr:cxnSp macro="">
      <xdr:nvCxnSpPr>
        <xdr:cNvPr id="693" name="直線コネクタ 692"/>
        <xdr:cNvCxnSpPr/>
      </xdr:nvCxnSpPr>
      <xdr:spPr>
        <a:xfrm>
          <a:off x="15481300" y="16584918"/>
          <a:ext cx="8382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4"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5" name="フローチャート: 判断 694"/>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118224</xdr:rowOff>
    </xdr:from>
    <xdr:to>
      <xdr:col>81</xdr:col>
      <xdr:colOff>50800</xdr:colOff>
      <xdr:row>96</xdr:row>
      <xdr:rowOff>125718</xdr:rowOff>
    </xdr:to>
    <xdr:cxnSp macro="">
      <xdr:nvCxnSpPr>
        <xdr:cNvPr id="696" name="直線コネクタ 695"/>
        <xdr:cNvCxnSpPr/>
      </xdr:nvCxnSpPr>
      <xdr:spPr>
        <a:xfrm>
          <a:off x="14592300" y="16577424"/>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7" name="フローチャート: 判断 696"/>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8" name="テキスト ボックス 697"/>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118224</xdr:rowOff>
    </xdr:from>
    <xdr:to>
      <xdr:col>76</xdr:col>
      <xdr:colOff>114300</xdr:colOff>
      <xdr:row>96</xdr:row>
      <xdr:rowOff>118923</xdr:rowOff>
    </xdr:to>
    <xdr:cxnSp macro="">
      <xdr:nvCxnSpPr>
        <xdr:cNvPr id="699" name="直線コネクタ 698"/>
        <xdr:cNvCxnSpPr/>
      </xdr:nvCxnSpPr>
      <xdr:spPr>
        <a:xfrm flipV="1">
          <a:off x="13703300" y="16577424"/>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0" name="フローチャート: 判断 699"/>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1" name="テキスト ボックス 700"/>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118923</xdr:rowOff>
    </xdr:from>
    <xdr:to>
      <xdr:col>71</xdr:col>
      <xdr:colOff>177800</xdr:colOff>
      <xdr:row>96</xdr:row>
      <xdr:rowOff>145262</xdr:rowOff>
    </xdr:to>
    <xdr:cxnSp macro="">
      <xdr:nvCxnSpPr>
        <xdr:cNvPr id="702" name="直線コネクタ 701"/>
        <xdr:cNvCxnSpPr/>
      </xdr:nvCxnSpPr>
      <xdr:spPr>
        <a:xfrm flipV="1">
          <a:off x="12814300" y="16578123"/>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3" name="フローチャート: 判断 702"/>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4" name="テキスト ボックス 703"/>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80239</xdr:rowOff>
    </xdr:from>
    <xdr:to>
      <xdr:col>85</xdr:col>
      <xdr:colOff>177800</xdr:colOff>
      <xdr:row>97</xdr:row>
      <xdr:rowOff>10389</xdr:rowOff>
    </xdr:to>
    <xdr:sp macro="" textlink="">
      <xdr:nvSpPr>
        <xdr:cNvPr id="712" name="楕円 711"/>
        <xdr:cNvSpPr/>
      </xdr:nvSpPr>
      <xdr:spPr>
        <a:xfrm>
          <a:off x="16268700" y="165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58666</xdr:rowOff>
    </xdr:from>
    <xdr:ext cx="534377" cy="259045"/>
    <xdr:sp macro="" textlink="">
      <xdr:nvSpPr>
        <xdr:cNvPr id="713" name="公債費該当値テキスト"/>
        <xdr:cNvSpPr txBox="1"/>
      </xdr:nvSpPr>
      <xdr:spPr>
        <a:xfrm>
          <a:off x="16370300" y="165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74918</xdr:rowOff>
    </xdr:from>
    <xdr:to>
      <xdr:col>81</xdr:col>
      <xdr:colOff>101600</xdr:colOff>
      <xdr:row>97</xdr:row>
      <xdr:rowOff>5068</xdr:rowOff>
    </xdr:to>
    <xdr:sp macro="" textlink="">
      <xdr:nvSpPr>
        <xdr:cNvPr id="714" name="楕円 713"/>
        <xdr:cNvSpPr/>
      </xdr:nvSpPr>
      <xdr:spPr>
        <a:xfrm>
          <a:off x="15430500" y="165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167645</xdr:rowOff>
    </xdr:from>
    <xdr:ext cx="534377" cy="259045"/>
    <xdr:sp macro="" textlink="">
      <xdr:nvSpPr>
        <xdr:cNvPr id="715" name="テキスト ボックス 714"/>
        <xdr:cNvSpPr txBox="1"/>
      </xdr:nvSpPr>
      <xdr:spPr>
        <a:xfrm>
          <a:off x="15214111" y="166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67424</xdr:rowOff>
    </xdr:from>
    <xdr:to>
      <xdr:col>76</xdr:col>
      <xdr:colOff>165100</xdr:colOff>
      <xdr:row>96</xdr:row>
      <xdr:rowOff>169024</xdr:rowOff>
    </xdr:to>
    <xdr:sp macro="" textlink="">
      <xdr:nvSpPr>
        <xdr:cNvPr id="716" name="楕円 715"/>
        <xdr:cNvSpPr/>
      </xdr:nvSpPr>
      <xdr:spPr>
        <a:xfrm>
          <a:off x="14541500" y="165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160151</xdr:rowOff>
    </xdr:from>
    <xdr:ext cx="534377" cy="259045"/>
    <xdr:sp macro="" textlink="">
      <xdr:nvSpPr>
        <xdr:cNvPr id="717" name="テキスト ボックス 716"/>
        <xdr:cNvSpPr txBox="1"/>
      </xdr:nvSpPr>
      <xdr:spPr>
        <a:xfrm>
          <a:off x="14325111" y="166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68123</xdr:rowOff>
    </xdr:from>
    <xdr:to>
      <xdr:col>72</xdr:col>
      <xdr:colOff>38100</xdr:colOff>
      <xdr:row>96</xdr:row>
      <xdr:rowOff>169723</xdr:rowOff>
    </xdr:to>
    <xdr:sp macro="" textlink="">
      <xdr:nvSpPr>
        <xdr:cNvPr id="718" name="楕円 717"/>
        <xdr:cNvSpPr/>
      </xdr:nvSpPr>
      <xdr:spPr>
        <a:xfrm>
          <a:off x="13652500" y="165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160850</xdr:rowOff>
    </xdr:from>
    <xdr:ext cx="534377" cy="259045"/>
    <xdr:sp macro="" textlink="">
      <xdr:nvSpPr>
        <xdr:cNvPr id="719" name="テキスト ボックス 718"/>
        <xdr:cNvSpPr txBox="1"/>
      </xdr:nvSpPr>
      <xdr:spPr>
        <a:xfrm>
          <a:off x="13436111" y="166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94462</xdr:rowOff>
    </xdr:from>
    <xdr:to>
      <xdr:col>67</xdr:col>
      <xdr:colOff>101600</xdr:colOff>
      <xdr:row>97</xdr:row>
      <xdr:rowOff>24612</xdr:rowOff>
    </xdr:to>
    <xdr:sp macro="" textlink="">
      <xdr:nvSpPr>
        <xdr:cNvPr id="720" name="楕円 719"/>
        <xdr:cNvSpPr/>
      </xdr:nvSpPr>
      <xdr:spPr>
        <a:xfrm>
          <a:off x="12763500" y="1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15739</xdr:rowOff>
    </xdr:from>
    <xdr:ext cx="534377" cy="259045"/>
    <xdr:sp macro="" textlink="">
      <xdr:nvSpPr>
        <xdr:cNvPr id="721" name="テキスト ボックス 720"/>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5" name="直線コネクタ 744"/>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6"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8"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9" name="直線コネクタ 748"/>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1"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2" name="フローチャート: 判断 751"/>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4" name="フローチャート: 判断 753"/>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5" name="テキスト ボックス 754"/>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7" name="フローチャート: 判断 756"/>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8" name="テキスト ボックス 757"/>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0" name="フローチャート: 判断 759"/>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1" name="テキスト ボックス 760"/>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2" name="フローチャート: 判断 761"/>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3" name="テキスト ボックス 762"/>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0"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障害者総合支援給付費の増や保育園修繕工事に伴い増加した。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保健センター空調設備工事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伴い増加となった。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下水道事業の公営企業法一部適用に伴い、これまでの農業集落排水事業特別会計繰出金相当分が農林水産業費で減額、土木費で増額となり、住民一人当たりのコストにも影響している。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また、教育費では小中学校空調整備事業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及びトイレ改修事業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の実施に伴い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近年は継続的に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事業費が増加し、住民一人当たりのコストが増加した。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を進める中で実質収支額は継続的に黒字を確保している。一方、実質単年度収支については公共施設等の更新又は長寿命化にかかる費用の増大に備え、昨年に引き続き財政調整基金から公共事業整備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移し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替え（積立て）を行ったことで、実質単年度収支は赤字となった。また、同様の理由により財政調整基金の残高は減少した。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市の全会計において黒字を維持することができた。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今後の課題として、各会計に対する繰出金の繰出基準の見直しや各会計において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なる経常経費の削減を図り、引き続き黒字化を維持していきたい。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0"/>
      <c r="DK3" s="180"/>
      <c r="DL3" s="180"/>
      <c r="DM3" s="180"/>
      <c r="DN3" s="180"/>
      <c r="DO3" s="180"/>
    </row>
    <row r="4" spans="1:119" ht="18.75" customHeight="1" x14ac:dyDescent="0.15">
      <c r="A4" s="181"/>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23140927</v>
      </c>
      <c r="BO4" s="431"/>
      <c r="BP4" s="431"/>
      <c r="BQ4" s="431"/>
      <c r="BR4" s="431"/>
      <c r="BS4" s="431"/>
      <c r="BT4" s="431"/>
      <c r="BU4" s="432"/>
      <c r="BV4" s="430">
        <v>22175853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v>
      </c>
      <c r="CU4" s="437"/>
      <c r="CV4" s="437"/>
      <c r="CW4" s="437"/>
      <c r="CX4" s="437"/>
      <c r="CY4" s="437"/>
      <c r="CZ4" s="437"/>
      <c r="DA4" s="438"/>
      <c r="DB4" s="436">
        <v>4.4000000000000004</v>
      </c>
      <c r="DC4" s="437"/>
      <c r="DD4" s="437"/>
      <c r="DE4" s="437"/>
      <c r="DF4" s="437"/>
      <c r="DG4" s="437"/>
      <c r="DH4" s="437"/>
      <c r="DI4" s="438"/>
      <c r="DJ4" s="180"/>
      <c r="DK4" s="180"/>
      <c r="DL4" s="180"/>
      <c r="DM4" s="180"/>
      <c r="DN4" s="180"/>
      <c r="DO4" s="180"/>
    </row>
    <row r="5" spans="1:119" ht="18.75" customHeight="1" x14ac:dyDescent="0.15">
      <c r="A5" s="181"/>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22234357</v>
      </c>
      <c r="BO5" s="468"/>
      <c r="BP5" s="468"/>
      <c r="BQ5" s="468"/>
      <c r="BR5" s="468"/>
      <c r="BS5" s="468"/>
      <c r="BT5" s="468"/>
      <c r="BU5" s="469"/>
      <c r="BV5" s="467">
        <v>21478429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87.8</v>
      </c>
      <c r="CU5" s="465"/>
      <c r="CV5" s="465"/>
      <c r="CW5" s="465"/>
      <c r="CX5" s="465"/>
      <c r="CY5" s="465"/>
      <c r="CZ5" s="465"/>
      <c r="DA5" s="466"/>
      <c r="DB5" s="464">
        <v>87.2</v>
      </c>
      <c r="DC5" s="465"/>
      <c r="DD5" s="465"/>
      <c r="DE5" s="465"/>
      <c r="DF5" s="465"/>
      <c r="DG5" s="465"/>
      <c r="DH5" s="465"/>
      <c r="DI5" s="466"/>
      <c r="DJ5" s="180"/>
      <c r="DK5" s="180"/>
      <c r="DL5" s="180"/>
      <c r="DM5" s="180"/>
      <c r="DN5" s="180"/>
      <c r="DO5" s="180"/>
    </row>
    <row r="6" spans="1:119" ht="18.75" customHeight="1" x14ac:dyDescent="0.15">
      <c r="A6" s="181"/>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906570</v>
      </c>
      <c r="BO6" s="468"/>
      <c r="BP6" s="468"/>
      <c r="BQ6" s="468"/>
      <c r="BR6" s="468"/>
      <c r="BS6" s="468"/>
      <c r="BT6" s="468"/>
      <c r="BU6" s="469"/>
      <c r="BV6" s="467">
        <v>697424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91.9</v>
      </c>
      <c r="CU6" s="505"/>
      <c r="CV6" s="505"/>
      <c r="CW6" s="505"/>
      <c r="CX6" s="505"/>
      <c r="CY6" s="505"/>
      <c r="CZ6" s="505"/>
      <c r="DA6" s="506"/>
      <c r="DB6" s="504">
        <v>89.6</v>
      </c>
      <c r="DC6" s="505"/>
      <c r="DD6" s="505"/>
      <c r="DE6" s="505"/>
      <c r="DF6" s="505"/>
      <c r="DG6" s="505"/>
      <c r="DH6" s="505"/>
      <c r="DI6" s="506"/>
      <c r="DJ6" s="180"/>
      <c r="DK6" s="180"/>
      <c r="DL6" s="180"/>
      <c r="DM6" s="180"/>
      <c r="DN6" s="180"/>
      <c r="DO6" s="180"/>
    </row>
    <row r="7" spans="1:119" ht="18.75" customHeight="1" x14ac:dyDescent="0.15">
      <c r="A7" s="181"/>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165151</v>
      </c>
      <c r="BO7" s="468"/>
      <c r="BP7" s="468"/>
      <c r="BQ7" s="468"/>
      <c r="BR7" s="468"/>
      <c r="BS7" s="468"/>
      <c r="BT7" s="468"/>
      <c r="BU7" s="469"/>
      <c r="BV7" s="467">
        <v>35379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14908219</v>
      </c>
      <c r="CU7" s="468"/>
      <c r="CV7" s="468"/>
      <c r="CW7" s="468"/>
      <c r="CX7" s="468"/>
      <c r="CY7" s="468"/>
      <c r="CZ7" s="468"/>
      <c r="DA7" s="469"/>
      <c r="DB7" s="467">
        <v>15134502</v>
      </c>
      <c r="DC7" s="468"/>
      <c r="DD7" s="468"/>
      <c r="DE7" s="468"/>
      <c r="DF7" s="468"/>
      <c r="DG7" s="468"/>
      <c r="DH7" s="468"/>
      <c r="DI7" s="469"/>
      <c r="DJ7" s="180"/>
      <c r="DK7" s="180"/>
      <c r="DL7" s="180"/>
      <c r="DM7" s="180"/>
      <c r="DN7" s="180"/>
      <c r="DO7" s="180"/>
    </row>
    <row r="8" spans="1:119" ht="18.75" customHeight="1" thickBot="1" x14ac:dyDescent="0.2">
      <c r="A8" s="181"/>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741419</v>
      </c>
      <c r="BO8" s="468"/>
      <c r="BP8" s="468"/>
      <c r="BQ8" s="468"/>
      <c r="BR8" s="468"/>
      <c r="BS8" s="468"/>
      <c r="BT8" s="468"/>
      <c r="BU8" s="469"/>
      <c r="BV8" s="467">
        <v>662045</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0.63</v>
      </c>
      <c r="CU8" s="508"/>
      <c r="CV8" s="508"/>
      <c r="CW8" s="508"/>
      <c r="CX8" s="508"/>
      <c r="CY8" s="508"/>
      <c r="CZ8" s="508"/>
      <c r="DA8" s="509"/>
      <c r="DB8" s="507">
        <v>0.63</v>
      </c>
      <c r="DC8" s="508"/>
      <c r="DD8" s="508"/>
      <c r="DE8" s="508"/>
      <c r="DF8" s="508"/>
      <c r="DG8" s="508"/>
      <c r="DH8" s="508"/>
      <c r="DI8" s="509"/>
      <c r="DJ8" s="180"/>
      <c r="DK8" s="180"/>
      <c r="DL8" s="180"/>
      <c r="DM8" s="180"/>
      <c r="DN8" s="180"/>
      <c r="DO8" s="180"/>
    </row>
    <row r="9" spans="1:119" ht="18.75" customHeight="1" thickBot="1" x14ac:dyDescent="0.2">
      <c r="A9" s="181"/>
      <c r="B9" s="461" t="s">
        <v>113</v>
      </c>
      <c r="C9" s="462"/>
      <c r="D9" s="462"/>
      <c r="E9" s="462"/>
      <c r="F9" s="462"/>
      <c r="G9" s="462"/>
      <c r="H9" s="462"/>
      <c r="I9" s="462"/>
      <c r="J9" s="462"/>
      <c r="K9" s="510"/>
      <c r="L9" s="511" t="s">
        <v>114</v>
      </c>
      <c r="M9" s="512"/>
      <c r="N9" s="512"/>
      <c r="O9" s="512"/>
      <c r="P9" s="512"/>
      <c r="Q9" s="513"/>
      <c r="R9" s="514">
        <v>63088</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79374</v>
      </c>
      <c r="BO9" s="468"/>
      <c r="BP9" s="468"/>
      <c r="BQ9" s="468"/>
      <c r="BR9" s="468"/>
      <c r="BS9" s="468"/>
      <c r="BT9" s="468"/>
      <c r="BU9" s="469"/>
      <c r="BV9" s="467">
        <v>-48197</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12.3</v>
      </c>
      <c r="CU9" s="465"/>
      <c r="CV9" s="465"/>
      <c r="CW9" s="465"/>
      <c r="CX9" s="465"/>
      <c r="CY9" s="465"/>
      <c r="CZ9" s="465"/>
      <c r="DA9" s="466"/>
      <c r="DB9" s="464">
        <v>12.7</v>
      </c>
      <c r="DC9" s="465"/>
      <c r="DD9" s="465"/>
      <c r="DE9" s="465"/>
      <c r="DF9" s="465"/>
      <c r="DG9" s="465"/>
      <c r="DH9" s="465"/>
      <c r="DI9" s="466"/>
      <c r="DJ9" s="180"/>
      <c r="DK9" s="180"/>
      <c r="DL9" s="180"/>
      <c r="DM9" s="180"/>
      <c r="DN9" s="180"/>
      <c r="DO9" s="180"/>
    </row>
    <row r="10" spans="1:119" ht="18.75" customHeight="1" thickBot="1" x14ac:dyDescent="0.2">
      <c r="A10" s="181"/>
      <c r="B10" s="461"/>
      <c r="C10" s="462"/>
      <c r="D10" s="462"/>
      <c r="E10" s="462"/>
      <c r="F10" s="462"/>
      <c r="G10" s="462"/>
      <c r="H10" s="462"/>
      <c r="I10" s="462"/>
      <c r="J10" s="462"/>
      <c r="K10" s="510"/>
      <c r="L10" s="517" t="s">
        <v>120</v>
      </c>
      <c r="M10" s="497"/>
      <c r="N10" s="497"/>
      <c r="O10" s="497"/>
      <c r="P10" s="497"/>
      <c r="Q10" s="498"/>
      <c r="R10" s="518">
        <v>64978</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110</v>
      </c>
      <c r="AV10" s="500"/>
      <c r="AW10" s="500"/>
      <c r="AX10" s="500"/>
      <c r="AY10" s="501" t="s">
        <v>122</v>
      </c>
      <c r="AZ10" s="502"/>
      <c r="BA10" s="502"/>
      <c r="BB10" s="502"/>
      <c r="BC10" s="502"/>
      <c r="BD10" s="502"/>
      <c r="BE10" s="502"/>
      <c r="BF10" s="502"/>
      <c r="BG10" s="502"/>
      <c r="BH10" s="502"/>
      <c r="BI10" s="502"/>
      <c r="BJ10" s="502"/>
      <c r="BK10" s="502"/>
      <c r="BL10" s="502"/>
      <c r="BM10" s="503"/>
      <c r="BN10" s="467">
        <v>376811</v>
      </c>
      <c r="BO10" s="468"/>
      <c r="BP10" s="468"/>
      <c r="BQ10" s="468"/>
      <c r="BR10" s="468"/>
      <c r="BS10" s="468"/>
      <c r="BT10" s="468"/>
      <c r="BU10" s="469"/>
      <c r="BV10" s="467">
        <v>430120</v>
      </c>
      <c r="BW10" s="468"/>
      <c r="BX10" s="468"/>
      <c r="BY10" s="468"/>
      <c r="BZ10" s="468"/>
      <c r="CA10" s="468"/>
      <c r="CB10" s="468"/>
      <c r="CC10" s="469"/>
      <c r="CD10" s="185" t="s">
        <v>123</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0"/>
      <c r="DK11" s="180"/>
      <c r="DL11" s="180"/>
      <c r="DM11" s="180"/>
      <c r="DN11" s="180"/>
      <c r="DO11" s="180"/>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63040</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102</v>
      </c>
      <c r="AV12" s="500"/>
      <c r="AW12" s="500"/>
      <c r="AX12" s="500"/>
      <c r="AY12" s="501" t="s">
        <v>137</v>
      </c>
      <c r="AZ12" s="502"/>
      <c r="BA12" s="502"/>
      <c r="BB12" s="502"/>
      <c r="BC12" s="502"/>
      <c r="BD12" s="502"/>
      <c r="BE12" s="502"/>
      <c r="BF12" s="502"/>
      <c r="BG12" s="502"/>
      <c r="BH12" s="502"/>
      <c r="BI12" s="502"/>
      <c r="BJ12" s="502"/>
      <c r="BK12" s="502"/>
      <c r="BL12" s="502"/>
      <c r="BM12" s="503"/>
      <c r="BN12" s="467">
        <v>1006821</v>
      </c>
      <c r="BO12" s="468"/>
      <c r="BP12" s="468"/>
      <c r="BQ12" s="468"/>
      <c r="BR12" s="468"/>
      <c r="BS12" s="468"/>
      <c r="BT12" s="468"/>
      <c r="BU12" s="469"/>
      <c r="BV12" s="467">
        <v>696168</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0"/>
      <c r="DK12" s="180"/>
      <c r="DL12" s="180"/>
      <c r="DM12" s="180"/>
      <c r="DN12" s="180"/>
      <c r="DO12" s="180"/>
    </row>
    <row r="13" spans="1:119" ht="18.75" customHeight="1" x14ac:dyDescent="0.15">
      <c r="A13" s="181"/>
      <c r="B13" s="530"/>
      <c r="C13" s="531"/>
      <c r="D13" s="531"/>
      <c r="E13" s="531"/>
      <c r="F13" s="531"/>
      <c r="G13" s="531"/>
      <c r="H13" s="531"/>
      <c r="I13" s="531"/>
      <c r="J13" s="531"/>
      <c r="K13" s="532"/>
      <c r="L13" s="191"/>
      <c r="M13" s="558" t="s">
        <v>140</v>
      </c>
      <c r="N13" s="559"/>
      <c r="O13" s="559"/>
      <c r="P13" s="559"/>
      <c r="Q13" s="560"/>
      <c r="R13" s="551">
        <v>62040</v>
      </c>
      <c r="S13" s="552"/>
      <c r="T13" s="552"/>
      <c r="U13" s="552"/>
      <c r="V13" s="553"/>
      <c r="W13" s="483" t="s">
        <v>141</v>
      </c>
      <c r="X13" s="484"/>
      <c r="Y13" s="484"/>
      <c r="Z13" s="484"/>
      <c r="AA13" s="484"/>
      <c r="AB13" s="474"/>
      <c r="AC13" s="518">
        <v>2524</v>
      </c>
      <c r="AD13" s="519"/>
      <c r="AE13" s="519"/>
      <c r="AF13" s="519"/>
      <c r="AG13" s="561"/>
      <c r="AH13" s="518">
        <v>2864</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-550636</v>
      </c>
      <c r="BO13" s="468"/>
      <c r="BP13" s="468"/>
      <c r="BQ13" s="468"/>
      <c r="BR13" s="468"/>
      <c r="BS13" s="468"/>
      <c r="BT13" s="468"/>
      <c r="BU13" s="469"/>
      <c r="BV13" s="467">
        <v>-314245</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4.2</v>
      </c>
      <c r="CU13" s="465"/>
      <c r="CV13" s="465"/>
      <c r="CW13" s="465"/>
      <c r="CX13" s="465"/>
      <c r="CY13" s="465"/>
      <c r="CZ13" s="465"/>
      <c r="DA13" s="466"/>
      <c r="DB13" s="464">
        <v>4.0999999999999996</v>
      </c>
      <c r="DC13" s="465"/>
      <c r="DD13" s="465"/>
      <c r="DE13" s="465"/>
      <c r="DF13" s="465"/>
      <c r="DG13" s="465"/>
      <c r="DH13" s="465"/>
      <c r="DI13" s="466"/>
      <c r="DJ13" s="180"/>
      <c r="DK13" s="180"/>
      <c r="DL13" s="180"/>
      <c r="DM13" s="180"/>
      <c r="DN13" s="180"/>
      <c r="DO13" s="180"/>
    </row>
    <row r="14" spans="1:119" ht="18.75" customHeight="1" thickBot="1" x14ac:dyDescent="0.2">
      <c r="A14" s="181"/>
      <c r="B14" s="530"/>
      <c r="C14" s="531"/>
      <c r="D14" s="531"/>
      <c r="E14" s="531"/>
      <c r="F14" s="531"/>
      <c r="G14" s="531"/>
      <c r="H14" s="531"/>
      <c r="I14" s="531"/>
      <c r="J14" s="531"/>
      <c r="K14" s="532"/>
      <c r="L14" s="548" t="s">
        <v>146</v>
      </c>
      <c r="M14" s="549"/>
      <c r="N14" s="549"/>
      <c r="O14" s="549"/>
      <c r="P14" s="549"/>
      <c r="Q14" s="550"/>
      <c r="R14" s="551">
        <v>63247</v>
      </c>
      <c r="S14" s="552"/>
      <c r="T14" s="552"/>
      <c r="U14" s="552"/>
      <c r="V14" s="553"/>
      <c r="W14" s="457"/>
      <c r="X14" s="458"/>
      <c r="Y14" s="458"/>
      <c r="Z14" s="458"/>
      <c r="AA14" s="458"/>
      <c r="AB14" s="447"/>
      <c r="AC14" s="554">
        <v>8.1999999999999993</v>
      </c>
      <c r="AD14" s="555"/>
      <c r="AE14" s="555"/>
      <c r="AF14" s="555"/>
      <c r="AG14" s="556"/>
      <c r="AH14" s="554">
        <v>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139</v>
      </c>
      <c r="CU14" s="566"/>
      <c r="CV14" s="566"/>
      <c r="CW14" s="566"/>
      <c r="CX14" s="566"/>
      <c r="CY14" s="566"/>
      <c r="CZ14" s="566"/>
      <c r="DA14" s="567"/>
      <c r="DB14" s="565" t="s">
        <v>139</v>
      </c>
      <c r="DC14" s="566"/>
      <c r="DD14" s="566"/>
      <c r="DE14" s="566"/>
      <c r="DF14" s="566"/>
      <c r="DG14" s="566"/>
      <c r="DH14" s="566"/>
      <c r="DI14" s="567"/>
      <c r="DJ14" s="180"/>
      <c r="DK14" s="180"/>
      <c r="DL14" s="180"/>
      <c r="DM14" s="180"/>
      <c r="DN14" s="180"/>
      <c r="DO14" s="180"/>
    </row>
    <row r="15" spans="1:119" ht="18.75" customHeight="1" x14ac:dyDescent="0.15">
      <c r="A15" s="181"/>
      <c r="B15" s="530"/>
      <c r="C15" s="531"/>
      <c r="D15" s="531"/>
      <c r="E15" s="531"/>
      <c r="F15" s="531"/>
      <c r="G15" s="531"/>
      <c r="H15" s="531"/>
      <c r="I15" s="531"/>
      <c r="J15" s="531"/>
      <c r="K15" s="532"/>
      <c r="L15" s="191"/>
      <c r="M15" s="558" t="s">
        <v>140</v>
      </c>
      <c r="N15" s="559"/>
      <c r="O15" s="559"/>
      <c r="P15" s="559"/>
      <c r="Q15" s="560"/>
      <c r="R15" s="551">
        <v>62433</v>
      </c>
      <c r="S15" s="552"/>
      <c r="T15" s="552"/>
      <c r="U15" s="552"/>
      <c r="V15" s="553"/>
      <c r="W15" s="483" t="s">
        <v>148</v>
      </c>
      <c r="X15" s="484"/>
      <c r="Y15" s="484"/>
      <c r="Z15" s="484"/>
      <c r="AA15" s="484"/>
      <c r="AB15" s="474"/>
      <c r="AC15" s="518">
        <v>9351</v>
      </c>
      <c r="AD15" s="519"/>
      <c r="AE15" s="519"/>
      <c r="AF15" s="519"/>
      <c r="AG15" s="561"/>
      <c r="AH15" s="518">
        <v>9580</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7413601</v>
      </c>
      <c r="BO15" s="431"/>
      <c r="BP15" s="431"/>
      <c r="BQ15" s="431"/>
      <c r="BR15" s="431"/>
      <c r="BS15" s="431"/>
      <c r="BT15" s="431"/>
      <c r="BU15" s="432"/>
      <c r="BV15" s="430">
        <v>7251198</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30.2</v>
      </c>
      <c r="AD16" s="555"/>
      <c r="AE16" s="555"/>
      <c r="AF16" s="555"/>
      <c r="AG16" s="556"/>
      <c r="AH16" s="554">
        <v>30</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11799669</v>
      </c>
      <c r="BO16" s="468"/>
      <c r="BP16" s="468"/>
      <c r="BQ16" s="468"/>
      <c r="BR16" s="468"/>
      <c r="BS16" s="468"/>
      <c r="BT16" s="468"/>
      <c r="BU16" s="469"/>
      <c r="BV16" s="467">
        <v>11588510</v>
      </c>
      <c r="BW16" s="468"/>
      <c r="BX16" s="468"/>
      <c r="BY16" s="468"/>
      <c r="BZ16" s="468"/>
      <c r="CA16" s="468"/>
      <c r="CB16" s="468"/>
      <c r="CC16" s="469"/>
      <c r="CD16" s="195"/>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0"/>
      <c r="DK16" s="180"/>
      <c r="DL16" s="180"/>
      <c r="DM16" s="180"/>
      <c r="DN16" s="180"/>
      <c r="DO16" s="180"/>
    </row>
    <row r="17" spans="1:119" ht="18.75" customHeight="1" thickBot="1" x14ac:dyDescent="0.2">
      <c r="A17" s="181"/>
      <c r="B17" s="533"/>
      <c r="C17" s="534"/>
      <c r="D17" s="534"/>
      <c r="E17" s="534"/>
      <c r="F17" s="534"/>
      <c r="G17" s="534"/>
      <c r="H17" s="534"/>
      <c r="I17" s="534"/>
      <c r="J17" s="534"/>
      <c r="K17" s="535"/>
      <c r="L17" s="196"/>
      <c r="M17" s="574" t="s">
        <v>154</v>
      </c>
      <c r="N17" s="575"/>
      <c r="O17" s="575"/>
      <c r="P17" s="575"/>
      <c r="Q17" s="576"/>
      <c r="R17" s="571" t="s">
        <v>155</v>
      </c>
      <c r="S17" s="572"/>
      <c r="T17" s="572"/>
      <c r="U17" s="572"/>
      <c r="V17" s="573"/>
      <c r="W17" s="483" t="s">
        <v>156</v>
      </c>
      <c r="X17" s="484"/>
      <c r="Y17" s="484"/>
      <c r="Z17" s="484"/>
      <c r="AA17" s="484"/>
      <c r="AB17" s="474"/>
      <c r="AC17" s="518">
        <v>19076</v>
      </c>
      <c r="AD17" s="519"/>
      <c r="AE17" s="519"/>
      <c r="AF17" s="519"/>
      <c r="AG17" s="561"/>
      <c r="AH17" s="518">
        <v>19473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9407673</v>
      </c>
      <c r="BO17" s="468"/>
      <c r="BP17" s="468"/>
      <c r="BQ17" s="468"/>
      <c r="BR17" s="468"/>
      <c r="BS17" s="468"/>
      <c r="BT17" s="468"/>
      <c r="BU17" s="469"/>
      <c r="BV17" s="467">
        <v>9201208</v>
      </c>
      <c r="BW17" s="468"/>
      <c r="BX17" s="468"/>
      <c r="BY17" s="468"/>
      <c r="BZ17" s="468"/>
      <c r="CA17" s="468"/>
      <c r="CB17" s="468"/>
      <c r="CC17" s="469"/>
      <c r="CD17" s="195"/>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0"/>
      <c r="DK17" s="180"/>
      <c r="DL17" s="180"/>
      <c r="DM17" s="180"/>
      <c r="DN17" s="180"/>
      <c r="DO17" s="180"/>
    </row>
    <row r="18" spans="1:119" ht="18.75" customHeight="1" thickBot="1" x14ac:dyDescent="0.2">
      <c r="A18" s="181"/>
      <c r="B18" s="581" t="s">
        <v>158</v>
      </c>
      <c r="C18" s="510"/>
      <c r="D18" s="510"/>
      <c r="E18" s="582"/>
      <c r="F18" s="582"/>
      <c r="G18" s="582"/>
      <c r="H18" s="582"/>
      <c r="I18" s="582"/>
      <c r="J18" s="582"/>
      <c r="K18" s="582"/>
      <c r="L18" s="583">
        <v>66.7</v>
      </c>
      <c r="M18" s="583"/>
      <c r="N18" s="583"/>
      <c r="O18" s="583"/>
      <c r="P18" s="583"/>
      <c r="Q18" s="583"/>
      <c r="R18" s="584"/>
      <c r="S18" s="584"/>
      <c r="T18" s="584"/>
      <c r="U18" s="584"/>
      <c r="V18" s="585"/>
      <c r="W18" s="485"/>
      <c r="X18" s="486"/>
      <c r="Y18" s="486"/>
      <c r="Z18" s="486"/>
      <c r="AA18" s="486"/>
      <c r="AB18" s="477"/>
      <c r="AC18" s="586">
        <v>61.6</v>
      </c>
      <c r="AD18" s="587"/>
      <c r="AE18" s="587"/>
      <c r="AF18" s="587"/>
      <c r="AG18" s="588"/>
      <c r="AH18" s="586">
        <v>61</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13256656</v>
      </c>
      <c r="BO18" s="468"/>
      <c r="BP18" s="468"/>
      <c r="BQ18" s="468"/>
      <c r="BR18" s="468"/>
      <c r="BS18" s="468"/>
      <c r="BT18" s="468"/>
      <c r="BU18" s="469"/>
      <c r="BV18" s="467">
        <v>12999497</v>
      </c>
      <c r="BW18" s="468"/>
      <c r="BX18" s="468"/>
      <c r="BY18" s="468"/>
      <c r="BZ18" s="468"/>
      <c r="CA18" s="468"/>
      <c r="CB18" s="468"/>
      <c r="CC18" s="469"/>
      <c r="CD18" s="195"/>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0"/>
      <c r="DK18" s="180"/>
      <c r="DL18" s="180"/>
      <c r="DM18" s="180"/>
      <c r="DN18" s="180"/>
      <c r="DO18" s="180"/>
    </row>
    <row r="19" spans="1:119" ht="18.75" customHeight="1" thickBot="1" x14ac:dyDescent="0.2">
      <c r="A19" s="181"/>
      <c r="B19" s="581" t="s">
        <v>160</v>
      </c>
      <c r="C19" s="510"/>
      <c r="D19" s="510"/>
      <c r="E19" s="582"/>
      <c r="F19" s="582"/>
      <c r="G19" s="582"/>
      <c r="H19" s="582"/>
      <c r="I19" s="582"/>
      <c r="J19" s="582"/>
      <c r="K19" s="582"/>
      <c r="L19" s="590">
        <v>946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17248221</v>
      </c>
      <c r="BO19" s="468"/>
      <c r="BP19" s="468"/>
      <c r="BQ19" s="468"/>
      <c r="BR19" s="468"/>
      <c r="BS19" s="468"/>
      <c r="BT19" s="468"/>
      <c r="BU19" s="469"/>
      <c r="BV19" s="467">
        <v>16870933</v>
      </c>
      <c r="BW19" s="468"/>
      <c r="BX19" s="468"/>
      <c r="BY19" s="468"/>
      <c r="BZ19" s="468"/>
      <c r="CA19" s="468"/>
      <c r="CB19" s="468"/>
      <c r="CC19" s="469"/>
      <c r="CD19" s="195"/>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0"/>
      <c r="DK19" s="180"/>
      <c r="DL19" s="180"/>
      <c r="DM19" s="180"/>
      <c r="DN19" s="180"/>
      <c r="DO19" s="180"/>
    </row>
    <row r="20" spans="1:119" ht="18.75" customHeight="1" thickBot="1" x14ac:dyDescent="0.2">
      <c r="A20" s="181"/>
      <c r="B20" s="581" t="s">
        <v>162</v>
      </c>
      <c r="C20" s="510"/>
      <c r="D20" s="510"/>
      <c r="E20" s="582"/>
      <c r="F20" s="582"/>
      <c r="G20" s="582"/>
      <c r="H20" s="582"/>
      <c r="I20" s="582"/>
      <c r="J20" s="582"/>
      <c r="K20" s="582"/>
      <c r="L20" s="590">
        <v>21131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5"/>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0"/>
      <c r="DK20" s="180"/>
      <c r="DL20" s="180"/>
      <c r="DM20" s="180"/>
      <c r="DN20" s="180"/>
      <c r="DO20" s="180"/>
    </row>
    <row r="21" spans="1:119" ht="18.75" customHeight="1" x14ac:dyDescent="0.15">
      <c r="A21" s="181"/>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5"/>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0"/>
      <c r="DK21" s="180"/>
      <c r="DL21" s="180"/>
      <c r="DM21" s="180"/>
      <c r="DN21" s="180"/>
      <c r="DO21" s="180"/>
    </row>
    <row r="22" spans="1:119" ht="18.75" customHeight="1" thickBot="1" x14ac:dyDescent="0.2">
      <c r="A22" s="181"/>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5"/>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0"/>
      <c r="DK22" s="180"/>
      <c r="DL22" s="180"/>
      <c r="DM22" s="180"/>
      <c r="DN22" s="180"/>
      <c r="DO22" s="180"/>
    </row>
    <row r="23" spans="1:119" ht="18.75" customHeight="1" x14ac:dyDescent="0.15">
      <c r="A23" s="181"/>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18627554</v>
      </c>
      <c r="BO23" s="468"/>
      <c r="BP23" s="468"/>
      <c r="BQ23" s="468"/>
      <c r="BR23" s="468"/>
      <c r="BS23" s="468"/>
      <c r="BT23" s="468"/>
      <c r="BU23" s="469"/>
      <c r="BV23" s="467">
        <v>19362963</v>
      </c>
      <c r="BW23" s="468"/>
      <c r="BX23" s="468"/>
      <c r="BY23" s="468"/>
      <c r="BZ23" s="468"/>
      <c r="CA23" s="468"/>
      <c r="CB23" s="468"/>
      <c r="CC23" s="469"/>
      <c r="CD23" s="195"/>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0"/>
      <c r="DK23" s="180"/>
      <c r="DL23" s="180"/>
      <c r="DM23" s="180"/>
      <c r="DN23" s="180"/>
      <c r="DO23" s="180"/>
    </row>
    <row r="24" spans="1:119" ht="18.75" customHeight="1" thickBot="1" x14ac:dyDescent="0.2">
      <c r="A24" s="181"/>
      <c r="B24" s="607"/>
      <c r="C24" s="608"/>
      <c r="D24" s="609"/>
      <c r="E24" s="517" t="s">
        <v>171</v>
      </c>
      <c r="F24" s="497"/>
      <c r="G24" s="497"/>
      <c r="H24" s="497"/>
      <c r="I24" s="497"/>
      <c r="J24" s="497"/>
      <c r="K24" s="498"/>
      <c r="L24" s="518">
        <v>1</v>
      </c>
      <c r="M24" s="519"/>
      <c r="N24" s="519"/>
      <c r="O24" s="519"/>
      <c r="P24" s="561"/>
      <c r="Q24" s="518">
        <v>9340</v>
      </c>
      <c r="R24" s="519"/>
      <c r="S24" s="519"/>
      <c r="T24" s="519"/>
      <c r="U24" s="519"/>
      <c r="V24" s="561"/>
      <c r="W24" s="620"/>
      <c r="X24" s="608"/>
      <c r="Y24" s="609"/>
      <c r="Z24" s="517" t="s">
        <v>172</v>
      </c>
      <c r="AA24" s="497"/>
      <c r="AB24" s="497"/>
      <c r="AC24" s="497"/>
      <c r="AD24" s="497"/>
      <c r="AE24" s="497"/>
      <c r="AF24" s="497"/>
      <c r="AG24" s="498"/>
      <c r="AH24" s="518">
        <v>429</v>
      </c>
      <c r="AI24" s="519"/>
      <c r="AJ24" s="519"/>
      <c r="AK24" s="519"/>
      <c r="AL24" s="561"/>
      <c r="AM24" s="518">
        <v>1250964</v>
      </c>
      <c r="AN24" s="519"/>
      <c r="AO24" s="519"/>
      <c r="AP24" s="519"/>
      <c r="AQ24" s="519"/>
      <c r="AR24" s="561"/>
      <c r="AS24" s="518">
        <v>2916</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11392578</v>
      </c>
      <c r="BO24" s="468"/>
      <c r="BP24" s="468"/>
      <c r="BQ24" s="468"/>
      <c r="BR24" s="468"/>
      <c r="BS24" s="468"/>
      <c r="BT24" s="468"/>
      <c r="BU24" s="469"/>
      <c r="BV24" s="467">
        <v>11831833</v>
      </c>
      <c r="BW24" s="468"/>
      <c r="BX24" s="468"/>
      <c r="BY24" s="468"/>
      <c r="BZ24" s="468"/>
      <c r="CA24" s="468"/>
      <c r="CB24" s="468"/>
      <c r="CC24" s="469"/>
      <c r="CD24" s="195"/>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0"/>
      <c r="DK24" s="180"/>
      <c r="DL24" s="180"/>
      <c r="DM24" s="180"/>
      <c r="DN24" s="180"/>
      <c r="DO24" s="180"/>
    </row>
    <row r="25" spans="1:119" s="180" customFormat="1" ht="18.75" customHeight="1" x14ac:dyDescent="0.15">
      <c r="A25" s="181"/>
      <c r="B25" s="607"/>
      <c r="C25" s="608"/>
      <c r="D25" s="609"/>
      <c r="E25" s="517" t="s">
        <v>174</v>
      </c>
      <c r="F25" s="497"/>
      <c r="G25" s="497"/>
      <c r="H25" s="497"/>
      <c r="I25" s="497"/>
      <c r="J25" s="497"/>
      <c r="K25" s="498"/>
      <c r="L25" s="518">
        <v>1</v>
      </c>
      <c r="M25" s="519"/>
      <c r="N25" s="519"/>
      <c r="O25" s="519"/>
      <c r="P25" s="561"/>
      <c r="Q25" s="518">
        <v>7730</v>
      </c>
      <c r="R25" s="519"/>
      <c r="S25" s="519"/>
      <c r="T25" s="519"/>
      <c r="U25" s="519"/>
      <c r="V25" s="561"/>
      <c r="W25" s="620"/>
      <c r="X25" s="608"/>
      <c r="Y25" s="609"/>
      <c r="Z25" s="517" t="s">
        <v>175</v>
      </c>
      <c r="AA25" s="497"/>
      <c r="AB25" s="497"/>
      <c r="AC25" s="497"/>
      <c r="AD25" s="497"/>
      <c r="AE25" s="497"/>
      <c r="AF25" s="497"/>
      <c r="AG25" s="498"/>
      <c r="AH25" s="518">
        <v>104</v>
      </c>
      <c r="AI25" s="519"/>
      <c r="AJ25" s="519"/>
      <c r="AK25" s="519"/>
      <c r="AL25" s="561"/>
      <c r="AM25" s="518">
        <v>289640</v>
      </c>
      <c r="AN25" s="519"/>
      <c r="AO25" s="519"/>
      <c r="AP25" s="519"/>
      <c r="AQ25" s="519"/>
      <c r="AR25" s="561"/>
      <c r="AS25" s="518">
        <v>2785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1882011</v>
      </c>
      <c r="BO25" s="431"/>
      <c r="BP25" s="431"/>
      <c r="BQ25" s="431"/>
      <c r="BR25" s="431"/>
      <c r="BS25" s="431"/>
      <c r="BT25" s="431"/>
      <c r="BU25" s="432"/>
      <c r="BV25" s="430">
        <v>2212764</v>
      </c>
      <c r="BW25" s="431"/>
      <c r="BX25" s="431"/>
      <c r="BY25" s="431"/>
      <c r="BZ25" s="431"/>
      <c r="CA25" s="431"/>
      <c r="CB25" s="431"/>
      <c r="CC25" s="432"/>
      <c r="CD25" s="195"/>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0" customFormat="1" ht="18.75" customHeight="1" x14ac:dyDescent="0.15">
      <c r="A26" s="181"/>
      <c r="B26" s="607"/>
      <c r="C26" s="608"/>
      <c r="D26" s="609"/>
      <c r="E26" s="517" t="s">
        <v>177</v>
      </c>
      <c r="F26" s="497"/>
      <c r="G26" s="497"/>
      <c r="H26" s="497"/>
      <c r="I26" s="497"/>
      <c r="J26" s="497"/>
      <c r="K26" s="498"/>
      <c r="L26" s="518">
        <v>1</v>
      </c>
      <c r="M26" s="519"/>
      <c r="N26" s="519"/>
      <c r="O26" s="519"/>
      <c r="P26" s="561"/>
      <c r="Q26" s="518">
        <v>6740</v>
      </c>
      <c r="R26" s="519"/>
      <c r="S26" s="519"/>
      <c r="T26" s="519"/>
      <c r="U26" s="519"/>
      <c r="V26" s="561"/>
      <c r="W26" s="620"/>
      <c r="X26" s="608"/>
      <c r="Y26" s="609"/>
      <c r="Z26" s="517" t="s">
        <v>178</v>
      </c>
      <c r="AA26" s="630"/>
      <c r="AB26" s="630"/>
      <c r="AC26" s="630"/>
      <c r="AD26" s="630"/>
      <c r="AE26" s="630"/>
      <c r="AF26" s="630"/>
      <c r="AG26" s="631"/>
      <c r="AH26" s="518">
        <v>12</v>
      </c>
      <c r="AI26" s="519"/>
      <c r="AJ26" s="519"/>
      <c r="AK26" s="519"/>
      <c r="AL26" s="561"/>
      <c r="AM26" s="518">
        <v>26076</v>
      </c>
      <c r="AN26" s="519"/>
      <c r="AO26" s="519"/>
      <c r="AP26" s="519"/>
      <c r="AQ26" s="519"/>
      <c r="AR26" s="561"/>
      <c r="AS26" s="518">
        <v>2173</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139</v>
      </c>
      <c r="BW26" s="468"/>
      <c r="BX26" s="468"/>
      <c r="BY26" s="468"/>
      <c r="BZ26" s="468"/>
      <c r="CA26" s="468"/>
      <c r="CB26" s="468"/>
      <c r="CC26" s="469"/>
      <c r="CD26" s="195"/>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1"/>
      <c r="B27" s="607"/>
      <c r="C27" s="608"/>
      <c r="D27" s="609"/>
      <c r="E27" s="517" t="s">
        <v>180</v>
      </c>
      <c r="F27" s="497"/>
      <c r="G27" s="497"/>
      <c r="H27" s="497"/>
      <c r="I27" s="497"/>
      <c r="J27" s="497"/>
      <c r="K27" s="498"/>
      <c r="L27" s="518">
        <v>1</v>
      </c>
      <c r="M27" s="519"/>
      <c r="N27" s="519"/>
      <c r="O27" s="519"/>
      <c r="P27" s="561"/>
      <c r="Q27" s="518">
        <v>5060</v>
      </c>
      <c r="R27" s="519"/>
      <c r="S27" s="519"/>
      <c r="T27" s="519"/>
      <c r="U27" s="519"/>
      <c r="V27" s="561"/>
      <c r="W27" s="620"/>
      <c r="X27" s="608"/>
      <c r="Y27" s="609"/>
      <c r="Z27" s="517" t="s">
        <v>181</v>
      </c>
      <c r="AA27" s="497"/>
      <c r="AB27" s="497"/>
      <c r="AC27" s="497"/>
      <c r="AD27" s="497"/>
      <c r="AE27" s="497"/>
      <c r="AF27" s="497"/>
      <c r="AG27" s="498"/>
      <c r="AH27" s="518" t="s">
        <v>182</v>
      </c>
      <c r="AI27" s="519"/>
      <c r="AJ27" s="519"/>
      <c r="AK27" s="519"/>
      <c r="AL27" s="561"/>
      <c r="AM27" s="518" t="s">
        <v>139</v>
      </c>
      <c r="AN27" s="519"/>
      <c r="AO27" s="519"/>
      <c r="AP27" s="519"/>
      <c r="AQ27" s="519"/>
      <c r="AR27" s="561"/>
      <c r="AS27" s="518" t="s">
        <v>139</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139</v>
      </c>
      <c r="BO27" s="644"/>
      <c r="BP27" s="644"/>
      <c r="BQ27" s="644"/>
      <c r="BR27" s="644"/>
      <c r="BS27" s="644"/>
      <c r="BT27" s="644"/>
      <c r="BU27" s="645"/>
      <c r="BV27" s="643" t="s">
        <v>139</v>
      </c>
      <c r="BW27" s="644"/>
      <c r="BX27" s="644"/>
      <c r="BY27" s="644"/>
      <c r="BZ27" s="644"/>
      <c r="CA27" s="644"/>
      <c r="CB27" s="644"/>
      <c r="CC27" s="645"/>
      <c r="CD27" s="197"/>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0"/>
      <c r="DK27" s="180"/>
      <c r="DL27" s="180"/>
      <c r="DM27" s="180"/>
      <c r="DN27" s="180"/>
      <c r="DO27" s="180"/>
    </row>
    <row r="28" spans="1:119" ht="18.75" customHeight="1" x14ac:dyDescent="0.15">
      <c r="A28" s="181"/>
      <c r="B28" s="607"/>
      <c r="C28" s="608"/>
      <c r="D28" s="609"/>
      <c r="E28" s="517" t="s">
        <v>184</v>
      </c>
      <c r="F28" s="497"/>
      <c r="G28" s="497"/>
      <c r="H28" s="497"/>
      <c r="I28" s="497"/>
      <c r="J28" s="497"/>
      <c r="K28" s="498"/>
      <c r="L28" s="518">
        <v>1</v>
      </c>
      <c r="M28" s="519"/>
      <c r="N28" s="519"/>
      <c r="O28" s="519"/>
      <c r="P28" s="561"/>
      <c r="Q28" s="518">
        <v>4540</v>
      </c>
      <c r="R28" s="519"/>
      <c r="S28" s="519"/>
      <c r="T28" s="519"/>
      <c r="U28" s="519"/>
      <c r="V28" s="561"/>
      <c r="W28" s="620"/>
      <c r="X28" s="608"/>
      <c r="Y28" s="609"/>
      <c r="Z28" s="517" t="s">
        <v>185</v>
      </c>
      <c r="AA28" s="497"/>
      <c r="AB28" s="497"/>
      <c r="AC28" s="497"/>
      <c r="AD28" s="497"/>
      <c r="AE28" s="497"/>
      <c r="AF28" s="497"/>
      <c r="AG28" s="498"/>
      <c r="AH28" s="518" t="s">
        <v>182</v>
      </c>
      <c r="AI28" s="519"/>
      <c r="AJ28" s="519"/>
      <c r="AK28" s="519"/>
      <c r="AL28" s="561"/>
      <c r="AM28" s="518" t="s">
        <v>139</v>
      </c>
      <c r="AN28" s="519"/>
      <c r="AO28" s="519"/>
      <c r="AP28" s="519"/>
      <c r="AQ28" s="519"/>
      <c r="AR28" s="561"/>
      <c r="AS28" s="518" t="s">
        <v>139</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6320237</v>
      </c>
      <c r="BO28" s="431"/>
      <c r="BP28" s="431"/>
      <c r="BQ28" s="431"/>
      <c r="BR28" s="431"/>
      <c r="BS28" s="431"/>
      <c r="BT28" s="431"/>
      <c r="BU28" s="432"/>
      <c r="BV28" s="430">
        <v>6950247</v>
      </c>
      <c r="BW28" s="431"/>
      <c r="BX28" s="431"/>
      <c r="BY28" s="431"/>
      <c r="BZ28" s="431"/>
      <c r="CA28" s="431"/>
      <c r="CB28" s="431"/>
      <c r="CC28" s="432"/>
      <c r="CD28" s="195"/>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0"/>
      <c r="DK28" s="180"/>
      <c r="DL28" s="180"/>
      <c r="DM28" s="180"/>
      <c r="DN28" s="180"/>
      <c r="DO28" s="180"/>
    </row>
    <row r="29" spans="1:119" ht="18.75" customHeight="1" x14ac:dyDescent="0.15">
      <c r="A29" s="181"/>
      <c r="B29" s="607"/>
      <c r="C29" s="608"/>
      <c r="D29" s="609"/>
      <c r="E29" s="517" t="s">
        <v>187</v>
      </c>
      <c r="F29" s="497"/>
      <c r="G29" s="497"/>
      <c r="H29" s="497"/>
      <c r="I29" s="497"/>
      <c r="J29" s="497"/>
      <c r="K29" s="498"/>
      <c r="L29" s="518">
        <v>16</v>
      </c>
      <c r="M29" s="519"/>
      <c r="N29" s="519"/>
      <c r="O29" s="519"/>
      <c r="P29" s="561"/>
      <c r="Q29" s="518">
        <v>4040</v>
      </c>
      <c r="R29" s="519"/>
      <c r="S29" s="519"/>
      <c r="T29" s="519"/>
      <c r="U29" s="519"/>
      <c r="V29" s="561"/>
      <c r="W29" s="621"/>
      <c r="X29" s="622"/>
      <c r="Y29" s="623"/>
      <c r="Z29" s="517" t="s">
        <v>188</v>
      </c>
      <c r="AA29" s="497"/>
      <c r="AB29" s="497"/>
      <c r="AC29" s="497"/>
      <c r="AD29" s="497"/>
      <c r="AE29" s="497"/>
      <c r="AF29" s="497"/>
      <c r="AG29" s="498"/>
      <c r="AH29" s="518">
        <v>429</v>
      </c>
      <c r="AI29" s="519"/>
      <c r="AJ29" s="519"/>
      <c r="AK29" s="519"/>
      <c r="AL29" s="561"/>
      <c r="AM29" s="518">
        <v>1250964</v>
      </c>
      <c r="AN29" s="519"/>
      <c r="AO29" s="519"/>
      <c r="AP29" s="519"/>
      <c r="AQ29" s="519"/>
      <c r="AR29" s="561"/>
      <c r="AS29" s="518">
        <v>2916</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679489</v>
      </c>
      <c r="BO29" s="468"/>
      <c r="BP29" s="468"/>
      <c r="BQ29" s="468"/>
      <c r="BR29" s="468"/>
      <c r="BS29" s="468"/>
      <c r="BT29" s="468"/>
      <c r="BU29" s="469"/>
      <c r="BV29" s="467">
        <v>675419</v>
      </c>
      <c r="BW29" s="468"/>
      <c r="BX29" s="468"/>
      <c r="BY29" s="468"/>
      <c r="BZ29" s="468"/>
      <c r="CA29" s="468"/>
      <c r="CB29" s="468"/>
      <c r="CC29" s="469"/>
      <c r="CD29" s="197"/>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0"/>
      <c r="DK29" s="180"/>
      <c r="DL29" s="180"/>
      <c r="DM29" s="180"/>
      <c r="DN29" s="180"/>
      <c r="DO29" s="180"/>
    </row>
    <row r="30" spans="1:119" ht="18.75" customHeight="1" thickBot="1" x14ac:dyDescent="0.2">
      <c r="A30" s="181"/>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97.8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9880374</v>
      </c>
      <c r="BO30" s="644"/>
      <c r="BP30" s="644"/>
      <c r="BQ30" s="644"/>
      <c r="BR30" s="644"/>
      <c r="BS30" s="644"/>
      <c r="BT30" s="644"/>
      <c r="BU30" s="645"/>
      <c r="BV30" s="643">
        <v>9315590</v>
      </c>
      <c r="BW30" s="644"/>
      <c r="BX30" s="644"/>
      <c r="BY30" s="644"/>
      <c r="BZ30" s="644"/>
      <c r="CA30" s="644"/>
      <c r="CB30" s="644"/>
      <c r="CC30" s="645"/>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191</v>
      </c>
      <c r="D32" s="208"/>
      <c r="E32" s="208"/>
      <c r="F32" s="205"/>
      <c r="G32" s="205"/>
      <c r="H32" s="205"/>
      <c r="I32" s="205"/>
      <c r="J32" s="205"/>
      <c r="K32" s="205"/>
      <c r="L32" s="205"/>
      <c r="M32" s="205"/>
      <c r="N32" s="205"/>
      <c r="O32" s="205"/>
      <c r="P32" s="205"/>
      <c r="Q32" s="205"/>
      <c r="R32" s="205"/>
      <c r="S32" s="205"/>
      <c r="T32" s="205"/>
      <c r="U32" s="205" t="s">
        <v>192</v>
      </c>
      <c r="V32" s="205"/>
      <c r="W32" s="205"/>
      <c r="X32" s="205"/>
      <c r="Y32" s="205"/>
      <c r="Z32" s="205"/>
      <c r="AA32" s="205"/>
      <c r="AB32" s="205"/>
      <c r="AC32" s="205"/>
      <c r="AD32" s="205"/>
      <c r="AE32" s="205"/>
      <c r="AF32" s="205"/>
      <c r="AG32" s="205"/>
      <c r="AH32" s="205"/>
      <c r="AI32" s="205"/>
      <c r="AJ32" s="205"/>
      <c r="AK32" s="205"/>
      <c r="AL32" s="205"/>
      <c r="AM32" s="209" t="s">
        <v>193</v>
      </c>
      <c r="AN32" s="205"/>
      <c r="AO32" s="205"/>
      <c r="AP32" s="205"/>
      <c r="AQ32" s="205"/>
      <c r="AR32" s="205"/>
      <c r="AS32" s="209"/>
      <c r="AT32" s="209"/>
      <c r="AU32" s="209"/>
      <c r="AV32" s="209"/>
      <c r="AW32" s="209"/>
      <c r="AX32" s="209"/>
      <c r="AY32" s="209"/>
      <c r="AZ32" s="209"/>
      <c r="BA32" s="209"/>
      <c r="BB32" s="205"/>
      <c r="BC32" s="209"/>
      <c r="BD32" s="205"/>
      <c r="BE32" s="209" t="s">
        <v>194</v>
      </c>
      <c r="BF32" s="205"/>
      <c r="BG32" s="205"/>
      <c r="BH32" s="205"/>
      <c r="BI32" s="205"/>
      <c r="BJ32" s="209"/>
      <c r="BK32" s="209"/>
      <c r="BL32" s="209"/>
      <c r="BM32" s="209"/>
      <c r="BN32" s="209"/>
      <c r="BO32" s="209"/>
      <c r="BP32" s="209"/>
      <c r="BQ32" s="209"/>
      <c r="BR32" s="205"/>
      <c r="BS32" s="205"/>
      <c r="BT32" s="205"/>
      <c r="BU32" s="205"/>
      <c r="BV32" s="205"/>
      <c r="BW32" s="205" t="s">
        <v>195</v>
      </c>
      <c r="BX32" s="205"/>
      <c r="BY32" s="205"/>
      <c r="BZ32" s="205"/>
      <c r="CA32" s="205"/>
      <c r="CB32" s="209"/>
      <c r="CC32" s="209"/>
      <c r="CD32" s="209"/>
      <c r="CE32" s="209"/>
      <c r="CF32" s="209"/>
      <c r="CG32" s="209"/>
      <c r="CH32" s="209"/>
      <c r="CI32" s="209"/>
      <c r="CJ32" s="209"/>
      <c r="CK32" s="209"/>
      <c r="CL32" s="209"/>
      <c r="CM32" s="209"/>
      <c r="CN32" s="209"/>
      <c r="CO32" s="209" t="s">
        <v>196</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91" t="s">
        <v>197</v>
      </c>
      <c r="D33" s="491"/>
      <c r="E33" s="456" t="s">
        <v>198</v>
      </c>
      <c r="F33" s="456"/>
      <c r="G33" s="456"/>
      <c r="H33" s="456"/>
      <c r="I33" s="456"/>
      <c r="J33" s="456"/>
      <c r="K33" s="456"/>
      <c r="L33" s="456"/>
      <c r="M33" s="456"/>
      <c r="N33" s="456"/>
      <c r="O33" s="456"/>
      <c r="P33" s="456"/>
      <c r="Q33" s="456"/>
      <c r="R33" s="456"/>
      <c r="S33" s="456"/>
      <c r="T33" s="210"/>
      <c r="U33" s="491" t="s">
        <v>197</v>
      </c>
      <c r="V33" s="491"/>
      <c r="W33" s="456" t="s">
        <v>199</v>
      </c>
      <c r="X33" s="456"/>
      <c r="Y33" s="456"/>
      <c r="Z33" s="456"/>
      <c r="AA33" s="456"/>
      <c r="AB33" s="456"/>
      <c r="AC33" s="456"/>
      <c r="AD33" s="456"/>
      <c r="AE33" s="456"/>
      <c r="AF33" s="456"/>
      <c r="AG33" s="456"/>
      <c r="AH33" s="456"/>
      <c r="AI33" s="456"/>
      <c r="AJ33" s="456"/>
      <c r="AK33" s="456"/>
      <c r="AL33" s="210"/>
      <c r="AM33" s="491" t="s">
        <v>200</v>
      </c>
      <c r="AN33" s="491"/>
      <c r="AO33" s="456" t="s">
        <v>199</v>
      </c>
      <c r="AP33" s="456"/>
      <c r="AQ33" s="456"/>
      <c r="AR33" s="456"/>
      <c r="AS33" s="456"/>
      <c r="AT33" s="456"/>
      <c r="AU33" s="456"/>
      <c r="AV33" s="456"/>
      <c r="AW33" s="456"/>
      <c r="AX33" s="456"/>
      <c r="AY33" s="456"/>
      <c r="AZ33" s="456"/>
      <c r="BA33" s="456"/>
      <c r="BB33" s="456"/>
      <c r="BC33" s="456"/>
      <c r="BD33" s="211"/>
      <c r="BE33" s="456" t="s">
        <v>201</v>
      </c>
      <c r="BF33" s="456"/>
      <c r="BG33" s="456" t="s">
        <v>202</v>
      </c>
      <c r="BH33" s="456"/>
      <c r="BI33" s="456"/>
      <c r="BJ33" s="456"/>
      <c r="BK33" s="456"/>
      <c r="BL33" s="456"/>
      <c r="BM33" s="456"/>
      <c r="BN33" s="456"/>
      <c r="BO33" s="456"/>
      <c r="BP33" s="456"/>
      <c r="BQ33" s="456"/>
      <c r="BR33" s="456"/>
      <c r="BS33" s="456"/>
      <c r="BT33" s="456"/>
      <c r="BU33" s="456"/>
      <c r="BV33" s="211"/>
      <c r="BW33" s="491" t="s">
        <v>201</v>
      </c>
      <c r="BX33" s="491"/>
      <c r="BY33" s="456" t="s">
        <v>203</v>
      </c>
      <c r="BZ33" s="456"/>
      <c r="CA33" s="456"/>
      <c r="CB33" s="456"/>
      <c r="CC33" s="456"/>
      <c r="CD33" s="456"/>
      <c r="CE33" s="456"/>
      <c r="CF33" s="456"/>
      <c r="CG33" s="456"/>
      <c r="CH33" s="456"/>
      <c r="CI33" s="456"/>
      <c r="CJ33" s="456"/>
      <c r="CK33" s="456"/>
      <c r="CL33" s="456"/>
      <c r="CM33" s="456"/>
      <c r="CN33" s="210"/>
      <c r="CO33" s="491" t="s">
        <v>200</v>
      </c>
      <c r="CP33" s="491"/>
      <c r="CQ33" s="456" t="s">
        <v>204</v>
      </c>
      <c r="CR33" s="456"/>
      <c r="CS33" s="456"/>
      <c r="CT33" s="456"/>
      <c r="CU33" s="456"/>
      <c r="CV33" s="456"/>
      <c r="CW33" s="456"/>
      <c r="CX33" s="456"/>
      <c r="CY33" s="456"/>
      <c r="CZ33" s="456"/>
      <c r="DA33" s="456"/>
      <c r="DB33" s="456"/>
      <c r="DC33" s="456"/>
      <c r="DD33" s="456"/>
      <c r="DE33" s="456"/>
      <c r="DF33" s="210"/>
      <c r="DG33" s="655" t="s">
        <v>205</v>
      </c>
      <c r="DH33" s="655"/>
      <c r="DI33" s="212"/>
      <c r="DJ33" s="180"/>
      <c r="DK33" s="180"/>
      <c r="DL33" s="180"/>
      <c r="DM33" s="180"/>
      <c r="DN33" s="180"/>
      <c r="DO33" s="180"/>
    </row>
    <row r="34" spans="1:119" ht="32.25" customHeight="1" x14ac:dyDescent="0.15">
      <c r="A34" s="181"/>
      <c r="B34" s="207"/>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08"/>
      <c r="U34" s="656">
        <f>IF(W34="","",MAX(C34:D43)+1)</f>
        <v>2</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08"/>
      <c r="AM34" s="656">
        <f>IF(AO34="","",MAX(C34:D43,U34:V43)+1)</f>
        <v>7</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08"/>
      <c r="BE34" s="656" t="str">
        <f>IF(BG34="","",MAX(C34:D43,U34:V43,AM34:AN43)+1)</f>
        <v/>
      </c>
      <c r="BF34" s="656"/>
      <c r="BG34" s="657"/>
      <c r="BH34" s="657"/>
      <c r="BI34" s="657"/>
      <c r="BJ34" s="657"/>
      <c r="BK34" s="657"/>
      <c r="BL34" s="657"/>
      <c r="BM34" s="657"/>
      <c r="BN34" s="657"/>
      <c r="BO34" s="657"/>
      <c r="BP34" s="657"/>
      <c r="BQ34" s="657"/>
      <c r="BR34" s="657"/>
      <c r="BS34" s="657"/>
      <c r="BT34" s="657"/>
      <c r="BU34" s="657"/>
      <c r="BV34" s="208"/>
      <c r="BW34" s="656">
        <f>IF(BY34="","",MAX(C34:D43,U34:V43,AM34:AN43,BE34:BF43)+1)</f>
        <v>9</v>
      </c>
      <c r="BX34" s="656"/>
      <c r="BY34" s="657" t="str">
        <f>IF('各会計、関係団体の財政状況及び健全化判断比率'!B68="","",'各会計、関係団体の財政状況及び健全化判断比率'!B68)</f>
        <v>海部地区水防事務組合</v>
      </c>
      <c r="BZ34" s="657"/>
      <c r="CA34" s="657"/>
      <c r="CB34" s="657"/>
      <c r="CC34" s="657"/>
      <c r="CD34" s="657"/>
      <c r="CE34" s="657"/>
      <c r="CF34" s="657"/>
      <c r="CG34" s="657"/>
      <c r="CH34" s="657"/>
      <c r="CI34" s="657"/>
      <c r="CJ34" s="657"/>
      <c r="CK34" s="657"/>
      <c r="CL34" s="657"/>
      <c r="CM34" s="657"/>
      <c r="CN34" s="208"/>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05"/>
      <c r="DG34" s="658" t="str">
        <f>IF('各会計、関係団体の財政状況及び健全化判断比率'!BR7="","",'各会計、関係団体の財政状況及び健全化判断比率'!BR7)</f>
        <v/>
      </c>
      <c r="DH34" s="658"/>
      <c r="DI34" s="212"/>
      <c r="DJ34" s="180"/>
      <c r="DK34" s="180"/>
      <c r="DL34" s="180"/>
      <c r="DM34" s="180"/>
      <c r="DN34" s="180"/>
      <c r="DO34" s="180"/>
    </row>
    <row r="35" spans="1:119" ht="32.25" customHeight="1" x14ac:dyDescent="0.15">
      <c r="A35" s="181"/>
      <c r="B35" s="207"/>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08"/>
      <c r="U35" s="656">
        <f>IF(W35="","",U34+1)</f>
        <v>3</v>
      </c>
      <c r="V35" s="656"/>
      <c r="W35" s="657" t="str">
        <f>IF('各会計、関係団体の財政状況及び健全化判断比率'!B29="","",'各会計、関係団体の財政状況及び健全化判断比率'!B29)</f>
        <v>国民健康保険特別会計（直営診療施設勘定）</v>
      </c>
      <c r="X35" s="657"/>
      <c r="Y35" s="657"/>
      <c r="Z35" s="657"/>
      <c r="AA35" s="657"/>
      <c r="AB35" s="657"/>
      <c r="AC35" s="657"/>
      <c r="AD35" s="657"/>
      <c r="AE35" s="657"/>
      <c r="AF35" s="657"/>
      <c r="AG35" s="657"/>
      <c r="AH35" s="657"/>
      <c r="AI35" s="657"/>
      <c r="AJ35" s="657"/>
      <c r="AK35" s="657"/>
      <c r="AL35" s="208"/>
      <c r="AM35" s="656">
        <f t="shared" ref="AM35:AM43" si="0">IF(AO35="","",AM34+1)</f>
        <v>8</v>
      </c>
      <c r="AN35" s="656"/>
      <c r="AO35" s="657" t="str">
        <f>IF('各会計、関係団体の財政状況及び健全化判断比率'!B34="","",'各会計、関係団体の財政状況及び健全化判断比率'!B34)</f>
        <v>下水道事業会計</v>
      </c>
      <c r="AP35" s="657"/>
      <c r="AQ35" s="657"/>
      <c r="AR35" s="657"/>
      <c r="AS35" s="657"/>
      <c r="AT35" s="657"/>
      <c r="AU35" s="657"/>
      <c r="AV35" s="657"/>
      <c r="AW35" s="657"/>
      <c r="AX35" s="657"/>
      <c r="AY35" s="657"/>
      <c r="AZ35" s="657"/>
      <c r="BA35" s="657"/>
      <c r="BB35" s="657"/>
      <c r="BC35" s="657"/>
      <c r="BD35" s="208"/>
      <c r="BE35" s="656" t="str">
        <f t="shared" ref="BE35:BE43" si="1">IF(BG35="","",BE34+1)</f>
        <v/>
      </c>
      <c r="BF35" s="656"/>
      <c r="BG35" s="657"/>
      <c r="BH35" s="657"/>
      <c r="BI35" s="657"/>
      <c r="BJ35" s="657"/>
      <c r="BK35" s="657"/>
      <c r="BL35" s="657"/>
      <c r="BM35" s="657"/>
      <c r="BN35" s="657"/>
      <c r="BO35" s="657"/>
      <c r="BP35" s="657"/>
      <c r="BQ35" s="657"/>
      <c r="BR35" s="657"/>
      <c r="BS35" s="657"/>
      <c r="BT35" s="657"/>
      <c r="BU35" s="657"/>
      <c r="BV35" s="208"/>
      <c r="BW35" s="656">
        <f t="shared" ref="BW35:BW43" si="2">IF(BY35="","",BW34+1)</f>
        <v>10</v>
      </c>
      <c r="BX35" s="656"/>
      <c r="BY35" s="657" t="str">
        <f>IF('各会計、関係団体の財政状況及び健全化判断比率'!B69="","",'各会計、関係団体の財政状況及び健全化判断比率'!B69)</f>
        <v>海部地区急病診療所組合</v>
      </c>
      <c r="BZ35" s="657"/>
      <c r="CA35" s="657"/>
      <c r="CB35" s="657"/>
      <c r="CC35" s="657"/>
      <c r="CD35" s="657"/>
      <c r="CE35" s="657"/>
      <c r="CF35" s="657"/>
      <c r="CG35" s="657"/>
      <c r="CH35" s="657"/>
      <c r="CI35" s="657"/>
      <c r="CJ35" s="657"/>
      <c r="CK35" s="657"/>
      <c r="CL35" s="657"/>
      <c r="CM35" s="657"/>
      <c r="CN35" s="208"/>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05"/>
      <c r="DG35" s="658" t="str">
        <f>IF('各会計、関係団体の財政状況及び健全化判断比率'!BR8="","",'各会計、関係団体の財政状況及び健全化判断比率'!BR8)</f>
        <v/>
      </c>
      <c r="DH35" s="658"/>
      <c r="DI35" s="212"/>
      <c r="DJ35" s="180"/>
      <c r="DK35" s="180"/>
      <c r="DL35" s="180"/>
      <c r="DM35" s="180"/>
      <c r="DN35" s="180"/>
      <c r="DO35" s="180"/>
    </row>
    <row r="36" spans="1:119" ht="32.25" customHeight="1" x14ac:dyDescent="0.15">
      <c r="A36" s="181"/>
      <c r="B36" s="207"/>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08"/>
      <c r="U36" s="656">
        <f t="shared" ref="U36:U43" si="4">IF(W36="","",U35+1)</f>
        <v>4</v>
      </c>
      <c r="V36" s="656"/>
      <c r="W36" s="657" t="str">
        <f>IF('各会計、関係団体の財政状況及び健全化判断比率'!B30="","",'各会計、関係団体の財政状況及び健全化判断比率'!B30)</f>
        <v>介護保険特別会計（保険事業勘定）</v>
      </c>
      <c r="X36" s="657"/>
      <c r="Y36" s="657"/>
      <c r="Z36" s="657"/>
      <c r="AA36" s="657"/>
      <c r="AB36" s="657"/>
      <c r="AC36" s="657"/>
      <c r="AD36" s="657"/>
      <c r="AE36" s="657"/>
      <c r="AF36" s="657"/>
      <c r="AG36" s="657"/>
      <c r="AH36" s="657"/>
      <c r="AI36" s="657"/>
      <c r="AJ36" s="657"/>
      <c r="AK36" s="657"/>
      <c r="AL36" s="208"/>
      <c r="AM36" s="656" t="str">
        <f t="shared" si="0"/>
        <v/>
      </c>
      <c r="AN36" s="656"/>
      <c r="AO36" s="657"/>
      <c r="AP36" s="657"/>
      <c r="AQ36" s="657"/>
      <c r="AR36" s="657"/>
      <c r="AS36" s="657"/>
      <c r="AT36" s="657"/>
      <c r="AU36" s="657"/>
      <c r="AV36" s="657"/>
      <c r="AW36" s="657"/>
      <c r="AX36" s="657"/>
      <c r="AY36" s="657"/>
      <c r="AZ36" s="657"/>
      <c r="BA36" s="657"/>
      <c r="BB36" s="657"/>
      <c r="BC36" s="657"/>
      <c r="BD36" s="208"/>
      <c r="BE36" s="656" t="str">
        <f t="shared" si="1"/>
        <v/>
      </c>
      <c r="BF36" s="656"/>
      <c r="BG36" s="657"/>
      <c r="BH36" s="657"/>
      <c r="BI36" s="657"/>
      <c r="BJ36" s="657"/>
      <c r="BK36" s="657"/>
      <c r="BL36" s="657"/>
      <c r="BM36" s="657"/>
      <c r="BN36" s="657"/>
      <c r="BO36" s="657"/>
      <c r="BP36" s="657"/>
      <c r="BQ36" s="657"/>
      <c r="BR36" s="657"/>
      <c r="BS36" s="657"/>
      <c r="BT36" s="657"/>
      <c r="BU36" s="657"/>
      <c r="BV36" s="208"/>
      <c r="BW36" s="656">
        <f t="shared" si="2"/>
        <v>11</v>
      </c>
      <c r="BX36" s="656"/>
      <c r="BY36" s="657" t="str">
        <f>IF('各会計、関係団体の財政状況及び健全化判断比率'!B70="","",'各会計、関係団体の財政状況及び健全化判断比率'!B70)</f>
        <v>海部地区環境事務組合</v>
      </c>
      <c r="BZ36" s="657"/>
      <c r="CA36" s="657"/>
      <c r="CB36" s="657"/>
      <c r="CC36" s="657"/>
      <c r="CD36" s="657"/>
      <c r="CE36" s="657"/>
      <c r="CF36" s="657"/>
      <c r="CG36" s="657"/>
      <c r="CH36" s="657"/>
      <c r="CI36" s="657"/>
      <c r="CJ36" s="657"/>
      <c r="CK36" s="657"/>
      <c r="CL36" s="657"/>
      <c r="CM36" s="657"/>
      <c r="CN36" s="208"/>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5"/>
      <c r="DG36" s="658" t="str">
        <f>IF('各会計、関係団体の財政状況及び健全化判断比率'!BR9="","",'各会計、関係団体の財政状況及び健全化判断比率'!BR9)</f>
        <v/>
      </c>
      <c r="DH36" s="658"/>
      <c r="DI36" s="212"/>
      <c r="DJ36" s="180"/>
      <c r="DK36" s="180"/>
      <c r="DL36" s="180"/>
      <c r="DM36" s="180"/>
      <c r="DN36" s="180"/>
      <c r="DO36" s="180"/>
    </row>
    <row r="37" spans="1:119" ht="32.25" customHeight="1" x14ac:dyDescent="0.15">
      <c r="A37" s="181"/>
      <c r="B37" s="207"/>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08"/>
      <c r="U37" s="656">
        <f t="shared" si="4"/>
        <v>5</v>
      </c>
      <c r="V37" s="656"/>
      <c r="W37" s="657" t="str">
        <f>IF('各会計、関係団体の財政状況及び健全化判断比率'!B31="","",'各会計、関係団体の財政状況及び健全化判断比率'!B31)</f>
        <v>介護保険特別会計（サービス事業勘定）</v>
      </c>
      <c r="X37" s="657"/>
      <c r="Y37" s="657"/>
      <c r="Z37" s="657"/>
      <c r="AA37" s="657"/>
      <c r="AB37" s="657"/>
      <c r="AC37" s="657"/>
      <c r="AD37" s="657"/>
      <c r="AE37" s="657"/>
      <c r="AF37" s="657"/>
      <c r="AG37" s="657"/>
      <c r="AH37" s="657"/>
      <c r="AI37" s="657"/>
      <c r="AJ37" s="657"/>
      <c r="AK37" s="657"/>
      <c r="AL37" s="208"/>
      <c r="AM37" s="656" t="str">
        <f t="shared" si="0"/>
        <v/>
      </c>
      <c r="AN37" s="656"/>
      <c r="AO37" s="657"/>
      <c r="AP37" s="657"/>
      <c r="AQ37" s="657"/>
      <c r="AR37" s="657"/>
      <c r="AS37" s="657"/>
      <c r="AT37" s="657"/>
      <c r="AU37" s="657"/>
      <c r="AV37" s="657"/>
      <c r="AW37" s="657"/>
      <c r="AX37" s="657"/>
      <c r="AY37" s="657"/>
      <c r="AZ37" s="657"/>
      <c r="BA37" s="657"/>
      <c r="BB37" s="657"/>
      <c r="BC37" s="657"/>
      <c r="BD37" s="208"/>
      <c r="BE37" s="656" t="str">
        <f t="shared" si="1"/>
        <v/>
      </c>
      <c r="BF37" s="656"/>
      <c r="BG37" s="657"/>
      <c r="BH37" s="657"/>
      <c r="BI37" s="657"/>
      <c r="BJ37" s="657"/>
      <c r="BK37" s="657"/>
      <c r="BL37" s="657"/>
      <c r="BM37" s="657"/>
      <c r="BN37" s="657"/>
      <c r="BO37" s="657"/>
      <c r="BP37" s="657"/>
      <c r="BQ37" s="657"/>
      <c r="BR37" s="657"/>
      <c r="BS37" s="657"/>
      <c r="BT37" s="657"/>
      <c r="BU37" s="657"/>
      <c r="BV37" s="208"/>
      <c r="BW37" s="656">
        <f t="shared" si="2"/>
        <v>12</v>
      </c>
      <c r="BX37" s="656"/>
      <c r="BY37" s="657" t="str">
        <f>IF('各会計、関係団体の財政状況及び健全化判断比率'!B71="","",'各会計、関係団体の財政状況及び健全化判断比率'!B71)</f>
        <v>海部南部水道企業団</v>
      </c>
      <c r="BZ37" s="657"/>
      <c r="CA37" s="657"/>
      <c r="CB37" s="657"/>
      <c r="CC37" s="657"/>
      <c r="CD37" s="657"/>
      <c r="CE37" s="657"/>
      <c r="CF37" s="657"/>
      <c r="CG37" s="657"/>
      <c r="CH37" s="657"/>
      <c r="CI37" s="657"/>
      <c r="CJ37" s="657"/>
      <c r="CK37" s="657"/>
      <c r="CL37" s="657"/>
      <c r="CM37" s="657"/>
      <c r="CN37" s="208"/>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5"/>
      <c r="DG37" s="658" t="str">
        <f>IF('各会計、関係団体の財政状況及び健全化判断比率'!BR10="","",'各会計、関係団体の財政状況及び健全化判断比率'!BR10)</f>
        <v/>
      </c>
      <c r="DH37" s="658"/>
      <c r="DI37" s="212"/>
      <c r="DJ37" s="180"/>
      <c r="DK37" s="180"/>
      <c r="DL37" s="180"/>
      <c r="DM37" s="180"/>
      <c r="DN37" s="180"/>
      <c r="DO37" s="180"/>
    </row>
    <row r="38" spans="1:119" ht="32.25" customHeight="1" x14ac:dyDescent="0.15">
      <c r="A38" s="181"/>
      <c r="B38" s="207"/>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08"/>
      <c r="U38" s="656">
        <f t="shared" si="4"/>
        <v>6</v>
      </c>
      <c r="V38" s="656"/>
      <c r="W38" s="657" t="str">
        <f>IF('各会計、関係団体の財政状況及び健全化判断比率'!B32="","",'各会計、関係団体の財政状況及び健全化判断比率'!B32)</f>
        <v>後期高齢者医療特別会計</v>
      </c>
      <c r="X38" s="657"/>
      <c r="Y38" s="657"/>
      <c r="Z38" s="657"/>
      <c r="AA38" s="657"/>
      <c r="AB38" s="657"/>
      <c r="AC38" s="657"/>
      <c r="AD38" s="657"/>
      <c r="AE38" s="657"/>
      <c r="AF38" s="657"/>
      <c r="AG38" s="657"/>
      <c r="AH38" s="657"/>
      <c r="AI38" s="657"/>
      <c r="AJ38" s="657"/>
      <c r="AK38" s="657"/>
      <c r="AL38" s="208"/>
      <c r="AM38" s="656" t="str">
        <f t="shared" si="0"/>
        <v/>
      </c>
      <c r="AN38" s="656"/>
      <c r="AO38" s="657"/>
      <c r="AP38" s="657"/>
      <c r="AQ38" s="657"/>
      <c r="AR38" s="657"/>
      <c r="AS38" s="657"/>
      <c r="AT38" s="657"/>
      <c r="AU38" s="657"/>
      <c r="AV38" s="657"/>
      <c r="AW38" s="657"/>
      <c r="AX38" s="657"/>
      <c r="AY38" s="657"/>
      <c r="AZ38" s="657"/>
      <c r="BA38" s="657"/>
      <c r="BB38" s="657"/>
      <c r="BC38" s="657"/>
      <c r="BD38" s="208"/>
      <c r="BE38" s="656" t="str">
        <f t="shared" si="1"/>
        <v/>
      </c>
      <c r="BF38" s="656"/>
      <c r="BG38" s="657"/>
      <c r="BH38" s="657"/>
      <c r="BI38" s="657"/>
      <c r="BJ38" s="657"/>
      <c r="BK38" s="657"/>
      <c r="BL38" s="657"/>
      <c r="BM38" s="657"/>
      <c r="BN38" s="657"/>
      <c r="BO38" s="657"/>
      <c r="BP38" s="657"/>
      <c r="BQ38" s="657"/>
      <c r="BR38" s="657"/>
      <c r="BS38" s="657"/>
      <c r="BT38" s="657"/>
      <c r="BU38" s="657"/>
      <c r="BV38" s="208"/>
      <c r="BW38" s="656">
        <f t="shared" si="2"/>
        <v>13</v>
      </c>
      <c r="BX38" s="656"/>
      <c r="BY38" s="657" t="str">
        <f>IF('各会計、関係団体の財政状況及び健全化判断比率'!B72="","",'各会計、関係団体の財政状況及び健全化判断比率'!B72)</f>
        <v>愛知県市町村職員退職手当組合</v>
      </c>
      <c r="BZ38" s="657"/>
      <c r="CA38" s="657"/>
      <c r="CB38" s="657"/>
      <c r="CC38" s="657"/>
      <c r="CD38" s="657"/>
      <c r="CE38" s="657"/>
      <c r="CF38" s="657"/>
      <c r="CG38" s="657"/>
      <c r="CH38" s="657"/>
      <c r="CI38" s="657"/>
      <c r="CJ38" s="657"/>
      <c r="CK38" s="657"/>
      <c r="CL38" s="657"/>
      <c r="CM38" s="657"/>
      <c r="CN38" s="208"/>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5"/>
      <c r="DG38" s="658" t="str">
        <f>IF('各会計、関係団体の財政状況及び健全化判断比率'!BR11="","",'各会計、関係団体の財政状況及び健全化判断比率'!BR11)</f>
        <v/>
      </c>
      <c r="DH38" s="658"/>
      <c r="DI38" s="212"/>
      <c r="DJ38" s="180"/>
      <c r="DK38" s="180"/>
      <c r="DL38" s="180"/>
      <c r="DM38" s="180"/>
      <c r="DN38" s="180"/>
      <c r="DO38" s="180"/>
    </row>
    <row r="39" spans="1:119" ht="32.25" customHeight="1" x14ac:dyDescent="0.15">
      <c r="A39" s="181"/>
      <c r="B39" s="207"/>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08"/>
      <c r="U39" s="656" t="str">
        <f t="shared" si="4"/>
        <v/>
      </c>
      <c r="V39" s="656"/>
      <c r="W39" s="657"/>
      <c r="X39" s="657"/>
      <c r="Y39" s="657"/>
      <c r="Z39" s="657"/>
      <c r="AA39" s="657"/>
      <c r="AB39" s="657"/>
      <c r="AC39" s="657"/>
      <c r="AD39" s="657"/>
      <c r="AE39" s="657"/>
      <c r="AF39" s="657"/>
      <c r="AG39" s="657"/>
      <c r="AH39" s="657"/>
      <c r="AI39" s="657"/>
      <c r="AJ39" s="657"/>
      <c r="AK39" s="657"/>
      <c r="AL39" s="208"/>
      <c r="AM39" s="656" t="str">
        <f t="shared" si="0"/>
        <v/>
      </c>
      <c r="AN39" s="656"/>
      <c r="AO39" s="657"/>
      <c r="AP39" s="657"/>
      <c r="AQ39" s="657"/>
      <c r="AR39" s="657"/>
      <c r="AS39" s="657"/>
      <c r="AT39" s="657"/>
      <c r="AU39" s="657"/>
      <c r="AV39" s="657"/>
      <c r="AW39" s="657"/>
      <c r="AX39" s="657"/>
      <c r="AY39" s="657"/>
      <c r="AZ39" s="657"/>
      <c r="BA39" s="657"/>
      <c r="BB39" s="657"/>
      <c r="BC39" s="657"/>
      <c r="BD39" s="208"/>
      <c r="BE39" s="656" t="str">
        <f t="shared" si="1"/>
        <v/>
      </c>
      <c r="BF39" s="656"/>
      <c r="BG39" s="657"/>
      <c r="BH39" s="657"/>
      <c r="BI39" s="657"/>
      <c r="BJ39" s="657"/>
      <c r="BK39" s="657"/>
      <c r="BL39" s="657"/>
      <c r="BM39" s="657"/>
      <c r="BN39" s="657"/>
      <c r="BO39" s="657"/>
      <c r="BP39" s="657"/>
      <c r="BQ39" s="657"/>
      <c r="BR39" s="657"/>
      <c r="BS39" s="657"/>
      <c r="BT39" s="657"/>
      <c r="BU39" s="657"/>
      <c r="BV39" s="208"/>
      <c r="BW39" s="656">
        <f t="shared" si="2"/>
        <v>14</v>
      </c>
      <c r="BX39" s="656"/>
      <c r="BY39" s="657" t="str">
        <f>IF('各会計、関係団体の財政状況及び健全化判断比率'!B73="","",'各会計、関係団体の財政状況及び健全化判断比率'!B73)</f>
        <v>愛知県後期高齢者医療広域連合（一般会計）</v>
      </c>
      <c r="BZ39" s="657"/>
      <c r="CA39" s="657"/>
      <c r="CB39" s="657"/>
      <c r="CC39" s="657"/>
      <c r="CD39" s="657"/>
      <c r="CE39" s="657"/>
      <c r="CF39" s="657"/>
      <c r="CG39" s="657"/>
      <c r="CH39" s="657"/>
      <c r="CI39" s="657"/>
      <c r="CJ39" s="657"/>
      <c r="CK39" s="657"/>
      <c r="CL39" s="657"/>
      <c r="CM39" s="657"/>
      <c r="CN39" s="208"/>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5"/>
      <c r="DG39" s="658" t="str">
        <f>IF('各会計、関係団体の財政状況及び健全化判断比率'!BR12="","",'各会計、関係団体の財政状況及び健全化判断比率'!BR12)</f>
        <v/>
      </c>
      <c r="DH39" s="658"/>
      <c r="DI39" s="212"/>
      <c r="DJ39" s="180"/>
      <c r="DK39" s="180"/>
      <c r="DL39" s="180"/>
      <c r="DM39" s="180"/>
      <c r="DN39" s="180"/>
      <c r="DO39" s="180"/>
    </row>
    <row r="40" spans="1:119" ht="32.25" customHeight="1" x14ac:dyDescent="0.15">
      <c r="A40" s="181"/>
      <c r="B40" s="207"/>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08"/>
      <c r="U40" s="656" t="str">
        <f t="shared" si="4"/>
        <v/>
      </c>
      <c r="V40" s="656"/>
      <c r="W40" s="657"/>
      <c r="X40" s="657"/>
      <c r="Y40" s="657"/>
      <c r="Z40" s="657"/>
      <c r="AA40" s="657"/>
      <c r="AB40" s="657"/>
      <c r="AC40" s="657"/>
      <c r="AD40" s="657"/>
      <c r="AE40" s="657"/>
      <c r="AF40" s="657"/>
      <c r="AG40" s="657"/>
      <c r="AH40" s="657"/>
      <c r="AI40" s="657"/>
      <c r="AJ40" s="657"/>
      <c r="AK40" s="657"/>
      <c r="AL40" s="208"/>
      <c r="AM40" s="656" t="str">
        <f t="shared" si="0"/>
        <v/>
      </c>
      <c r="AN40" s="656"/>
      <c r="AO40" s="657"/>
      <c r="AP40" s="657"/>
      <c r="AQ40" s="657"/>
      <c r="AR40" s="657"/>
      <c r="AS40" s="657"/>
      <c r="AT40" s="657"/>
      <c r="AU40" s="657"/>
      <c r="AV40" s="657"/>
      <c r="AW40" s="657"/>
      <c r="AX40" s="657"/>
      <c r="AY40" s="657"/>
      <c r="AZ40" s="657"/>
      <c r="BA40" s="657"/>
      <c r="BB40" s="657"/>
      <c r="BC40" s="657"/>
      <c r="BD40" s="208"/>
      <c r="BE40" s="656" t="str">
        <f t="shared" si="1"/>
        <v/>
      </c>
      <c r="BF40" s="656"/>
      <c r="BG40" s="657"/>
      <c r="BH40" s="657"/>
      <c r="BI40" s="657"/>
      <c r="BJ40" s="657"/>
      <c r="BK40" s="657"/>
      <c r="BL40" s="657"/>
      <c r="BM40" s="657"/>
      <c r="BN40" s="657"/>
      <c r="BO40" s="657"/>
      <c r="BP40" s="657"/>
      <c r="BQ40" s="657"/>
      <c r="BR40" s="657"/>
      <c r="BS40" s="657"/>
      <c r="BT40" s="657"/>
      <c r="BU40" s="657"/>
      <c r="BV40" s="208"/>
      <c r="BW40" s="656">
        <f t="shared" si="2"/>
        <v>15</v>
      </c>
      <c r="BX40" s="656"/>
      <c r="BY40" s="657" t="str">
        <f>IF('各会計、関係団体の財政状況及び健全化判断比率'!B74="","",'各会計、関係団体の財政状況及び健全化判断比率'!B74)</f>
        <v>愛知県後期高齢者医療広域連合（後期高齢者特別会計）</v>
      </c>
      <c r="BZ40" s="657"/>
      <c r="CA40" s="657"/>
      <c r="CB40" s="657"/>
      <c r="CC40" s="657"/>
      <c r="CD40" s="657"/>
      <c r="CE40" s="657"/>
      <c r="CF40" s="657"/>
      <c r="CG40" s="657"/>
      <c r="CH40" s="657"/>
      <c r="CI40" s="657"/>
      <c r="CJ40" s="657"/>
      <c r="CK40" s="657"/>
      <c r="CL40" s="657"/>
      <c r="CM40" s="657"/>
      <c r="CN40" s="208"/>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5"/>
      <c r="DG40" s="658" t="str">
        <f>IF('各会計、関係団体の財政状況及び健全化判断比率'!BR13="","",'各会計、関係団体の財政状況及び健全化判断比率'!BR13)</f>
        <v/>
      </c>
      <c r="DH40" s="658"/>
      <c r="DI40" s="212"/>
      <c r="DJ40" s="180"/>
      <c r="DK40" s="180"/>
      <c r="DL40" s="180"/>
      <c r="DM40" s="180"/>
      <c r="DN40" s="180"/>
      <c r="DO40" s="180"/>
    </row>
    <row r="41" spans="1:119" ht="32.25" customHeight="1" x14ac:dyDescent="0.15">
      <c r="A41" s="181"/>
      <c r="B41" s="207"/>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08"/>
      <c r="U41" s="656" t="str">
        <f t="shared" si="4"/>
        <v/>
      </c>
      <c r="V41" s="656"/>
      <c r="W41" s="657"/>
      <c r="X41" s="657"/>
      <c r="Y41" s="657"/>
      <c r="Z41" s="657"/>
      <c r="AA41" s="657"/>
      <c r="AB41" s="657"/>
      <c r="AC41" s="657"/>
      <c r="AD41" s="657"/>
      <c r="AE41" s="657"/>
      <c r="AF41" s="657"/>
      <c r="AG41" s="657"/>
      <c r="AH41" s="657"/>
      <c r="AI41" s="657"/>
      <c r="AJ41" s="657"/>
      <c r="AK41" s="657"/>
      <c r="AL41" s="208"/>
      <c r="AM41" s="656" t="str">
        <f t="shared" si="0"/>
        <v/>
      </c>
      <c r="AN41" s="656"/>
      <c r="AO41" s="657"/>
      <c r="AP41" s="657"/>
      <c r="AQ41" s="657"/>
      <c r="AR41" s="657"/>
      <c r="AS41" s="657"/>
      <c r="AT41" s="657"/>
      <c r="AU41" s="657"/>
      <c r="AV41" s="657"/>
      <c r="AW41" s="657"/>
      <c r="AX41" s="657"/>
      <c r="AY41" s="657"/>
      <c r="AZ41" s="657"/>
      <c r="BA41" s="657"/>
      <c r="BB41" s="657"/>
      <c r="BC41" s="657"/>
      <c r="BD41" s="208"/>
      <c r="BE41" s="656" t="str">
        <f t="shared" si="1"/>
        <v/>
      </c>
      <c r="BF41" s="656"/>
      <c r="BG41" s="657"/>
      <c r="BH41" s="657"/>
      <c r="BI41" s="657"/>
      <c r="BJ41" s="657"/>
      <c r="BK41" s="657"/>
      <c r="BL41" s="657"/>
      <c r="BM41" s="657"/>
      <c r="BN41" s="657"/>
      <c r="BO41" s="657"/>
      <c r="BP41" s="657"/>
      <c r="BQ41" s="657"/>
      <c r="BR41" s="657"/>
      <c r="BS41" s="657"/>
      <c r="BT41" s="657"/>
      <c r="BU41" s="657"/>
      <c r="BV41" s="208"/>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08"/>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5"/>
      <c r="DG41" s="658" t="str">
        <f>IF('各会計、関係団体の財政状況及び健全化判断比率'!BR14="","",'各会計、関係団体の財政状況及び健全化判断比率'!BR14)</f>
        <v/>
      </c>
      <c r="DH41" s="658"/>
      <c r="DI41" s="212"/>
      <c r="DJ41" s="180"/>
      <c r="DK41" s="180"/>
      <c r="DL41" s="180"/>
      <c r="DM41" s="180"/>
      <c r="DN41" s="180"/>
      <c r="DO41" s="180"/>
    </row>
    <row r="42" spans="1:119" ht="32.25" customHeight="1" x14ac:dyDescent="0.15">
      <c r="A42" s="180"/>
      <c r="B42" s="207"/>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08"/>
      <c r="U42" s="656" t="str">
        <f t="shared" si="4"/>
        <v/>
      </c>
      <c r="V42" s="656"/>
      <c r="W42" s="657"/>
      <c r="X42" s="657"/>
      <c r="Y42" s="657"/>
      <c r="Z42" s="657"/>
      <c r="AA42" s="657"/>
      <c r="AB42" s="657"/>
      <c r="AC42" s="657"/>
      <c r="AD42" s="657"/>
      <c r="AE42" s="657"/>
      <c r="AF42" s="657"/>
      <c r="AG42" s="657"/>
      <c r="AH42" s="657"/>
      <c r="AI42" s="657"/>
      <c r="AJ42" s="657"/>
      <c r="AK42" s="657"/>
      <c r="AL42" s="208"/>
      <c r="AM42" s="656" t="str">
        <f t="shared" si="0"/>
        <v/>
      </c>
      <c r="AN42" s="656"/>
      <c r="AO42" s="657"/>
      <c r="AP42" s="657"/>
      <c r="AQ42" s="657"/>
      <c r="AR42" s="657"/>
      <c r="AS42" s="657"/>
      <c r="AT42" s="657"/>
      <c r="AU42" s="657"/>
      <c r="AV42" s="657"/>
      <c r="AW42" s="657"/>
      <c r="AX42" s="657"/>
      <c r="AY42" s="657"/>
      <c r="AZ42" s="657"/>
      <c r="BA42" s="657"/>
      <c r="BB42" s="657"/>
      <c r="BC42" s="657"/>
      <c r="BD42" s="208"/>
      <c r="BE42" s="656" t="str">
        <f t="shared" si="1"/>
        <v/>
      </c>
      <c r="BF42" s="656"/>
      <c r="BG42" s="657"/>
      <c r="BH42" s="657"/>
      <c r="BI42" s="657"/>
      <c r="BJ42" s="657"/>
      <c r="BK42" s="657"/>
      <c r="BL42" s="657"/>
      <c r="BM42" s="657"/>
      <c r="BN42" s="657"/>
      <c r="BO42" s="657"/>
      <c r="BP42" s="657"/>
      <c r="BQ42" s="657"/>
      <c r="BR42" s="657"/>
      <c r="BS42" s="657"/>
      <c r="BT42" s="657"/>
      <c r="BU42" s="657"/>
      <c r="BV42" s="208"/>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08"/>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5"/>
      <c r="DG42" s="658" t="str">
        <f>IF('各会計、関係団体の財政状況及び健全化判断比率'!BR15="","",'各会計、関係団体の財政状況及び健全化判断比率'!BR15)</f>
        <v/>
      </c>
      <c r="DH42" s="658"/>
      <c r="DI42" s="212"/>
      <c r="DJ42" s="180"/>
      <c r="DK42" s="180"/>
      <c r="DL42" s="180"/>
      <c r="DM42" s="180"/>
      <c r="DN42" s="180"/>
      <c r="DO42" s="180"/>
    </row>
    <row r="43" spans="1:119" ht="32.25" customHeight="1" x14ac:dyDescent="0.15">
      <c r="A43" s="180"/>
      <c r="B43" s="207"/>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08"/>
      <c r="U43" s="656" t="str">
        <f t="shared" si="4"/>
        <v/>
      </c>
      <c r="V43" s="656"/>
      <c r="W43" s="657"/>
      <c r="X43" s="657"/>
      <c r="Y43" s="657"/>
      <c r="Z43" s="657"/>
      <c r="AA43" s="657"/>
      <c r="AB43" s="657"/>
      <c r="AC43" s="657"/>
      <c r="AD43" s="657"/>
      <c r="AE43" s="657"/>
      <c r="AF43" s="657"/>
      <c r="AG43" s="657"/>
      <c r="AH43" s="657"/>
      <c r="AI43" s="657"/>
      <c r="AJ43" s="657"/>
      <c r="AK43" s="657"/>
      <c r="AL43" s="208"/>
      <c r="AM43" s="656" t="str">
        <f t="shared" si="0"/>
        <v/>
      </c>
      <c r="AN43" s="656"/>
      <c r="AO43" s="657"/>
      <c r="AP43" s="657"/>
      <c r="AQ43" s="657"/>
      <c r="AR43" s="657"/>
      <c r="AS43" s="657"/>
      <c r="AT43" s="657"/>
      <c r="AU43" s="657"/>
      <c r="AV43" s="657"/>
      <c r="AW43" s="657"/>
      <c r="AX43" s="657"/>
      <c r="AY43" s="657"/>
      <c r="AZ43" s="657"/>
      <c r="BA43" s="657"/>
      <c r="BB43" s="657"/>
      <c r="BC43" s="657"/>
      <c r="BD43" s="208"/>
      <c r="BE43" s="656" t="str">
        <f t="shared" si="1"/>
        <v/>
      </c>
      <c r="BF43" s="656"/>
      <c r="BG43" s="657"/>
      <c r="BH43" s="657"/>
      <c r="BI43" s="657"/>
      <c r="BJ43" s="657"/>
      <c r="BK43" s="657"/>
      <c r="BL43" s="657"/>
      <c r="BM43" s="657"/>
      <c r="BN43" s="657"/>
      <c r="BO43" s="657"/>
      <c r="BP43" s="657"/>
      <c r="BQ43" s="657"/>
      <c r="BR43" s="657"/>
      <c r="BS43" s="657"/>
      <c r="BT43" s="657"/>
      <c r="BU43" s="657"/>
      <c r="BV43" s="208"/>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08"/>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5"/>
      <c r="DG43" s="658" t="str">
        <f>IF('各会計、関係団体の財政状況及び健全化判断比率'!BR16="","",'各会計、関係団体の財政状況及び健全化判断比率'!BR16)</f>
        <v/>
      </c>
      <c r="DH43" s="658"/>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206</v>
      </c>
      <c r="C46" s="180"/>
      <c r="D46" s="180"/>
      <c r="E46" s="180" t="s">
        <v>207</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208</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209</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210</v>
      </c>
    </row>
    <row r="50" spans="5:5" x14ac:dyDescent="0.15">
      <c r="E50" s="182" t="s">
        <v>211</v>
      </c>
    </row>
    <row r="51" spans="5:5" x14ac:dyDescent="0.15">
      <c r="E51" s="182" t="s">
        <v>212</v>
      </c>
    </row>
    <row r="52" spans="5:5" x14ac:dyDescent="0.15">
      <c r="E52" s="182" t="s">
        <v>213</v>
      </c>
    </row>
    <row r="53" spans="5:5" x14ac:dyDescent="0.15"/>
    <row r="54" spans="5:5" x14ac:dyDescent="0.15"/>
    <row r="55" spans="5:5" x14ac:dyDescent="0.15"/>
    <row r="56" spans="5:5" x14ac:dyDescent="0.15"/>
  </sheetData>
  <sheetProtection algorithmName="SHA-512" hashValue="JK/D8TuWcCYaaQA5oPwnB9YL4vMT8lQXeHJt0zpGPkus79xjx8iKb8WGJQF3aj/cVPAWkP5XM1q4qZ3vqk9D9w==" saltValue="nZa5GTV7qQRNWAYsX0eb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573</v>
      </c>
      <c r="D34" s="1248"/>
      <c r="E34" s="1249"/>
      <c r="F34" s="32">
        <v>6.58</v>
      </c>
      <c r="G34" s="33">
        <v>5.67</v>
      </c>
      <c r="H34" s="33">
        <v>4.6900000000000004</v>
      </c>
      <c r="I34" s="33">
        <v>4.37</v>
      </c>
      <c r="J34" s="34">
        <v>4.97</v>
      </c>
      <c r="K34" s="22"/>
      <c r="L34" s="22"/>
      <c r="M34" s="22"/>
      <c r="N34" s="22"/>
      <c r="O34" s="22"/>
      <c r="P34" s="22"/>
    </row>
    <row r="35" spans="1:16" ht="39" customHeight="1" x14ac:dyDescent="0.15">
      <c r="A35" s="22"/>
      <c r="B35" s="35"/>
      <c r="C35" s="1242" t="s">
        <v>574</v>
      </c>
      <c r="D35" s="1243"/>
      <c r="E35" s="1244"/>
      <c r="F35" s="36" t="s">
        <v>524</v>
      </c>
      <c r="G35" s="37" t="s">
        <v>524</v>
      </c>
      <c r="H35" s="37" t="s">
        <v>524</v>
      </c>
      <c r="I35" s="37" t="s">
        <v>524</v>
      </c>
      <c r="J35" s="38">
        <v>4.55</v>
      </c>
      <c r="K35" s="22"/>
      <c r="L35" s="22"/>
      <c r="M35" s="22"/>
      <c r="N35" s="22"/>
      <c r="O35" s="22"/>
      <c r="P35" s="22"/>
    </row>
    <row r="36" spans="1:16" ht="39" customHeight="1" x14ac:dyDescent="0.15">
      <c r="A36" s="22"/>
      <c r="B36" s="35"/>
      <c r="C36" s="1242" t="s">
        <v>575</v>
      </c>
      <c r="D36" s="1243"/>
      <c r="E36" s="1244"/>
      <c r="F36" s="36">
        <v>3.87</v>
      </c>
      <c r="G36" s="37">
        <v>4.2300000000000004</v>
      </c>
      <c r="H36" s="37">
        <v>4.25</v>
      </c>
      <c r="I36" s="37">
        <v>4.51</v>
      </c>
      <c r="J36" s="38">
        <v>4.51</v>
      </c>
      <c r="K36" s="22"/>
      <c r="L36" s="22"/>
      <c r="M36" s="22"/>
      <c r="N36" s="22"/>
      <c r="O36" s="22"/>
      <c r="P36" s="22"/>
    </row>
    <row r="37" spans="1:16" ht="39" customHeight="1" x14ac:dyDescent="0.15">
      <c r="A37" s="22"/>
      <c r="B37" s="35"/>
      <c r="C37" s="1242" t="s">
        <v>576</v>
      </c>
      <c r="D37" s="1243"/>
      <c r="E37" s="1244"/>
      <c r="F37" s="36">
        <v>4.66</v>
      </c>
      <c r="G37" s="37">
        <v>3.46</v>
      </c>
      <c r="H37" s="37">
        <v>3.18</v>
      </c>
      <c r="I37" s="37">
        <v>2.15</v>
      </c>
      <c r="J37" s="38">
        <v>1.59</v>
      </c>
      <c r="K37" s="22"/>
      <c r="L37" s="22"/>
      <c r="M37" s="22"/>
      <c r="N37" s="22"/>
      <c r="O37" s="22"/>
      <c r="P37" s="22"/>
    </row>
    <row r="38" spans="1:16" ht="39" customHeight="1" x14ac:dyDescent="0.15">
      <c r="A38" s="22"/>
      <c r="B38" s="35"/>
      <c r="C38" s="1242" t="s">
        <v>577</v>
      </c>
      <c r="D38" s="1243"/>
      <c r="E38" s="1244"/>
      <c r="F38" s="36">
        <v>0.66</v>
      </c>
      <c r="G38" s="37">
        <v>1.38</v>
      </c>
      <c r="H38" s="37">
        <v>1.68</v>
      </c>
      <c r="I38" s="37">
        <v>1.33</v>
      </c>
      <c r="J38" s="38">
        <v>1.4</v>
      </c>
      <c r="K38" s="22"/>
      <c r="L38" s="22"/>
      <c r="M38" s="22"/>
      <c r="N38" s="22"/>
      <c r="O38" s="22"/>
      <c r="P38" s="22"/>
    </row>
    <row r="39" spans="1:16" ht="39" customHeight="1" x14ac:dyDescent="0.15">
      <c r="A39" s="22"/>
      <c r="B39" s="35"/>
      <c r="C39" s="1242" t="s">
        <v>578</v>
      </c>
      <c r="D39" s="1243"/>
      <c r="E39" s="1244"/>
      <c r="F39" s="36">
        <v>0.12</v>
      </c>
      <c r="G39" s="37">
        <v>0.12</v>
      </c>
      <c r="H39" s="37">
        <v>0.11</v>
      </c>
      <c r="I39" s="37">
        <v>0.09</v>
      </c>
      <c r="J39" s="38">
        <v>0.08</v>
      </c>
      <c r="K39" s="22"/>
      <c r="L39" s="22"/>
      <c r="M39" s="22"/>
      <c r="N39" s="22"/>
      <c r="O39" s="22"/>
      <c r="P39" s="22"/>
    </row>
    <row r="40" spans="1:16" ht="39" customHeight="1" x14ac:dyDescent="0.15">
      <c r="A40" s="22"/>
      <c r="B40" s="35"/>
      <c r="C40" s="1242" t="s">
        <v>579</v>
      </c>
      <c r="D40" s="1243"/>
      <c r="E40" s="1244"/>
      <c r="F40" s="36">
        <v>0.01</v>
      </c>
      <c r="G40" s="37">
        <v>0.01</v>
      </c>
      <c r="H40" s="37">
        <v>0.09</v>
      </c>
      <c r="I40" s="37">
        <v>0.04</v>
      </c>
      <c r="J40" s="38">
        <v>0.02</v>
      </c>
      <c r="K40" s="22"/>
      <c r="L40" s="22"/>
      <c r="M40" s="22"/>
      <c r="N40" s="22"/>
      <c r="O40" s="22"/>
      <c r="P40" s="22"/>
    </row>
    <row r="41" spans="1:16" ht="39" customHeight="1" x14ac:dyDescent="0.15">
      <c r="A41" s="22"/>
      <c r="B41" s="35"/>
      <c r="C41" s="1242" t="s">
        <v>580</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581</v>
      </c>
      <c r="D42" s="1243"/>
      <c r="E42" s="1244"/>
      <c r="F42" s="36" t="s">
        <v>524</v>
      </c>
      <c r="G42" s="37" t="s">
        <v>524</v>
      </c>
      <c r="H42" s="37" t="s">
        <v>524</v>
      </c>
      <c r="I42" s="37" t="s">
        <v>524</v>
      </c>
      <c r="J42" s="38" t="s">
        <v>524</v>
      </c>
      <c r="K42" s="22"/>
      <c r="L42" s="22"/>
      <c r="M42" s="22"/>
      <c r="N42" s="22"/>
      <c r="O42" s="22"/>
      <c r="P42" s="22"/>
    </row>
    <row r="43" spans="1:16" ht="39" customHeight="1" thickBot="1" x14ac:dyDescent="0.2">
      <c r="A43" s="22"/>
      <c r="B43" s="40"/>
      <c r="C43" s="1245" t="s">
        <v>582</v>
      </c>
      <c r="D43" s="1246"/>
      <c r="E43" s="1247"/>
      <c r="F43" s="41">
        <v>0.73</v>
      </c>
      <c r="G43" s="42">
        <v>0.74</v>
      </c>
      <c r="H43" s="42">
        <v>0.81</v>
      </c>
      <c r="I43" s="42">
        <v>1.82</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LNa0FjhZUuvL/H8n3rXZV8GfXkrYpLbO3AWkXF6U5WGQ5JfKCvvbrWKHAuSPFFvXZd7gBp0FWpLUKVGUJFTFQ==" saltValue="iDaM2yE/JcYmZSGjYPpq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2023</v>
      </c>
      <c r="L45" s="60">
        <v>2155</v>
      </c>
      <c r="M45" s="60">
        <v>2153</v>
      </c>
      <c r="N45" s="60">
        <v>2136</v>
      </c>
      <c r="O45" s="61">
        <v>2123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524</v>
      </c>
      <c r="L46" s="64" t="s">
        <v>524</v>
      </c>
      <c r="M46" s="64" t="s">
        <v>524</v>
      </c>
      <c r="N46" s="64" t="s">
        <v>524</v>
      </c>
      <c r="O46" s="65" t="s">
        <v>524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524</v>
      </c>
      <c r="L47" s="64" t="s">
        <v>524</v>
      </c>
      <c r="M47" s="64" t="s">
        <v>524</v>
      </c>
      <c r="N47" s="64" t="s">
        <v>524</v>
      </c>
      <c r="O47" s="65" t="s">
        <v>524</v>
      </c>
      <c r="P47" s="48"/>
      <c r="Q47" s="48"/>
      <c r="R47" s="48"/>
      <c r="S47" s="48"/>
      <c r="T47" s="48"/>
      <c r="U47" s="48"/>
    </row>
    <row r="48" spans="1:21" ht="30.75" customHeight="1" x14ac:dyDescent="0.15">
      <c r="A48" s="48"/>
      <c r="B48" s="1252"/>
      <c r="C48" s="1253"/>
      <c r="D48" s="62"/>
      <c r="E48" s="1258" t="s">
        <v>15</v>
      </c>
      <c r="F48" s="1258"/>
      <c r="G48" s="1258"/>
      <c r="H48" s="1258"/>
      <c r="I48" s="1258"/>
      <c r="J48" s="1259"/>
      <c r="K48" s="63">
        <v>532</v>
      </c>
      <c r="L48" s="64">
        <v>521</v>
      </c>
      <c r="M48" s="64">
        <v>578</v>
      </c>
      <c r="N48" s="64">
        <v>590</v>
      </c>
      <c r="O48" s="65">
        <v>529</v>
      </c>
      <c r="P48" s="48"/>
      <c r="Q48" s="48"/>
      <c r="R48" s="48"/>
      <c r="S48" s="48"/>
      <c r="T48" s="48"/>
      <c r="U48" s="48"/>
    </row>
    <row r="49" spans="1:21" ht="30.75" customHeight="1" x14ac:dyDescent="0.15">
      <c r="A49" s="48"/>
      <c r="B49" s="1252"/>
      <c r="C49" s="1253"/>
      <c r="D49" s="62"/>
      <c r="E49" s="1258" t="s">
        <v>16</v>
      </c>
      <c r="F49" s="1258"/>
      <c r="G49" s="1258"/>
      <c r="H49" s="1258"/>
      <c r="I49" s="1258"/>
      <c r="J49" s="1259"/>
      <c r="K49" s="63">
        <v>107</v>
      </c>
      <c r="L49" s="64">
        <v>38</v>
      </c>
      <c r="M49" s="64">
        <v>0</v>
      </c>
      <c r="N49" s="64">
        <v>0</v>
      </c>
      <c r="O49" s="65">
        <v>10</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524</v>
      </c>
      <c r="L50" s="64" t="s">
        <v>524</v>
      </c>
      <c r="M50" s="64" t="s">
        <v>524</v>
      </c>
      <c r="N50" s="64" t="s">
        <v>524</v>
      </c>
      <c r="O50" s="65" t="s">
        <v>524</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524</v>
      </c>
      <c r="L51" s="64" t="s">
        <v>524</v>
      </c>
      <c r="M51" s="64" t="s">
        <v>524</v>
      </c>
      <c r="N51" s="64" t="s">
        <v>524</v>
      </c>
      <c r="O51" s="65" t="s">
        <v>524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2133</v>
      </c>
      <c r="L52" s="64">
        <v>2204</v>
      </c>
      <c r="M52" s="64">
        <v>2171</v>
      </c>
      <c r="N52" s="64">
        <v>2172</v>
      </c>
      <c r="O52" s="65">
        <v>2150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529</v>
      </c>
      <c r="L53" s="69">
        <v>510</v>
      </c>
      <c r="M53" s="69">
        <v>560</v>
      </c>
      <c r="N53" s="69">
        <v>554</v>
      </c>
      <c r="O53" s="70">
        <v>512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25</v>
      </c>
      <c r="C57" s="1267"/>
      <c r="D57" s="1270" t="s">
        <v>26</v>
      </c>
      <c r="E57" s="1271"/>
      <c r="F57" s="1271"/>
      <c r="G57" s="1271"/>
      <c r="H57" s="1271"/>
      <c r="I57" s="1271"/>
      <c r="J57" s="1272"/>
      <c r="K57" s="380" t="s">
        <v>609</v>
      </c>
      <c r="L57" s="382" t="s">
        <v>609</v>
      </c>
      <c r="M57" s="382" t="s">
        <v>609</v>
      </c>
      <c r="N57" s="382" t="s">
        <v>609</v>
      </c>
      <c r="O57" s="384" t="s">
        <v>609</v>
      </c>
    </row>
    <row r="58" spans="1:21" ht="31.5" customHeight="1" thickBot="1" x14ac:dyDescent="0.2">
      <c r="B58" s="1268"/>
      <c r="C58" s="1269"/>
      <c r="D58" s="1273" t="s">
        <v>27</v>
      </c>
      <c r="E58" s="1274"/>
      <c r="F58" s="1274"/>
      <c r="G58" s="1274"/>
      <c r="H58" s="1274"/>
      <c r="I58" s="1274"/>
      <c r="J58" s="1275"/>
      <c r="K58" s="381" t="s">
        <v>609</v>
      </c>
      <c r="L58" s="383" t="s">
        <v>609</v>
      </c>
      <c r="M58" s="383" t="s">
        <v>609</v>
      </c>
      <c r="N58" s="383" t="s">
        <v>609</v>
      </c>
      <c r="O58" s="385" t="s">
        <v>609</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Gqqg8ZIIqcfIuvNP+Xo4h2Gh8PWrYzxeoM+/Bg1RKSsqgxitY4G6+xKsRNJ24wgr8HrGqmSwmXZbOMzmdVg==" saltValue="VD29l21pYQq+ufcXhj7+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565</v>
      </c>
      <c r="J40" s="94" t="s">
        <v>566</v>
      </c>
      <c r="K40" s="94" t="s">
        <v>567</v>
      </c>
      <c r="L40" s="94" t="s">
        <v>568</v>
      </c>
      <c r="M40" s="95" t="s">
        <v>569</v>
      </c>
    </row>
    <row r="41" spans="2:13" ht="27.75" customHeight="1" x14ac:dyDescent="0.15">
      <c r="B41" s="1276" t="s">
        <v>30</v>
      </c>
      <c r="C41" s="1277"/>
      <c r="D41" s="96"/>
      <c r="E41" s="1282" t="s">
        <v>31</v>
      </c>
      <c r="F41" s="1282"/>
      <c r="G41" s="1282"/>
      <c r="H41" s="1283"/>
      <c r="I41" s="97">
        <v>22743</v>
      </c>
      <c r="J41" s="98">
        <v>21627</v>
      </c>
      <c r="K41" s="98">
        <v>20605</v>
      </c>
      <c r="L41" s="98">
        <v>19363</v>
      </c>
      <c r="M41" s="99">
        <v>18628</v>
      </c>
    </row>
    <row r="42" spans="2:13" ht="27.75" customHeight="1" x14ac:dyDescent="0.15">
      <c r="B42" s="1278"/>
      <c r="C42" s="1279"/>
      <c r="D42" s="100"/>
      <c r="E42" s="1284" t="s">
        <v>32</v>
      </c>
      <c r="F42" s="1284"/>
      <c r="G42" s="1284"/>
      <c r="H42" s="1285"/>
      <c r="I42" s="101" t="s">
        <v>524</v>
      </c>
      <c r="J42" s="102" t="s">
        <v>524</v>
      </c>
      <c r="K42" s="102" t="s">
        <v>524</v>
      </c>
      <c r="L42" s="102" t="s">
        <v>524</v>
      </c>
      <c r="M42" s="103" t="s">
        <v>524</v>
      </c>
    </row>
    <row r="43" spans="2:13" ht="27.75" customHeight="1" x14ac:dyDescent="0.15">
      <c r="B43" s="1278"/>
      <c r="C43" s="1279"/>
      <c r="D43" s="100"/>
      <c r="E43" s="1284" t="s">
        <v>33</v>
      </c>
      <c r="F43" s="1284"/>
      <c r="G43" s="1284"/>
      <c r="H43" s="1285"/>
      <c r="I43" s="101">
        <v>8099</v>
      </c>
      <c r="J43" s="102">
        <v>8009</v>
      </c>
      <c r="K43" s="102">
        <v>8762</v>
      </c>
      <c r="L43" s="102">
        <v>9653</v>
      </c>
      <c r="M43" s="103">
        <v>9736</v>
      </c>
    </row>
    <row r="44" spans="2:13" ht="27.75" customHeight="1" x14ac:dyDescent="0.15">
      <c r="B44" s="1278"/>
      <c r="C44" s="1279"/>
      <c r="D44" s="100"/>
      <c r="E44" s="1284" t="s">
        <v>34</v>
      </c>
      <c r="F44" s="1284"/>
      <c r="G44" s="1284"/>
      <c r="H44" s="1285"/>
      <c r="I44" s="101">
        <v>58</v>
      </c>
      <c r="J44" s="102" t="s">
        <v>524</v>
      </c>
      <c r="K44" s="102" t="s">
        <v>524</v>
      </c>
      <c r="L44" s="102">
        <v>116</v>
      </c>
      <c r="M44" s="103">
        <v>220</v>
      </c>
    </row>
    <row r="45" spans="2:13" ht="27.75" customHeight="1" x14ac:dyDescent="0.15">
      <c r="B45" s="1278"/>
      <c r="C45" s="1279"/>
      <c r="D45" s="100"/>
      <c r="E45" s="1284" t="s">
        <v>35</v>
      </c>
      <c r="F45" s="1284"/>
      <c r="G45" s="1284"/>
      <c r="H45" s="1285"/>
      <c r="I45" s="101">
        <v>3399</v>
      </c>
      <c r="J45" s="102">
        <v>3449</v>
      </c>
      <c r="K45" s="102">
        <v>3503</v>
      </c>
      <c r="L45" s="102">
        <v>3398</v>
      </c>
      <c r="M45" s="103">
        <v>3551</v>
      </c>
    </row>
    <row r="46" spans="2:13" ht="27.75" customHeight="1" x14ac:dyDescent="0.15">
      <c r="B46" s="1278"/>
      <c r="C46" s="1279"/>
      <c r="D46" s="104"/>
      <c r="E46" s="1284" t="s">
        <v>36</v>
      </c>
      <c r="F46" s="1284"/>
      <c r="G46" s="1284"/>
      <c r="H46" s="1285"/>
      <c r="I46" s="101" t="s">
        <v>524</v>
      </c>
      <c r="J46" s="102" t="s">
        <v>524</v>
      </c>
      <c r="K46" s="102" t="s">
        <v>524</v>
      </c>
      <c r="L46" s="102" t="s">
        <v>524</v>
      </c>
      <c r="M46" s="103" t="s">
        <v>524</v>
      </c>
    </row>
    <row r="47" spans="2:13" ht="27.75" customHeight="1" x14ac:dyDescent="0.15">
      <c r="B47" s="1278"/>
      <c r="C47" s="1279"/>
      <c r="D47" s="105"/>
      <c r="E47" s="1286" t="s">
        <v>37</v>
      </c>
      <c r="F47" s="1287"/>
      <c r="G47" s="1287"/>
      <c r="H47" s="1288"/>
      <c r="I47" s="101" t="s">
        <v>524</v>
      </c>
      <c r="J47" s="102" t="s">
        <v>524</v>
      </c>
      <c r="K47" s="102" t="s">
        <v>524</v>
      </c>
      <c r="L47" s="102" t="s">
        <v>524</v>
      </c>
      <c r="M47" s="103" t="s">
        <v>524</v>
      </c>
    </row>
    <row r="48" spans="2:13" ht="27.75" customHeight="1" x14ac:dyDescent="0.15">
      <c r="B48" s="1278"/>
      <c r="C48" s="1279"/>
      <c r="D48" s="100"/>
      <c r="E48" s="1284" t="s">
        <v>38</v>
      </c>
      <c r="F48" s="1284"/>
      <c r="G48" s="1284"/>
      <c r="H48" s="1285"/>
      <c r="I48" s="101" t="s">
        <v>524</v>
      </c>
      <c r="J48" s="102" t="s">
        <v>524</v>
      </c>
      <c r="K48" s="102" t="s">
        <v>524</v>
      </c>
      <c r="L48" s="102" t="s">
        <v>524</v>
      </c>
      <c r="M48" s="103" t="s">
        <v>524</v>
      </c>
    </row>
    <row r="49" spans="2:13" ht="27.75" customHeight="1" x14ac:dyDescent="0.15">
      <c r="B49" s="1280"/>
      <c r="C49" s="1281"/>
      <c r="D49" s="100"/>
      <c r="E49" s="1284" t="s">
        <v>39</v>
      </c>
      <c r="F49" s="1284"/>
      <c r="G49" s="1284"/>
      <c r="H49" s="1285"/>
      <c r="I49" s="101" t="s">
        <v>524</v>
      </c>
      <c r="J49" s="102" t="s">
        <v>524</v>
      </c>
      <c r="K49" s="102" t="s">
        <v>524</v>
      </c>
      <c r="L49" s="102" t="s">
        <v>524</v>
      </c>
      <c r="M49" s="103" t="s">
        <v>524</v>
      </c>
    </row>
    <row r="50" spans="2:13" ht="27.75" customHeight="1" x14ac:dyDescent="0.15">
      <c r="B50" s="1289" t="s">
        <v>40</v>
      </c>
      <c r="C50" s="1290"/>
      <c r="D50" s="106"/>
      <c r="E50" s="1284" t="s">
        <v>41</v>
      </c>
      <c r="F50" s="1284"/>
      <c r="G50" s="1284"/>
      <c r="H50" s="1285"/>
      <c r="I50" s="101">
        <v>12365</v>
      </c>
      <c r="J50" s="102">
        <v>13829</v>
      </c>
      <c r="K50" s="102">
        <v>14568</v>
      </c>
      <c r="L50" s="102">
        <v>15192</v>
      </c>
      <c r="M50" s="103">
        <v>14944</v>
      </c>
    </row>
    <row r="51" spans="2:13" ht="27.75" customHeight="1" x14ac:dyDescent="0.15">
      <c r="B51" s="1278"/>
      <c r="C51" s="1279"/>
      <c r="D51" s="100"/>
      <c r="E51" s="1284" t="s">
        <v>42</v>
      </c>
      <c r="F51" s="1284"/>
      <c r="G51" s="1284"/>
      <c r="H51" s="1285"/>
      <c r="I51" s="101" t="s">
        <v>524</v>
      </c>
      <c r="J51" s="102" t="s">
        <v>524</v>
      </c>
      <c r="K51" s="102" t="s">
        <v>524</v>
      </c>
      <c r="L51" s="102" t="s">
        <v>524</v>
      </c>
      <c r="M51" s="103" t="s">
        <v>524</v>
      </c>
    </row>
    <row r="52" spans="2:13" ht="27.75" customHeight="1" x14ac:dyDescent="0.15">
      <c r="B52" s="1280"/>
      <c r="C52" s="1281"/>
      <c r="D52" s="100"/>
      <c r="E52" s="1284" t="s">
        <v>43</v>
      </c>
      <c r="F52" s="1284"/>
      <c r="G52" s="1284"/>
      <c r="H52" s="1285"/>
      <c r="I52" s="101">
        <v>24688</v>
      </c>
      <c r="J52" s="102">
        <v>24107</v>
      </c>
      <c r="K52" s="102">
        <v>23604</v>
      </c>
      <c r="L52" s="102">
        <v>23152</v>
      </c>
      <c r="M52" s="103">
        <v>22437</v>
      </c>
    </row>
    <row r="53" spans="2:13" ht="27.75" customHeight="1" thickBot="1" x14ac:dyDescent="0.2">
      <c r="B53" s="1291" t="s">
        <v>44</v>
      </c>
      <c r="C53" s="1292"/>
      <c r="D53" s="107"/>
      <c r="E53" s="1293" t="s">
        <v>45</v>
      </c>
      <c r="F53" s="1293"/>
      <c r="G53" s="1293"/>
      <c r="H53" s="1294"/>
      <c r="I53" s="108">
        <v>-2754</v>
      </c>
      <c r="J53" s="109">
        <v>-4851</v>
      </c>
      <c r="K53" s="109">
        <v>-5301</v>
      </c>
      <c r="L53" s="109">
        <v>-5814</v>
      </c>
      <c r="M53" s="110">
        <v>-5248</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0RVYvpsN1F+Bzizi34CqAMT/iAzcTDln3VWgMH4Bylnsz53o1W2qLVlpl6mmjYor9pv+zHCcLqzotTjOSJzVQ==" saltValue="wbY0um3hz+MfMgdJk+GM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303" t="s">
        <v>48</v>
      </c>
      <c r="D55" s="1303"/>
      <c r="E55" s="1304"/>
      <c r="F55" s="122">
        <v>7216</v>
      </c>
      <c r="G55" s="122">
        <v>6950</v>
      </c>
      <c r="H55" s="123">
        <v>6320</v>
      </c>
    </row>
    <row r="56" spans="2:8" ht="52.5" customHeight="1" x14ac:dyDescent="0.15">
      <c r="B56" s="124"/>
      <c r="C56" s="1305" t="s">
        <v>49</v>
      </c>
      <c r="D56" s="1305"/>
      <c r="E56" s="1306"/>
      <c r="F56" s="125">
        <v>670</v>
      </c>
      <c r="G56" s="125">
        <v>675</v>
      </c>
      <c r="H56" s="126">
        <v>679</v>
      </c>
    </row>
    <row r="57" spans="2:8" ht="53.25" customHeight="1" x14ac:dyDescent="0.15">
      <c r="B57" s="124"/>
      <c r="C57" s="1307" t="s">
        <v>50</v>
      </c>
      <c r="D57" s="1307"/>
      <c r="E57" s="1308"/>
      <c r="F57" s="127">
        <v>8509</v>
      </c>
      <c r="G57" s="127">
        <v>9316</v>
      </c>
      <c r="H57" s="128">
        <v>9880</v>
      </c>
    </row>
    <row r="58" spans="2:8" ht="45.75" customHeight="1" x14ac:dyDescent="0.15">
      <c r="B58" s="129"/>
      <c r="C58" s="1295" t="s">
        <v>603</v>
      </c>
      <c r="D58" s="1296"/>
      <c r="E58" s="1297"/>
      <c r="F58" s="130">
        <v>4392</v>
      </c>
      <c r="G58" s="130">
        <v>5279</v>
      </c>
      <c r="H58" s="131">
        <v>5954</v>
      </c>
    </row>
    <row r="59" spans="2:8" ht="45.75" customHeight="1" x14ac:dyDescent="0.15">
      <c r="B59" s="129"/>
      <c r="C59" s="1295" t="s">
        <v>604</v>
      </c>
      <c r="D59" s="1296"/>
      <c r="E59" s="1297"/>
      <c r="F59" s="130">
        <v>2850</v>
      </c>
      <c r="G59" s="130">
        <v>2850</v>
      </c>
      <c r="H59" s="131">
        <v>2850</v>
      </c>
    </row>
    <row r="60" spans="2:8" ht="45.75" customHeight="1" x14ac:dyDescent="0.15">
      <c r="B60" s="129"/>
      <c r="C60" s="1295" t="s">
        <v>605</v>
      </c>
      <c r="D60" s="1296"/>
      <c r="E60" s="1297"/>
      <c r="F60" s="130">
        <v>762</v>
      </c>
      <c r="G60" s="130">
        <v>767</v>
      </c>
      <c r="H60" s="131">
        <v>772</v>
      </c>
    </row>
    <row r="61" spans="2:8" ht="45.75" customHeight="1" x14ac:dyDescent="0.15">
      <c r="B61" s="129"/>
      <c r="C61" s="1295" t="s">
        <v>606</v>
      </c>
      <c r="D61" s="1296"/>
      <c r="E61" s="1297"/>
      <c r="F61" s="130">
        <v>229</v>
      </c>
      <c r="G61" s="130">
        <v>221</v>
      </c>
      <c r="H61" s="131">
        <v>209</v>
      </c>
    </row>
    <row r="62" spans="2:8" ht="45.75" customHeight="1" thickBot="1" x14ac:dyDescent="0.2">
      <c r="B62" s="132"/>
      <c r="C62" s="1298" t="s">
        <v>607</v>
      </c>
      <c r="D62" s="1299"/>
      <c r="E62" s="1300"/>
      <c r="F62" s="133">
        <v>30</v>
      </c>
      <c r="G62" s="133">
        <v>33</v>
      </c>
      <c r="H62" s="134">
        <v>37</v>
      </c>
    </row>
    <row r="63" spans="2:8" ht="52.5" customHeight="1" thickBot="1" x14ac:dyDescent="0.2">
      <c r="B63" s="135"/>
      <c r="C63" s="1301" t="s">
        <v>51</v>
      </c>
      <c r="D63" s="1301"/>
      <c r="E63" s="1302"/>
      <c r="F63" s="136">
        <v>16395</v>
      </c>
      <c r="G63" s="136">
        <v>16941</v>
      </c>
      <c r="H63" s="137">
        <v>16880</v>
      </c>
    </row>
    <row r="64" spans="2:8" ht="15" customHeight="1" x14ac:dyDescent="0.15"/>
  </sheetData>
  <sheetProtection algorithmName="SHA-512" hashValue="XiaQwJEsboZmOVmq5loWxk/BPAjymlPh/IcIXCby0AgGe5TETsMzR/+S4O5voA6Cmp8neW496vdiNEXRXaXRMQ==" saltValue="02aI9w/bh+Lu1jhQPbg9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5"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6"/>
      <c r="DG10" s="286"/>
      <c r="DH10" s="286"/>
      <c r="DI10" s="286"/>
      <c r="DJ10" s="286"/>
      <c r="DK10" s="286"/>
      <c r="DL10" s="286"/>
      <c r="DM10" s="286"/>
      <c r="DN10" s="286"/>
      <c r="DO10" s="286"/>
      <c r="DP10" s="286"/>
      <c r="DQ10" s="286"/>
      <c r="DR10" s="286"/>
      <c r="DS10" s="286"/>
      <c r="DT10" s="286"/>
      <c r="DU10" s="286"/>
      <c r="DV10" s="286"/>
      <c r="DW10" s="286"/>
      <c r="EM10" s="285" t="s">
        <v>610</v>
      </c>
    </row>
    <row r="11" spans="1:143" s="285"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6"/>
      <c r="DG12" s="286"/>
      <c r="DH12" s="286"/>
      <c r="DI12" s="286"/>
      <c r="DJ12" s="286"/>
      <c r="DK12" s="286"/>
      <c r="DL12" s="286"/>
      <c r="DM12" s="286"/>
      <c r="DN12" s="286"/>
      <c r="DO12" s="286"/>
      <c r="DP12" s="286"/>
      <c r="DQ12" s="286"/>
      <c r="DR12" s="286"/>
      <c r="DS12" s="286"/>
      <c r="DT12" s="286"/>
      <c r="DU12" s="286"/>
      <c r="DV12" s="286"/>
      <c r="DW12" s="286"/>
      <c r="EM12" s="285" t="s">
        <v>610</v>
      </c>
    </row>
    <row r="13" spans="1:143" s="285"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613</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565</v>
      </c>
      <c r="BQ50" s="1313"/>
      <c r="BR50" s="1313"/>
      <c r="BS50" s="1313"/>
      <c r="BT50" s="1313"/>
      <c r="BU50" s="1313"/>
      <c r="BV50" s="1313"/>
      <c r="BW50" s="1313"/>
      <c r="BX50" s="1313" t="s">
        <v>566</v>
      </c>
      <c r="BY50" s="1313"/>
      <c r="BZ50" s="1313"/>
      <c r="CA50" s="1313"/>
      <c r="CB50" s="1313"/>
      <c r="CC50" s="1313"/>
      <c r="CD50" s="1313"/>
      <c r="CE50" s="1313"/>
      <c r="CF50" s="1313" t="s">
        <v>567</v>
      </c>
      <c r="CG50" s="1313"/>
      <c r="CH50" s="1313"/>
      <c r="CI50" s="1313"/>
      <c r="CJ50" s="1313"/>
      <c r="CK50" s="1313"/>
      <c r="CL50" s="1313"/>
      <c r="CM50" s="1313"/>
      <c r="CN50" s="1313" t="s">
        <v>568</v>
      </c>
      <c r="CO50" s="1313"/>
      <c r="CP50" s="1313"/>
      <c r="CQ50" s="1313"/>
      <c r="CR50" s="1313"/>
      <c r="CS50" s="1313"/>
      <c r="CT50" s="1313"/>
      <c r="CU50" s="1313"/>
      <c r="CV50" s="1313" t="s">
        <v>569</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614</v>
      </c>
      <c r="AO51" s="1316"/>
      <c r="AP51" s="1316"/>
      <c r="AQ51" s="1316"/>
      <c r="AR51" s="1316"/>
      <c r="AS51" s="1316"/>
      <c r="AT51" s="1316"/>
      <c r="AU51" s="1316"/>
      <c r="AV51" s="1316"/>
      <c r="AW51" s="1316"/>
      <c r="AX51" s="1316"/>
      <c r="AY51" s="1316"/>
      <c r="AZ51" s="1316"/>
      <c r="BA51" s="1316"/>
      <c r="BB51" s="1316" t="s">
        <v>615</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616</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66.8</v>
      </c>
      <c r="BY53" s="1314"/>
      <c r="BZ53" s="1314"/>
      <c r="CA53" s="1314"/>
      <c r="CB53" s="1314"/>
      <c r="CC53" s="1314"/>
      <c r="CD53" s="1314"/>
      <c r="CE53" s="1314"/>
      <c r="CF53" s="1314">
        <v>68.3</v>
      </c>
      <c r="CG53" s="1314"/>
      <c r="CH53" s="1314"/>
      <c r="CI53" s="1314"/>
      <c r="CJ53" s="1314"/>
      <c r="CK53" s="1314"/>
      <c r="CL53" s="1314"/>
      <c r="CM53" s="1314"/>
      <c r="CN53" s="1314">
        <v>70</v>
      </c>
      <c r="CO53" s="1314"/>
      <c r="CP53" s="1314"/>
      <c r="CQ53" s="1314"/>
      <c r="CR53" s="1314"/>
      <c r="CS53" s="1314"/>
      <c r="CT53" s="1314"/>
      <c r="CU53" s="1314"/>
      <c r="CV53" s="1314">
        <v>71.3</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617</v>
      </c>
      <c r="AO55" s="1313"/>
      <c r="AP55" s="1313"/>
      <c r="AQ55" s="1313"/>
      <c r="AR55" s="1313"/>
      <c r="AS55" s="1313"/>
      <c r="AT55" s="1313"/>
      <c r="AU55" s="1313"/>
      <c r="AV55" s="1313"/>
      <c r="AW55" s="1313"/>
      <c r="AX55" s="1313"/>
      <c r="AY55" s="1313"/>
      <c r="AZ55" s="1313"/>
      <c r="BA55" s="1313"/>
      <c r="BB55" s="1316" t="s">
        <v>615</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32.5</v>
      </c>
      <c r="BY55" s="1314"/>
      <c r="BZ55" s="1314"/>
      <c r="CA55" s="1314"/>
      <c r="CB55" s="1314"/>
      <c r="CC55" s="1314"/>
      <c r="CD55" s="1314"/>
      <c r="CE55" s="1314"/>
      <c r="CF55" s="1314">
        <v>30.2</v>
      </c>
      <c r="CG55" s="1314"/>
      <c r="CH55" s="1314"/>
      <c r="CI55" s="1314"/>
      <c r="CJ55" s="1314"/>
      <c r="CK55" s="1314"/>
      <c r="CL55" s="1314"/>
      <c r="CM55" s="1314"/>
      <c r="CN55" s="1314">
        <v>25.4</v>
      </c>
      <c r="CO55" s="1314"/>
      <c r="CP55" s="1314"/>
      <c r="CQ55" s="1314"/>
      <c r="CR55" s="1314"/>
      <c r="CS55" s="1314"/>
      <c r="CT55" s="1314"/>
      <c r="CU55" s="1314"/>
      <c r="CV55" s="1314">
        <v>22.9</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616</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57</v>
      </c>
      <c r="BY57" s="1314"/>
      <c r="BZ57" s="1314"/>
      <c r="CA57" s="1314"/>
      <c r="CB57" s="1314"/>
      <c r="CC57" s="1314"/>
      <c r="CD57" s="1314"/>
      <c r="CE57" s="1314"/>
      <c r="CF57" s="1314">
        <v>58.9</v>
      </c>
      <c r="CG57" s="1314"/>
      <c r="CH57" s="1314"/>
      <c r="CI57" s="1314"/>
      <c r="CJ57" s="1314"/>
      <c r="CK57" s="1314"/>
      <c r="CL57" s="1314"/>
      <c r="CM57" s="1314"/>
      <c r="CN57" s="1314">
        <v>59.9</v>
      </c>
      <c r="CO57" s="1314"/>
      <c r="CP57" s="1314"/>
      <c r="CQ57" s="1314"/>
      <c r="CR57" s="1314"/>
      <c r="CS57" s="1314"/>
      <c r="CT57" s="1314"/>
      <c r="CU57" s="1314"/>
      <c r="CV57" s="1314">
        <v>60.7</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618</v>
      </c>
    </row>
    <row r="64" spans="1:109" x14ac:dyDescent="0.15">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15" customHeight="1" x14ac:dyDescent="0.15">
      <c r="B65" s="395"/>
      <c r="AN65" s="1317" t="s">
        <v>623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613</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565</v>
      </c>
      <c r="BQ72" s="1313"/>
      <c r="BR72" s="1313"/>
      <c r="BS72" s="1313"/>
      <c r="BT72" s="1313"/>
      <c r="BU72" s="1313"/>
      <c r="BV72" s="1313"/>
      <c r="BW72" s="1313"/>
      <c r="BX72" s="1313" t="s">
        <v>566</v>
      </c>
      <c r="BY72" s="1313"/>
      <c r="BZ72" s="1313"/>
      <c r="CA72" s="1313"/>
      <c r="CB72" s="1313"/>
      <c r="CC72" s="1313"/>
      <c r="CD72" s="1313"/>
      <c r="CE72" s="1313"/>
      <c r="CF72" s="1313" t="s">
        <v>567</v>
      </c>
      <c r="CG72" s="1313"/>
      <c r="CH72" s="1313"/>
      <c r="CI72" s="1313"/>
      <c r="CJ72" s="1313"/>
      <c r="CK72" s="1313"/>
      <c r="CL72" s="1313"/>
      <c r="CM72" s="1313"/>
      <c r="CN72" s="1313" t="s">
        <v>568</v>
      </c>
      <c r="CO72" s="1313"/>
      <c r="CP72" s="1313"/>
      <c r="CQ72" s="1313"/>
      <c r="CR72" s="1313"/>
      <c r="CS72" s="1313"/>
      <c r="CT72" s="1313"/>
      <c r="CU72" s="1313"/>
      <c r="CV72" s="1313" t="s">
        <v>569</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614</v>
      </c>
      <c r="AO73" s="1316"/>
      <c r="AP73" s="1316"/>
      <c r="AQ73" s="1316"/>
      <c r="AR73" s="1316"/>
      <c r="AS73" s="1316"/>
      <c r="AT73" s="1316"/>
      <c r="AU73" s="1316"/>
      <c r="AV73" s="1316"/>
      <c r="AW73" s="1316"/>
      <c r="AX73" s="1316"/>
      <c r="AY73" s="1316"/>
      <c r="AZ73" s="1316"/>
      <c r="BA73" s="1316"/>
      <c r="BB73" s="1316" t="s">
        <v>615</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619</v>
      </c>
      <c r="BC75" s="1316"/>
      <c r="BD75" s="1316"/>
      <c r="BE75" s="1316"/>
      <c r="BF75" s="1316"/>
      <c r="BG75" s="1316"/>
      <c r="BH75" s="1316"/>
      <c r="BI75" s="1316"/>
      <c r="BJ75" s="1316"/>
      <c r="BK75" s="1316"/>
      <c r="BL75" s="1316"/>
      <c r="BM75" s="1316"/>
      <c r="BN75" s="1316"/>
      <c r="BO75" s="1316"/>
      <c r="BP75" s="1314">
        <v>4.4000000000000004</v>
      </c>
      <c r="BQ75" s="1314"/>
      <c r="BR75" s="1314"/>
      <c r="BS75" s="1314"/>
      <c r="BT75" s="1314"/>
      <c r="BU75" s="1314"/>
      <c r="BV75" s="1314"/>
      <c r="BW75" s="1314"/>
      <c r="BX75" s="1314">
        <v>4</v>
      </c>
      <c r="BY75" s="1314"/>
      <c r="BZ75" s="1314"/>
      <c r="CA75" s="1314"/>
      <c r="CB75" s="1314"/>
      <c r="CC75" s="1314"/>
      <c r="CD75" s="1314"/>
      <c r="CE75" s="1314"/>
      <c r="CF75" s="1314">
        <v>4</v>
      </c>
      <c r="CG75" s="1314"/>
      <c r="CH75" s="1314"/>
      <c r="CI75" s="1314"/>
      <c r="CJ75" s="1314"/>
      <c r="CK75" s="1314"/>
      <c r="CL75" s="1314"/>
      <c r="CM75" s="1314"/>
      <c r="CN75" s="1314">
        <v>4.0999999999999996</v>
      </c>
      <c r="CO75" s="1314"/>
      <c r="CP75" s="1314"/>
      <c r="CQ75" s="1314"/>
      <c r="CR75" s="1314"/>
      <c r="CS75" s="1314"/>
      <c r="CT75" s="1314"/>
      <c r="CU75" s="1314"/>
      <c r="CV75" s="1314">
        <v>4.2</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617</v>
      </c>
      <c r="AO77" s="1313"/>
      <c r="AP77" s="1313"/>
      <c r="AQ77" s="1313"/>
      <c r="AR77" s="1313"/>
      <c r="AS77" s="1313"/>
      <c r="AT77" s="1313"/>
      <c r="AU77" s="1313"/>
      <c r="AV77" s="1313"/>
      <c r="AW77" s="1313"/>
      <c r="AX77" s="1313"/>
      <c r="AY77" s="1313"/>
      <c r="AZ77" s="1313"/>
      <c r="BA77" s="1313"/>
      <c r="BB77" s="1316" t="s">
        <v>615</v>
      </c>
      <c r="BC77" s="1316"/>
      <c r="BD77" s="1316"/>
      <c r="BE77" s="1316"/>
      <c r="BF77" s="1316"/>
      <c r="BG77" s="1316"/>
      <c r="BH77" s="1316"/>
      <c r="BI77" s="1316"/>
      <c r="BJ77" s="1316"/>
      <c r="BK77" s="1316"/>
      <c r="BL77" s="1316"/>
      <c r="BM77" s="1316"/>
      <c r="BN77" s="1316"/>
      <c r="BO77" s="1316"/>
      <c r="BP77" s="1314">
        <v>39</v>
      </c>
      <c r="BQ77" s="1314"/>
      <c r="BR77" s="1314"/>
      <c r="BS77" s="1314"/>
      <c r="BT77" s="1314"/>
      <c r="BU77" s="1314"/>
      <c r="BV77" s="1314"/>
      <c r="BW77" s="1314"/>
      <c r="BX77" s="1314">
        <v>32.5</v>
      </c>
      <c r="BY77" s="1314"/>
      <c r="BZ77" s="1314"/>
      <c r="CA77" s="1314"/>
      <c r="CB77" s="1314"/>
      <c r="CC77" s="1314"/>
      <c r="CD77" s="1314"/>
      <c r="CE77" s="1314"/>
      <c r="CF77" s="1314">
        <v>30.2</v>
      </c>
      <c r="CG77" s="1314"/>
      <c r="CH77" s="1314"/>
      <c r="CI77" s="1314"/>
      <c r="CJ77" s="1314"/>
      <c r="CK77" s="1314"/>
      <c r="CL77" s="1314"/>
      <c r="CM77" s="1314"/>
      <c r="CN77" s="1314">
        <v>25.4</v>
      </c>
      <c r="CO77" s="1314"/>
      <c r="CP77" s="1314"/>
      <c r="CQ77" s="1314"/>
      <c r="CR77" s="1314"/>
      <c r="CS77" s="1314"/>
      <c r="CT77" s="1314"/>
      <c r="CU77" s="1314"/>
      <c r="CV77" s="1314">
        <v>22.9</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619</v>
      </c>
      <c r="BC79" s="1316"/>
      <c r="BD79" s="1316"/>
      <c r="BE79" s="1316"/>
      <c r="BF79" s="1316"/>
      <c r="BG79" s="1316"/>
      <c r="BH79" s="1316"/>
      <c r="BI79" s="1316"/>
      <c r="BJ79" s="1316"/>
      <c r="BK79" s="1316"/>
      <c r="BL79" s="1316"/>
      <c r="BM79" s="1316"/>
      <c r="BN79" s="1316"/>
      <c r="BO79" s="1316"/>
      <c r="BP79" s="1314">
        <v>9</v>
      </c>
      <c r="BQ79" s="1314"/>
      <c r="BR79" s="1314"/>
      <c r="BS79" s="1314"/>
      <c r="BT79" s="1314"/>
      <c r="BU79" s="1314"/>
      <c r="BV79" s="1314"/>
      <c r="BW79" s="1314"/>
      <c r="BX79" s="1314">
        <v>8.1999999999999993</v>
      </c>
      <c r="BY79" s="1314"/>
      <c r="BZ79" s="1314"/>
      <c r="CA79" s="1314"/>
      <c r="CB79" s="1314"/>
      <c r="CC79" s="1314"/>
      <c r="CD79" s="1314"/>
      <c r="CE79" s="1314"/>
      <c r="CF79" s="1314">
        <v>8</v>
      </c>
      <c r="CG79" s="1314"/>
      <c r="CH79" s="1314"/>
      <c r="CI79" s="1314"/>
      <c r="CJ79" s="1314"/>
      <c r="CK79" s="1314"/>
      <c r="CL79" s="1314"/>
      <c r="CM79" s="1314"/>
      <c r="CN79" s="1314">
        <v>7.8</v>
      </c>
      <c r="CO79" s="1314"/>
      <c r="CP79" s="1314"/>
      <c r="CQ79" s="1314"/>
      <c r="CR79" s="1314"/>
      <c r="CS79" s="1314"/>
      <c r="CT79" s="1314"/>
      <c r="CU79" s="1314"/>
      <c r="CV79" s="1314">
        <v>7.7</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xhODU4YVQlzaL8jBHJoWlYnMUoxK8nZkaz8F2RANSB3t8CasaBfpJfe0xfY9JWTlyf4dDVOs8AiwWDSS1YtWA==" saltValue="/HznD0o7zQCEwA02xxy/9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621</v>
      </c>
    </row>
  </sheetData>
  <sheetProtection algorithmName="SHA-512" hashValue="A7wmixCvtNTcbn3eGC5P6HnYWzKe2TnfDDcQWgMhX1CHWBgs8C72fNL2FTbrmhQZnE1vGqEMpXjJviKmqWYOfA==" saltValue="sBJ4I2QIHhDvQ/57aY8V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620</v>
      </c>
    </row>
  </sheetData>
  <sheetProtection algorithmName="SHA-512" hashValue="aJqso8r1c6qxOHVX3c+n+/gFrSBwDchcIayg1DCZHDlJvwzqu6s9H0ifqNnZUrLzc1UZztOv07zD95yhq1qZvA==" saltValue="ulB78OAu1yK280ayuq3E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562</v>
      </c>
      <c r="G2" s="151"/>
      <c r="H2" s="152"/>
    </row>
    <row r="3" spans="1:8" x14ac:dyDescent="0.15">
      <c r="A3" s="148" t="s">
        <v>555</v>
      </c>
      <c r="B3" s="153"/>
      <c r="C3" s="154"/>
      <c r="D3" s="155">
        <v>35247</v>
      </c>
      <c r="E3" s="156"/>
      <c r="F3" s="157">
        <v>92247</v>
      </c>
      <c r="G3" s="158"/>
      <c r="H3" s="159"/>
    </row>
    <row r="4" spans="1:8" x14ac:dyDescent="0.15">
      <c r="A4" s="160"/>
      <c r="B4" s="161"/>
      <c r="C4" s="162"/>
      <c r="D4" s="163">
        <v>27463</v>
      </c>
      <c r="E4" s="164"/>
      <c r="F4" s="165">
        <v>37204</v>
      </c>
      <c r="G4" s="166"/>
      <c r="H4" s="167"/>
    </row>
    <row r="5" spans="1:8" x14ac:dyDescent="0.15">
      <c r="A5" s="148" t="s">
        <v>557</v>
      </c>
      <c r="B5" s="153"/>
      <c r="C5" s="154"/>
      <c r="D5" s="155">
        <v>27104</v>
      </c>
      <c r="E5" s="156"/>
      <c r="F5" s="157">
        <v>67319</v>
      </c>
      <c r="G5" s="158"/>
      <c r="H5" s="159"/>
    </row>
    <row r="6" spans="1:8" x14ac:dyDescent="0.15">
      <c r="A6" s="160"/>
      <c r="B6" s="161"/>
      <c r="C6" s="162"/>
      <c r="D6" s="163">
        <v>13530</v>
      </c>
      <c r="E6" s="164"/>
      <c r="F6" s="165">
        <v>38101</v>
      </c>
      <c r="G6" s="166"/>
      <c r="H6" s="167"/>
    </row>
    <row r="7" spans="1:8" x14ac:dyDescent="0.15">
      <c r="A7" s="148" t="s">
        <v>558</v>
      </c>
      <c r="B7" s="153"/>
      <c r="C7" s="154"/>
      <c r="D7" s="155">
        <v>29061</v>
      </c>
      <c r="E7" s="156"/>
      <c r="F7" s="157">
        <v>70615</v>
      </c>
      <c r="G7" s="158"/>
      <c r="H7" s="159"/>
    </row>
    <row r="8" spans="1:8" x14ac:dyDescent="0.15">
      <c r="A8" s="160"/>
      <c r="B8" s="161"/>
      <c r="C8" s="162"/>
      <c r="D8" s="163">
        <v>13880</v>
      </c>
      <c r="E8" s="164"/>
      <c r="F8" s="165">
        <v>37382</v>
      </c>
      <c r="G8" s="166"/>
      <c r="H8" s="167"/>
    </row>
    <row r="9" spans="1:8" x14ac:dyDescent="0.15">
      <c r="A9" s="148" t="s">
        <v>559</v>
      </c>
      <c r="B9" s="153"/>
      <c r="C9" s="154"/>
      <c r="D9" s="155">
        <v>26485</v>
      </c>
      <c r="E9" s="156"/>
      <c r="F9" s="157">
        <v>69185</v>
      </c>
      <c r="G9" s="158"/>
      <c r="H9" s="159"/>
    </row>
    <row r="10" spans="1:8" x14ac:dyDescent="0.15">
      <c r="A10" s="160"/>
      <c r="B10" s="161"/>
      <c r="C10" s="162"/>
      <c r="D10" s="163">
        <v>12565</v>
      </c>
      <c r="E10" s="164"/>
      <c r="F10" s="165">
        <v>38519</v>
      </c>
      <c r="G10" s="166"/>
      <c r="H10" s="167"/>
    </row>
    <row r="11" spans="1:8" x14ac:dyDescent="0.15">
      <c r="A11" s="148" t="s">
        <v>560</v>
      </c>
      <c r="B11" s="153"/>
      <c r="C11" s="154"/>
      <c r="D11" s="155">
        <v>33150</v>
      </c>
      <c r="E11" s="156"/>
      <c r="F11" s="157">
        <v>70166</v>
      </c>
      <c r="G11" s="158"/>
      <c r="H11" s="159"/>
    </row>
    <row r="12" spans="1:8" x14ac:dyDescent="0.15">
      <c r="A12" s="160"/>
      <c r="B12" s="161"/>
      <c r="C12" s="168"/>
      <c r="D12" s="163">
        <v>15505</v>
      </c>
      <c r="E12" s="164"/>
      <c r="F12" s="165">
        <v>36115</v>
      </c>
      <c r="G12" s="166"/>
      <c r="H12" s="167"/>
    </row>
    <row r="13" spans="1:8" x14ac:dyDescent="0.15">
      <c r="A13" s="148"/>
      <c r="B13" s="153"/>
      <c r="C13" s="169"/>
      <c r="D13" s="170">
        <v>30209</v>
      </c>
      <c r="E13" s="171"/>
      <c r="F13" s="172">
        <v>73906</v>
      </c>
      <c r="G13" s="173"/>
      <c r="H13" s="159"/>
    </row>
    <row r="14" spans="1:8" x14ac:dyDescent="0.15">
      <c r="A14" s="160"/>
      <c r="B14" s="161"/>
      <c r="C14" s="162"/>
      <c r="D14" s="163">
        <v>16589</v>
      </c>
      <c r="E14" s="164"/>
      <c r="F14" s="165">
        <v>37464</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6.59</v>
      </c>
      <c r="C19" s="174">
        <f>ROUND(VALUE(SUBSTITUTE(実質収支比率等に係る経年分析!G$48,"▲","-")),2)</f>
        <v>5.67</v>
      </c>
      <c r="D19" s="174">
        <f>ROUND(VALUE(SUBSTITUTE(実質収支比率等に係る経年分析!H$48,"▲","-")),2)</f>
        <v>4.7</v>
      </c>
      <c r="E19" s="174">
        <f>ROUND(VALUE(SUBSTITUTE(実質収支比率等に係る経年分析!I$48,"▲","-")),2)</f>
        <v>4.37</v>
      </c>
      <c r="F19" s="174">
        <f>ROUND(VALUE(SUBSTITUTE(実質収支比率等に係る経年分析!J$48,"▲","-")),2)</f>
        <v>4.97</v>
      </c>
    </row>
    <row r="20" spans="1:11" x14ac:dyDescent="0.15">
      <c r="A20" s="174" t="s">
        <v>55</v>
      </c>
      <c r="B20" s="174">
        <f>ROUND(VALUE(SUBSTITUTE(実質収支比率等に係る経年分析!F$47,"▲","-")),2)</f>
        <v>45.84</v>
      </c>
      <c r="C20" s="174">
        <f>ROUND(VALUE(SUBSTITUTE(実質収支比率等に係る経年分析!G$47,"▲","-")),2)</f>
        <v>50.2</v>
      </c>
      <c r="D20" s="174">
        <f>ROUND(VALUE(SUBSTITUTE(実質収支比率等に係る経年分析!H$47,"▲","-")),2)</f>
        <v>47.75</v>
      </c>
      <c r="E20" s="174">
        <f>ROUND(VALUE(SUBSTITUTE(実質収支比率等に係る経年分析!I$47,"▲","-")),2)</f>
        <v>45.92</v>
      </c>
      <c r="F20" s="174">
        <f>ROUND(VALUE(SUBSTITUTE(実質収支比率等に係る経年分析!J$47,"▲","-")),2)</f>
        <v>42.39</v>
      </c>
    </row>
    <row r="21" spans="1:11" x14ac:dyDescent="0.15">
      <c r="A21" s="174" t="s">
        <v>56</v>
      </c>
      <c r="B21" s="174">
        <f>IF(ISNUMBER(VALUE(SUBSTITUTE(実質収支比率等に係る経年分析!F$49,"▲","-"))),ROUND(VALUE(SUBSTITUTE(実質収支比率等に係る経年分析!F$49,"▲","-")),2),NA())</f>
        <v>7.41</v>
      </c>
      <c r="C21" s="174">
        <f>IF(ISNUMBER(VALUE(SUBSTITUTE(実質収支比率等に係る経年分析!G$49,"▲","-"))),ROUND(VALUE(SUBSTITUTE(実質収支比率等に係る経年分析!G$49,"▲","-")),2),NA())</f>
        <v>2.85</v>
      </c>
      <c r="D21" s="174">
        <f>IF(ISNUMBER(VALUE(SUBSTITUTE(実質収支比率等に係る経年分析!H$49,"▲","-"))),ROUND(VALUE(SUBSTITUTE(実質収支比率等に係る経年分析!H$49,"▲","-")),2),NA())</f>
        <v>-4.0199999999999996</v>
      </c>
      <c r="E21" s="174">
        <f>IF(ISNUMBER(VALUE(SUBSTITUTE(実質収支比率等に係る経年分析!I$49,"▲","-"))),ROUND(VALUE(SUBSTITUTE(実質収支比率等に係る経年分析!I$49,"▲","-")),2),NA())</f>
        <v>-2.08</v>
      </c>
      <c r="F21" s="174">
        <f>IF(ISNUMBER(VALUE(SUBSTITUTE(実質収支比率等に係る経年分析!J$49,"▲","-"))),ROUND(VALUE(SUBSTITUTE(実質収支比率等に係る経年分析!J$49,"▲","-")),2),NA())</f>
        <v>-3.69</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0.81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1.82</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介護保険特別会計（サービス事業勘定）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国民健康保険特別会計（直営診療施設勘定）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v>
      </c>
    </row>
    <row r="33" spans="1:16" x14ac:dyDescent="0.15">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4.66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3.46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1.59</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3.87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4.2300000000000004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4.51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4.51</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#VALUE!</v>
      </c>
      <c r="G35" s="175" t="e">
        <f>IF(ROUND(VALUE(SUBSTITUTE(連結実質赤字比率に係る赤字・黒字の構成分析!H$35,"▲", "-")), 2) &gt;= 0, ABS(ROUND(VALUE(SUBSTITUTE(連結実質赤字比率に係る赤字・黒字の構成分析!H$35,"▲", "-")), 2)), NA())</f>
        <v>#VALUE!</v>
      </c>
      <c r="H35" s="175" t="e">
        <f>IF(ROUND(VALUE(SUBSTITUTE(連結実質赤字比率に係る赤字・黒字の構成分析!I$35,"▲", "-")), 2) &lt; 0, ABS(ROUND(VALUE(SUBSTITUTE(連結実質赤字比率に係る赤字・黒字の構成分析!I$35,"▲", "-")), 2)), NA())</f>
        <v>#VALUE!</v>
      </c>
      <c r="I35" s="175" t="e">
        <f>IF(ROUND(VALUE(SUBSTITUTE(連結実質赤字比率に係る赤字・黒字の構成分析!I$35,"▲", "-")), 2) &gt;= 0, ABS(ROUND(VALUE(SUBSTITUTE(連結実質赤字比率に係る赤字・黒字の構成分析!I$35,"▲", "-")), 2)), NA())</f>
        <v>#VALUE!</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4.6900000000000004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4.37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4.97</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2133</v>
      </c>
      <c r="E42" s="176"/>
      <c r="F42" s="176"/>
      <c r="G42" s="176">
        <f>'実質公債費比率（分子）の構造'!L$52</f>
        <v>2204</v>
      </c>
      <c r="H42" s="176"/>
      <c r="I42" s="176"/>
      <c r="J42" s="176">
        <f>'実質公債費比率（分子）の構造'!M$52</f>
        <v>2171</v>
      </c>
      <c r="K42" s="176"/>
      <c r="L42" s="176"/>
      <c r="M42" s="176">
        <f>'実質公債費比率（分子）の構造'!N$52</f>
        <v>2172</v>
      </c>
      <c r="N42" s="176"/>
      <c r="O42" s="176"/>
      <c r="P42" s="176">
        <f>'実質公債費比率（分子）の構造'!O$52</f>
        <v>2150</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107</v>
      </c>
      <c r="C45" s="176"/>
      <c r="D45" s="176"/>
      <c r="E45" s="176">
        <f>'実質公債費比率（分子）の構造'!L$49</f>
        <v>38</v>
      </c>
      <c r="F45" s="176"/>
      <c r="G45" s="176"/>
      <c r="H45" s="176">
        <f>'実質公債費比率（分子）の構造'!M$49</f>
        <v>0</v>
      </c>
      <c r="I45" s="176"/>
      <c r="J45" s="176"/>
      <c r="K45" s="176">
        <f>'実質公債費比率（分子）の構造'!N$49</f>
        <v>0</v>
      </c>
      <c r="L45" s="176"/>
      <c r="M45" s="176"/>
      <c r="N45" s="176">
        <f>'実質公債費比率（分子）の構造'!O$49</f>
        <v>10</v>
      </c>
      <c r="O45" s="176"/>
      <c r="P45" s="176"/>
    </row>
    <row r="46" spans="1:16" x14ac:dyDescent="0.15">
      <c r="A46" s="176" t="s">
        <v>67</v>
      </c>
      <c r="B46" s="176">
        <f>'実質公債費比率（分子）の構造'!K$48</f>
        <v>532</v>
      </c>
      <c r="C46" s="176"/>
      <c r="D46" s="176"/>
      <c r="E46" s="176">
        <f>'実質公債費比率（分子）の構造'!L$48</f>
        <v>521</v>
      </c>
      <c r="F46" s="176"/>
      <c r="G46" s="176"/>
      <c r="H46" s="176">
        <f>'実質公債費比率（分子）の構造'!M$48</f>
        <v>578</v>
      </c>
      <c r="I46" s="176"/>
      <c r="J46" s="176"/>
      <c r="K46" s="176">
        <f>'実質公債費比率（分子）の構造'!N$48</f>
        <v>590</v>
      </c>
      <c r="L46" s="176"/>
      <c r="M46" s="176"/>
      <c r="N46" s="176">
        <f>'実質公債費比率（分子）の構造'!O$48</f>
        <v>529</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2023</v>
      </c>
      <c r="C49" s="176"/>
      <c r="D49" s="176"/>
      <c r="E49" s="176">
        <f>'実質公債費比率（分子）の構造'!L$45</f>
        <v>2155</v>
      </c>
      <c r="F49" s="176"/>
      <c r="G49" s="176"/>
      <c r="H49" s="176">
        <f>'実質公債費比率（分子）の構造'!M$45</f>
        <v>2153</v>
      </c>
      <c r="I49" s="176"/>
      <c r="J49" s="176"/>
      <c r="K49" s="176">
        <f>'実質公債費比率（分子）の構造'!N$45</f>
        <v>2136</v>
      </c>
      <c r="L49" s="176"/>
      <c r="M49" s="176"/>
      <c r="N49" s="176">
        <f>'実質公債費比率（分子）の構造'!O$45</f>
        <v>2123</v>
      </c>
      <c r="O49" s="176"/>
      <c r="P49" s="176"/>
    </row>
    <row r="50" spans="1:16" x14ac:dyDescent="0.15">
      <c r="A50" s="176" t="s">
        <v>71</v>
      </c>
      <c r="B50" s="176" t="e">
        <f>NA()</f>
        <v>#N/A</v>
      </c>
      <c r="C50" s="176">
        <f>IF(ISNUMBER('実質公債費比率（分子）の構造'!K$53),'実質公債費比率（分子）の構造'!K$53,NA())</f>
        <v>529</v>
      </c>
      <c r="D50" s="176" t="e">
        <f>NA()</f>
        <v>#N/A</v>
      </c>
      <c r="E50" s="176" t="e">
        <f>NA()</f>
        <v>#N/A</v>
      </c>
      <c r="F50" s="176">
        <f>IF(ISNUMBER('実質公債費比率（分子）の構造'!L$53),'実質公債費比率（分子）の構造'!L$53,NA())</f>
        <v>510</v>
      </c>
      <c r="G50" s="176" t="e">
        <f>NA()</f>
        <v>#N/A</v>
      </c>
      <c r="H50" s="176" t="e">
        <f>NA()</f>
        <v>#N/A</v>
      </c>
      <c r="I50" s="176">
        <f>IF(ISNUMBER('実質公債費比率（分子）の構造'!M$53),'実質公債費比率（分子）の構造'!M$53,NA())</f>
        <v>560</v>
      </c>
      <c r="J50" s="176" t="e">
        <f>NA()</f>
        <v>#N/A</v>
      </c>
      <c r="K50" s="176" t="e">
        <f>NA()</f>
        <v>#N/A</v>
      </c>
      <c r="L50" s="176">
        <f>IF(ISNUMBER('実質公債費比率（分子）の構造'!N$53),'実質公債費比率（分子）の構造'!N$53,NA())</f>
        <v>554</v>
      </c>
      <c r="M50" s="176" t="e">
        <f>NA()</f>
        <v>#N/A</v>
      </c>
      <c r="N50" s="176" t="e">
        <f>NA()</f>
        <v>#N/A</v>
      </c>
      <c r="O50" s="176">
        <f>IF(ISNUMBER('実質公債費比率（分子）の構造'!O$53),'実質公債費比率（分子）の構造'!O$53,NA())</f>
        <v>512</v>
      </c>
      <c r="P50" s="176" t="e">
        <f>NA()</f>
        <v>#N/A</v>
      </c>
    </row>
    <row r="53" spans="1:16" x14ac:dyDescent="0.15">
      <c r="A53" s="144"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24688</v>
      </c>
      <c r="E56" s="175"/>
      <c r="F56" s="175"/>
      <c r="G56" s="175">
        <f>'将来負担比率（分子）の構造'!J$52</f>
        <v>24107</v>
      </c>
      <c r="H56" s="175"/>
      <c r="I56" s="175"/>
      <c r="J56" s="175">
        <f>'将来負担比率（分子）の構造'!K$52</f>
        <v>23604</v>
      </c>
      <c r="K56" s="175"/>
      <c r="L56" s="175"/>
      <c r="M56" s="175">
        <f>'将来負担比率（分子）の構造'!L$52</f>
        <v>23152</v>
      </c>
      <c r="N56" s="175"/>
      <c r="O56" s="175"/>
      <c r="P56" s="175">
        <f>'将来負担比率（分子）の構造'!M$52</f>
        <v>22437</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41</v>
      </c>
      <c r="B58" s="175"/>
      <c r="C58" s="175"/>
      <c r="D58" s="175">
        <f>'将来負担比率（分子）の構造'!I$50</f>
        <v>12365</v>
      </c>
      <c r="E58" s="175"/>
      <c r="F58" s="175"/>
      <c r="G58" s="175">
        <f>'将来負担比率（分子）の構造'!J$50</f>
        <v>13829</v>
      </c>
      <c r="H58" s="175"/>
      <c r="I58" s="175"/>
      <c r="J58" s="175">
        <f>'将来負担比率（分子）の構造'!K$50</f>
        <v>14568</v>
      </c>
      <c r="K58" s="175"/>
      <c r="L58" s="175"/>
      <c r="M58" s="175">
        <f>'将来負担比率（分子）の構造'!L$50</f>
        <v>15192</v>
      </c>
      <c r="N58" s="175"/>
      <c r="O58" s="175"/>
      <c r="P58" s="175">
        <f>'将来負担比率（分子）の構造'!M$50</f>
        <v>14944</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3399</v>
      </c>
      <c r="C62" s="175"/>
      <c r="D62" s="175"/>
      <c r="E62" s="175">
        <f>'将来負担比率（分子）の構造'!J$45</f>
        <v>3449</v>
      </c>
      <c r="F62" s="175"/>
      <c r="G62" s="175"/>
      <c r="H62" s="175">
        <f>'将来負担比率（分子）の構造'!K$45</f>
        <v>3503</v>
      </c>
      <c r="I62" s="175"/>
      <c r="J62" s="175"/>
      <c r="K62" s="175">
        <f>'将来負担比率（分子）の構造'!L$45</f>
        <v>3398</v>
      </c>
      <c r="L62" s="175"/>
      <c r="M62" s="175"/>
      <c r="N62" s="175">
        <f>'将来負担比率（分子）の構造'!M$45</f>
        <v>3551</v>
      </c>
      <c r="O62" s="175"/>
      <c r="P62" s="175"/>
    </row>
    <row r="63" spans="1:16" x14ac:dyDescent="0.15">
      <c r="A63" s="175" t="s">
        <v>34</v>
      </c>
      <c r="B63" s="175">
        <f>'将来負担比率（分子）の構造'!I$44</f>
        <v>58</v>
      </c>
      <c r="C63" s="175"/>
      <c r="D63" s="175"/>
      <c r="E63" s="175" t="str">
        <f>'将来負担比率（分子）の構造'!J$44</f>
        <v>-</v>
      </c>
      <c r="F63" s="175"/>
      <c r="G63" s="175"/>
      <c r="H63" s="175" t="str">
        <f>'将来負担比率（分子）の構造'!K$44</f>
        <v>-</v>
      </c>
      <c r="I63" s="175"/>
      <c r="J63" s="175"/>
      <c r="K63" s="175">
        <f>'将来負担比率（分子）の構造'!L$44</f>
        <v>116</v>
      </c>
      <c r="L63" s="175"/>
      <c r="M63" s="175"/>
      <c r="N63" s="175">
        <f>'将来負担比率（分子）の構造'!M$44</f>
        <v>220</v>
      </c>
      <c r="O63" s="175"/>
      <c r="P63" s="175"/>
    </row>
    <row r="64" spans="1:16" x14ac:dyDescent="0.15">
      <c r="A64" s="175" t="s">
        <v>33</v>
      </c>
      <c r="B64" s="175">
        <f>'将来負担比率（分子）の構造'!I$43</f>
        <v>8099</v>
      </c>
      <c r="C64" s="175"/>
      <c r="D64" s="175"/>
      <c r="E64" s="175">
        <f>'将来負担比率（分子）の構造'!J$43</f>
        <v>8009</v>
      </c>
      <c r="F64" s="175"/>
      <c r="G64" s="175"/>
      <c r="H64" s="175">
        <f>'将来負担比率（分子）の構造'!K$43</f>
        <v>8762</v>
      </c>
      <c r="I64" s="175"/>
      <c r="J64" s="175"/>
      <c r="K64" s="175">
        <f>'将来負担比率（分子）の構造'!L$43</f>
        <v>9653</v>
      </c>
      <c r="L64" s="175"/>
      <c r="M64" s="175"/>
      <c r="N64" s="175">
        <f>'将来負担比率（分子）の構造'!M$43</f>
        <v>9736</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22743</v>
      </c>
      <c r="C66" s="175"/>
      <c r="D66" s="175"/>
      <c r="E66" s="175">
        <f>'将来負担比率（分子）の構造'!J$41</f>
        <v>21627</v>
      </c>
      <c r="F66" s="175"/>
      <c r="G66" s="175"/>
      <c r="H66" s="175">
        <f>'将来負担比率（分子）の構造'!K$41</f>
        <v>20605</v>
      </c>
      <c r="I66" s="175"/>
      <c r="J66" s="175"/>
      <c r="K66" s="175">
        <f>'将来負担比率（分子）の構造'!L$41</f>
        <v>19363</v>
      </c>
      <c r="L66" s="175"/>
      <c r="M66" s="175"/>
      <c r="N66" s="175">
        <f>'将来負担比率（分子）の構造'!M$41</f>
        <v>18628</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7216</v>
      </c>
      <c r="C72" s="179">
        <f>基金残高に係る経年分析!G55</f>
        <v>6950</v>
      </c>
      <c r="D72" s="179">
        <f>基金残高に係る経年分析!H55</f>
        <v>6320</v>
      </c>
    </row>
    <row r="73" spans="1:16" x14ac:dyDescent="0.15">
      <c r="A73" s="178" t="s">
        <v>78</v>
      </c>
      <c r="B73" s="179">
        <f>基金残高に係る経年分析!F56</f>
        <v>670</v>
      </c>
      <c r="C73" s="179">
        <f>基金残高に係る経年分析!G56</f>
        <v>675</v>
      </c>
      <c r="D73" s="179">
        <f>基金残高に係る経年分析!H56</f>
        <v>679</v>
      </c>
    </row>
    <row r="74" spans="1:16" x14ac:dyDescent="0.15">
      <c r="A74" s="178" t="s">
        <v>79</v>
      </c>
      <c r="B74" s="179">
        <f>基金残高に係る経年分析!F57</f>
        <v>8509</v>
      </c>
      <c r="C74" s="179">
        <f>基金残高に係る経年分析!G57</f>
        <v>9316</v>
      </c>
      <c r="D74" s="179">
        <f>基金残高に係る経年分析!H57</f>
        <v>9880</v>
      </c>
    </row>
  </sheetData>
  <sheetProtection algorithmName="SHA-512" hashValue="iWwydctOxrOMC2etAf/1qXS/t7E9EXxd0bGcwlQx93xmQMR0HVBD+eRxX79DyPXsd76zxuVTK0rEKIRNtvW+pw==" saltValue="EEu1ic0zsrsqwkKKeFzB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9" t="s">
        <v>214</v>
      </c>
      <c r="DI1" s="660"/>
      <c r="DJ1" s="660"/>
      <c r="DK1" s="660"/>
      <c r="DL1" s="660"/>
      <c r="DM1" s="660"/>
      <c r="DN1" s="661"/>
      <c r="DO1" s="220"/>
      <c r="DP1" s="659" t="s">
        <v>215</v>
      </c>
      <c r="DQ1" s="660"/>
      <c r="DR1" s="660"/>
      <c r="DS1" s="660"/>
      <c r="DT1" s="660"/>
      <c r="DU1" s="660"/>
      <c r="DV1" s="660"/>
      <c r="DW1" s="660"/>
      <c r="DX1" s="660"/>
      <c r="DY1" s="660"/>
      <c r="DZ1" s="660"/>
      <c r="EA1" s="660"/>
      <c r="EB1" s="660"/>
      <c r="EC1" s="661"/>
      <c r="ED1" s="218"/>
      <c r="EE1" s="218"/>
      <c r="EF1" s="218"/>
      <c r="EG1" s="218"/>
      <c r="EH1" s="218"/>
      <c r="EI1" s="218"/>
      <c r="EJ1" s="218"/>
      <c r="EK1" s="218"/>
      <c r="EL1" s="218"/>
      <c r="EM1" s="218"/>
    </row>
    <row r="2" spans="2:143" ht="22.5" customHeight="1" x14ac:dyDescent="0.15">
      <c r="B2" s="221" t="s">
        <v>216</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4" customFormat="1" ht="11.25" customHeight="1" x14ac:dyDescent="0.15">
      <c r="B5" s="669" t="s">
        <v>227</v>
      </c>
      <c r="C5" s="670"/>
      <c r="D5" s="670"/>
      <c r="E5" s="670"/>
      <c r="F5" s="670"/>
      <c r="G5" s="670"/>
      <c r="H5" s="670"/>
      <c r="I5" s="670"/>
      <c r="J5" s="670"/>
      <c r="K5" s="670"/>
      <c r="L5" s="670"/>
      <c r="M5" s="670"/>
      <c r="N5" s="670"/>
      <c r="O5" s="670"/>
      <c r="P5" s="670"/>
      <c r="Q5" s="671"/>
      <c r="R5" s="672">
        <v>7880069</v>
      </c>
      <c r="S5" s="673"/>
      <c r="T5" s="673"/>
      <c r="U5" s="673"/>
      <c r="V5" s="673"/>
      <c r="W5" s="673"/>
      <c r="X5" s="673"/>
      <c r="Y5" s="674"/>
      <c r="Z5" s="675">
        <v>34.1</v>
      </c>
      <c r="AA5" s="675"/>
      <c r="AB5" s="675"/>
      <c r="AC5" s="675"/>
      <c r="AD5" s="676">
        <v>7880069</v>
      </c>
      <c r="AE5" s="676"/>
      <c r="AF5" s="676"/>
      <c r="AG5" s="676"/>
      <c r="AH5" s="676"/>
      <c r="AI5" s="676"/>
      <c r="AJ5" s="676"/>
      <c r="AK5" s="676"/>
      <c r="AL5" s="677">
        <v>54.6</v>
      </c>
      <c r="AM5" s="678"/>
      <c r="AN5" s="678"/>
      <c r="AO5" s="679"/>
      <c r="AP5" s="669" t="s">
        <v>228</v>
      </c>
      <c r="AQ5" s="670"/>
      <c r="AR5" s="670"/>
      <c r="AS5" s="670"/>
      <c r="AT5" s="670"/>
      <c r="AU5" s="670"/>
      <c r="AV5" s="670"/>
      <c r="AW5" s="670"/>
      <c r="AX5" s="670"/>
      <c r="AY5" s="670"/>
      <c r="AZ5" s="670"/>
      <c r="BA5" s="670"/>
      <c r="BB5" s="670"/>
      <c r="BC5" s="670"/>
      <c r="BD5" s="670"/>
      <c r="BE5" s="670"/>
      <c r="BF5" s="671"/>
      <c r="BG5" s="683">
        <v>7880069</v>
      </c>
      <c r="BH5" s="684"/>
      <c r="BI5" s="684"/>
      <c r="BJ5" s="684"/>
      <c r="BK5" s="684"/>
      <c r="BL5" s="684"/>
      <c r="BM5" s="684"/>
      <c r="BN5" s="685"/>
      <c r="BO5" s="686">
        <v>100</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287582</v>
      </c>
      <c r="S6" s="684"/>
      <c r="T6" s="684"/>
      <c r="U6" s="684"/>
      <c r="V6" s="684"/>
      <c r="W6" s="684"/>
      <c r="X6" s="684"/>
      <c r="Y6" s="685"/>
      <c r="Z6" s="686">
        <v>1.2</v>
      </c>
      <c r="AA6" s="686"/>
      <c r="AB6" s="686"/>
      <c r="AC6" s="686"/>
      <c r="AD6" s="687">
        <v>287582</v>
      </c>
      <c r="AE6" s="687"/>
      <c r="AF6" s="687"/>
      <c r="AG6" s="687"/>
      <c r="AH6" s="687"/>
      <c r="AI6" s="687"/>
      <c r="AJ6" s="687"/>
      <c r="AK6" s="687"/>
      <c r="AL6" s="688">
        <v>2</v>
      </c>
      <c r="AM6" s="689"/>
      <c r="AN6" s="689"/>
      <c r="AO6" s="690"/>
      <c r="AP6" s="680" t="s">
        <v>234</v>
      </c>
      <c r="AQ6" s="681"/>
      <c r="AR6" s="681"/>
      <c r="AS6" s="681"/>
      <c r="AT6" s="681"/>
      <c r="AU6" s="681"/>
      <c r="AV6" s="681"/>
      <c r="AW6" s="681"/>
      <c r="AX6" s="681"/>
      <c r="AY6" s="681"/>
      <c r="AZ6" s="681"/>
      <c r="BA6" s="681"/>
      <c r="BB6" s="681"/>
      <c r="BC6" s="681"/>
      <c r="BD6" s="681"/>
      <c r="BE6" s="681"/>
      <c r="BF6" s="682"/>
      <c r="BG6" s="683">
        <v>7880069</v>
      </c>
      <c r="BH6" s="684"/>
      <c r="BI6" s="684"/>
      <c r="BJ6" s="684"/>
      <c r="BK6" s="684"/>
      <c r="BL6" s="684"/>
      <c r="BM6" s="684"/>
      <c r="BN6" s="685"/>
      <c r="BO6" s="686">
        <v>100</v>
      </c>
      <c r="BP6" s="686"/>
      <c r="BQ6" s="686"/>
      <c r="BR6" s="686"/>
      <c r="BS6" s="687" t="s">
        <v>229</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204904</v>
      </c>
      <c r="CS6" s="684"/>
      <c r="CT6" s="684"/>
      <c r="CU6" s="684"/>
      <c r="CV6" s="684"/>
      <c r="CW6" s="684"/>
      <c r="CX6" s="684"/>
      <c r="CY6" s="685"/>
      <c r="CZ6" s="677">
        <v>0.9</v>
      </c>
      <c r="DA6" s="678"/>
      <c r="DB6" s="678"/>
      <c r="DC6" s="697"/>
      <c r="DD6" s="692" t="s">
        <v>229</v>
      </c>
      <c r="DE6" s="684"/>
      <c r="DF6" s="684"/>
      <c r="DG6" s="684"/>
      <c r="DH6" s="684"/>
      <c r="DI6" s="684"/>
      <c r="DJ6" s="684"/>
      <c r="DK6" s="684"/>
      <c r="DL6" s="684"/>
      <c r="DM6" s="684"/>
      <c r="DN6" s="684"/>
      <c r="DO6" s="684"/>
      <c r="DP6" s="685"/>
      <c r="DQ6" s="692">
        <v>204904</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7635</v>
      </c>
      <c r="S7" s="684"/>
      <c r="T7" s="684"/>
      <c r="U7" s="684"/>
      <c r="V7" s="684"/>
      <c r="W7" s="684"/>
      <c r="X7" s="684"/>
      <c r="Y7" s="685"/>
      <c r="Z7" s="686">
        <v>0</v>
      </c>
      <c r="AA7" s="686"/>
      <c r="AB7" s="686"/>
      <c r="AC7" s="686"/>
      <c r="AD7" s="687">
        <v>7635</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3763715</v>
      </c>
      <c r="BH7" s="684"/>
      <c r="BI7" s="684"/>
      <c r="BJ7" s="684"/>
      <c r="BK7" s="684"/>
      <c r="BL7" s="684"/>
      <c r="BM7" s="684"/>
      <c r="BN7" s="685"/>
      <c r="BO7" s="686">
        <v>47.8</v>
      </c>
      <c r="BP7" s="686"/>
      <c r="BQ7" s="686"/>
      <c r="BR7" s="686"/>
      <c r="BS7" s="687" t="s">
        <v>229</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3600999</v>
      </c>
      <c r="CS7" s="684"/>
      <c r="CT7" s="684"/>
      <c r="CU7" s="684"/>
      <c r="CV7" s="684"/>
      <c r="CW7" s="684"/>
      <c r="CX7" s="684"/>
      <c r="CY7" s="685"/>
      <c r="CZ7" s="686">
        <v>16.2</v>
      </c>
      <c r="DA7" s="686"/>
      <c r="DB7" s="686"/>
      <c r="DC7" s="686"/>
      <c r="DD7" s="692">
        <v>93359</v>
      </c>
      <c r="DE7" s="684"/>
      <c r="DF7" s="684"/>
      <c r="DG7" s="684"/>
      <c r="DH7" s="684"/>
      <c r="DI7" s="684"/>
      <c r="DJ7" s="684"/>
      <c r="DK7" s="684"/>
      <c r="DL7" s="684"/>
      <c r="DM7" s="684"/>
      <c r="DN7" s="684"/>
      <c r="DO7" s="684"/>
      <c r="DP7" s="685"/>
      <c r="DQ7" s="692">
        <v>3200079</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53103</v>
      </c>
      <c r="S8" s="684"/>
      <c r="T8" s="684"/>
      <c r="U8" s="684"/>
      <c r="V8" s="684"/>
      <c r="W8" s="684"/>
      <c r="X8" s="684"/>
      <c r="Y8" s="685"/>
      <c r="Z8" s="686">
        <v>0.2</v>
      </c>
      <c r="AA8" s="686"/>
      <c r="AB8" s="686"/>
      <c r="AC8" s="686"/>
      <c r="AD8" s="687">
        <v>53103</v>
      </c>
      <c r="AE8" s="687"/>
      <c r="AF8" s="687"/>
      <c r="AG8" s="687"/>
      <c r="AH8" s="687"/>
      <c r="AI8" s="687"/>
      <c r="AJ8" s="687"/>
      <c r="AK8" s="687"/>
      <c r="AL8" s="688">
        <v>0.4</v>
      </c>
      <c r="AM8" s="689"/>
      <c r="AN8" s="689"/>
      <c r="AO8" s="690"/>
      <c r="AP8" s="680" t="s">
        <v>240</v>
      </c>
      <c r="AQ8" s="681"/>
      <c r="AR8" s="681"/>
      <c r="AS8" s="681"/>
      <c r="AT8" s="681"/>
      <c r="AU8" s="681"/>
      <c r="AV8" s="681"/>
      <c r="AW8" s="681"/>
      <c r="AX8" s="681"/>
      <c r="AY8" s="681"/>
      <c r="AZ8" s="681"/>
      <c r="BA8" s="681"/>
      <c r="BB8" s="681"/>
      <c r="BC8" s="681"/>
      <c r="BD8" s="681"/>
      <c r="BE8" s="681"/>
      <c r="BF8" s="682"/>
      <c r="BG8" s="683">
        <v>115473</v>
      </c>
      <c r="BH8" s="684"/>
      <c r="BI8" s="684"/>
      <c r="BJ8" s="684"/>
      <c r="BK8" s="684"/>
      <c r="BL8" s="684"/>
      <c r="BM8" s="684"/>
      <c r="BN8" s="685"/>
      <c r="BO8" s="686">
        <v>1.5</v>
      </c>
      <c r="BP8" s="686"/>
      <c r="BQ8" s="686"/>
      <c r="BR8" s="686"/>
      <c r="BS8" s="692" t="s">
        <v>229</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8670694</v>
      </c>
      <c r="CS8" s="684"/>
      <c r="CT8" s="684"/>
      <c r="CU8" s="684"/>
      <c r="CV8" s="684"/>
      <c r="CW8" s="684"/>
      <c r="CX8" s="684"/>
      <c r="CY8" s="685"/>
      <c r="CZ8" s="686">
        <v>39</v>
      </c>
      <c r="DA8" s="686"/>
      <c r="DB8" s="686"/>
      <c r="DC8" s="686"/>
      <c r="DD8" s="692">
        <v>133041</v>
      </c>
      <c r="DE8" s="684"/>
      <c r="DF8" s="684"/>
      <c r="DG8" s="684"/>
      <c r="DH8" s="684"/>
      <c r="DI8" s="684"/>
      <c r="DJ8" s="684"/>
      <c r="DK8" s="684"/>
      <c r="DL8" s="684"/>
      <c r="DM8" s="684"/>
      <c r="DN8" s="684"/>
      <c r="DO8" s="684"/>
      <c r="DP8" s="685"/>
      <c r="DQ8" s="692">
        <v>4715030</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27430</v>
      </c>
      <c r="S9" s="684"/>
      <c r="T9" s="684"/>
      <c r="U9" s="684"/>
      <c r="V9" s="684"/>
      <c r="W9" s="684"/>
      <c r="X9" s="684"/>
      <c r="Y9" s="685"/>
      <c r="Z9" s="686">
        <v>0.1</v>
      </c>
      <c r="AA9" s="686"/>
      <c r="AB9" s="686"/>
      <c r="AC9" s="686"/>
      <c r="AD9" s="687">
        <v>27430</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3327872</v>
      </c>
      <c r="BH9" s="684"/>
      <c r="BI9" s="684"/>
      <c r="BJ9" s="684"/>
      <c r="BK9" s="684"/>
      <c r="BL9" s="684"/>
      <c r="BM9" s="684"/>
      <c r="BN9" s="685"/>
      <c r="BO9" s="686">
        <v>42.2</v>
      </c>
      <c r="BP9" s="686"/>
      <c r="BQ9" s="686"/>
      <c r="BR9" s="686"/>
      <c r="BS9" s="692" t="s">
        <v>244</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1608731</v>
      </c>
      <c r="CS9" s="684"/>
      <c r="CT9" s="684"/>
      <c r="CU9" s="684"/>
      <c r="CV9" s="684"/>
      <c r="CW9" s="684"/>
      <c r="CX9" s="684"/>
      <c r="CY9" s="685"/>
      <c r="CZ9" s="686">
        <v>7.2</v>
      </c>
      <c r="DA9" s="686"/>
      <c r="DB9" s="686"/>
      <c r="DC9" s="686"/>
      <c r="DD9" s="692">
        <v>110137</v>
      </c>
      <c r="DE9" s="684"/>
      <c r="DF9" s="684"/>
      <c r="DG9" s="684"/>
      <c r="DH9" s="684"/>
      <c r="DI9" s="684"/>
      <c r="DJ9" s="684"/>
      <c r="DK9" s="684"/>
      <c r="DL9" s="684"/>
      <c r="DM9" s="684"/>
      <c r="DN9" s="684"/>
      <c r="DO9" s="684"/>
      <c r="DP9" s="685"/>
      <c r="DQ9" s="692">
        <v>1434112</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244</v>
      </c>
      <c r="S10" s="684"/>
      <c r="T10" s="684"/>
      <c r="U10" s="684"/>
      <c r="V10" s="684"/>
      <c r="W10" s="684"/>
      <c r="X10" s="684"/>
      <c r="Y10" s="685"/>
      <c r="Z10" s="686" t="s">
        <v>229</v>
      </c>
      <c r="AA10" s="686"/>
      <c r="AB10" s="686"/>
      <c r="AC10" s="686"/>
      <c r="AD10" s="687" t="s">
        <v>244</v>
      </c>
      <c r="AE10" s="687"/>
      <c r="AF10" s="687"/>
      <c r="AG10" s="687"/>
      <c r="AH10" s="687"/>
      <c r="AI10" s="687"/>
      <c r="AJ10" s="687"/>
      <c r="AK10" s="687"/>
      <c r="AL10" s="688" t="s">
        <v>229</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108665</v>
      </c>
      <c r="BH10" s="684"/>
      <c r="BI10" s="684"/>
      <c r="BJ10" s="684"/>
      <c r="BK10" s="684"/>
      <c r="BL10" s="684"/>
      <c r="BM10" s="684"/>
      <c r="BN10" s="685"/>
      <c r="BO10" s="686">
        <v>1.4</v>
      </c>
      <c r="BP10" s="686"/>
      <c r="BQ10" s="686"/>
      <c r="BR10" s="686"/>
      <c r="BS10" s="692" t="s">
        <v>244</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4317</v>
      </c>
      <c r="CS10" s="684"/>
      <c r="CT10" s="684"/>
      <c r="CU10" s="684"/>
      <c r="CV10" s="684"/>
      <c r="CW10" s="684"/>
      <c r="CX10" s="684"/>
      <c r="CY10" s="685"/>
      <c r="CZ10" s="686">
        <v>0</v>
      </c>
      <c r="DA10" s="686"/>
      <c r="DB10" s="686"/>
      <c r="DC10" s="686"/>
      <c r="DD10" s="692" t="s">
        <v>229</v>
      </c>
      <c r="DE10" s="684"/>
      <c r="DF10" s="684"/>
      <c r="DG10" s="684"/>
      <c r="DH10" s="684"/>
      <c r="DI10" s="684"/>
      <c r="DJ10" s="684"/>
      <c r="DK10" s="684"/>
      <c r="DL10" s="684"/>
      <c r="DM10" s="684"/>
      <c r="DN10" s="684"/>
      <c r="DO10" s="684"/>
      <c r="DP10" s="685"/>
      <c r="DQ10" s="692">
        <v>317</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1015993</v>
      </c>
      <c r="S11" s="684"/>
      <c r="T11" s="684"/>
      <c r="U11" s="684"/>
      <c r="V11" s="684"/>
      <c r="W11" s="684"/>
      <c r="X11" s="684"/>
      <c r="Y11" s="685"/>
      <c r="Z11" s="688">
        <v>4.4000000000000004</v>
      </c>
      <c r="AA11" s="689"/>
      <c r="AB11" s="689"/>
      <c r="AC11" s="701"/>
      <c r="AD11" s="692">
        <v>1015993</v>
      </c>
      <c r="AE11" s="684"/>
      <c r="AF11" s="684"/>
      <c r="AG11" s="684"/>
      <c r="AH11" s="684"/>
      <c r="AI11" s="684"/>
      <c r="AJ11" s="684"/>
      <c r="AK11" s="685"/>
      <c r="AL11" s="688">
        <v>7</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211705</v>
      </c>
      <c r="BH11" s="684"/>
      <c r="BI11" s="684"/>
      <c r="BJ11" s="684"/>
      <c r="BK11" s="684"/>
      <c r="BL11" s="684"/>
      <c r="BM11" s="684"/>
      <c r="BN11" s="685"/>
      <c r="BO11" s="686">
        <v>2.7</v>
      </c>
      <c r="BP11" s="686"/>
      <c r="BQ11" s="686"/>
      <c r="BR11" s="686"/>
      <c r="BS11" s="692" t="s">
        <v>244</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850578</v>
      </c>
      <c r="CS11" s="684"/>
      <c r="CT11" s="684"/>
      <c r="CU11" s="684"/>
      <c r="CV11" s="684"/>
      <c r="CW11" s="684"/>
      <c r="CX11" s="684"/>
      <c r="CY11" s="685"/>
      <c r="CZ11" s="686">
        <v>3.8</v>
      </c>
      <c r="DA11" s="686"/>
      <c r="DB11" s="686"/>
      <c r="DC11" s="686"/>
      <c r="DD11" s="692">
        <v>474082</v>
      </c>
      <c r="DE11" s="684"/>
      <c r="DF11" s="684"/>
      <c r="DG11" s="684"/>
      <c r="DH11" s="684"/>
      <c r="DI11" s="684"/>
      <c r="DJ11" s="684"/>
      <c r="DK11" s="684"/>
      <c r="DL11" s="684"/>
      <c r="DM11" s="684"/>
      <c r="DN11" s="684"/>
      <c r="DO11" s="684"/>
      <c r="DP11" s="685"/>
      <c r="DQ11" s="692">
        <v>737669</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229</v>
      </c>
      <c r="S12" s="684"/>
      <c r="T12" s="684"/>
      <c r="U12" s="684"/>
      <c r="V12" s="684"/>
      <c r="W12" s="684"/>
      <c r="X12" s="684"/>
      <c r="Y12" s="685"/>
      <c r="Z12" s="686" t="s">
        <v>139</v>
      </c>
      <c r="AA12" s="686"/>
      <c r="AB12" s="686"/>
      <c r="AC12" s="686"/>
      <c r="AD12" s="687" t="s">
        <v>229</v>
      </c>
      <c r="AE12" s="687"/>
      <c r="AF12" s="687"/>
      <c r="AG12" s="687"/>
      <c r="AH12" s="687"/>
      <c r="AI12" s="687"/>
      <c r="AJ12" s="687"/>
      <c r="AK12" s="687"/>
      <c r="AL12" s="688" t="s">
        <v>229</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3659998</v>
      </c>
      <c r="BH12" s="684"/>
      <c r="BI12" s="684"/>
      <c r="BJ12" s="684"/>
      <c r="BK12" s="684"/>
      <c r="BL12" s="684"/>
      <c r="BM12" s="684"/>
      <c r="BN12" s="685"/>
      <c r="BO12" s="686">
        <v>46.4</v>
      </c>
      <c r="BP12" s="686"/>
      <c r="BQ12" s="686"/>
      <c r="BR12" s="686"/>
      <c r="BS12" s="692" t="s">
        <v>244</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148298</v>
      </c>
      <c r="CS12" s="684"/>
      <c r="CT12" s="684"/>
      <c r="CU12" s="684"/>
      <c r="CV12" s="684"/>
      <c r="CW12" s="684"/>
      <c r="CX12" s="684"/>
      <c r="CY12" s="685"/>
      <c r="CZ12" s="686">
        <v>0.7</v>
      </c>
      <c r="DA12" s="686"/>
      <c r="DB12" s="686"/>
      <c r="DC12" s="686"/>
      <c r="DD12" s="692">
        <v>1302</v>
      </c>
      <c r="DE12" s="684"/>
      <c r="DF12" s="684"/>
      <c r="DG12" s="684"/>
      <c r="DH12" s="684"/>
      <c r="DI12" s="684"/>
      <c r="DJ12" s="684"/>
      <c r="DK12" s="684"/>
      <c r="DL12" s="684"/>
      <c r="DM12" s="684"/>
      <c r="DN12" s="684"/>
      <c r="DO12" s="684"/>
      <c r="DP12" s="685"/>
      <c r="DQ12" s="692">
        <v>73007</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229</v>
      </c>
      <c r="S13" s="684"/>
      <c r="T13" s="684"/>
      <c r="U13" s="684"/>
      <c r="V13" s="684"/>
      <c r="W13" s="684"/>
      <c r="X13" s="684"/>
      <c r="Y13" s="685"/>
      <c r="Z13" s="686" t="s">
        <v>229</v>
      </c>
      <c r="AA13" s="686"/>
      <c r="AB13" s="686"/>
      <c r="AC13" s="686"/>
      <c r="AD13" s="687" t="s">
        <v>244</v>
      </c>
      <c r="AE13" s="687"/>
      <c r="AF13" s="687"/>
      <c r="AG13" s="687"/>
      <c r="AH13" s="687"/>
      <c r="AI13" s="687"/>
      <c r="AJ13" s="687"/>
      <c r="AK13" s="687"/>
      <c r="AL13" s="688" t="s">
        <v>229</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3646068</v>
      </c>
      <c r="BH13" s="684"/>
      <c r="BI13" s="684"/>
      <c r="BJ13" s="684"/>
      <c r="BK13" s="684"/>
      <c r="BL13" s="684"/>
      <c r="BM13" s="684"/>
      <c r="BN13" s="685"/>
      <c r="BO13" s="686">
        <v>46.3</v>
      </c>
      <c r="BP13" s="686"/>
      <c r="BQ13" s="686"/>
      <c r="BR13" s="686"/>
      <c r="BS13" s="692" t="s">
        <v>229</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1419966</v>
      </c>
      <c r="CS13" s="684"/>
      <c r="CT13" s="684"/>
      <c r="CU13" s="684"/>
      <c r="CV13" s="684"/>
      <c r="CW13" s="684"/>
      <c r="CX13" s="684"/>
      <c r="CY13" s="685"/>
      <c r="CZ13" s="686">
        <v>6.4</v>
      </c>
      <c r="DA13" s="686"/>
      <c r="DB13" s="686"/>
      <c r="DC13" s="686"/>
      <c r="DD13" s="692">
        <v>432439</v>
      </c>
      <c r="DE13" s="684"/>
      <c r="DF13" s="684"/>
      <c r="DG13" s="684"/>
      <c r="DH13" s="684"/>
      <c r="DI13" s="684"/>
      <c r="DJ13" s="684"/>
      <c r="DK13" s="684"/>
      <c r="DL13" s="684"/>
      <c r="DM13" s="684"/>
      <c r="DN13" s="684"/>
      <c r="DO13" s="684"/>
      <c r="DP13" s="685"/>
      <c r="DQ13" s="692">
        <v>1307069</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86037</v>
      </c>
      <c r="S14" s="684"/>
      <c r="T14" s="684"/>
      <c r="U14" s="684"/>
      <c r="V14" s="684"/>
      <c r="W14" s="684"/>
      <c r="X14" s="684"/>
      <c r="Y14" s="685"/>
      <c r="Z14" s="686">
        <v>0.4</v>
      </c>
      <c r="AA14" s="686"/>
      <c r="AB14" s="686"/>
      <c r="AC14" s="686"/>
      <c r="AD14" s="687">
        <v>86037</v>
      </c>
      <c r="AE14" s="687"/>
      <c r="AF14" s="687"/>
      <c r="AG14" s="687"/>
      <c r="AH14" s="687"/>
      <c r="AI14" s="687"/>
      <c r="AJ14" s="687"/>
      <c r="AK14" s="687"/>
      <c r="AL14" s="688">
        <v>0.6</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157323</v>
      </c>
      <c r="BH14" s="684"/>
      <c r="BI14" s="684"/>
      <c r="BJ14" s="684"/>
      <c r="BK14" s="684"/>
      <c r="BL14" s="684"/>
      <c r="BM14" s="684"/>
      <c r="BN14" s="685"/>
      <c r="BO14" s="686">
        <v>2</v>
      </c>
      <c r="BP14" s="686"/>
      <c r="BQ14" s="686"/>
      <c r="BR14" s="686"/>
      <c r="BS14" s="692" t="s">
        <v>229</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906868</v>
      </c>
      <c r="CS14" s="684"/>
      <c r="CT14" s="684"/>
      <c r="CU14" s="684"/>
      <c r="CV14" s="684"/>
      <c r="CW14" s="684"/>
      <c r="CX14" s="684"/>
      <c r="CY14" s="685"/>
      <c r="CZ14" s="686">
        <v>4.0999999999999996</v>
      </c>
      <c r="DA14" s="686"/>
      <c r="DB14" s="686"/>
      <c r="DC14" s="686"/>
      <c r="DD14" s="692">
        <v>26109</v>
      </c>
      <c r="DE14" s="684"/>
      <c r="DF14" s="684"/>
      <c r="DG14" s="684"/>
      <c r="DH14" s="684"/>
      <c r="DI14" s="684"/>
      <c r="DJ14" s="684"/>
      <c r="DK14" s="684"/>
      <c r="DL14" s="684"/>
      <c r="DM14" s="684"/>
      <c r="DN14" s="684"/>
      <c r="DO14" s="684"/>
      <c r="DP14" s="685"/>
      <c r="DQ14" s="692">
        <v>896890</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244</v>
      </c>
      <c r="S15" s="684"/>
      <c r="T15" s="684"/>
      <c r="U15" s="684"/>
      <c r="V15" s="684"/>
      <c r="W15" s="684"/>
      <c r="X15" s="684"/>
      <c r="Y15" s="685"/>
      <c r="Z15" s="686" t="s">
        <v>139</v>
      </c>
      <c r="AA15" s="686"/>
      <c r="AB15" s="686"/>
      <c r="AC15" s="686"/>
      <c r="AD15" s="687" t="s">
        <v>244</v>
      </c>
      <c r="AE15" s="687"/>
      <c r="AF15" s="687"/>
      <c r="AG15" s="687"/>
      <c r="AH15" s="687"/>
      <c r="AI15" s="687"/>
      <c r="AJ15" s="687"/>
      <c r="AK15" s="687"/>
      <c r="AL15" s="688" t="s">
        <v>244</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299033</v>
      </c>
      <c r="BH15" s="684"/>
      <c r="BI15" s="684"/>
      <c r="BJ15" s="684"/>
      <c r="BK15" s="684"/>
      <c r="BL15" s="684"/>
      <c r="BM15" s="684"/>
      <c r="BN15" s="685"/>
      <c r="BO15" s="686">
        <v>3.8</v>
      </c>
      <c r="BP15" s="686"/>
      <c r="BQ15" s="686"/>
      <c r="BR15" s="686"/>
      <c r="BS15" s="692" t="s">
        <v>244</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2695704</v>
      </c>
      <c r="CS15" s="684"/>
      <c r="CT15" s="684"/>
      <c r="CU15" s="684"/>
      <c r="CV15" s="684"/>
      <c r="CW15" s="684"/>
      <c r="CX15" s="684"/>
      <c r="CY15" s="685"/>
      <c r="CZ15" s="686">
        <v>12.1</v>
      </c>
      <c r="DA15" s="686"/>
      <c r="DB15" s="686"/>
      <c r="DC15" s="686"/>
      <c r="DD15" s="692">
        <v>819313</v>
      </c>
      <c r="DE15" s="684"/>
      <c r="DF15" s="684"/>
      <c r="DG15" s="684"/>
      <c r="DH15" s="684"/>
      <c r="DI15" s="684"/>
      <c r="DJ15" s="684"/>
      <c r="DK15" s="684"/>
      <c r="DL15" s="684"/>
      <c r="DM15" s="684"/>
      <c r="DN15" s="684"/>
      <c r="DO15" s="684"/>
      <c r="DP15" s="685"/>
      <c r="DQ15" s="692">
        <v>1649276</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26537</v>
      </c>
      <c r="S16" s="684"/>
      <c r="T16" s="684"/>
      <c r="U16" s="684"/>
      <c r="V16" s="684"/>
      <c r="W16" s="684"/>
      <c r="X16" s="684"/>
      <c r="Y16" s="685"/>
      <c r="Z16" s="686">
        <v>0.1</v>
      </c>
      <c r="AA16" s="686"/>
      <c r="AB16" s="686"/>
      <c r="AC16" s="686"/>
      <c r="AD16" s="687">
        <v>26537</v>
      </c>
      <c r="AE16" s="687"/>
      <c r="AF16" s="687"/>
      <c r="AG16" s="687"/>
      <c r="AH16" s="687"/>
      <c r="AI16" s="687"/>
      <c r="AJ16" s="687"/>
      <c r="AK16" s="687"/>
      <c r="AL16" s="688">
        <v>0.2</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229</v>
      </c>
      <c r="BH16" s="684"/>
      <c r="BI16" s="684"/>
      <c r="BJ16" s="684"/>
      <c r="BK16" s="684"/>
      <c r="BL16" s="684"/>
      <c r="BM16" s="684"/>
      <c r="BN16" s="685"/>
      <c r="BO16" s="686" t="s">
        <v>229</v>
      </c>
      <c r="BP16" s="686"/>
      <c r="BQ16" s="686"/>
      <c r="BR16" s="686"/>
      <c r="BS16" s="692" t="s">
        <v>229</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229</v>
      </c>
      <c r="CS16" s="684"/>
      <c r="CT16" s="684"/>
      <c r="CU16" s="684"/>
      <c r="CV16" s="684"/>
      <c r="CW16" s="684"/>
      <c r="CX16" s="684"/>
      <c r="CY16" s="685"/>
      <c r="CZ16" s="686" t="s">
        <v>229</v>
      </c>
      <c r="DA16" s="686"/>
      <c r="DB16" s="686"/>
      <c r="DC16" s="686"/>
      <c r="DD16" s="692" t="s">
        <v>229</v>
      </c>
      <c r="DE16" s="684"/>
      <c r="DF16" s="684"/>
      <c r="DG16" s="684"/>
      <c r="DH16" s="684"/>
      <c r="DI16" s="684"/>
      <c r="DJ16" s="684"/>
      <c r="DK16" s="684"/>
      <c r="DL16" s="684"/>
      <c r="DM16" s="684"/>
      <c r="DN16" s="684"/>
      <c r="DO16" s="684"/>
      <c r="DP16" s="685"/>
      <c r="DQ16" s="692" t="s">
        <v>229</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149972</v>
      </c>
      <c r="S17" s="684"/>
      <c r="T17" s="684"/>
      <c r="U17" s="684"/>
      <c r="V17" s="684"/>
      <c r="W17" s="684"/>
      <c r="X17" s="684"/>
      <c r="Y17" s="685"/>
      <c r="Z17" s="686">
        <v>0.6</v>
      </c>
      <c r="AA17" s="686"/>
      <c r="AB17" s="686"/>
      <c r="AC17" s="686"/>
      <c r="AD17" s="687">
        <v>149972</v>
      </c>
      <c r="AE17" s="687"/>
      <c r="AF17" s="687"/>
      <c r="AG17" s="687"/>
      <c r="AH17" s="687"/>
      <c r="AI17" s="687"/>
      <c r="AJ17" s="687"/>
      <c r="AK17" s="687"/>
      <c r="AL17" s="688">
        <v>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229</v>
      </c>
      <c r="BH17" s="684"/>
      <c r="BI17" s="684"/>
      <c r="BJ17" s="684"/>
      <c r="BK17" s="684"/>
      <c r="BL17" s="684"/>
      <c r="BM17" s="684"/>
      <c r="BN17" s="685"/>
      <c r="BO17" s="686" t="s">
        <v>229</v>
      </c>
      <c r="BP17" s="686"/>
      <c r="BQ17" s="686"/>
      <c r="BR17" s="686"/>
      <c r="BS17" s="692" t="s">
        <v>229</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2123298</v>
      </c>
      <c r="CS17" s="684"/>
      <c r="CT17" s="684"/>
      <c r="CU17" s="684"/>
      <c r="CV17" s="684"/>
      <c r="CW17" s="684"/>
      <c r="CX17" s="684"/>
      <c r="CY17" s="685"/>
      <c r="CZ17" s="686">
        <v>9.5</v>
      </c>
      <c r="DA17" s="686"/>
      <c r="DB17" s="686"/>
      <c r="DC17" s="686"/>
      <c r="DD17" s="692" t="s">
        <v>229</v>
      </c>
      <c r="DE17" s="684"/>
      <c r="DF17" s="684"/>
      <c r="DG17" s="684"/>
      <c r="DH17" s="684"/>
      <c r="DI17" s="684"/>
      <c r="DJ17" s="684"/>
      <c r="DK17" s="684"/>
      <c r="DL17" s="684"/>
      <c r="DM17" s="684"/>
      <c r="DN17" s="684"/>
      <c r="DO17" s="684"/>
      <c r="DP17" s="685"/>
      <c r="DQ17" s="692">
        <v>2123298</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55667</v>
      </c>
      <c r="S18" s="684"/>
      <c r="T18" s="684"/>
      <c r="U18" s="684"/>
      <c r="V18" s="684"/>
      <c r="W18" s="684"/>
      <c r="X18" s="684"/>
      <c r="Y18" s="685"/>
      <c r="Z18" s="686">
        <v>0.2</v>
      </c>
      <c r="AA18" s="686"/>
      <c r="AB18" s="686"/>
      <c r="AC18" s="686"/>
      <c r="AD18" s="687">
        <v>55667</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139</v>
      </c>
      <c r="BH18" s="684"/>
      <c r="BI18" s="684"/>
      <c r="BJ18" s="684"/>
      <c r="BK18" s="684"/>
      <c r="BL18" s="684"/>
      <c r="BM18" s="684"/>
      <c r="BN18" s="685"/>
      <c r="BO18" s="686" t="s">
        <v>229</v>
      </c>
      <c r="BP18" s="686"/>
      <c r="BQ18" s="686"/>
      <c r="BR18" s="686"/>
      <c r="BS18" s="692" t="s">
        <v>229</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244</v>
      </c>
      <c r="DA18" s="686"/>
      <c r="DB18" s="686"/>
      <c r="DC18" s="686"/>
      <c r="DD18" s="692" t="s">
        <v>229</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13755</v>
      </c>
      <c r="S19" s="684"/>
      <c r="T19" s="684"/>
      <c r="U19" s="684"/>
      <c r="V19" s="684"/>
      <c r="W19" s="684"/>
      <c r="X19" s="684"/>
      <c r="Y19" s="685"/>
      <c r="Z19" s="686">
        <v>0.1</v>
      </c>
      <c r="AA19" s="686"/>
      <c r="AB19" s="686"/>
      <c r="AC19" s="686"/>
      <c r="AD19" s="687">
        <v>13755</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229</v>
      </c>
      <c r="BH19" s="684"/>
      <c r="BI19" s="684"/>
      <c r="BJ19" s="684"/>
      <c r="BK19" s="684"/>
      <c r="BL19" s="684"/>
      <c r="BM19" s="684"/>
      <c r="BN19" s="685"/>
      <c r="BO19" s="686" t="s">
        <v>229</v>
      </c>
      <c r="BP19" s="686"/>
      <c r="BQ19" s="686"/>
      <c r="BR19" s="686"/>
      <c r="BS19" s="692" t="s">
        <v>229</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229</v>
      </c>
      <c r="CS19" s="684"/>
      <c r="CT19" s="684"/>
      <c r="CU19" s="684"/>
      <c r="CV19" s="684"/>
      <c r="CW19" s="684"/>
      <c r="CX19" s="684"/>
      <c r="CY19" s="685"/>
      <c r="CZ19" s="686" t="s">
        <v>229</v>
      </c>
      <c r="DA19" s="686"/>
      <c r="DB19" s="686"/>
      <c r="DC19" s="686"/>
      <c r="DD19" s="692" t="s">
        <v>229</v>
      </c>
      <c r="DE19" s="684"/>
      <c r="DF19" s="684"/>
      <c r="DG19" s="684"/>
      <c r="DH19" s="684"/>
      <c r="DI19" s="684"/>
      <c r="DJ19" s="684"/>
      <c r="DK19" s="684"/>
      <c r="DL19" s="684"/>
      <c r="DM19" s="684"/>
      <c r="DN19" s="684"/>
      <c r="DO19" s="684"/>
      <c r="DP19" s="685"/>
      <c r="DQ19" s="692" t="s">
        <v>229</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1491</v>
      </c>
      <c r="S20" s="684"/>
      <c r="T20" s="684"/>
      <c r="U20" s="684"/>
      <c r="V20" s="684"/>
      <c r="W20" s="684"/>
      <c r="X20" s="684"/>
      <c r="Y20" s="685"/>
      <c r="Z20" s="686">
        <v>0</v>
      </c>
      <c r="AA20" s="686"/>
      <c r="AB20" s="686"/>
      <c r="AC20" s="686"/>
      <c r="AD20" s="687">
        <v>1491</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229</v>
      </c>
      <c r="BH20" s="684"/>
      <c r="BI20" s="684"/>
      <c r="BJ20" s="684"/>
      <c r="BK20" s="684"/>
      <c r="BL20" s="684"/>
      <c r="BM20" s="684"/>
      <c r="BN20" s="685"/>
      <c r="BO20" s="686" t="s">
        <v>229</v>
      </c>
      <c r="BP20" s="686"/>
      <c r="BQ20" s="686"/>
      <c r="BR20" s="686"/>
      <c r="BS20" s="692" t="s">
        <v>244</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22234357</v>
      </c>
      <c r="CS20" s="684"/>
      <c r="CT20" s="684"/>
      <c r="CU20" s="684"/>
      <c r="CV20" s="684"/>
      <c r="CW20" s="684"/>
      <c r="CX20" s="684"/>
      <c r="CY20" s="685"/>
      <c r="CZ20" s="686">
        <v>100</v>
      </c>
      <c r="DA20" s="686"/>
      <c r="DB20" s="686"/>
      <c r="DC20" s="686"/>
      <c r="DD20" s="692">
        <v>2089782</v>
      </c>
      <c r="DE20" s="684"/>
      <c r="DF20" s="684"/>
      <c r="DG20" s="684"/>
      <c r="DH20" s="684"/>
      <c r="DI20" s="684"/>
      <c r="DJ20" s="684"/>
      <c r="DK20" s="684"/>
      <c r="DL20" s="684"/>
      <c r="DM20" s="684"/>
      <c r="DN20" s="684"/>
      <c r="DO20" s="684"/>
      <c r="DP20" s="685"/>
      <c r="DQ20" s="692">
        <v>16341651</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79059</v>
      </c>
      <c r="S21" s="684"/>
      <c r="T21" s="684"/>
      <c r="U21" s="684"/>
      <c r="V21" s="684"/>
      <c r="W21" s="684"/>
      <c r="X21" s="684"/>
      <c r="Y21" s="685"/>
      <c r="Z21" s="686">
        <v>0.3</v>
      </c>
      <c r="AA21" s="686"/>
      <c r="AB21" s="686"/>
      <c r="AC21" s="686"/>
      <c r="AD21" s="687">
        <v>79059</v>
      </c>
      <c r="AE21" s="687"/>
      <c r="AF21" s="687"/>
      <c r="AG21" s="687"/>
      <c r="AH21" s="687"/>
      <c r="AI21" s="687"/>
      <c r="AJ21" s="687"/>
      <c r="AK21" s="687"/>
      <c r="AL21" s="688">
        <v>0.5</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229</v>
      </c>
      <c r="BH21" s="684"/>
      <c r="BI21" s="684"/>
      <c r="BJ21" s="684"/>
      <c r="BK21" s="684"/>
      <c r="BL21" s="684"/>
      <c r="BM21" s="684"/>
      <c r="BN21" s="685"/>
      <c r="BO21" s="686" t="s">
        <v>244</v>
      </c>
      <c r="BP21" s="686"/>
      <c r="BQ21" s="686"/>
      <c r="BR21" s="686"/>
      <c r="BS21" s="692" t="s">
        <v>244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5154866</v>
      </c>
      <c r="S22" s="684"/>
      <c r="T22" s="684"/>
      <c r="U22" s="684"/>
      <c r="V22" s="684"/>
      <c r="W22" s="684"/>
      <c r="X22" s="684"/>
      <c r="Y22" s="685"/>
      <c r="Z22" s="686">
        <v>22.3</v>
      </c>
      <c r="AA22" s="686"/>
      <c r="AB22" s="686"/>
      <c r="AC22" s="686"/>
      <c r="AD22" s="687">
        <v>4822292</v>
      </c>
      <c r="AE22" s="687"/>
      <c r="AF22" s="687"/>
      <c r="AG22" s="687"/>
      <c r="AH22" s="687"/>
      <c r="AI22" s="687"/>
      <c r="AJ22" s="687"/>
      <c r="AK22" s="687"/>
      <c r="AL22" s="688">
        <v>33.4</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229</v>
      </c>
      <c r="BH22" s="684"/>
      <c r="BI22" s="684"/>
      <c r="BJ22" s="684"/>
      <c r="BK22" s="684"/>
      <c r="BL22" s="684"/>
      <c r="BM22" s="684"/>
      <c r="BN22" s="685"/>
      <c r="BO22" s="686" t="s">
        <v>229</v>
      </c>
      <c r="BP22" s="686"/>
      <c r="BQ22" s="686"/>
      <c r="BR22" s="686"/>
      <c r="BS22" s="692" t="s">
        <v>229</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4822292</v>
      </c>
      <c r="S23" s="684"/>
      <c r="T23" s="684"/>
      <c r="U23" s="684"/>
      <c r="V23" s="684"/>
      <c r="W23" s="684"/>
      <c r="X23" s="684"/>
      <c r="Y23" s="685"/>
      <c r="Z23" s="686">
        <v>20.8</v>
      </c>
      <c r="AA23" s="686"/>
      <c r="AB23" s="686"/>
      <c r="AC23" s="686"/>
      <c r="AD23" s="687">
        <v>4822292</v>
      </c>
      <c r="AE23" s="687"/>
      <c r="AF23" s="687"/>
      <c r="AG23" s="687"/>
      <c r="AH23" s="687"/>
      <c r="AI23" s="687"/>
      <c r="AJ23" s="687"/>
      <c r="AK23" s="687"/>
      <c r="AL23" s="688">
        <v>33.4</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244</v>
      </c>
      <c r="BH23" s="684"/>
      <c r="BI23" s="684"/>
      <c r="BJ23" s="684"/>
      <c r="BK23" s="684"/>
      <c r="BL23" s="684"/>
      <c r="BM23" s="684"/>
      <c r="BN23" s="685"/>
      <c r="BO23" s="686" t="s">
        <v>229</v>
      </c>
      <c r="BP23" s="686"/>
      <c r="BQ23" s="686"/>
      <c r="BR23" s="686"/>
      <c r="BS23" s="692" t="s">
        <v>229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332574</v>
      </c>
      <c r="S24" s="684"/>
      <c r="T24" s="684"/>
      <c r="U24" s="684"/>
      <c r="V24" s="684"/>
      <c r="W24" s="684"/>
      <c r="X24" s="684"/>
      <c r="Y24" s="685"/>
      <c r="Z24" s="686">
        <v>1.4</v>
      </c>
      <c r="AA24" s="686"/>
      <c r="AB24" s="686"/>
      <c r="AC24" s="686"/>
      <c r="AD24" s="687" t="s">
        <v>229</v>
      </c>
      <c r="AE24" s="687"/>
      <c r="AF24" s="687"/>
      <c r="AG24" s="687"/>
      <c r="AH24" s="687"/>
      <c r="AI24" s="687"/>
      <c r="AJ24" s="687"/>
      <c r="AK24" s="687"/>
      <c r="AL24" s="688" t="s">
        <v>229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229</v>
      </c>
      <c r="BH24" s="684"/>
      <c r="BI24" s="684"/>
      <c r="BJ24" s="684"/>
      <c r="BK24" s="684"/>
      <c r="BL24" s="684"/>
      <c r="BM24" s="684"/>
      <c r="BN24" s="685"/>
      <c r="BO24" s="686" t="s">
        <v>229</v>
      </c>
      <c r="BP24" s="686"/>
      <c r="BQ24" s="686"/>
      <c r="BR24" s="686"/>
      <c r="BS24" s="692" t="s">
        <v>244</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10861080</v>
      </c>
      <c r="CS24" s="673"/>
      <c r="CT24" s="673"/>
      <c r="CU24" s="673"/>
      <c r="CV24" s="673"/>
      <c r="CW24" s="673"/>
      <c r="CX24" s="673"/>
      <c r="CY24" s="674"/>
      <c r="CZ24" s="677">
        <v>48.8</v>
      </c>
      <c r="DA24" s="678"/>
      <c r="DB24" s="678"/>
      <c r="DC24" s="697"/>
      <c r="DD24" s="722">
        <v>7435943</v>
      </c>
      <c r="DE24" s="673"/>
      <c r="DF24" s="673"/>
      <c r="DG24" s="673"/>
      <c r="DH24" s="673"/>
      <c r="DI24" s="673"/>
      <c r="DJ24" s="673"/>
      <c r="DK24" s="674"/>
      <c r="DL24" s="722">
        <v>7365057</v>
      </c>
      <c r="DM24" s="673"/>
      <c r="DN24" s="673"/>
      <c r="DO24" s="673"/>
      <c r="DP24" s="673"/>
      <c r="DQ24" s="673"/>
      <c r="DR24" s="673"/>
      <c r="DS24" s="673"/>
      <c r="DT24" s="673"/>
      <c r="DU24" s="673"/>
      <c r="DV24" s="674"/>
      <c r="DW24" s="677">
        <v>48.8</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229</v>
      </c>
      <c r="S25" s="684"/>
      <c r="T25" s="684"/>
      <c r="U25" s="684"/>
      <c r="V25" s="684"/>
      <c r="W25" s="684"/>
      <c r="X25" s="684"/>
      <c r="Y25" s="685"/>
      <c r="Z25" s="686" t="s">
        <v>229</v>
      </c>
      <c r="AA25" s="686"/>
      <c r="AB25" s="686"/>
      <c r="AC25" s="686"/>
      <c r="AD25" s="687" t="s">
        <v>229</v>
      </c>
      <c r="AE25" s="687"/>
      <c r="AF25" s="687"/>
      <c r="AG25" s="687"/>
      <c r="AH25" s="687"/>
      <c r="AI25" s="687"/>
      <c r="AJ25" s="687"/>
      <c r="AK25" s="687"/>
      <c r="AL25" s="688" t="s">
        <v>229</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139</v>
      </c>
      <c r="BP25" s="686"/>
      <c r="BQ25" s="686"/>
      <c r="BR25" s="686"/>
      <c r="BS25" s="692" t="s">
        <v>229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3590264</v>
      </c>
      <c r="CS25" s="719"/>
      <c r="CT25" s="719"/>
      <c r="CU25" s="719"/>
      <c r="CV25" s="719"/>
      <c r="CW25" s="719"/>
      <c r="CX25" s="719"/>
      <c r="CY25" s="720"/>
      <c r="CZ25" s="688">
        <v>16.100000000000001</v>
      </c>
      <c r="DA25" s="717"/>
      <c r="DB25" s="717"/>
      <c r="DC25" s="721"/>
      <c r="DD25" s="692">
        <v>3400955</v>
      </c>
      <c r="DE25" s="719"/>
      <c r="DF25" s="719"/>
      <c r="DG25" s="719"/>
      <c r="DH25" s="719"/>
      <c r="DI25" s="719"/>
      <c r="DJ25" s="719"/>
      <c r="DK25" s="720"/>
      <c r="DL25" s="692">
        <v>3385236</v>
      </c>
      <c r="DM25" s="719"/>
      <c r="DN25" s="719"/>
      <c r="DO25" s="719"/>
      <c r="DP25" s="719"/>
      <c r="DQ25" s="719"/>
      <c r="DR25" s="719"/>
      <c r="DS25" s="719"/>
      <c r="DT25" s="719"/>
      <c r="DU25" s="719"/>
      <c r="DV25" s="720"/>
      <c r="DW25" s="688">
        <v>22.4</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14689224</v>
      </c>
      <c r="S26" s="684"/>
      <c r="T26" s="684"/>
      <c r="U26" s="684"/>
      <c r="V26" s="684"/>
      <c r="W26" s="684"/>
      <c r="X26" s="684"/>
      <c r="Y26" s="685"/>
      <c r="Z26" s="686">
        <v>63.5</v>
      </c>
      <c r="AA26" s="686"/>
      <c r="AB26" s="686"/>
      <c r="AC26" s="686"/>
      <c r="AD26" s="687">
        <v>14356650</v>
      </c>
      <c r="AE26" s="687"/>
      <c r="AF26" s="687"/>
      <c r="AG26" s="687"/>
      <c r="AH26" s="687"/>
      <c r="AI26" s="687"/>
      <c r="AJ26" s="687"/>
      <c r="AK26" s="687"/>
      <c r="AL26" s="688">
        <v>99.5</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229</v>
      </c>
      <c r="BH26" s="684"/>
      <c r="BI26" s="684"/>
      <c r="BJ26" s="684"/>
      <c r="BK26" s="684"/>
      <c r="BL26" s="684"/>
      <c r="BM26" s="684"/>
      <c r="BN26" s="685"/>
      <c r="BO26" s="686" t="s">
        <v>244</v>
      </c>
      <c r="BP26" s="686"/>
      <c r="BQ26" s="686"/>
      <c r="BR26" s="686"/>
      <c r="BS26" s="692" t="s">
        <v>139</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2467698</v>
      </c>
      <c r="CS26" s="684"/>
      <c r="CT26" s="684"/>
      <c r="CU26" s="684"/>
      <c r="CV26" s="684"/>
      <c r="CW26" s="684"/>
      <c r="CX26" s="684"/>
      <c r="CY26" s="685"/>
      <c r="CZ26" s="688">
        <v>11.1</v>
      </c>
      <c r="DA26" s="717"/>
      <c r="DB26" s="717"/>
      <c r="DC26" s="721"/>
      <c r="DD26" s="692">
        <v>2295167</v>
      </c>
      <c r="DE26" s="684"/>
      <c r="DF26" s="684"/>
      <c r="DG26" s="684"/>
      <c r="DH26" s="684"/>
      <c r="DI26" s="684"/>
      <c r="DJ26" s="684"/>
      <c r="DK26" s="685"/>
      <c r="DL26" s="692" t="s">
        <v>229</v>
      </c>
      <c r="DM26" s="684"/>
      <c r="DN26" s="684"/>
      <c r="DO26" s="684"/>
      <c r="DP26" s="684"/>
      <c r="DQ26" s="684"/>
      <c r="DR26" s="684"/>
      <c r="DS26" s="684"/>
      <c r="DT26" s="684"/>
      <c r="DU26" s="684"/>
      <c r="DV26" s="685"/>
      <c r="DW26" s="688" t="s">
        <v>229</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8801</v>
      </c>
      <c r="S27" s="684"/>
      <c r="T27" s="684"/>
      <c r="U27" s="684"/>
      <c r="V27" s="684"/>
      <c r="W27" s="684"/>
      <c r="X27" s="684"/>
      <c r="Y27" s="685"/>
      <c r="Z27" s="686">
        <v>0</v>
      </c>
      <c r="AA27" s="686"/>
      <c r="AB27" s="686"/>
      <c r="AC27" s="686"/>
      <c r="AD27" s="687">
        <v>8801</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7880069</v>
      </c>
      <c r="BH27" s="684"/>
      <c r="BI27" s="684"/>
      <c r="BJ27" s="684"/>
      <c r="BK27" s="684"/>
      <c r="BL27" s="684"/>
      <c r="BM27" s="684"/>
      <c r="BN27" s="685"/>
      <c r="BO27" s="686">
        <v>100</v>
      </c>
      <c r="BP27" s="686"/>
      <c r="BQ27" s="686"/>
      <c r="BR27" s="686"/>
      <c r="BS27" s="692" t="s">
        <v>244</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5147518</v>
      </c>
      <c r="CS27" s="719"/>
      <c r="CT27" s="719"/>
      <c r="CU27" s="719"/>
      <c r="CV27" s="719"/>
      <c r="CW27" s="719"/>
      <c r="CX27" s="719"/>
      <c r="CY27" s="720"/>
      <c r="CZ27" s="688">
        <v>23.2</v>
      </c>
      <c r="DA27" s="717"/>
      <c r="DB27" s="717"/>
      <c r="DC27" s="721"/>
      <c r="DD27" s="692">
        <v>1911690</v>
      </c>
      <c r="DE27" s="719"/>
      <c r="DF27" s="719"/>
      <c r="DG27" s="719"/>
      <c r="DH27" s="719"/>
      <c r="DI27" s="719"/>
      <c r="DJ27" s="719"/>
      <c r="DK27" s="720"/>
      <c r="DL27" s="692">
        <v>1856523</v>
      </c>
      <c r="DM27" s="719"/>
      <c r="DN27" s="719"/>
      <c r="DO27" s="719"/>
      <c r="DP27" s="719"/>
      <c r="DQ27" s="719"/>
      <c r="DR27" s="719"/>
      <c r="DS27" s="719"/>
      <c r="DT27" s="719"/>
      <c r="DU27" s="719"/>
      <c r="DV27" s="720"/>
      <c r="DW27" s="688">
        <v>12.3</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144117</v>
      </c>
      <c r="S28" s="684"/>
      <c r="T28" s="684"/>
      <c r="U28" s="684"/>
      <c r="V28" s="684"/>
      <c r="W28" s="684"/>
      <c r="X28" s="684"/>
      <c r="Y28" s="685"/>
      <c r="Z28" s="686">
        <v>0.6</v>
      </c>
      <c r="AA28" s="686"/>
      <c r="AB28" s="686"/>
      <c r="AC28" s="686"/>
      <c r="AD28" s="687" t="s">
        <v>229</v>
      </c>
      <c r="AE28" s="687"/>
      <c r="AF28" s="687"/>
      <c r="AG28" s="687"/>
      <c r="AH28" s="687"/>
      <c r="AI28" s="687"/>
      <c r="AJ28" s="687"/>
      <c r="AK28" s="687"/>
      <c r="AL28" s="688" t="s">
        <v>244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2123298</v>
      </c>
      <c r="CS28" s="684"/>
      <c r="CT28" s="684"/>
      <c r="CU28" s="684"/>
      <c r="CV28" s="684"/>
      <c r="CW28" s="684"/>
      <c r="CX28" s="684"/>
      <c r="CY28" s="685"/>
      <c r="CZ28" s="688">
        <v>9.5</v>
      </c>
      <c r="DA28" s="717"/>
      <c r="DB28" s="717"/>
      <c r="DC28" s="721"/>
      <c r="DD28" s="692">
        <v>2123298</v>
      </c>
      <c r="DE28" s="684"/>
      <c r="DF28" s="684"/>
      <c r="DG28" s="684"/>
      <c r="DH28" s="684"/>
      <c r="DI28" s="684"/>
      <c r="DJ28" s="684"/>
      <c r="DK28" s="685"/>
      <c r="DL28" s="692">
        <v>2123298</v>
      </c>
      <c r="DM28" s="684"/>
      <c r="DN28" s="684"/>
      <c r="DO28" s="684"/>
      <c r="DP28" s="684"/>
      <c r="DQ28" s="684"/>
      <c r="DR28" s="684"/>
      <c r="DS28" s="684"/>
      <c r="DT28" s="684"/>
      <c r="DU28" s="684"/>
      <c r="DV28" s="685"/>
      <c r="DW28" s="688">
        <v>14.1</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143961</v>
      </c>
      <c r="S29" s="684"/>
      <c r="T29" s="684"/>
      <c r="U29" s="684"/>
      <c r="V29" s="684"/>
      <c r="W29" s="684"/>
      <c r="X29" s="684"/>
      <c r="Y29" s="685"/>
      <c r="Z29" s="686">
        <v>0.6</v>
      </c>
      <c r="AA29" s="686"/>
      <c r="AB29" s="686"/>
      <c r="AC29" s="686"/>
      <c r="AD29" s="687">
        <v>24981</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2123298</v>
      </c>
      <c r="CS29" s="719"/>
      <c r="CT29" s="719"/>
      <c r="CU29" s="719"/>
      <c r="CV29" s="719"/>
      <c r="CW29" s="719"/>
      <c r="CX29" s="719"/>
      <c r="CY29" s="720"/>
      <c r="CZ29" s="688">
        <v>9.5</v>
      </c>
      <c r="DA29" s="717"/>
      <c r="DB29" s="717"/>
      <c r="DC29" s="721"/>
      <c r="DD29" s="692">
        <v>2123298</v>
      </c>
      <c r="DE29" s="719"/>
      <c r="DF29" s="719"/>
      <c r="DG29" s="719"/>
      <c r="DH29" s="719"/>
      <c r="DI29" s="719"/>
      <c r="DJ29" s="719"/>
      <c r="DK29" s="720"/>
      <c r="DL29" s="692">
        <v>2123298</v>
      </c>
      <c r="DM29" s="719"/>
      <c r="DN29" s="719"/>
      <c r="DO29" s="719"/>
      <c r="DP29" s="719"/>
      <c r="DQ29" s="719"/>
      <c r="DR29" s="719"/>
      <c r="DS29" s="719"/>
      <c r="DT29" s="719"/>
      <c r="DU29" s="719"/>
      <c r="DV29" s="720"/>
      <c r="DW29" s="688">
        <v>14.1</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102622</v>
      </c>
      <c r="S30" s="684"/>
      <c r="T30" s="684"/>
      <c r="U30" s="684"/>
      <c r="V30" s="684"/>
      <c r="W30" s="684"/>
      <c r="X30" s="684"/>
      <c r="Y30" s="685"/>
      <c r="Z30" s="686">
        <v>0.4</v>
      </c>
      <c r="AA30" s="686"/>
      <c r="AB30" s="686"/>
      <c r="AC30" s="686"/>
      <c r="AD30" s="687" t="s">
        <v>229</v>
      </c>
      <c r="AE30" s="687"/>
      <c r="AF30" s="687"/>
      <c r="AG30" s="687"/>
      <c r="AH30" s="687"/>
      <c r="AI30" s="687"/>
      <c r="AJ30" s="687"/>
      <c r="AK30" s="687"/>
      <c r="AL30" s="688" t="s">
        <v>244</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2002309</v>
      </c>
      <c r="CS30" s="684"/>
      <c r="CT30" s="684"/>
      <c r="CU30" s="684"/>
      <c r="CV30" s="684"/>
      <c r="CW30" s="684"/>
      <c r="CX30" s="684"/>
      <c r="CY30" s="685"/>
      <c r="CZ30" s="688">
        <v>9</v>
      </c>
      <c r="DA30" s="717"/>
      <c r="DB30" s="717"/>
      <c r="DC30" s="721"/>
      <c r="DD30" s="692">
        <v>2002309</v>
      </c>
      <c r="DE30" s="684"/>
      <c r="DF30" s="684"/>
      <c r="DG30" s="684"/>
      <c r="DH30" s="684"/>
      <c r="DI30" s="684"/>
      <c r="DJ30" s="684"/>
      <c r="DK30" s="685"/>
      <c r="DL30" s="692">
        <v>2002309</v>
      </c>
      <c r="DM30" s="684"/>
      <c r="DN30" s="684"/>
      <c r="DO30" s="684"/>
      <c r="DP30" s="684"/>
      <c r="DQ30" s="684"/>
      <c r="DR30" s="684"/>
      <c r="DS30" s="684"/>
      <c r="DT30" s="684"/>
      <c r="DU30" s="684"/>
      <c r="DV30" s="685"/>
      <c r="DW30" s="688">
        <v>13.3</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2628477</v>
      </c>
      <c r="S31" s="684"/>
      <c r="T31" s="684"/>
      <c r="U31" s="684"/>
      <c r="V31" s="684"/>
      <c r="W31" s="684"/>
      <c r="X31" s="684"/>
      <c r="Y31" s="685"/>
      <c r="Z31" s="686">
        <v>11.4</v>
      </c>
      <c r="AA31" s="686"/>
      <c r="AB31" s="686"/>
      <c r="AC31" s="686"/>
      <c r="AD31" s="687" t="s">
        <v>229</v>
      </c>
      <c r="AE31" s="687"/>
      <c r="AF31" s="687"/>
      <c r="AG31" s="687"/>
      <c r="AH31" s="687"/>
      <c r="AI31" s="687"/>
      <c r="AJ31" s="687"/>
      <c r="AK31" s="687"/>
      <c r="AL31" s="688" t="s">
        <v>244</v>
      </c>
      <c r="AM31" s="689"/>
      <c r="AN31" s="689"/>
      <c r="AO31" s="690"/>
      <c r="AP31" s="740" t="s">
        <v>313</v>
      </c>
      <c r="AQ31" s="741"/>
      <c r="AR31" s="741"/>
      <c r="AS31" s="741"/>
      <c r="AT31" s="746" t="s">
        <v>314</v>
      </c>
      <c r="AU31" s="225"/>
      <c r="AV31" s="225"/>
      <c r="AW31" s="225"/>
      <c r="AX31" s="669" t="s">
        <v>188</v>
      </c>
      <c r="AY31" s="670"/>
      <c r="AZ31" s="670"/>
      <c r="BA31" s="670"/>
      <c r="BB31" s="670"/>
      <c r="BC31" s="670"/>
      <c r="BD31" s="670"/>
      <c r="BE31" s="670"/>
      <c r="BF31" s="671"/>
      <c r="BG31" s="751">
        <v>99.1</v>
      </c>
      <c r="BH31" s="738"/>
      <c r="BI31" s="738"/>
      <c r="BJ31" s="738"/>
      <c r="BK31" s="738"/>
      <c r="BL31" s="738"/>
      <c r="BM31" s="678">
        <v>96.9</v>
      </c>
      <c r="BN31" s="738"/>
      <c r="BO31" s="738"/>
      <c r="BP31" s="738"/>
      <c r="BQ31" s="739"/>
      <c r="BR31" s="751">
        <v>99</v>
      </c>
      <c r="BS31" s="738"/>
      <c r="BT31" s="738"/>
      <c r="BU31" s="738"/>
      <c r="BV31" s="738"/>
      <c r="BW31" s="738"/>
      <c r="BX31" s="678">
        <v>96.5</v>
      </c>
      <c r="BY31" s="738"/>
      <c r="BZ31" s="738"/>
      <c r="CA31" s="738"/>
      <c r="CB31" s="739"/>
      <c r="CD31" s="725"/>
      <c r="CE31" s="726"/>
      <c r="CF31" s="698" t="s">
        <v>315</v>
      </c>
      <c r="CG31" s="699"/>
      <c r="CH31" s="699"/>
      <c r="CI31" s="699"/>
      <c r="CJ31" s="699"/>
      <c r="CK31" s="699"/>
      <c r="CL31" s="699"/>
      <c r="CM31" s="699"/>
      <c r="CN31" s="699"/>
      <c r="CO31" s="699"/>
      <c r="CP31" s="699"/>
      <c r="CQ31" s="700"/>
      <c r="CR31" s="683">
        <v>120989</v>
      </c>
      <c r="CS31" s="719"/>
      <c r="CT31" s="719"/>
      <c r="CU31" s="719"/>
      <c r="CV31" s="719"/>
      <c r="CW31" s="719"/>
      <c r="CX31" s="719"/>
      <c r="CY31" s="720"/>
      <c r="CZ31" s="688">
        <v>0.5</v>
      </c>
      <c r="DA31" s="717"/>
      <c r="DB31" s="717"/>
      <c r="DC31" s="721"/>
      <c r="DD31" s="692">
        <v>120989</v>
      </c>
      <c r="DE31" s="719"/>
      <c r="DF31" s="719"/>
      <c r="DG31" s="719"/>
      <c r="DH31" s="719"/>
      <c r="DI31" s="719"/>
      <c r="DJ31" s="719"/>
      <c r="DK31" s="720"/>
      <c r="DL31" s="692">
        <v>120989</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244</v>
      </c>
      <c r="S32" s="684"/>
      <c r="T32" s="684"/>
      <c r="U32" s="684"/>
      <c r="V32" s="684"/>
      <c r="W32" s="684"/>
      <c r="X32" s="684"/>
      <c r="Y32" s="685"/>
      <c r="Z32" s="686" t="s">
        <v>229</v>
      </c>
      <c r="AA32" s="686"/>
      <c r="AB32" s="686"/>
      <c r="AC32" s="686"/>
      <c r="AD32" s="687" t="s">
        <v>139</v>
      </c>
      <c r="AE32" s="687"/>
      <c r="AF32" s="687"/>
      <c r="AG32" s="687"/>
      <c r="AH32" s="687"/>
      <c r="AI32" s="687"/>
      <c r="AJ32" s="687"/>
      <c r="AK32" s="687"/>
      <c r="AL32" s="688" t="s">
        <v>244</v>
      </c>
      <c r="AM32" s="689"/>
      <c r="AN32" s="689"/>
      <c r="AO32" s="690"/>
      <c r="AP32" s="742"/>
      <c r="AQ32" s="743"/>
      <c r="AR32" s="743"/>
      <c r="AS32" s="743"/>
      <c r="AT32" s="747"/>
      <c r="AU32" s="224" t="s">
        <v>317</v>
      </c>
      <c r="AV32" s="224"/>
      <c r="AW32" s="224"/>
      <c r="AX32" s="680" t="s">
        <v>318</v>
      </c>
      <c r="AY32" s="681"/>
      <c r="AZ32" s="681"/>
      <c r="BA32" s="681"/>
      <c r="BB32" s="681"/>
      <c r="BC32" s="681"/>
      <c r="BD32" s="681"/>
      <c r="BE32" s="681"/>
      <c r="BF32" s="682"/>
      <c r="BG32" s="752">
        <v>99.1</v>
      </c>
      <c r="BH32" s="719"/>
      <c r="BI32" s="719"/>
      <c r="BJ32" s="719"/>
      <c r="BK32" s="719"/>
      <c r="BL32" s="719"/>
      <c r="BM32" s="689">
        <v>97.3</v>
      </c>
      <c r="BN32" s="749"/>
      <c r="BO32" s="749"/>
      <c r="BP32" s="749"/>
      <c r="BQ32" s="750"/>
      <c r="BR32" s="752">
        <v>99.1</v>
      </c>
      <c r="BS32" s="719"/>
      <c r="BT32" s="719"/>
      <c r="BU32" s="719"/>
      <c r="BV32" s="719"/>
      <c r="BW32" s="719"/>
      <c r="BX32" s="689">
        <v>96.8</v>
      </c>
      <c r="BY32" s="749"/>
      <c r="BZ32" s="749"/>
      <c r="CA32" s="749"/>
      <c r="CB32" s="750"/>
      <c r="CD32" s="727"/>
      <c r="CE32" s="728"/>
      <c r="CF32" s="698" t="s">
        <v>319</v>
      </c>
      <c r="CG32" s="699"/>
      <c r="CH32" s="699"/>
      <c r="CI32" s="699"/>
      <c r="CJ32" s="699"/>
      <c r="CK32" s="699"/>
      <c r="CL32" s="699"/>
      <c r="CM32" s="699"/>
      <c r="CN32" s="699"/>
      <c r="CO32" s="699"/>
      <c r="CP32" s="699"/>
      <c r="CQ32" s="700"/>
      <c r="CR32" s="683" t="s">
        <v>244</v>
      </c>
      <c r="CS32" s="684"/>
      <c r="CT32" s="684"/>
      <c r="CU32" s="684"/>
      <c r="CV32" s="684"/>
      <c r="CW32" s="684"/>
      <c r="CX32" s="684"/>
      <c r="CY32" s="685"/>
      <c r="CZ32" s="688" t="s">
        <v>229</v>
      </c>
      <c r="DA32" s="717"/>
      <c r="DB32" s="717"/>
      <c r="DC32" s="721"/>
      <c r="DD32" s="692" t="s">
        <v>229</v>
      </c>
      <c r="DE32" s="684"/>
      <c r="DF32" s="684"/>
      <c r="DG32" s="684"/>
      <c r="DH32" s="684"/>
      <c r="DI32" s="684"/>
      <c r="DJ32" s="684"/>
      <c r="DK32" s="685"/>
      <c r="DL32" s="692" t="s">
        <v>229</v>
      </c>
      <c r="DM32" s="684"/>
      <c r="DN32" s="684"/>
      <c r="DO32" s="684"/>
      <c r="DP32" s="684"/>
      <c r="DQ32" s="684"/>
      <c r="DR32" s="684"/>
      <c r="DS32" s="684"/>
      <c r="DT32" s="684"/>
      <c r="DU32" s="684"/>
      <c r="DV32" s="685"/>
      <c r="DW32" s="688" t="s">
        <v>229</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1531014</v>
      </c>
      <c r="S33" s="684"/>
      <c r="T33" s="684"/>
      <c r="U33" s="684"/>
      <c r="V33" s="684"/>
      <c r="W33" s="684"/>
      <c r="X33" s="684"/>
      <c r="Y33" s="685"/>
      <c r="Z33" s="686">
        <v>6.6</v>
      </c>
      <c r="AA33" s="686"/>
      <c r="AB33" s="686"/>
      <c r="AC33" s="686"/>
      <c r="AD33" s="687" t="s">
        <v>229</v>
      </c>
      <c r="AE33" s="687"/>
      <c r="AF33" s="687"/>
      <c r="AG33" s="687"/>
      <c r="AH33" s="687"/>
      <c r="AI33" s="687"/>
      <c r="AJ33" s="687"/>
      <c r="AK33" s="687"/>
      <c r="AL33" s="688" t="s">
        <v>244</v>
      </c>
      <c r="AM33" s="689"/>
      <c r="AN33" s="689"/>
      <c r="AO33" s="690"/>
      <c r="AP33" s="744"/>
      <c r="AQ33" s="745"/>
      <c r="AR33" s="745"/>
      <c r="AS33" s="745"/>
      <c r="AT33" s="748"/>
      <c r="AU33" s="226"/>
      <c r="AV33" s="226"/>
      <c r="AW33" s="226"/>
      <c r="AX33" s="733" t="s">
        <v>321</v>
      </c>
      <c r="AY33" s="734"/>
      <c r="AZ33" s="734"/>
      <c r="BA33" s="734"/>
      <c r="BB33" s="734"/>
      <c r="BC33" s="734"/>
      <c r="BD33" s="734"/>
      <c r="BE33" s="734"/>
      <c r="BF33" s="735"/>
      <c r="BG33" s="753">
        <v>98.9</v>
      </c>
      <c r="BH33" s="754"/>
      <c r="BI33" s="754"/>
      <c r="BJ33" s="754"/>
      <c r="BK33" s="754"/>
      <c r="BL33" s="754"/>
      <c r="BM33" s="755">
        <v>96.3</v>
      </c>
      <c r="BN33" s="754"/>
      <c r="BO33" s="754"/>
      <c r="BP33" s="754"/>
      <c r="BQ33" s="756"/>
      <c r="BR33" s="753">
        <v>98.9</v>
      </c>
      <c r="BS33" s="754"/>
      <c r="BT33" s="754"/>
      <c r="BU33" s="754"/>
      <c r="BV33" s="754"/>
      <c r="BW33" s="754"/>
      <c r="BX33" s="755">
        <v>95.9</v>
      </c>
      <c r="BY33" s="754"/>
      <c r="BZ33" s="754"/>
      <c r="CA33" s="754"/>
      <c r="CB33" s="756"/>
      <c r="CD33" s="698" t="s">
        <v>322</v>
      </c>
      <c r="CE33" s="699"/>
      <c r="CF33" s="699"/>
      <c r="CG33" s="699"/>
      <c r="CH33" s="699"/>
      <c r="CI33" s="699"/>
      <c r="CJ33" s="699"/>
      <c r="CK33" s="699"/>
      <c r="CL33" s="699"/>
      <c r="CM33" s="699"/>
      <c r="CN33" s="699"/>
      <c r="CO33" s="699"/>
      <c r="CP33" s="699"/>
      <c r="CQ33" s="700"/>
      <c r="CR33" s="683">
        <v>9283495</v>
      </c>
      <c r="CS33" s="719"/>
      <c r="CT33" s="719"/>
      <c r="CU33" s="719"/>
      <c r="CV33" s="719"/>
      <c r="CW33" s="719"/>
      <c r="CX33" s="719"/>
      <c r="CY33" s="720"/>
      <c r="CZ33" s="688">
        <v>41.8</v>
      </c>
      <c r="DA33" s="717"/>
      <c r="DB33" s="717"/>
      <c r="DC33" s="721"/>
      <c r="DD33" s="692">
        <v>7805630</v>
      </c>
      <c r="DE33" s="719"/>
      <c r="DF33" s="719"/>
      <c r="DG33" s="719"/>
      <c r="DH33" s="719"/>
      <c r="DI33" s="719"/>
      <c r="DJ33" s="719"/>
      <c r="DK33" s="720"/>
      <c r="DL33" s="692">
        <v>5891599</v>
      </c>
      <c r="DM33" s="719"/>
      <c r="DN33" s="719"/>
      <c r="DO33" s="719"/>
      <c r="DP33" s="719"/>
      <c r="DQ33" s="719"/>
      <c r="DR33" s="719"/>
      <c r="DS33" s="719"/>
      <c r="DT33" s="719"/>
      <c r="DU33" s="719"/>
      <c r="DV33" s="720"/>
      <c r="DW33" s="688">
        <v>39</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123761</v>
      </c>
      <c r="S34" s="684"/>
      <c r="T34" s="684"/>
      <c r="U34" s="684"/>
      <c r="V34" s="684"/>
      <c r="W34" s="684"/>
      <c r="X34" s="684"/>
      <c r="Y34" s="685"/>
      <c r="Z34" s="686">
        <v>0.5</v>
      </c>
      <c r="AA34" s="686"/>
      <c r="AB34" s="686"/>
      <c r="AC34" s="686"/>
      <c r="AD34" s="687">
        <v>16836</v>
      </c>
      <c r="AE34" s="687"/>
      <c r="AF34" s="687"/>
      <c r="AG34" s="687"/>
      <c r="AH34" s="687"/>
      <c r="AI34" s="687"/>
      <c r="AJ34" s="687"/>
      <c r="AK34" s="687"/>
      <c r="AL34" s="688">
        <v>0.1</v>
      </c>
      <c r="AM34" s="689"/>
      <c r="AN34" s="689"/>
      <c r="AO34" s="690"/>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98" t="s">
        <v>324</v>
      </c>
      <c r="CE34" s="699"/>
      <c r="CF34" s="699"/>
      <c r="CG34" s="699"/>
      <c r="CH34" s="699"/>
      <c r="CI34" s="699"/>
      <c r="CJ34" s="699"/>
      <c r="CK34" s="699"/>
      <c r="CL34" s="699"/>
      <c r="CM34" s="699"/>
      <c r="CN34" s="699"/>
      <c r="CO34" s="699"/>
      <c r="CP34" s="699"/>
      <c r="CQ34" s="700"/>
      <c r="CR34" s="683">
        <v>3720085</v>
      </c>
      <c r="CS34" s="684"/>
      <c r="CT34" s="684"/>
      <c r="CU34" s="684"/>
      <c r="CV34" s="684"/>
      <c r="CW34" s="684"/>
      <c r="CX34" s="684"/>
      <c r="CY34" s="685"/>
      <c r="CZ34" s="688">
        <v>16.7</v>
      </c>
      <c r="DA34" s="717"/>
      <c r="DB34" s="717"/>
      <c r="DC34" s="721"/>
      <c r="DD34" s="692">
        <v>2972304</v>
      </c>
      <c r="DE34" s="684"/>
      <c r="DF34" s="684"/>
      <c r="DG34" s="684"/>
      <c r="DH34" s="684"/>
      <c r="DI34" s="684"/>
      <c r="DJ34" s="684"/>
      <c r="DK34" s="685"/>
      <c r="DL34" s="692">
        <v>2684383</v>
      </c>
      <c r="DM34" s="684"/>
      <c r="DN34" s="684"/>
      <c r="DO34" s="684"/>
      <c r="DP34" s="684"/>
      <c r="DQ34" s="684"/>
      <c r="DR34" s="684"/>
      <c r="DS34" s="684"/>
      <c r="DT34" s="684"/>
      <c r="DU34" s="684"/>
      <c r="DV34" s="685"/>
      <c r="DW34" s="688">
        <v>17.8</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15524</v>
      </c>
      <c r="S35" s="684"/>
      <c r="T35" s="684"/>
      <c r="U35" s="684"/>
      <c r="V35" s="684"/>
      <c r="W35" s="684"/>
      <c r="X35" s="684"/>
      <c r="Y35" s="685"/>
      <c r="Z35" s="686">
        <v>0.1</v>
      </c>
      <c r="AA35" s="686"/>
      <c r="AB35" s="686"/>
      <c r="AC35" s="686"/>
      <c r="AD35" s="687" t="s">
        <v>229</v>
      </c>
      <c r="AE35" s="687"/>
      <c r="AF35" s="687"/>
      <c r="AG35" s="687"/>
      <c r="AH35" s="687"/>
      <c r="AI35" s="687"/>
      <c r="AJ35" s="687"/>
      <c r="AK35" s="687"/>
      <c r="AL35" s="688" t="s">
        <v>229</v>
      </c>
      <c r="AM35" s="689"/>
      <c r="AN35" s="689"/>
      <c r="AO35" s="690"/>
      <c r="AP35" s="229"/>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72468</v>
      </c>
      <c r="CS35" s="719"/>
      <c r="CT35" s="719"/>
      <c r="CU35" s="719"/>
      <c r="CV35" s="719"/>
      <c r="CW35" s="719"/>
      <c r="CX35" s="719"/>
      <c r="CY35" s="720"/>
      <c r="CZ35" s="688">
        <v>0.3</v>
      </c>
      <c r="DA35" s="717"/>
      <c r="DB35" s="717"/>
      <c r="DC35" s="721"/>
      <c r="DD35" s="692">
        <v>72468</v>
      </c>
      <c r="DE35" s="719"/>
      <c r="DF35" s="719"/>
      <c r="DG35" s="719"/>
      <c r="DH35" s="719"/>
      <c r="DI35" s="719"/>
      <c r="DJ35" s="719"/>
      <c r="DK35" s="720"/>
      <c r="DL35" s="692">
        <v>72468</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1319792</v>
      </c>
      <c r="S36" s="684"/>
      <c r="T36" s="684"/>
      <c r="U36" s="684"/>
      <c r="V36" s="684"/>
      <c r="W36" s="684"/>
      <c r="X36" s="684"/>
      <c r="Y36" s="685"/>
      <c r="Z36" s="686">
        <v>5.7</v>
      </c>
      <c r="AA36" s="686"/>
      <c r="AB36" s="686"/>
      <c r="AC36" s="686"/>
      <c r="AD36" s="687" t="s">
        <v>229</v>
      </c>
      <c r="AE36" s="687"/>
      <c r="AF36" s="687"/>
      <c r="AG36" s="687"/>
      <c r="AH36" s="687"/>
      <c r="AI36" s="687"/>
      <c r="AJ36" s="687"/>
      <c r="AK36" s="687"/>
      <c r="AL36" s="688" t="s">
        <v>229</v>
      </c>
      <c r="AM36" s="689"/>
      <c r="AN36" s="689"/>
      <c r="AO36" s="690"/>
      <c r="AP36" s="229"/>
      <c r="AQ36" s="757" t="s">
        <v>330</v>
      </c>
      <c r="AR36" s="758"/>
      <c r="AS36" s="758"/>
      <c r="AT36" s="758"/>
      <c r="AU36" s="758"/>
      <c r="AV36" s="758"/>
      <c r="AW36" s="758"/>
      <c r="AX36" s="758"/>
      <c r="AY36" s="759"/>
      <c r="AZ36" s="672">
        <v>2746064</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237114</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2153328</v>
      </c>
      <c r="CS36" s="684"/>
      <c r="CT36" s="684"/>
      <c r="CU36" s="684"/>
      <c r="CV36" s="684"/>
      <c r="CW36" s="684"/>
      <c r="CX36" s="684"/>
      <c r="CY36" s="685"/>
      <c r="CZ36" s="688">
        <v>9.6999999999999993</v>
      </c>
      <c r="DA36" s="717"/>
      <c r="DB36" s="717"/>
      <c r="DC36" s="721"/>
      <c r="DD36" s="692">
        <v>1915857</v>
      </c>
      <c r="DE36" s="684"/>
      <c r="DF36" s="684"/>
      <c r="DG36" s="684"/>
      <c r="DH36" s="684"/>
      <c r="DI36" s="684"/>
      <c r="DJ36" s="684"/>
      <c r="DK36" s="685"/>
      <c r="DL36" s="692">
        <v>1566491</v>
      </c>
      <c r="DM36" s="684"/>
      <c r="DN36" s="684"/>
      <c r="DO36" s="684"/>
      <c r="DP36" s="684"/>
      <c r="DQ36" s="684"/>
      <c r="DR36" s="684"/>
      <c r="DS36" s="684"/>
      <c r="DT36" s="684"/>
      <c r="DU36" s="684"/>
      <c r="DV36" s="685"/>
      <c r="DW36" s="688">
        <v>10.4</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697424</v>
      </c>
      <c r="S37" s="684"/>
      <c r="T37" s="684"/>
      <c r="U37" s="684"/>
      <c r="V37" s="684"/>
      <c r="W37" s="684"/>
      <c r="X37" s="684"/>
      <c r="Y37" s="685"/>
      <c r="Z37" s="686">
        <v>3</v>
      </c>
      <c r="AA37" s="686"/>
      <c r="AB37" s="686"/>
      <c r="AC37" s="686"/>
      <c r="AD37" s="687" t="s">
        <v>229</v>
      </c>
      <c r="AE37" s="687"/>
      <c r="AF37" s="687"/>
      <c r="AG37" s="687"/>
      <c r="AH37" s="687"/>
      <c r="AI37" s="687"/>
      <c r="AJ37" s="687"/>
      <c r="AK37" s="687"/>
      <c r="AL37" s="688" t="s">
        <v>244</v>
      </c>
      <c r="AM37" s="689"/>
      <c r="AN37" s="689"/>
      <c r="AO37" s="690"/>
      <c r="AQ37" s="761" t="s">
        <v>334</v>
      </c>
      <c r="AR37" s="762"/>
      <c r="AS37" s="762"/>
      <c r="AT37" s="762"/>
      <c r="AU37" s="762"/>
      <c r="AV37" s="762"/>
      <c r="AW37" s="762"/>
      <c r="AX37" s="762"/>
      <c r="AY37" s="763"/>
      <c r="AZ37" s="683">
        <v>706757</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176196</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470010</v>
      </c>
      <c r="CS37" s="719"/>
      <c r="CT37" s="719"/>
      <c r="CU37" s="719"/>
      <c r="CV37" s="719"/>
      <c r="CW37" s="719"/>
      <c r="CX37" s="719"/>
      <c r="CY37" s="720"/>
      <c r="CZ37" s="688">
        <v>2.1</v>
      </c>
      <c r="DA37" s="717"/>
      <c r="DB37" s="717"/>
      <c r="DC37" s="721"/>
      <c r="DD37" s="692">
        <v>470010</v>
      </c>
      <c r="DE37" s="719"/>
      <c r="DF37" s="719"/>
      <c r="DG37" s="719"/>
      <c r="DH37" s="719"/>
      <c r="DI37" s="719"/>
      <c r="DJ37" s="719"/>
      <c r="DK37" s="720"/>
      <c r="DL37" s="692">
        <v>314708</v>
      </c>
      <c r="DM37" s="719"/>
      <c r="DN37" s="719"/>
      <c r="DO37" s="719"/>
      <c r="DP37" s="719"/>
      <c r="DQ37" s="719"/>
      <c r="DR37" s="719"/>
      <c r="DS37" s="719"/>
      <c r="DT37" s="719"/>
      <c r="DU37" s="719"/>
      <c r="DV37" s="720"/>
      <c r="DW37" s="688">
        <v>2.1</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469310</v>
      </c>
      <c r="S38" s="684"/>
      <c r="T38" s="684"/>
      <c r="U38" s="684"/>
      <c r="V38" s="684"/>
      <c r="W38" s="684"/>
      <c r="X38" s="684"/>
      <c r="Y38" s="685"/>
      <c r="Z38" s="686">
        <v>2</v>
      </c>
      <c r="AA38" s="686"/>
      <c r="AB38" s="686"/>
      <c r="AC38" s="686"/>
      <c r="AD38" s="687">
        <v>21630</v>
      </c>
      <c r="AE38" s="687"/>
      <c r="AF38" s="687"/>
      <c r="AG38" s="687"/>
      <c r="AH38" s="687"/>
      <c r="AI38" s="687"/>
      <c r="AJ38" s="687"/>
      <c r="AK38" s="687"/>
      <c r="AL38" s="688">
        <v>0.1</v>
      </c>
      <c r="AM38" s="689"/>
      <c r="AN38" s="689"/>
      <c r="AO38" s="690"/>
      <c r="AQ38" s="761" t="s">
        <v>338</v>
      </c>
      <c r="AR38" s="762"/>
      <c r="AS38" s="762"/>
      <c r="AT38" s="762"/>
      <c r="AU38" s="762"/>
      <c r="AV38" s="762"/>
      <c r="AW38" s="762"/>
      <c r="AX38" s="762"/>
      <c r="AY38" s="763"/>
      <c r="AZ38" s="683">
        <v>2134</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8160</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2037173</v>
      </c>
      <c r="CS38" s="684"/>
      <c r="CT38" s="684"/>
      <c r="CU38" s="684"/>
      <c r="CV38" s="684"/>
      <c r="CW38" s="684"/>
      <c r="CX38" s="684"/>
      <c r="CY38" s="685"/>
      <c r="CZ38" s="688">
        <v>9.1999999999999993</v>
      </c>
      <c r="DA38" s="717"/>
      <c r="DB38" s="717"/>
      <c r="DC38" s="721"/>
      <c r="DD38" s="692">
        <v>1699878</v>
      </c>
      <c r="DE38" s="684"/>
      <c r="DF38" s="684"/>
      <c r="DG38" s="684"/>
      <c r="DH38" s="684"/>
      <c r="DI38" s="684"/>
      <c r="DJ38" s="684"/>
      <c r="DK38" s="685"/>
      <c r="DL38" s="692">
        <v>1568257</v>
      </c>
      <c r="DM38" s="684"/>
      <c r="DN38" s="684"/>
      <c r="DO38" s="684"/>
      <c r="DP38" s="684"/>
      <c r="DQ38" s="684"/>
      <c r="DR38" s="684"/>
      <c r="DS38" s="684"/>
      <c r="DT38" s="684"/>
      <c r="DU38" s="684"/>
      <c r="DV38" s="685"/>
      <c r="DW38" s="688">
        <v>10.4</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1266900</v>
      </c>
      <c r="S39" s="684"/>
      <c r="T39" s="684"/>
      <c r="U39" s="684"/>
      <c r="V39" s="684"/>
      <c r="W39" s="684"/>
      <c r="X39" s="684"/>
      <c r="Y39" s="685"/>
      <c r="Z39" s="686">
        <v>5.5</v>
      </c>
      <c r="AA39" s="686"/>
      <c r="AB39" s="686"/>
      <c r="AC39" s="686"/>
      <c r="AD39" s="687" t="s">
        <v>139</v>
      </c>
      <c r="AE39" s="687"/>
      <c r="AF39" s="687"/>
      <c r="AG39" s="687"/>
      <c r="AH39" s="687"/>
      <c r="AI39" s="687"/>
      <c r="AJ39" s="687"/>
      <c r="AK39" s="687"/>
      <c r="AL39" s="688" t="s">
        <v>229</v>
      </c>
      <c r="AM39" s="689"/>
      <c r="AN39" s="689"/>
      <c r="AO39" s="690"/>
      <c r="AQ39" s="761" t="s">
        <v>342</v>
      </c>
      <c r="AR39" s="762"/>
      <c r="AS39" s="762"/>
      <c r="AT39" s="762"/>
      <c r="AU39" s="762"/>
      <c r="AV39" s="762"/>
      <c r="AW39" s="762"/>
      <c r="AX39" s="762"/>
      <c r="AY39" s="763"/>
      <c r="AZ39" s="683" t="s">
        <v>244</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13781</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1256441</v>
      </c>
      <c r="CS39" s="719"/>
      <c r="CT39" s="719"/>
      <c r="CU39" s="719"/>
      <c r="CV39" s="719"/>
      <c r="CW39" s="719"/>
      <c r="CX39" s="719"/>
      <c r="CY39" s="720"/>
      <c r="CZ39" s="688">
        <v>5.7</v>
      </c>
      <c r="DA39" s="717"/>
      <c r="DB39" s="717"/>
      <c r="DC39" s="721"/>
      <c r="DD39" s="692">
        <v>1145123</v>
      </c>
      <c r="DE39" s="719"/>
      <c r="DF39" s="719"/>
      <c r="DG39" s="719"/>
      <c r="DH39" s="719"/>
      <c r="DI39" s="719"/>
      <c r="DJ39" s="719"/>
      <c r="DK39" s="720"/>
      <c r="DL39" s="692" t="s">
        <v>244</v>
      </c>
      <c r="DM39" s="719"/>
      <c r="DN39" s="719"/>
      <c r="DO39" s="719"/>
      <c r="DP39" s="719"/>
      <c r="DQ39" s="719"/>
      <c r="DR39" s="719"/>
      <c r="DS39" s="719"/>
      <c r="DT39" s="719"/>
      <c r="DU39" s="719"/>
      <c r="DV39" s="720"/>
      <c r="DW39" s="688" t="s">
        <v>229</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229</v>
      </c>
      <c r="AE40" s="687"/>
      <c r="AF40" s="687"/>
      <c r="AG40" s="687"/>
      <c r="AH40" s="687"/>
      <c r="AI40" s="687"/>
      <c r="AJ40" s="687"/>
      <c r="AK40" s="687"/>
      <c r="AL40" s="688" t="s">
        <v>229</v>
      </c>
      <c r="AM40" s="689"/>
      <c r="AN40" s="689"/>
      <c r="AO40" s="690"/>
      <c r="AQ40" s="761" t="s">
        <v>346</v>
      </c>
      <c r="AR40" s="762"/>
      <c r="AS40" s="762"/>
      <c r="AT40" s="762"/>
      <c r="AU40" s="762"/>
      <c r="AV40" s="762"/>
      <c r="AW40" s="762"/>
      <c r="AX40" s="762"/>
      <c r="AY40" s="763"/>
      <c r="AZ40" s="683" t="s">
        <v>244</v>
      </c>
      <c r="BA40" s="684"/>
      <c r="BB40" s="684"/>
      <c r="BC40" s="684"/>
      <c r="BD40" s="719"/>
      <c r="BE40" s="719"/>
      <c r="BF40" s="750"/>
      <c r="BG40" s="764" t="s">
        <v>347</v>
      </c>
      <c r="BH40" s="765"/>
      <c r="BI40" s="765"/>
      <c r="BJ40" s="765"/>
      <c r="BK40" s="765"/>
      <c r="BL40" s="230"/>
      <c r="BM40" s="699" t="s">
        <v>348</v>
      </c>
      <c r="BN40" s="699"/>
      <c r="BO40" s="699"/>
      <c r="BP40" s="699"/>
      <c r="BQ40" s="699"/>
      <c r="BR40" s="699"/>
      <c r="BS40" s="699"/>
      <c r="BT40" s="699"/>
      <c r="BU40" s="700"/>
      <c r="BV40" s="683">
        <v>100</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44000</v>
      </c>
      <c r="CS40" s="684"/>
      <c r="CT40" s="684"/>
      <c r="CU40" s="684"/>
      <c r="CV40" s="684"/>
      <c r="CW40" s="684"/>
      <c r="CX40" s="684"/>
      <c r="CY40" s="685"/>
      <c r="CZ40" s="688">
        <v>0.2</v>
      </c>
      <c r="DA40" s="717"/>
      <c r="DB40" s="717"/>
      <c r="DC40" s="721"/>
      <c r="DD40" s="692" t="s">
        <v>229</v>
      </c>
      <c r="DE40" s="684"/>
      <c r="DF40" s="684"/>
      <c r="DG40" s="684"/>
      <c r="DH40" s="684"/>
      <c r="DI40" s="684"/>
      <c r="DJ40" s="684"/>
      <c r="DK40" s="685"/>
      <c r="DL40" s="692" t="s">
        <v>229</v>
      </c>
      <c r="DM40" s="684"/>
      <c r="DN40" s="684"/>
      <c r="DO40" s="684"/>
      <c r="DP40" s="684"/>
      <c r="DQ40" s="684"/>
      <c r="DR40" s="684"/>
      <c r="DS40" s="684"/>
      <c r="DT40" s="684"/>
      <c r="DU40" s="684"/>
      <c r="DV40" s="685"/>
      <c r="DW40" s="688" t="s">
        <v>244</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670000</v>
      </c>
      <c r="S41" s="684"/>
      <c r="T41" s="684"/>
      <c r="U41" s="684"/>
      <c r="V41" s="684"/>
      <c r="W41" s="684"/>
      <c r="X41" s="684"/>
      <c r="Y41" s="685"/>
      <c r="Z41" s="686">
        <v>2.9</v>
      </c>
      <c r="AA41" s="686"/>
      <c r="AB41" s="686"/>
      <c r="AC41" s="686"/>
      <c r="AD41" s="687" t="s">
        <v>229</v>
      </c>
      <c r="AE41" s="687"/>
      <c r="AF41" s="687"/>
      <c r="AG41" s="687"/>
      <c r="AH41" s="687"/>
      <c r="AI41" s="687"/>
      <c r="AJ41" s="687"/>
      <c r="AK41" s="687"/>
      <c r="AL41" s="688" t="s">
        <v>229</v>
      </c>
      <c r="AM41" s="689"/>
      <c r="AN41" s="689"/>
      <c r="AO41" s="690"/>
      <c r="AQ41" s="761" t="s">
        <v>351</v>
      </c>
      <c r="AR41" s="762"/>
      <c r="AS41" s="762"/>
      <c r="AT41" s="762"/>
      <c r="AU41" s="762"/>
      <c r="AV41" s="762"/>
      <c r="AW41" s="762"/>
      <c r="AX41" s="762"/>
      <c r="AY41" s="763"/>
      <c r="AZ41" s="683">
        <v>437184</v>
      </c>
      <c r="BA41" s="684"/>
      <c r="BB41" s="684"/>
      <c r="BC41" s="684"/>
      <c r="BD41" s="719"/>
      <c r="BE41" s="719"/>
      <c r="BF41" s="750"/>
      <c r="BG41" s="764"/>
      <c r="BH41" s="765"/>
      <c r="BI41" s="765"/>
      <c r="BJ41" s="765"/>
      <c r="BK41" s="765"/>
      <c r="BL41" s="230"/>
      <c r="BM41" s="699" t="s">
        <v>352</v>
      </c>
      <c r="BN41" s="699"/>
      <c r="BO41" s="699"/>
      <c r="BP41" s="699"/>
      <c r="BQ41" s="699"/>
      <c r="BR41" s="699"/>
      <c r="BS41" s="699"/>
      <c r="BT41" s="699"/>
      <c r="BU41" s="700"/>
      <c r="BV41" s="683" t="s">
        <v>229</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229</v>
      </c>
      <c r="CS41" s="719"/>
      <c r="CT41" s="719"/>
      <c r="CU41" s="719"/>
      <c r="CV41" s="719"/>
      <c r="CW41" s="719"/>
      <c r="CX41" s="719"/>
      <c r="CY41" s="720"/>
      <c r="CZ41" s="688" t="s">
        <v>229</v>
      </c>
      <c r="DA41" s="717"/>
      <c r="DB41" s="717"/>
      <c r="DC41" s="721"/>
      <c r="DD41" s="692" t="s">
        <v>229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23140927</v>
      </c>
      <c r="S42" s="769"/>
      <c r="T42" s="769"/>
      <c r="U42" s="769"/>
      <c r="V42" s="769"/>
      <c r="W42" s="769"/>
      <c r="X42" s="769"/>
      <c r="Y42" s="777"/>
      <c r="Z42" s="778">
        <v>100</v>
      </c>
      <c r="AA42" s="778"/>
      <c r="AB42" s="778"/>
      <c r="AC42" s="778"/>
      <c r="AD42" s="779">
        <v>14428898</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1599989</v>
      </c>
      <c r="BA42" s="769"/>
      <c r="BB42" s="769"/>
      <c r="BC42" s="769"/>
      <c r="BD42" s="754"/>
      <c r="BE42" s="754"/>
      <c r="BF42" s="756"/>
      <c r="BG42" s="766"/>
      <c r="BH42" s="767"/>
      <c r="BI42" s="767"/>
      <c r="BJ42" s="767"/>
      <c r="BK42" s="767"/>
      <c r="BL42" s="231"/>
      <c r="BM42" s="709" t="s">
        <v>356</v>
      </c>
      <c r="BN42" s="709"/>
      <c r="BO42" s="709"/>
      <c r="BP42" s="709"/>
      <c r="BQ42" s="709"/>
      <c r="BR42" s="709"/>
      <c r="BS42" s="709"/>
      <c r="BT42" s="709"/>
      <c r="BU42" s="710"/>
      <c r="BV42" s="768">
        <v>326</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2089782</v>
      </c>
      <c r="CS42" s="684"/>
      <c r="CT42" s="684"/>
      <c r="CU42" s="684"/>
      <c r="CV42" s="684"/>
      <c r="CW42" s="684"/>
      <c r="CX42" s="684"/>
      <c r="CY42" s="685"/>
      <c r="CZ42" s="688">
        <v>9.4</v>
      </c>
      <c r="DA42" s="689"/>
      <c r="DB42" s="689"/>
      <c r="DC42" s="701"/>
      <c r="DD42" s="692">
        <v>1100078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2"/>
      <c r="BW43" s="232"/>
      <c r="BX43" s="232"/>
      <c r="BY43" s="232"/>
      <c r="BZ43" s="232"/>
      <c r="CA43" s="232"/>
      <c r="CB43" s="232"/>
      <c r="CD43" s="680" t="s">
        <v>358</v>
      </c>
      <c r="CE43" s="681"/>
      <c r="CF43" s="681"/>
      <c r="CG43" s="681"/>
      <c r="CH43" s="681"/>
      <c r="CI43" s="681"/>
      <c r="CJ43" s="681"/>
      <c r="CK43" s="681"/>
      <c r="CL43" s="681"/>
      <c r="CM43" s="681"/>
      <c r="CN43" s="681"/>
      <c r="CO43" s="681"/>
      <c r="CP43" s="681"/>
      <c r="CQ43" s="682"/>
      <c r="CR43" s="683">
        <v>29817</v>
      </c>
      <c r="CS43" s="719"/>
      <c r="CT43" s="719"/>
      <c r="CU43" s="719"/>
      <c r="CV43" s="719"/>
      <c r="CW43" s="719"/>
      <c r="CX43" s="719"/>
      <c r="CY43" s="720"/>
      <c r="CZ43" s="688">
        <v>0.1</v>
      </c>
      <c r="DA43" s="717"/>
      <c r="DB43" s="717"/>
      <c r="DC43" s="721"/>
      <c r="DD43" s="692">
        <v>29817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2089782</v>
      </c>
      <c r="CS44" s="684"/>
      <c r="CT44" s="684"/>
      <c r="CU44" s="684"/>
      <c r="CV44" s="684"/>
      <c r="CW44" s="684"/>
      <c r="CX44" s="684"/>
      <c r="CY44" s="685"/>
      <c r="CZ44" s="688">
        <v>9.4</v>
      </c>
      <c r="DA44" s="689"/>
      <c r="DB44" s="689"/>
      <c r="DC44" s="701"/>
      <c r="DD44" s="692">
        <v>1100078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835190</v>
      </c>
      <c r="CS45" s="719"/>
      <c r="CT45" s="719"/>
      <c r="CU45" s="719"/>
      <c r="CV45" s="719"/>
      <c r="CW45" s="719"/>
      <c r="CX45" s="719"/>
      <c r="CY45" s="720"/>
      <c r="CZ45" s="688">
        <v>3.8</v>
      </c>
      <c r="DA45" s="717"/>
      <c r="DB45" s="717"/>
      <c r="DC45" s="721"/>
      <c r="DD45" s="692">
        <v>70463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24" t="s">
        <v>361</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797"/>
      <c r="CE46" s="798"/>
      <c r="CF46" s="680" t="s">
        <v>362</v>
      </c>
      <c r="CG46" s="681"/>
      <c r="CH46" s="681"/>
      <c r="CI46" s="681"/>
      <c r="CJ46" s="681"/>
      <c r="CK46" s="681"/>
      <c r="CL46" s="681"/>
      <c r="CM46" s="681"/>
      <c r="CN46" s="681"/>
      <c r="CO46" s="681"/>
      <c r="CP46" s="681"/>
      <c r="CQ46" s="682"/>
      <c r="CR46" s="683">
        <v>977423</v>
      </c>
      <c r="CS46" s="684"/>
      <c r="CT46" s="684"/>
      <c r="CU46" s="684"/>
      <c r="CV46" s="684"/>
      <c r="CW46" s="684"/>
      <c r="CX46" s="684"/>
      <c r="CY46" s="685"/>
      <c r="CZ46" s="688">
        <v>4.4000000000000004</v>
      </c>
      <c r="DA46" s="689"/>
      <c r="DB46" s="689"/>
      <c r="DC46" s="701"/>
      <c r="DD46" s="692">
        <v>756851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4" t="s">
        <v>363</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7"/>
      <c r="CE47" s="798"/>
      <c r="CF47" s="680" t="s">
        <v>364</v>
      </c>
      <c r="CG47" s="681"/>
      <c r="CH47" s="681"/>
      <c r="CI47" s="681"/>
      <c r="CJ47" s="681"/>
      <c r="CK47" s="681"/>
      <c r="CL47" s="681"/>
      <c r="CM47" s="681"/>
      <c r="CN47" s="681"/>
      <c r="CO47" s="681"/>
      <c r="CP47" s="681"/>
      <c r="CQ47" s="682"/>
      <c r="CR47" s="683" t="s">
        <v>244</v>
      </c>
      <c r="CS47" s="719"/>
      <c r="CT47" s="719"/>
      <c r="CU47" s="719"/>
      <c r="CV47" s="719"/>
      <c r="CW47" s="719"/>
      <c r="CX47" s="719"/>
      <c r="CY47" s="720"/>
      <c r="CZ47" s="688" t="s">
        <v>244</v>
      </c>
      <c r="DA47" s="717"/>
      <c r="DB47" s="717"/>
      <c r="DC47" s="721"/>
      <c r="DD47" s="692" t="s">
        <v>244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35" t="s">
        <v>365</v>
      </c>
      <c r="CD48" s="799"/>
      <c r="CE48" s="800"/>
      <c r="CF48" s="680" t="s">
        <v>366</v>
      </c>
      <c r="CG48" s="681"/>
      <c r="CH48" s="681"/>
      <c r="CI48" s="681"/>
      <c r="CJ48" s="681"/>
      <c r="CK48" s="681"/>
      <c r="CL48" s="681"/>
      <c r="CM48" s="681"/>
      <c r="CN48" s="681"/>
      <c r="CO48" s="681"/>
      <c r="CP48" s="681"/>
      <c r="CQ48" s="682"/>
      <c r="CR48" s="683" t="s">
        <v>139</v>
      </c>
      <c r="CS48" s="684"/>
      <c r="CT48" s="684"/>
      <c r="CU48" s="684"/>
      <c r="CV48" s="684"/>
      <c r="CW48" s="684"/>
      <c r="CX48" s="684"/>
      <c r="CY48" s="685"/>
      <c r="CZ48" s="688" t="s">
        <v>244</v>
      </c>
      <c r="DA48" s="689"/>
      <c r="DB48" s="689"/>
      <c r="DC48" s="701"/>
      <c r="DD48" s="692" t="s">
        <v>244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22234357</v>
      </c>
      <c r="CS49" s="754"/>
      <c r="CT49" s="754"/>
      <c r="CU49" s="754"/>
      <c r="CV49" s="754"/>
      <c r="CW49" s="754"/>
      <c r="CX49" s="754"/>
      <c r="CY49" s="785"/>
      <c r="CZ49" s="780">
        <v>100</v>
      </c>
      <c r="DA49" s="786"/>
      <c r="DB49" s="786"/>
      <c r="DC49" s="787"/>
      <c r="DD49" s="788">
        <v>16341651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P8KasG2w3EwBhNevZjcH5v0RSoZ4ChQivVk+FA6TxRBR9CUJsbKUUyVuo/Din8AApSvgnfQZF/qkzkWPW7VDg==" saltValue="ai+f4U14hzWN4NFrfKKRw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368</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30" t="s">
        <v>369</v>
      </c>
      <c r="DK2" s="831"/>
      <c r="DL2" s="831"/>
      <c r="DM2" s="831"/>
      <c r="DN2" s="831"/>
      <c r="DO2" s="832"/>
      <c r="DP2" s="244"/>
      <c r="DQ2" s="830" t="s">
        <v>370</v>
      </c>
      <c r="DR2" s="831"/>
      <c r="DS2" s="831"/>
      <c r="DT2" s="831"/>
      <c r="DU2" s="831"/>
      <c r="DV2" s="831"/>
      <c r="DW2" s="831"/>
      <c r="DX2" s="831"/>
      <c r="DY2" s="831"/>
      <c r="DZ2" s="832"/>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47"/>
      <c r="BA4" s="247"/>
      <c r="BB4" s="247"/>
      <c r="BC4" s="247"/>
      <c r="BD4" s="247"/>
      <c r="BE4" s="248"/>
      <c r="BF4" s="248"/>
      <c r="BG4" s="248"/>
      <c r="BH4" s="248"/>
      <c r="BI4" s="248"/>
      <c r="BJ4" s="248"/>
      <c r="BK4" s="248"/>
      <c r="BL4" s="248"/>
      <c r="BM4" s="248"/>
      <c r="BN4" s="248"/>
      <c r="BO4" s="248"/>
      <c r="BP4" s="248"/>
      <c r="BQ4" s="247" t="s">
        <v>372</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1"/>
      <c r="BA5" s="251"/>
      <c r="BB5" s="251"/>
      <c r="BC5" s="251"/>
      <c r="BD5" s="251"/>
      <c r="BE5" s="252"/>
      <c r="BF5" s="252"/>
      <c r="BG5" s="252"/>
      <c r="BH5" s="252"/>
      <c r="BI5" s="252"/>
      <c r="BJ5" s="252"/>
      <c r="BK5" s="252"/>
      <c r="BL5" s="252"/>
      <c r="BM5" s="252"/>
      <c r="BN5" s="252"/>
      <c r="BO5" s="252"/>
      <c r="BP5" s="252"/>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49"/>
    </row>
    <row r="6" spans="1:131" s="250"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47"/>
      <c r="BA6" s="247"/>
      <c r="BB6" s="247"/>
      <c r="BC6" s="247"/>
      <c r="BD6" s="247"/>
      <c r="BE6" s="248"/>
      <c r="BF6" s="248"/>
      <c r="BG6" s="248"/>
      <c r="BH6" s="248"/>
      <c r="BI6" s="248"/>
      <c r="BJ6" s="248"/>
      <c r="BK6" s="248"/>
      <c r="BL6" s="248"/>
      <c r="BM6" s="248"/>
      <c r="BN6" s="248"/>
      <c r="BO6" s="248"/>
      <c r="BP6" s="248"/>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49"/>
    </row>
    <row r="7" spans="1:131" s="250" customFormat="1" ht="26.25" customHeight="1" thickTop="1" x14ac:dyDescent="0.15">
      <c r="A7" s="253">
        <v>1</v>
      </c>
      <c r="B7" s="815" t="s">
        <v>390</v>
      </c>
      <c r="C7" s="816"/>
      <c r="D7" s="816"/>
      <c r="E7" s="816"/>
      <c r="F7" s="816"/>
      <c r="G7" s="816"/>
      <c r="H7" s="816"/>
      <c r="I7" s="816"/>
      <c r="J7" s="816"/>
      <c r="K7" s="816"/>
      <c r="L7" s="816"/>
      <c r="M7" s="816"/>
      <c r="N7" s="816"/>
      <c r="O7" s="816"/>
      <c r="P7" s="817"/>
      <c r="Q7" s="818">
        <v>23141</v>
      </c>
      <c r="R7" s="819"/>
      <c r="S7" s="819"/>
      <c r="T7" s="819"/>
      <c r="U7" s="819"/>
      <c r="V7" s="819">
        <v>22234</v>
      </c>
      <c r="W7" s="819"/>
      <c r="X7" s="819"/>
      <c r="Y7" s="819"/>
      <c r="Z7" s="819"/>
      <c r="AA7" s="819">
        <v>907</v>
      </c>
      <c r="AB7" s="819"/>
      <c r="AC7" s="819"/>
      <c r="AD7" s="819"/>
      <c r="AE7" s="820"/>
      <c r="AF7" s="821">
        <v>741</v>
      </c>
      <c r="AG7" s="822"/>
      <c r="AH7" s="822"/>
      <c r="AI7" s="822"/>
      <c r="AJ7" s="823"/>
      <c r="AK7" s="858">
        <v>1320</v>
      </c>
      <c r="AL7" s="859"/>
      <c r="AM7" s="859"/>
      <c r="AN7" s="859"/>
      <c r="AO7" s="859"/>
      <c r="AP7" s="859">
        <v>18628</v>
      </c>
      <c r="AQ7" s="859"/>
      <c r="AR7" s="859"/>
      <c r="AS7" s="859"/>
      <c r="AT7" s="859"/>
      <c r="AU7" s="860"/>
      <c r="AV7" s="860"/>
      <c r="AW7" s="860"/>
      <c r="AX7" s="860"/>
      <c r="AY7" s="861"/>
      <c r="AZ7" s="247"/>
      <c r="BA7" s="247"/>
      <c r="BB7" s="247"/>
      <c r="BC7" s="247"/>
      <c r="BD7" s="247"/>
      <c r="BE7" s="248"/>
      <c r="BF7" s="248"/>
      <c r="BG7" s="248"/>
      <c r="BH7" s="248"/>
      <c r="BI7" s="248"/>
      <c r="BJ7" s="248"/>
      <c r="BK7" s="248"/>
      <c r="BL7" s="248"/>
      <c r="BM7" s="248"/>
      <c r="BN7" s="248"/>
      <c r="BO7" s="248"/>
      <c r="BP7" s="248"/>
      <c r="BQ7" s="254">
        <v>1</v>
      </c>
      <c r="BR7" s="255"/>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49"/>
    </row>
    <row r="8" spans="1:131" s="250" customFormat="1" ht="26.25" customHeight="1" x14ac:dyDescent="0.15">
      <c r="A8" s="256">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47"/>
      <c r="BA8" s="247"/>
      <c r="BB8" s="247"/>
      <c r="BC8" s="247"/>
      <c r="BD8" s="247"/>
      <c r="BE8" s="248"/>
      <c r="BF8" s="248"/>
      <c r="BG8" s="248"/>
      <c r="BH8" s="248"/>
      <c r="BI8" s="248"/>
      <c r="BJ8" s="248"/>
      <c r="BK8" s="248"/>
      <c r="BL8" s="248"/>
      <c r="BM8" s="248"/>
      <c r="BN8" s="248"/>
      <c r="BO8" s="248"/>
      <c r="BP8" s="248"/>
      <c r="BQ8" s="257">
        <v>2</v>
      </c>
      <c r="BR8" s="258"/>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49"/>
    </row>
    <row r="9" spans="1:131" s="250" customFormat="1" ht="26.25" customHeight="1" x14ac:dyDescent="0.15">
      <c r="A9" s="256">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47"/>
      <c r="BA9" s="247"/>
      <c r="BB9" s="247"/>
      <c r="BC9" s="247"/>
      <c r="BD9" s="247"/>
      <c r="BE9" s="248"/>
      <c r="BF9" s="248"/>
      <c r="BG9" s="248"/>
      <c r="BH9" s="248"/>
      <c r="BI9" s="248"/>
      <c r="BJ9" s="248"/>
      <c r="BK9" s="248"/>
      <c r="BL9" s="248"/>
      <c r="BM9" s="248"/>
      <c r="BN9" s="248"/>
      <c r="BO9" s="248"/>
      <c r="BP9" s="248"/>
      <c r="BQ9" s="257">
        <v>3</v>
      </c>
      <c r="BR9" s="258"/>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49"/>
    </row>
    <row r="10" spans="1:131" s="250" customFormat="1" ht="26.25" customHeight="1" x14ac:dyDescent="0.15">
      <c r="A10" s="256">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47"/>
      <c r="BA10" s="247"/>
      <c r="BB10" s="247"/>
      <c r="BC10" s="247"/>
      <c r="BD10" s="247"/>
      <c r="BE10" s="248"/>
      <c r="BF10" s="248"/>
      <c r="BG10" s="248"/>
      <c r="BH10" s="248"/>
      <c r="BI10" s="248"/>
      <c r="BJ10" s="248"/>
      <c r="BK10" s="248"/>
      <c r="BL10" s="248"/>
      <c r="BM10" s="248"/>
      <c r="BN10" s="248"/>
      <c r="BO10" s="248"/>
      <c r="BP10" s="248"/>
      <c r="BQ10" s="257">
        <v>4</v>
      </c>
      <c r="BR10" s="258"/>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49"/>
    </row>
    <row r="11" spans="1:131" s="250" customFormat="1" ht="26.25" customHeight="1" x14ac:dyDescent="0.15">
      <c r="A11" s="256">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47"/>
      <c r="BA11" s="247"/>
      <c r="BB11" s="247"/>
      <c r="BC11" s="247"/>
      <c r="BD11" s="247"/>
      <c r="BE11" s="248"/>
      <c r="BF11" s="248"/>
      <c r="BG11" s="248"/>
      <c r="BH11" s="248"/>
      <c r="BI11" s="248"/>
      <c r="BJ11" s="248"/>
      <c r="BK11" s="248"/>
      <c r="BL11" s="248"/>
      <c r="BM11" s="248"/>
      <c r="BN11" s="248"/>
      <c r="BO11" s="248"/>
      <c r="BP11" s="248"/>
      <c r="BQ11" s="257">
        <v>5</v>
      </c>
      <c r="BR11" s="258"/>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49"/>
    </row>
    <row r="12" spans="1:131" s="250" customFormat="1" ht="26.25" customHeight="1" x14ac:dyDescent="0.15">
      <c r="A12" s="256">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47"/>
      <c r="BA12" s="247"/>
      <c r="BB12" s="247"/>
      <c r="BC12" s="247"/>
      <c r="BD12" s="247"/>
      <c r="BE12" s="248"/>
      <c r="BF12" s="248"/>
      <c r="BG12" s="248"/>
      <c r="BH12" s="248"/>
      <c r="BI12" s="248"/>
      <c r="BJ12" s="248"/>
      <c r="BK12" s="248"/>
      <c r="BL12" s="248"/>
      <c r="BM12" s="248"/>
      <c r="BN12" s="248"/>
      <c r="BO12" s="248"/>
      <c r="BP12" s="248"/>
      <c r="BQ12" s="257">
        <v>6</v>
      </c>
      <c r="BR12" s="258"/>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49"/>
    </row>
    <row r="13" spans="1:131" s="250" customFormat="1" ht="26.25" customHeight="1" x14ac:dyDescent="0.15">
      <c r="A13" s="256">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47"/>
      <c r="BA13" s="247"/>
      <c r="BB13" s="247"/>
      <c r="BC13" s="247"/>
      <c r="BD13" s="247"/>
      <c r="BE13" s="248"/>
      <c r="BF13" s="248"/>
      <c r="BG13" s="248"/>
      <c r="BH13" s="248"/>
      <c r="BI13" s="248"/>
      <c r="BJ13" s="248"/>
      <c r="BK13" s="248"/>
      <c r="BL13" s="248"/>
      <c r="BM13" s="248"/>
      <c r="BN13" s="248"/>
      <c r="BO13" s="248"/>
      <c r="BP13" s="248"/>
      <c r="BQ13" s="257">
        <v>7</v>
      </c>
      <c r="BR13" s="258"/>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49"/>
    </row>
    <row r="14" spans="1:131" s="250" customFormat="1" ht="26.25" customHeight="1" x14ac:dyDescent="0.15">
      <c r="A14" s="256">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47"/>
      <c r="BA14" s="247"/>
      <c r="BB14" s="247"/>
      <c r="BC14" s="247"/>
      <c r="BD14" s="247"/>
      <c r="BE14" s="248"/>
      <c r="BF14" s="248"/>
      <c r="BG14" s="248"/>
      <c r="BH14" s="248"/>
      <c r="BI14" s="248"/>
      <c r="BJ14" s="248"/>
      <c r="BK14" s="248"/>
      <c r="BL14" s="248"/>
      <c r="BM14" s="248"/>
      <c r="BN14" s="248"/>
      <c r="BO14" s="248"/>
      <c r="BP14" s="248"/>
      <c r="BQ14" s="257">
        <v>8</v>
      </c>
      <c r="BR14" s="258"/>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49"/>
    </row>
    <row r="15" spans="1:131" s="250" customFormat="1" ht="26.25" customHeight="1" x14ac:dyDescent="0.15">
      <c r="A15" s="256">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47"/>
      <c r="BA15" s="247"/>
      <c r="BB15" s="247"/>
      <c r="BC15" s="247"/>
      <c r="BD15" s="247"/>
      <c r="BE15" s="248"/>
      <c r="BF15" s="248"/>
      <c r="BG15" s="248"/>
      <c r="BH15" s="248"/>
      <c r="BI15" s="248"/>
      <c r="BJ15" s="248"/>
      <c r="BK15" s="248"/>
      <c r="BL15" s="248"/>
      <c r="BM15" s="248"/>
      <c r="BN15" s="248"/>
      <c r="BO15" s="248"/>
      <c r="BP15" s="248"/>
      <c r="BQ15" s="257">
        <v>9</v>
      </c>
      <c r="BR15" s="258"/>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49"/>
    </row>
    <row r="16" spans="1:131" s="250" customFormat="1" ht="26.25" customHeight="1" x14ac:dyDescent="0.15">
      <c r="A16" s="256">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47"/>
      <c r="BA16" s="247"/>
      <c r="BB16" s="247"/>
      <c r="BC16" s="247"/>
      <c r="BD16" s="247"/>
      <c r="BE16" s="248"/>
      <c r="BF16" s="248"/>
      <c r="BG16" s="248"/>
      <c r="BH16" s="248"/>
      <c r="BI16" s="248"/>
      <c r="BJ16" s="248"/>
      <c r="BK16" s="248"/>
      <c r="BL16" s="248"/>
      <c r="BM16" s="248"/>
      <c r="BN16" s="248"/>
      <c r="BO16" s="248"/>
      <c r="BP16" s="248"/>
      <c r="BQ16" s="257">
        <v>10</v>
      </c>
      <c r="BR16" s="258"/>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49"/>
    </row>
    <row r="17" spans="1:131" s="250" customFormat="1" ht="26.25" customHeight="1" x14ac:dyDescent="0.15">
      <c r="A17" s="256">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47"/>
      <c r="BA17" s="247"/>
      <c r="BB17" s="247"/>
      <c r="BC17" s="247"/>
      <c r="BD17" s="247"/>
      <c r="BE17" s="248"/>
      <c r="BF17" s="248"/>
      <c r="BG17" s="248"/>
      <c r="BH17" s="248"/>
      <c r="BI17" s="248"/>
      <c r="BJ17" s="248"/>
      <c r="BK17" s="248"/>
      <c r="BL17" s="248"/>
      <c r="BM17" s="248"/>
      <c r="BN17" s="248"/>
      <c r="BO17" s="248"/>
      <c r="BP17" s="248"/>
      <c r="BQ17" s="257">
        <v>11</v>
      </c>
      <c r="BR17" s="258"/>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49"/>
    </row>
    <row r="18" spans="1:131" s="250" customFormat="1" ht="26.25" customHeight="1" x14ac:dyDescent="0.15">
      <c r="A18" s="256">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47"/>
      <c r="BA18" s="247"/>
      <c r="BB18" s="247"/>
      <c r="BC18" s="247"/>
      <c r="BD18" s="247"/>
      <c r="BE18" s="248"/>
      <c r="BF18" s="248"/>
      <c r="BG18" s="248"/>
      <c r="BH18" s="248"/>
      <c r="BI18" s="248"/>
      <c r="BJ18" s="248"/>
      <c r="BK18" s="248"/>
      <c r="BL18" s="248"/>
      <c r="BM18" s="248"/>
      <c r="BN18" s="248"/>
      <c r="BO18" s="248"/>
      <c r="BP18" s="248"/>
      <c r="BQ18" s="257">
        <v>12</v>
      </c>
      <c r="BR18" s="258"/>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49"/>
    </row>
    <row r="19" spans="1:131" s="250" customFormat="1" ht="26.25" customHeight="1" x14ac:dyDescent="0.15">
      <c r="A19" s="256">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47"/>
      <c r="BA19" s="247"/>
      <c r="BB19" s="247"/>
      <c r="BC19" s="247"/>
      <c r="BD19" s="247"/>
      <c r="BE19" s="248"/>
      <c r="BF19" s="248"/>
      <c r="BG19" s="248"/>
      <c r="BH19" s="248"/>
      <c r="BI19" s="248"/>
      <c r="BJ19" s="248"/>
      <c r="BK19" s="248"/>
      <c r="BL19" s="248"/>
      <c r="BM19" s="248"/>
      <c r="BN19" s="248"/>
      <c r="BO19" s="248"/>
      <c r="BP19" s="248"/>
      <c r="BQ19" s="257">
        <v>13</v>
      </c>
      <c r="BR19" s="258"/>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49"/>
    </row>
    <row r="20" spans="1:131" s="250" customFormat="1" ht="26.25" customHeight="1" x14ac:dyDescent="0.15">
      <c r="A20" s="256">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47"/>
      <c r="BA20" s="247"/>
      <c r="BB20" s="247"/>
      <c r="BC20" s="247"/>
      <c r="BD20" s="247"/>
      <c r="BE20" s="248"/>
      <c r="BF20" s="248"/>
      <c r="BG20" s="248"/>
      <c r="BH20" s="248"/>
      <c r="BI20" s="248"/>
      <c r="BJ20" s="248"/>
      <c r="BK20" s="248"/>
      <c r="BL20" s="248"/>
      <c r="BM20" s="248"/>
      <c r="BN20" s="248"/>
      <c r="BO20" s="248"/>
      <c r="BP20" s="248"/>
      <c r="BQ20" s="257">
        <v>14</v>
      </c>
      <c r="BR20" s="258"/>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49"/>
    </row>
    <row r="21" spans="1:131" s="250" customFormat="1" ht="26.25" customHeight="1" thickBot="1" x14ac:dyDescent="0.2">
      <c r="A21" s="256">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47"/>
      <c r="BA21" s="247"/>
      <c r="BB21" s="247"/>
      <c r="BC21" s="247"/>
      <c r="BD21" s="247"/>
      <c r="BE21" s="248"/>
      <c r="BF21" s="248"/>
      <c r="BG21" s="248"/>
      <c r="BH21" s="248"/>
      <c r="BI21" s="248"/>
      <c r="BJ21" s="248"/>
      <c r="BK21" s="248"/>
      <c r="BL21" s="248"/>
      <c r="BM21" s="248"/>
      <c r="BN21" s="248"/>
      <c r="BO21" s="248"/>
      <c r="BP21" s="248"/>
      <c r="BQ21" s="257">
        <v>15</v>
      </c>
      <c r="BR21" s="258"/>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49"/>
    </row>
    <row r="22" spans="1:131" s="250" customFormat="1" ht="26.25" customHeight="1" x14ac:dyDescent="0.15">
      <c r="A22" s="256">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48"/>
      <c r="BF22" s="248"/>
      <c r="BG22" s="248"/>
      <c r="BH22" s="248"/>
      <c r="BI22" s="248"/>
      <c r="BJ22" s="248"/>
      <c r="BK22" s="248"/>
      <c r="BL22" s="248"/>
      <c r="BM22" s="248"/>
      <c r="BN22" s="248"/>
      <c r="BO22" s="248"/>
      <c r="BP22" s="248"/>
      <c r="BQ22" s="257">
        <v>16</v>
      </c>
      <c r="BR22" s="258"/>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49"/>
    </row>
    <row r="23" spans="1:131" s="250" customFormat="1" ht="26.25" customHeight="1" thickBot="1" x14ac:dyDescent="0.2">
      <c r="A23" s="259" t="s">
        <v>392</v>
      </c>
      <c r="B23" s="874" t="s">
        <v>393</v>
      </c>
      <c r="C23" s="875"/>
      <c r="D23" s="875"/>
      <c r="E23" s="875"/>
      <c r="F23" s="875"/>
      <c r="G23" s="875"/>
      <c r="H23" s="875"/>
      <c r="I23" s="875"/>
      <c r="J23" s="875"/>
      <c r="K23" s="875"/>
      <c r="L23" s="875"/>
      <c r="M23" s="875"/>
      <c r="N23" s="875"/>
      <c r="O23" s="875"/>
      <c r="P23" s="876"/>
      <c r="Q23" s="877">
        <v>23141</v>
      </c>
      <c r="R23" s="878"/>
      <c r="S23" s="878"/>
      <c r="T23" s="878"/>
      <c r="U23" s="878"/>
      <c r="V23" s="878">
        <v>22234</v>
      </c>
      <c r="W23" s="878"/>
      <c r="X23" s="878"/>
      <c r="Y23" s="878"/>
      <c r="Z23" s="878"/>
      <c r="AA23" s="878">
        <v>907</v>
      </c>
      <c r="AB23" s="878"/>
      <c r="AC23" s="878"/>
      <c r="AD23" s="878"/>
      <c r="AE23" s="879"/>
      <c r="AF23" s="880">
        <v>741</v>
      </c>
      <c r="AG23" s="878"/>
      <c r="AH23" s="878"/>
      <c r="AI23" s="878"/>
      <c r="AJ23" s="881"/>
      <c r="AK23" s="882"/>
      <c r="AL23" s="883"/>
      <c r="AM23" s="883"/>
      <c r="AN23" s="883"/>
      <c r="AO23" s="883"/>
      <c r="AP23" s="878">
        <v>18628</v>
      </c>
      <c r="AQ23" s="878"/>
      <c r="AR23" s="878"/>
      <c r="AS23" s="878"/>
      <c r="AT23" s="878"/>
      <c r="AU23" s="884"/>
      <c r="AV23" s="884"/>
      <c r="AW23" s="884"/>
      <c r="AX23" s="884"/>
      <c r="AY23" s="885"/>
      <c r="AZ23" s="893" t="s">
        <v>394</v>
      </c>
      <c r="BA23" s="894"/>
      <c r="BB23" s="894"/>
      <c r="BC23" s="894"/>
      <c r="BD23" s="895"/>
      <c r="BE23" s="248"/>
      <c r="BF23" s="248"/>
      <c r="BG23" s="248"/>
      <c r="BH23" s="248"/>
      <c r="BI23" s="248"/>
      <c r="BJ23" s="248"/>
      <c r="BK23" s="248"/>
      <c r="BL23" s="248"/>
      <c r="BM23" s="248"/>
      <c r="BN23" s="248"/>
      <c r="BO23" s="248"/>
      <c r="BP23" s="248"/>
      <c r="BQ23" s="257">
        <v>17</v>
      </c>
      <c r="BR23" s="258"/>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49"/>
    </row>
    <row r="24" spans="1:131" s="250"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47"/>
      <c r="BA24" s="247"/>
      <c r="BB24" s="247"/>
      <c r="BC24" s="247"/>
      <c r="BD24" s="247"/>
      <c r="BE24" s="248"/>
      <c r="BF24" s="248"/>
      <c r="BG24" s="248"/>
      <c r="BH24" s="248"/>
      <c r="BI24" s="248"/>
      <c r="BJ24" s="248"/>
      <c r="BK24" s="248"/>
      <c r="BL24" s="248"/>
      <c r="BM24" s="248"/>
      <c r="BN24" s="248"/>
      <c r="BO24" s="248"/>
      <c r="BP24" s="248"/>
      <c r="BQ24" s="257">
        <v>18</v>
      </c>
      <c r="BR24" s="258"/>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49"/>
    </row>
    <row r="25" spans="1:131" s="242"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47"/>
      <c r="BK25" s="247"/>
      <c r="BL25" s="247"/>
      <c r="BM25" s="247"/>
      <c r="BN25" s="247"/>
      <c r="BO25" s="260"/>
      <c r="BP25" s="260"/>
      <c r="BQ25" s="257">
        <v>19</v>
      </c>
      <c r="BR25" s="258"/>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1"/>
    </row>
    <row r="26" spans="1:131" s="242" customFormat="1" ht="26.25" customHeight="1" x14ac:dyDescent="0.15">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47"/>
      <c r="BK26" s="247"/>
      <c r="BL26" s="247"/>
      <c r="BM26" s="247"/>
      <c r="BN26" s="247"/>
      <c r="BO26" s="260"/>
      <c r="BP26" s="260"/>
      <c r="BQ26" s="257">
        <v>20</v>
      </c>
      <c r="BR26" s="258"/>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1"/>
    </row>
    <row r="27" spans="1:131" s="242"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47"/>
      <c r="BK27" s="247"/>
      <c r="BL27" s="247"/>
      <c r="BM27" s="247"/>
      <c r="BN27" s="247"/>
      <c r="BO27" s="260"/>
      <c r="BP27" s="260"/>
      <c r="BQ27" s="257">
        <v>21</v>
      </c>
      <c r="BR27" s="258"/>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1"/>
    </row>
    <row r="28" spans="1:131" s="242" customFormat="1" ht="26.25" customHeight="1" thickTop="1" x14ac:dyDescent="0.15">
      <c r="A28" s="261">
        <v>1</v>
      </c>
      <c r="B28" s="815" t="s">
        <v>405</v>
      </c>
      <c r="C28" s="816"/>
      <c r="D28" s="816"/>
      <c r="E28" s="816"/>
      <c r="F28" s="816"/>
      <c r="G28" s="816"/>
      <c r="H28" s="816"/>
      <c r="I28" s="816"/>
      <c r="J28" s="816"/>
      <c r="K28" s="816"/>
      <c r="L28" s="816"/>
      <c r="M28" s="816"/>
      <c r="N28" s="816"/>
      <c r="O28" s="816"/>
      <c r="P28" s="817"/>
      <c r="Q28" s="906">
        <v>6989</v>
      </c>
      <c r="R28" s="907"/>
      <c r="S28" s="907"/>
      <c r="T28" s="907"/>
      <c r="U28" s="907"/>
      <c r="V28" s="907">
        <v>6752</v>
      </c>
      <c r="W28" s="907"/>
      <c r="X28" s="907"/>
      <c r="Y28" s="907"/>
      <c r="Z28" s="907"/>
      <c r="AA28" s="907">
        <v>237</v>
      </c>
      <c r="AB28" s="907"/>
      <c r="AC28" s="907"/>
      <c r="AD28" s="907"/>
      <c r="AE28" s="908"/>
      <c r="AF28" s="909">
        <v>237</v>
      </c>
      <c r="AG28" s="907"/>
      <c r="AH28" s="907"/>
      <c r="AI28" s="907"/>
      <c r="AJ28" s="910"/>
      <c r="AK28" s="911">
        <v>662</v>
      </c>
      <c r="AL28" s="902"/>
      <c r="AM28" s="902"/>
      <c r="AN28" s="902"/>
      <c r="AO28" s="902"/>
      <c r="AP28" s="902" t="s">
        <v>592</v>
      </c>
      <c r="AQ28" s="902"/>
      <c r="AR28" s="902"/>
      <c r="AS28" s="902"/>
      <c r="AT28" s="902"/>
      <c r="AU28" s="902" t="s">
        <v>592</v>
      </c>
      <c r="AV28" s="902"/>
      <c r="AW28" s="902"/>
      <c r="AX28" s="902"/>
      <c r="AY28" s="902"/>
      <c r="AZ28" s="903" t="s">
        <v>592</v>
      </c>
      <c r="BA28" s="903"/>
      <c r="BB28" s="903"/>
      <c r="BC28" s="903"/>
      <c r="BD28" s="903"/>
      <c r="BE28" s="904"/>
      <c r="BF28" s="904"/>
      <c r="BG28" s="904"/>
      <c r="BH28" s="904"/>
      <c r="BI28" s="905"/>
      <c r="BJ28" s="247"/>
      <c r="BK28" s="247"/>
      <c r="BL28" s="247"/>
      <c r="BM28" s="247"/>
      <c r="BN28" s="247"/>
      <c r="BO28" s="260"/>
      <c r="BP28" s="260"/>
      <c r="BQ28" s="257">
        <v>22</v>
      </c>
      <c r="BR28" s="258"/>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1"/>
    </row>
    <row r="29" spans="1:131" s="242" customFormat="1" ht="26.25" customHeight="1" x14ac:dyDescent="0.15">
      <c r="A29" s="261">
        <v>2</v>
      </c>
      <c r="B29" s="839" t="s">
        <v>406</v>
      </c>
      <c r="C29" s="840"/>
      <c r="D29" s="840"/>
      <c r="E29" s="840"/>
      <c r="F29" s="840"/>
      <c r="G29" s="840"/>
      <c r="H29" s="840"/>
      <c r="I29" s="840"/>
      <c r="J29" s="840"/>
      <c r="K29" s="840"/>
      <c r="L29" s="840"/>
      <c r="M29" s="840"/>
      <c r="N29" s="840"/>
      <c r="O29" s="840"/>
      <c r="P29" s="841"/>
      <c r="Q29" s="842">
        <v>124</v>
      </c>
      <c r="R29" s="843"/>
      <c r="S29" s="843"/>
      <c r="T29" s="843"/>
      <c r="U29" s="843"/>
      <c r="V29" s="843">
        <v>111</v>
      </c>
      <c r="W29" s="843"/>
      <c r="X29" s="843"/>
      <c r="Y29" s="843"/>
      <c r="Z29" s="843"/>
      <c r="AA29" s="843">
        <v>13</v>
      </c>
      <c r="AB29" s="843"/>
      <c r="AC29" s="843"/>
      <c r="AD29" s="843"/>
      <c r="AE29" s="844"/>
      <c r="AF29" s="845">
        <v>13</v>
      </c>
      <c r="AG29" s="846"/>
      <c r="AH29" s="846"/>
      <c r="AI29" s="846"/>
      <c r="AJ29" s="847"/>
      <c r="AK29" s="914">
        <v>8</v>
      </c>
      <c r="AL29" s="915"/>
      <c r="AM29" s="915"/>
      <c r="AN29" s="915"/>
      <c r="AO29" s="915"/>
      <c r="AP29" s="915" t="s">
        <v>592</v>
      </c>
      <c r="AQ29" s="915"/>
      <c r="AR29" s="915"/>
      <c r="AS29" s="915"/>
      <c r="AT29" s="915"/>
      <c r="AU29" s="915" t="s">
        <v>599</v>
      </c>
      <c r="AV29" s="915"/>
      <c r="AW29" s="915"/>
      <c r="AX29" s="915"/>
      <c r="AY29" s="915"/>
      <c r="AZ29" s="916" t="s">
        <v>592</v>
      </c>
      <c r="BA29" s="916"/>
      <c r="BB29" s="916"/>
      <c r="BC29" s="916"/>
      <c r="BD29" s="916"/>
      <c r="BE29" s="912"/>
      <c r="BF29" s="912"/>
      <c r="BG29" s="912"/>
      <c r="BH29" s="912"/>
      <c r="BI29" s="913"/>
      <c r="BJ29" s="247"/>
      <c r="BK29" s="247"/>
      <c r="BL29" s="247"/>
      <c r="BM29" s="247"/>
      <c r="BN29" s="247"/>
      <c r="BO29" s="260"/>
      <c r="BP29" s="260"/>
      <c r="BQ29" s="257">
        <v>23</v>
      </c>
      <c r="BR29" s="258"/>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1"/>
    </row>
    <row r="30" spans="1:131" s="242" customFormat="1" ht="26.25" customHeight="1" x14ac:dyDescent="0.15">
      <c r="A30" s="261">
        <v>3</v>
      </c>
      <c r="B30" s="839" t="s">
        <v>407</v>
      </c>
      <c r="C30" s="840"/>
      <c r="D30" s="840"/>
      <c r="E30" s="840"/>
      <c r="F30" s="840"/>
      <c r="G30" s="840"/>
      <c r="H30" s="840"/>
      <c r="I30" s="840"/>
      <c r="J30" s="840"/>
      <c r="K30" s="840"/>
      <c r="L30" s="840"/>
      <c r="M30" s="840"/>
      <c r="N30" s="840"/>
      <c r="O30" s="840"/>
      <c r="P30" s="841"/>
      <c r="Q30" s="842">
        <v>5446</v>
      </c>
      <c r="R30" s="843"/>
      <c r="S30" s="843"/>
      <c r="T30" s="843"/>
      <c r="U30" s="843"/>
      <c r="V30" s="843">
        <v>5236</v>
      </c>
      <c r="W30" s="843"/>
      <c r="X30" s="843"/>
      <c r="Y30" s="843"/>
      <c r="Z30" s="843"/>
      <c r="AA30" s="843">
        <v>210</v>
      </c>
      <c r="AB30" s="843"/>
      <c r="AC30" s="843"/>
      <c r="AD30" s="843"/>
      <c r="AE30" s="844"/>
      <c r="AF30" s="845">
        <v>210</v>
      </c>
      <c r="AG30" s="846"/>
      <c r="AH30" s="846"/>
      <c r="AI30" s="846"/>
      <c r="AJ30" s="847"/>
      <c r="AK30" s="914">
        <v>166</v>
      </c>
      <c r="AL30" s="915"/>
      <c r="AM30" s="915"/>
      <c r="AN30" s="915"/>
      <c r="AO30" s="915"/>
      <c r="AP30" s="915" t="s">
        <v>592</v>
      </c>
      <c r="AQ30" s="915"/>
      <c r="AR30" s="915"/>
      <c r="AS30" s="915"/>
      <c r="AT30" s="915"/>
      <c r="AU30" s="915" t="s">
        <v>592</v>
      </c>
      <c r="AV30" s="915"/>
      <c r="AW30" s="915"/>
      <c r="AX30" s="915"/>
      <c r="AY30" s="915"/>
      <c r="AZ30" s="916" t="s">
        <v>592</v>
      </c>
      <c r="BA30" s="916"/>
      <c r="BB30" s="916"/>
      <c r="BC30" s="916"/>
      <c r="BD30" s="916"/>
      <c r="BE30" s="912"/>
      <c r="BF30" s="912"/>
      <c r="BG30" s="912"/>
      <c r="BH30" s="912"/>
      <c r="BI30" s="913"/>
      <c r="BJ30" s="247"/>
      <c r="BK30" s="247"/>
      <c r="BL30" s="247"/>
      <c r="BM30" s="247"/>
      <c r="BN30" s="247"/>
      <c r="BO30" s="260"/>
      <c r="BP30" s="260"/>
      <c r="BQ30" s="257">
        <v>24</v>
      </c>
      <c r="BR30" s="258"/>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1"/>
    </row>
    <row r="31" spans="1:131" s="242" customFormat="1" ht="26.25" customHeight="1" x14ac:dyDescent="0.15">
      <c r="A31" s="261">
        <v>4</v>
      </c>
      <c r="B31" s="839" t="s">
        <v>408</v>
      </c>
      <c r="C31" s="840"/>
      <c r="D31" s="840"/>
      <c r="E31" s="840"/>
      <c r="F31" s="840"/>
      <c r="G31" s="840"/>
      <c r="H31" s="840"/>
      <c r="I31" s="840"/>
      <c r="J31" s="840"/>
      <c r="K31" s="840"/>
      <c r="L31" s="840"/>
      <c r="M31" s="840"/>
      <c r="N31" s="840"/>
      <c r="O31" s="840"/>
      <c r="P31" s="841"/>
      <c r="Q31" s="842">
        <v>18</v>
      </c>
      <c r="R31" s="843"/>
      <c r="S31" s="843"/>
      <c r="T31" s="843"/>
      <c r="U31" s="843"/>
      <c r="V31" s="843">
        <v>18</v>
      </c>
      <c r="W31" s="843"/>
      <c r="X31" s="843"/>
      <c r="Y31" s="843"/>
      <c r="Z31" s="843"/>
      <c r="AA31" s="843" t="s">
        <v>592</v>
      </c>
      <c r="AB31" s="843"/>
      <c r="AC31" s="843"/>
      <c r="AD31" s="843"/>
      <c r="AE31" s="844"/>
      <c r="AF31" s="845" t="s">
        <v>409</v>
      </c>
      <c r="AG31" s="846"/>
      <c r="AH31" s="846"/>
      <c r="AI31" s="846"/>
      <c r="AJ31" s="847"/>
      <c r="AK31" s="914">
        <v>893</v>
      </c>
      <c r="AL31" s="915"/>
      <c r="AM31" s="915"/>
      <c r="AN31" s="915"/>
      <c r="AO31" s="915"/>
      <c r="AP31" s="915" t="s">
        <v>592</v>
      </c>
      <c r="AQ31" s="915"/>
      <c r="AR31" s="915"/>
      <c r="AS31" s="915"/>
      <c r="AT31" s="915"/>
      <c r="AU31" s="915" t="s">
        <v>600</v>
      </c>
      <c r="AV31" s="915"/>
      <c r="AW31" s="915"/>
      <c r="AX31" s="915"/>
      <c r="AY31" s="915"/>
      <c r="AZ31" s="916" t="s">
        <v>592</v>
      </c>
      <c r="BA31" s="916"/>
      <c r="BB31" s="916"/>
      <c r="BC31" s="916"/>
      <c r="BD31" s="916"/>
      <c r="BE31" s="912"/>
      <c r="BF31" s="912"/>
      <c r="BG31" s="912"/>
      <c r="BH31" s="912"/>
      <c r="BI31" s="913"/>
      <c r="BJ31" s="247"/>
      <c r="BK31" s="247"/>
      <c r="BL31" s="247"/>
      <c r="BM31" s="247"/>
      <c r="BN31" s="247"/>
      <c r="BO31" s="260"/>
      <c r="BP31" s="260"/>
      <c r="BQ31" s="257">
        <v>25</v>
      </c>
      <c r="BR31" s="258"/>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1"/>
    </row>
    <row r="32" spans="1:131" s="242" customFormat="1" ht="26.25" customHeight="1" x14ac:dyDescent="0.15">
      <c r="A32" s="261">
        <v>5</v>
      </c>
      <c r="B32" s="839" t="s">
        <v>410</v>
      </c>
      <c r="C32" s="840"/>
      <c r="D32" s="840"/>
      <c r="E32" s="840"/>
      <c r="F32" s="840"/>
      <c r="G32" s="840"/>
      <c r="H32" s="840"/>
      <c r="I32" s="840"/>
      <c r="J32" s="840"/>
      <c r="K32" s="840"/>
      <c r="L32" s="840"/>
      <c r="M32" s="840"/>
      <c r="N32" s="840"/>
      <c r="O32" s="840"/>
      <c r="P32" s="841"/>
      <c r="Q32" s="842">
        <v>908</v>
      </c>
      <c r="R32" s="843"/>
      <c r="S32" s="843"/>
      <c r="T32" s="843"/>
      <c r="U32" s="843"/>
      <c r="V32" s="843">
        <v>904</v>
      </c>
      <c r="W32" s="843"/>
      <c r="X32" s="843"/>
      <c r="Y32" s="843"/>
      <c r="Z32" s="843"/>
      <c r="AA32" s="843">
        <v>4</v>
      </c>
      <c r="AB32" s="843"/>
      <c r="AC32" s="843"/>
      <c r="AD32" s="843"/>
      <c r="AE32" s="844"/>
      <c r="AF32" s="845">
        <v>4</v>
      </c>
      <c r="AG32" s="846"/>
      <c r="AH32" s="846"/>
      <c r="AI32" s="846"/>
      <c r="AJ32" s="847"/>
      <c r="AK32" s="914">
        <v>15</v>
      </c>
      <c r="AL32" s="915"/>
      <c r="AM32" s="915"/>
      <c r="AN32" s="915"/>
      <c r="AO32" s="915"/>
      <c r="AP32" s="915" t="s">
        <v>592</v>
      </c>
      <c r="AQ32" s="915"/>
      <c r="AR32" s="915"/>
      <c r="AS32" s="915"/>
      <c r="AT32" s="915"/>
      <c r="AU32" s="915" t="s">
        <v>592</v>
      </c>
      <c r="AV32" s="915"/>
      <c r="AW32" s="915"/>
      <c r="AX32" s="915"/>
      <c r="AY32" s="915"/>
      <c r="AZ32" s="916" t="s">
        <v>592</v>
      </c>
      <c r="BA32" s="916"/>
      <c r="BB32" s="916"/>
      <c r="BC32" s="916"/>
      <c r="BD32" s="916"/>
      <c r="BE32" s="912"/>
      <c r="BF32" s="912"/>
      <c r="BG32" s="912"/>
      <c r="BH32" s="912"/>
      <c r="BI32" s="913"/>
      <c r="BJ32" s="247"/>
      <c r="BK32" s="247"/>
      <c r="BL32" s="247"/>
      <c r="BM32" s="247"/>
      <c r="BN32" s="247"/>
      <c r="BO32" s="260"/>
      <c r="BP32" s="260"/>
      <c r="BQ32" s="257">
        <v>26</v>
      </c>
      <c r="BR32" s="258"/>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1"/>
    </row>
    <row r="33" spans="1:131" s="242" customFormat="1" ht="26.25" customHeight="1" x14ac:dyDescent="0.15">
      <c r="A33" s="261">
        <v>6</v>
      </c>
      <c r="B33" s="839" t="s">
        <v>411</v>
      </c>
      <c r="C33" s="840"/>
      <c r="D33" s="840"/>
      <c r="E33" s="840"/>
      <c r="F33" s="840"/>
      <c r="G33" s="840"/>
      <c r="H33" s="840"/>
      <c r="I33" s="840"/>
      <c r="J33" s="840"/>
      <c r="K33" s="840"/>
      <c r="L33" s="840"/>
      <c r="M33" s="840"/>
      <c r="N33" s="840"/>
      <c r="O33" s="840"/>
      <c r="P33" s="841"/>
      <c r="Q33" s="842">
        <v>439</v>
      </c>
      <c r="R33" s="843"/>
      <c r="S33" s="843"/>
      <c r="T33" s="843"/>
      <c r="U33" s="843"/>
      <c r="V33" s="843">
        <v>451</v>
      </c>
      <c r="W33" s="843"/>
      <c r="X33" s="843"/>
      <c r="Y33" s="843"/>
      <c r="Z33" s="843"/>
      <c r="AA33" s="843">
        <v>-12</v>
      </c>
      <c r="AB33" s="843"/>
      <c r="AC33" s="843"/>
      <c r="AD33" s="843"/>
      <c r="AE33" s="844"/>
      <c r="AF33" s="845">
        <v>673</v>
      </c>
      <c r="AG33" s="846"/>
      <c r="AH33" s="846"/>
      <c r="AI33" s="846"/>
      <c r="AJ33" s="847"/>
      <c r="AK33" s="914">
        <v>1</v>
      </c>
      <c r="AL33" s="915"/>
      <c r="AM33" s="915"/>
      <c r="AN33" s="915"/>
      <c r="AO33" s="915"/>
      <c r="AP33" s="915">
        <v>227</v>
      </c>
      <c r="AQ33" s="915"/>
      <c r="AR33" s="915"/>
      <c r="AS33" s="915"/>
      <c r="AT33" s="915"/>
      <c r="AU33" s="915" t="s">
        <v>601</v>
      </c>
      <c r="AV33" s="915"/>
      <c r="AW33" s="915"/>
      <c r="AX33" s="915"/>
      <c r="AY33" s="915"/>
      <c r="AZ33" s="916" t="s">
        <v>592</v>
      </c>
      <c r="BA33" s="916"/>
      <c r="BB33" s="916"/>
      <c r="BC33" s="916"/>
      <c r="BD33" s="916"/>
      <c r="BE33" s="912" t="s">
        <v>412</v>
      </c>
      <c r="BF33" s="912"/>
      <c r="BG33" s="912"/>
      <c r="BH33" s="912"/>
      <c r="BI33" s="913"/>
      <c r="BJ33" s="247"/>
      <c r="BK33" s="247"/>
      <c r="BL33" s="247"/>
      <c r="BM33" s="247"/>
      <c r="BN33" s="247"/>
      <c r="BO33" s="260"/>
      <c r="BP33" s="260"/>
      <c r="BQ33" s="257">
        <v>27</v>
      </c>
      <c r="BR33" s="258"/>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1"/>
    </row>
    <row r="34" spans="1:131" s="242" customFormat="1" ht="26.25" customHeight="1" x14ac:dyDescent="0.15">
      <c r="A34" s="261">
        <v>7</v>
      </c>
      <c r="B34" s="839" t="s">
        <v>413</v>
      </c>
      <c r="C34" s="840"/>
      <c r="D34" s="840"/>
      <c r="E34" s="840"/>
      <c r="F34" s="840"/>
      <c r="G34" s="840"/>
      <c r="H34" s="840"/>
      <c r="I34" s="840"/>
      <c r="J34" s="840"/>
      <c r="K34" s="840"/>
      <c r="L34" s="840"/>
      <c r="M34" s="840"/>
      <c r="N34" s="840"/>
      <c r="O34" s="840"/>
      <c r="P34" s="841"/>
      <c r="Q34" s="842">
        <v>1755</v>
      </c>
      <c r="R34" s="843"/>
      <c r="S34" s="843"/>
      <c r="T34" s="843"/>
      <c r="U34" s="843"/>
      <c r="V34" s="843">
        <v>1623</v>
      </c>
      <c r="W34" s="843"/>
      <c r="X34" s="843"/>
      <c r="Y34" s="843"/>
      <c r="Z34" s="843"/>
      <c r="AA34" s="843">
        <v>132</v>
      </c>
      <c r="AB34" s="843"/>
      <c r="AC34" s="843"/>
      <c r="AD34" s="843"/>
      <c r="AE34" s="844"/>
      <c r="AF34" s="845">
        <v>679</v>
      </c>
      <c r="AG34" s="846"/>
      <c r="AH34" s="846"/>
      <c r="AI34" s="846"/>
      <c r="AJ34" s="847"/>
      <c r="AK34" s="914">
        <v>661</v>
      </c>
      <c r="AL34" s="915"/>
      <c r="AM34" s="915"/>
      <c r="AN34" s="915"/>
      <c r="AO34" s="915"/>
      <c r="AP34" s="915">
        <v>10769</v>
      </c>
      <c r="AQ34" s="915"/>
      <c r="AR34" s="915"/>
      <c r="AS34" s="915"/>
      <c r="AT34" s="915"/>
      <c r="AU34" s="915">
        <v>9736</v>
      </c>
      <c r="AV34" s="915"/>
      <c r="AW34" s="915"/>
      <c r="AX34" s="915"/>
      <c r="AY34" s="915"/>
      <c r="AZ34" s="916" t="s">
        <v>592</v>
      </c>
      <c r="BA34" s="916"/>
      <c r="BB34" s="916"/>
      <c r="BC34" s="916"/>
      <c r="BD34" s="916"/>
      <c r="BE34" s="912" t="s">
        <v>414</v>
      </c>
      <c r="BF34" s="912"/>
      <c r="BG34" s="912"/>
      <c r="BH34" s="912"/>
      <c r="BI34" s="913"/>
      <c r="BJ34" s="247"/>
      <c r="BK34" s="247"/>
      <c r="BL34" s="247"/>
      <c r="BM34" s="247"/>
      <c r="BN34" s="247"/>
      <c r="BO34" s="260"/>
      <c r="BP34" s="260"/>
      <c r="BQ34" s="257">
        <v>28</v>
      </c>
      <c r="BR34" s="258"/>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1"/>
    </row>
    <row r="35" spans="1:131" s="242" customFormat="1" ht="26.25" customHeight="1" x14ac:dyDescent="0.15">
      <c r="A35" s="261">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47"/>
      <c r="BK35" s="247"/>
      <c r="BL35" s="247"/>
      <c r="BM35" s="247"/>
      <c r="BN35" s="247"/>
      <c r="BO35" s="260"/>
      <c r="BP35" s="260"/>
      <c r="BQ35" s="257">
        <v>29</v>
      </c>
      <c r="BR35" s="258"/>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1"/>
    </row>
    <row r="36" spans="1:131" s="242" customFormat="1" ht="26.25" customHeight="1" x14ac:dyDescent="0.15">
      <c r="A36" s="261">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47"/>
      <c r="BK36" s="247"/>
      <c r="BL36" s="247"/>
      <c r="BM36" s="247"/>
      <c r="BN36" s="247"/>
      <c r="BO36" s="260"/>
      <c r="BP36" s="260"/>
      <c r="BQ36" s="257">
        <v>30</v>
      </c>
      <c r="BR36" s="258"/>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1"/>
    </row>
    <row r="37" spans="1:131" s="242" customFormat="1" ht="26.25" customHeight="1" x14ac:dyDescent="0.15">
      <c r="A37" s="261">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47"/>
      <c r="BK37" s="247"/>
      <c r="BL37" s="247"/>
      <c r="BM37" s="247"/>
      <c r="BN37" s="247"/>
      <c r="BO37" s="260"/>
      <c r="BP37" s="260"/>
      <c r="BQ37" s="257">
        <v>31</v>
      </c>
      <c r="BR37" s="258"/>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1"/>
    </row>
    <row r="38" spans="1:131" s="242" customFormat="1" ht="26.25" customHeight="1" x14ac:dyDescent="0.15">
      <c r="A38" s="261">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47"/>
      <c r="BK38" s="247"/>
      <c r="BL38" s="247"/>
      <c r="BM38" s="247"/>
      <c r="BN38" s="247"/>
      <c r="BO38" s="260"/>
      <c r="BP38" s="260"/>
      <c r="BQ38" s="257">
        <v>32</v>
      </c>
      <c r="BR38" s="258"/>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1"/>
    </row>
    <row r="39" spans="1:131" s="242" customFormat="1" ht="26.25" customHeight="1" x14ac:dyDescent="0.15">
      <c r="A39" s="261">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47"/>
      <c r="BK39" s="247"/>
      <c r="BL39" s="247"/>
      <c r="BM39" s="247"/>
      <c r="BN39" s="247"/>
      <c r="BO39" s="260"/>
      <c r="BP39" s="260"/>
      <c r="BQ39" s="257">
        <v>33</v>
      </c>
      <c r="BR39" s="258"/>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1"/>
    </row>
    <row r="40" spans="1:131" s="242" customFormat="1" ht="26.25" customHeight="1" x14ac:dyDescent="0.15">
      <c r="A40" s="256">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47"/>
      <c r="BK40" s="247"/>
      <c r="BL40" s="247"/>
      <c r="BM40" s="247"/>
      <c r="BN40" s="247"/>
      <c r="BO40" s="260"/>
      <c r="BP40" s="260"/>
      <c r="BQ40" s="257">
        <v>34</v>
      </c>
      <c r="BR40" s="258"/>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1"/>
    </row>
    <row r="41" spans="1:131" s="242" customFormat="1" ht="26.25" customHeight="1" x14ac:dyDescent="0.15">
      <c r="A41" s="256">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47"/>
      <c r="BK41" s="247"/>
      <c r="BL41" s="247"/>
      <c r="BM41" s="247"/>
      <c r="BN41" s="247"/>
      <c r="BO41" s="260"/>
      <c r="BP41" s="260"/>
      <c r="BQ41" s="257">
        <v>35</v>
      </c>
      <c r="BR41" s="258"/>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1"/>
    </row>
    <row r="42" spans="1:131" s="242" customFormat="1" ht="26.25" customHeight="1" x14ac:dyDescent="0.15">
      <c r="A42" s="256">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47"/>
      <c r="BK42" s="247"/>
      <c r="BL42" s="247"/>
      <c r="BM42" s="247"/>
      <c r="BN42" s="247"/>
      <c r="BO42" s="260"/>
      <c r="BP42" s="260"/>
      <c r="BQ42" s="257">
        <v>36</v>
      </c>
      <c r="BR42" s="258"/>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1"/>
    </row>
    <row r="43" spans="1:131" s="242" customFormat="1" ht="26.25" customHeight="1" x14ac:dyDescent="0.15">
      <c r="A43" s="256">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47"/>
      <c r="BK43" s="247"/>
      <c r="BL43" s="247"/>
      <c r="BM43" s="247"/>
      <c r="BN43" s="247"/>
      <c r="BO43" s="260"/>
      <c r="BP43" s="260"/>
      <c r="BQ43" s="257">
        <v>37</v>
      </c>
      <c r="BR43" s="258"/>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1"/>
    </row>
    <row r="44" spans="1:131" s="242" customFormat="1" ht="26.25" customHeight="1" x14ac:dyDescent="0.15">
      <c r="A44" s="256">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47"/>
      <c r="BK44" s="247"/>
      <c r="BL44" s="247"/>
      <c r="BM44" s="247"/>
      <c r="BN44" s="247"/>
      <c r="BO44" s="260"/>
      <c r="BP44" s="260"/>
      <c r="BQ44" s="257">
        <v>38</v>
      </c>
      <c r="BR44" s="258"/>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1"/>
    </row>
    <row r="45" spans="1:131" s="242" customFormat="1" ht="26.25" customHeight="1" x14ac:dyDescent="0.15">
      <c r="A45" s="256">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47"/>
      <c r="BK45" s="247"/>
      <c r="BL45" s="247"/>
      <c r="BM45" s="247"/>
      <c r="BN45" s="247"/>
      <c r="BO45" s="260"/>
      <c r="BP45" s="260"/>
      <c r="BQ45" s="257">
        <v>39</v>
      </c>
      <c r="BR45" s="258"/>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1"/>
    </row>
    <row r="46" spans="1:131" s="242" customFormat="1" ht="26.25" customHeight="1" x14ac:dyDescent="0.15">
      <c r="A46" s="256">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47"/>
      <c r="BK46" s="247"/>
      <c r="BL46" s="247"/>
      <c r="BM46" s="247"/>
      <c r="BN46" s="247"/>
      <c r="BO46" s="260"/>
      <c r="BP46" s="260"/>
      <c r="BQ46" s="257">
        <v>40</v>
      </c>
      <c r="BR46" s="258"/>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1"/>
    </row>
    <row r="47" spans="1:131" s="242" customFormat="1" ht="26.25" customHeight="1" x14ac:dyDescent="0.15">
      <c r="A47" s="256">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47"/>
      <c r="BK47" s="247"/>
      <c r="BL47" s="247"/>
      <c r="BM47" s="247"/>
      <c r="BN47" s="247"/>
      <c r="BO47" s="260"/>
      <c r="BP47" s="260"/>
      <c r="BQ47" s="257">
        <v>41</v>
      </c>
      <c r="BR47" s="258"/>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1"/>
    </row>
    <row r="48" spans="1:131" s="242" customFormat="1" ht="26.25" customHeight="1" x14ac:dyDescent="0.15">
      <c r="A48" s="256">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47"/>
      <c r="BK48" s="247"/>
      <c r="BL48" s="247"/>
      <c r="BM48" s="247"/>
      <c r="BN48" s="247"/>
      <c r="BO48" s="260"/>
      <c r="BP48" s="260"/>
      <c r="BQ48" s="257">
        <v>42</v>
      </c>
      <c r="BR48" s="258"/>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1"/>
    </row>
    <row r="49" spans="1:131" s="242" customFormat="1" ht="26.25" customHeight="1" x14ac:dyDescent="0.15">
      <c r="A49" s="256">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47"/>
      <c r="BK49" s="247"/>
      <c r="BL49" s="247"/>
      <c r="BM49" s="247"/>
      <c r="BN49" s="247"/>
      <c r="BO49" s="260"/>
      <c r="BP49" s="260"/>
      <c r="BQ49" s="257">
        <v>43</v>
      </c>
      <c r="BR49" s="258"/>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1"/>
    </row>
    <row r="50" spans="1:131" s="242" customFormat="1" ht="26.25" customHeight="1" x14ac:dyDescent="0.15">
      <c r="A50" s="256">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47"/>
      <c r="BK50" s="247"/>
      <c r="BL50" s="247"/>
      <c r="BM50" s="247"/>
      <c r="BN50" s="247"/>
      <c r="BO50" s="260"/>
      <c r="BP50" s="260"/>
      <c r="BQ50" s="257">
        <v>44</v>
      </c>
      <c r="BR50" s="258"/>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1"/>
    </row>
    <row r="51" spans="1:131" s="242" customFormat="1" ht="26.25" customHeight="1" x14ac:dyDescent="0.15">
      <c r="A51" s="256">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47"/>
      <c r="BK51" s="247"/>
      <c r="BL51" s="247"/>
      <c r="BM51" s="247"/>
      <c r="BN51" s="247"/>
      <c r="BO51" s="260"/>
      <c r="BP51" s="260"/>
      <c r="BQ51" s="257">
        <v>45</v>
      </c>
      <c r="BR51" s="258"/>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1"/>
    </row>
    <row r="52" spans="1:131" s="242" customFormat="1" ht="26.25" customHeight="1" x14ac:dyDescent="0.15">
      <c r="A52" s="256">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47"/>
      <c r="BK52" s="247"/>
      <c r="BL52" s="247"/>
      <c r="BM52" s="247"/>
      <c r="BN52" s="247"/>
      <c r="BO52" s="260"/>
      <c r="BP52" s="260"/>
      <c r="BQ52" s="257">
        <v>46</v>
      </c>
      <c r="BR52" s="258"/>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1"/>
    </row>
    <row r="53" spans="1:131" s="242" customFormat="1" ht="26.25" customHeight="1" x14ac:dyDescent="0.15">
      <c r="A53" s="256">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47"/>
      <c r="BK53" s="247"/>
      <c r="BL53" s="247"/>
      <c r="BM53" s="247"/>
      <c r="BN53" s="247"/>
      <c r="BO53" s="260"/>
      <c r="BP53" s="260"/>
      <c r="BQ53" s="257">
        <v>47</v>
      </c>
      <c r="BR53" s="258"/>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1"/>
    </row>
    <row r="54" spans="1:131" s="242" customFormat="1" ht="26.25" customHeight="1" x14ac:dyDescent="0.15">
      <c r="A54" s="256">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47"/>
      <c r="BK54" s="247"/>
      <c r="BL54" s="247"/>
      <c r="BM54" s="247"/>
      <c r="BN54" s="247"/>
      <c r="BO54" s="260"/>
      <c r="BP54" s="260"/>
      <c r="BQ54" s="257">
        <v>48</v>
      </c>
      <c r="BR54" s="258"/>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1"/>
    </row>
    <row r="55" spans="1:131" s="242" customFormat="1" ht="26.25" customHeight="1" x14ac:dyDescent="0.15">
      <c r="A55" s="256">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47"/>
      <c r="BK55" s="247"/>
      <c r="BL55" s="247"/>
      <c r="BM55" s="247"/>
      <c r="BN55" s="247"/>
      <c r="BO55" s="260"/>
      <c r="BP55" s="260"/>
      <c r="BQ55" s="257">
        <v>49</v>
      </c>
      <c r="BR55" s="258"/>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1"/>
    </row>
    <row r="56" spans="1:131" s="242" customFormat="1" ht="26.25" customHeight="1" x14ac:dyDescent="0.15">
      <c r="A56" s="256">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47"/>
      <c r="BK56" s="247"/>
      <c r="BL56" s="247"/>
      <c r="BM56" s="247"/>
      <c r="BN56" s="247"/>
      <c r="BO56" s="260"/>
      <c r="BP56" s="260"/>
      <c r="BQ56" s="257">
        <v>50</v>
      </c>
      <c r="BR56" s="258"/>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1"/>
    </row>
    <row r="57" spans="1:131" s="242" customFormat="1" ht="26.25" customHeight="1" x14ac:dyDescent="0.15">
      <c r="A57" s="256">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47"/>
      <c r="BK57" s="247"/>
      <c r="BL57" s="247"/>
      <c r="BM57" s="247"/>
      <c r="BN57" s="247"/>
      <c r="BO57" s="260"/>
      <c r="BP57" s="260"/>
      <c r="BQ57" s="257">
        <v>51</v>
      </c>
      <c r="BR57" s="258"/>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1"/>
    </row>
    <row r="58" spans="1:131" s="242" customFormat="1" ht="26.25" customHeight="1" x14ac:dyDescent="0.15">
      <c r="A58" s="256">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47"/>
      <c r="BK58" s="247"/>
      <c r="BL58" s="247"/>
      <c r="BM58" s="247"/>
      <c r="BN58" s="247"/>
      <c r="BO58" s="260"/>
      <c r="BP58" s="260"/>
      <c r="BQ58" s="257">
        <v>52</v>
      </c>
      <c r="BR58" s="258"/>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1"/>
    </row>
    <row r="59" spans="1:131" s="242" customFormat="1" ht="26.25" customHeight="1" x14ac:dyDescent="0.15">
      <c r="A59" s="256">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47"/>
      <c r="BK59" s="247"/>
      <c r="BL59" s="247"/>
      <c r="BM59" s="247"/>
      <c r="BN59" s="247"/>
      <c r="BO59" s="260"/>
      <c r="BP59" s="260"/>
      <c r="BQ59" s="257">
        <v>53</v>
      </c>
      <c r="BR59" s="258"/>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1"/>
    </row>
    <row r="60" spans="1:131" s="242" customFormat="1" ht="26.25" customHeight="1" x14ac:dyDescent="0.15">
      <c r="A60" s="256">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47"/>
      <c r="BK60" s="247"/>
      <c r="BL60" s="247"/>
      <c r="BM60" s="247"/>
      <c r="BN60" s="247"/>
      <c r="BO60" s="260"/>
      <c r="BP60" s="260"/>
      <c r="BQ60" s="257">
        <v>54</v>
      </c>
      <c r="BR60" s="258"/>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1"/>
    </row>
    <row r="61" spans="1:131" s="242" customFormat="1" ht="26.25" customHeight="1" thickBot="1" x14ac:dyDescent="0.2">
      <c r="A61" s="256">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47"/>
      <c r="BK61" s="247"/>
      <c r="BL61" s="247"/>
      <c r="BM61" s="247"/>
      <c r="BN61" s="247"/>
      <c r="BO61" s="260"/>
      <c r="BP61" s="260"/>
      <c r="BQ61" s="257">
        <v>55</v>
      </c>
      <c r="BR61" s="258"/>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1"/>
    </row>
    <row r="62" spans="1:131" s="242" customFormat="1" ht="26.25" customHeight="1" x14ac:dyDescent="0.15">
      <c r="A62" s="256">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0"/>
      <c r="BP62" s="260"/>
      <c r="BQ62" s="257">
        <v>56</v>
      </c>
      <c r="BR62" s="258"/>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1"/>
    </row>
    <row r="63" spans="1:131" s="242" customFormat="1" ht="26.25" customHeight="1" thickBot="1" x14ac:dyDescent="0.2">
      <c r="A63" s="259" t="s">
        <v>392</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1816</v>
      </c>
      <c r="AG63" s="926"/>
      <c r="AH63" s="926"/>
      <c r="AI63" s="926"/>
      <c r="AJ63" s="927"/>
      <c r="AK63" s="928"/>
      <c r="AL63" s="923"/>
      <c r="AM63" s="923"/>
      <c r="AN63" s="923"/>
      <c r="AO63" s="923"/>
      <c r="AP63" s="926">
        <v>10996</v>
      </c>
      <c r="AQ63" s="926"/>
      <c r="AR63" s="926"/>
      <c r="AS63" s="926"/>
      <c r="AT63" s="926"/>
      <c r="AU63" s="926">
        <v>9736</v>
      </c>
      <c r="AV63" s="926"/>
      <c r="AW63" s="926"/>
      <c r="AX63" s="926"/>
      <c r="AY63" s="926"/>
      <c r="AZ63" s="930"/>
      <c r="BA63" s="930"/>
      <c r="BB63" s="930"/>
      <c r="BC63" s="930"/>
      <c r="BD63" s="930"/>
      <c r="BE63" s="931"/>
      <c r="BF63" s="931"/>
      <c r="BG63" s="931"/>
      <c r="BH63" s="931"/>
      <c r="BI63" s="932"/>
      <c r="BJ63" s="933" t="s">
        <v>417</v>
      </c>
      <c r="BK63" s="934"/>
      <c r="BL63" s="934"/>
      <c r="BM63" s="934"/>
      <c r="BN63" s="935"/>
      <c r="BO63" s="260"/>
      <c r="BP63" s="260"/>
      <c r="BQ63" s="257">
        <v>57</v>
      </c>
      <c r="BR63" s="258"/>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1"/>
    </row>
    <row r="65" spans="1:131" s="242" customFormat="1" ht="26.25" customHeight="1" thickBot="1" x14ac:dyDescent="0.2">
      <c r="A65" s="247" t="s">
        <v>418</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1"/>
    </row>
    <row r="66" spans="1:131" s="242"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380</v>
      </c>
      <c r="BA66" s="802"/>
      <c r="BB66" s="802"/>
      <c r="BC66" s="802"/>
      <c r="BD66" s="813"/>
      <c r="BE66" s="260"/>
      <c r="BF66" s="260"/>
      <c r="BG66" s="260"/>
      <c r="BH66" s="260"/>
      <c r="BI66" s="260"/>
      <c r="BJ66" s="260"/>
      <c r="BK66" s="260"/>
      <c r="BL66" s="260"/>
      <c r="BM66" s="260"/>
      <c r="BN66" s="260"/>
      <c r="BO66" s="260"/>
      <c r="BP66" s="260"/>
      <c r="BQ66" s="257">
        <v>60</v>
      </c>
      <c r="BR66" s="262"/>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1"/>
    </row>
    <row r="67" spans="1:131" s="242"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0"/>
      <c r="BF67" s="260"/>
      <c r="BG67" s="260"/>
      <c r="BH67" s="260"/>
      <c r="BI67" s="260"/>
      <c r="BJ67" s="260"/>
      <c r="BK67" s="260"/>
      <c r="BL67" s="260"/>
      <c r="BM67" s="260"/>
      <c r="BN67" s="260"/>
      <c r="BO67" s="260"/>
      <c r="BP67" s="260"/>
      <c r="BQ67" s="257">
        <v>61</v>
      </c>
      <c r="BR67" s="262"/>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1"/>
    </row>
    <row r="68" spans="1:131" s="242" customFormat="1" ht="26.25" customHeight="1" thickTop="1" x14ac:dyDescent="0.15">
      <c r="A68" s="253">
        <v>1</v>
      </c>
      <c r="B68" s="953" t="s">
        <v>589</v>
      </c>
      <c r="C68" s="954"/>
      <c r="D68" s="954"/>
      <c r="E68" s="954"/>
      <c r="F68" s="954"/>
      <c r="G68" s="954"/>
      <c r="H68" s="954"/>
      <c r="I68" s="954"/>
      <c r="J68" s="954"/>
      <c r="K68" s="954"/>
      <c r="L68" s="954"/>
      <c r="M68" s="954"/>
      <c r="N68" s="954"/>
      <c r="O68" s="954"/>
      <c r="P68" s="955"/>
      <c r="Q68" s="956">
        <v>28</v>
      </c>
      <c r="R68" s="950"/>
      <c r="S68" s="950"/>
      <c r="T68" s="950"/>
      <c r="U68" s="950"/>
      <c r="V68" s="950">
        <v>26</v>
      </c>
      <c r="W68" s="950"/>
      <c r="X68" s="950"/>
      <c r="Y68" s="950"/>
      <c r="Z68" s="950"/>
      <c r="AA68" s="950">
        <v>2</v>
      </c>
      <c r="AB68" s="950"/>
      <c r="AC68" s="950"/>
      <c r="AD68" s="950"/>
      <c r="AE68" s="950"/>
      <c r="AF68" s="950">
        <v>2</v>
      </c>
      <c r="AG68" s="950"/>
      <c r="AH68" s="950"/>
      <c r="AI68" s="950"/>
      <c r="AJ68" s="950"/>
      <c r="AK68" s="950" t="s">
        <v>602</v>
      </c>
      <c r="AL68" s="950"/>
      <c r="AM68" s="950"/>
      <c r="AN68" s="950"/>
      <c r="AO68" s="950"/>
      <c r="AP68" s="950" t="s">
        <v>592</v>
      </c>
      <c r="AQ68" s="950"/>
      <c r="AR68" s="950"/>
      <c r="AS68" s="950"/>
      <c r="AT68" s="950"/>
      <c r="AU68" s="950" t="s">
        <v>601</v>
      </c>
      <c r="AV68" s="950"/>
      <c r="AW68" s="950"/>
      <c r="AX68" s="950"/>
      <c r="AY68" s="950"/>
      <c r="AZ68" s="951"/>
      <c r="BA68" s="951"/>
      <c r="BB68" s="951"/>
      <c r="BC68" s="951"/>
      <c r="BD68" s="952"/>
      <c r="BE68" s="260"/>
      <c r="BF68" s="260"/>
      <c r="BG68" s="260"/>
      <c r="BH68" s="260"/>
      <c r="BI68" s="260"/>
      <c r="BJ68" s="260"/>
      <c r="BK68" s="260"/>
      <c r="BL68" s="260"/>
      <c r="BM68" s="260"/>
      <c r="BN68" s="260"/>
      <c r="BO68" s="260"/>
      <c r="BP68" s="260"/>
      <c r="BQ68" s="257">
        <v>62</v>
      </c>
      <c r="BR68" s="262"/>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1"/>
    </row>
    <row r="69" spans="1:131" s="242" customFormat="1" ht="26.25" customHeight="1" x14ac:dyDescent="0.15">
      <c r="A69" s="256">
        <v>2</v>
      </c>
      <c r="B69" s="957" t="s">
        <v>590</v>
      </c>
      <c r="C69" s="958"/>
      <c r="D69" s="958"/>
      <c r="E69" s="958"/>
      <c r="F69" s="958"/>
      <c r="G69" s="958"/>
      <c r="H69" s="958"/>
      <c r="I69" s="958"/>
      <c r="J69" s="958"/>
      <c r="K69" s="958"/>
      <c r="L69" s="958"/>
      <c r="M69" s="958"/>
      <c r="N69" s="958"/>
      <c r="O69" s="958"/>
      <c r="P69" s="959"/>
      <c r="Q69" s="960">
        <v>147</v>
      </c>
      <c r="R69" s="915"/>
      <c r="S69" s="915"/>
      <c r="T69" s="915"/>
      <c r="U69" s="915"/>
      <c r="V69" s="915">
        <v>124</v>
      </c>
      <c r="W69" s="915"/>
      <c r="X69" s="915"/>
      <c r="Y69" s="915"/>
      <c r="Z69" s="915"/>
      <c r="AA69" s="915">
        <v>23</v>
      </c>
      <c r="AB69" s="915"/>
      <c r="AC69" s="915"/>
      <c r="AD69" s="915"/>
      <c r="AE69" s="915"/>
      <c r="AF69" s="915">
        <v>23</v>
      </c>
      <c r="AG69" s="915"/>
      <c r="AH69" s="915"/>
      <c r="AI69" s="915"/>
      <c r="AJ69" s="915"/>
      <c r="AK69" s="915" t="s">
        <v>608</v>
      </c>
      <c r="AL69" s="915"/>
      <c r="AM69" s="915"/>
      <c r="AN69" s="915"/>
      <c r="AO69" s="915"/>
      <c r="AP69" s="915" t="s">
        <v>592</v>
      </c>
      <c r="AQ69" s="915"/>
      <c r="AR69" s="915"/>
      <c r="AS69" s="915"/>
      <c r="AT69" s="915"/>
      <c r="AU69" s="915" t="s">
        <v>593</v>
      </c>
      <c r="AV69" s="915"/>
      <c r="AW69" s="915"/>
      <c r="AX69" s="915"/>
      <c r="AY69" s="915"/>
      <c r="AZ69" s="961"/>
      <c r="BA69" s="961"/>
      <c r="BB69" s="961"/>
      <c r="BC69" s="961"/>
      <c r="BD69" s="962"/>
      <c r="BE69" s="260"/>
      <c r="BF69" s="260"/>
      <c r="BG69" s="260"/>
      <c r="BH69" s="260"/>
      <c r="BI69" s="260"/>
      <c r="BJ69" s="260"/>
      <c r="BK69" s="260"/>
      <c r="BL69" s="260"/>
      <c r="BM69" s="260"/>
      <c r="BN69" s="260"/>
      <c r="BO69" s="260"/>
      <c r="BP69" s="260"/>
      <c r="BQ69" s="257">
        <v>63</v>
      </c>
      <c r="BR69" s="262"/>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1"/>
    </row>
    <row r="70" spans="1:131" s="242" customFormat="1" ht="26.25" customHeight="1" x14ac:dyDescent="0.15">
      <c r="A70" s="256">
        <v>3</v>
      </c>
      <c r="B70" s="957" t="s">
        <v>591</v>
      </c>
      <c r="C70" s="958"/>
      <c r="D70" s="958"/>
      <c r="E70" s="958"/>
      <c r="F70" s="958"/>
      <c r="G70" s="958"/>
      <c r="H70" s="958"/>
      <c r="I70" s="958"/>
      <c r="J70" s="958"/>
      <c r="K70" s="958"/>
      <c r="L70" s="958"/>
      <c r="M70" s="958"/>
      <c r="N70" s="958"/>
      <c r="O70" s="958"/>
      <c r="P70" s="959"/>
      <c r="Q70" s="960">
        <v>3625</v>
      </c>
      <c r="R70" s="915"/>
      <c r="S70" s="915"/>
      <c r="T70" s="915"/>
      <c r="U70" s="915"/>
      <c r="V70" s="915">
        <v>3561</v>
      </c>
      <c r="W70" s="915"/>
      <c r="X70" s="915"/>
      <c r="Y70" s="915"/>
      <c r="Z70" s="915"/>
      <c r="AA70" s="915">
        <v>64</v>
      </c>
      <c r="AB70" s="915"/>
      <c r="AC70" s="915"/>
      <c r="AD70" s="915"/>
      <c r="AE70" s="915"/>
      <c r="AF70" s="915">
        <v>64</v>
      </c>
      <c r="AG70" s="915"/>
      <c r="AH70" s="915"/>
      <c r="AI70" s="915"/>
      <c r="AJ70" s="915"/>
      <c r="AK70" s="915" t="s">
        <v>608</v>
      </c>
      <c r="AL70" s="915"/>
      <c r="AM70" s="915"/>
      <c r="AN70" s="915"/>
      <c r="AO70" s="915"/>
      <c r="AP70" s="915">
        <v>1090</v>
      </c>
      <c r="AQ70" s="915"/>
      <c r="AR70" s="915"/>
      <c r="AS70" s="915"/>
      <c r="AT70" s="915"/>
      <c r="AU70" s="915">
        <v>220</v>
      </c>
      <c r="AV70" s="915"/>
      <c r="AW70" s="915"/>
      <c r="AX70" s="915"/>
      <c r="AY70" s="915"/>
      <c r="AZ70" s="961"/>
      <c r="BA70" s="961"/>
      <c r="BB70" s="961"/>
      <c r="BC70" s="961"/>
      <c r="BD70" s="962"/>
      <c r="BE70" s="260"/>
      <c r="BF70" s="260"/>
      <c r="BG70" s="260"/>
      <c r="BH70" s="260"/>
      <c r="BI70" s="260"/>
      <c r="BJ70" s="260"/>
      <c r="BK70" s="260"/>
      <c r="BL70" s="260"/>
      <c r="BM70" s="260"/>
      <c r="BN70" s="260"/>
      <c r="BO70" s="260"/>
      <c r="BP70" s="260"/>
      <c r="BQ70" s="257">
        <v>64</v>
      </c>
      <c r="BR70" s="262"/>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1"/>
    </row>
    <row r="71" spans="1:131" s="242" customFormat="1" ht="26.25" customHeight="1" x14ac:dyDescent="0.15">
      <c r="A71" s="256">
        <v>4</v>
      </c>
      <c r="B71" s="957" t="s">
        <v>598</v>
      </c>
      <c r="C71" s="958"/>
      <c r="D71" s="958"/>
      <c r="E71" s="958"/>
      <c r="F71" s="958"/>
      <c r="G71" s="958"/>
      <c r="H71" s="958"/>
      <c r="I71" s="958"/>
      <c r="J71" s="958"/>
      <c r="K71" s="958"/>
      <c r="L71" s="958"/>
      <c r="M71" s="958"/>
      <c r="N71" s="958"/>
      <c r="O71" s="958"/>
      <c r="P71" s="959"/>
      <c r="Q71" s="960">
        <v>2284</v>
      </c>
      <c r="R71" s="915"/>
      <c r="S71" s="915"/>
      <c r="T71" s="915"/>
      <c r="U71" s="915"/>
      <c r="V71" s="915">
        <v>2060</v>
      </c>
      <c r="W71" s="915"/>
      <c r="X71" s="915"/>
      <c r="Y71" s="915"/>
      <c r="Z71" s="915"/>
      <c r="AA71" s="915">
        <v>224</v>
      </c>
      <c r="AB71" s="915"/>
      <c r="AC71" s="915"/>
      <c r="AD71" s="915"/>
      <c r="AE71" s="915"/>
      <c r="AF71" s="915">
        <v>1385</v>
      </c>
      <c r="AG71" s="915"/>
      <c r="AH71" s="915"/>
      <c r="AI71" s="915"/>
      <c r="AJ71" s="915"/>
      <c r="AK71" s="915">
        <v>4</v>
      </c>
      <c r="AL71" s="915"/>
      <c r="AM71" s="915"/>
      <c r="AN71" s="915"/>
      <c r="AO71" s="915"/>
      <c r="AP71" s="915">
        <v>1281</v>
      </c>
      <c r="AQ71" s="915"/>
      <c r="AR71" s="915"/>
      <c r="AS71" s="915"/>
      <c r="AT71" s="915"/>
      <c r="AU71" s="915" t="s">
        <v>608</v>
      </c>
      <c r="AV71" s="915"/>
      <c r="AW71" s="915"/>
      <c r="AX71" s="915"/>
      <c r="AY71" s="915"/>
      <c r="AZ71" s="961"/>
      <c r="BA71" s="961"/>
      <c r="BB71" s="961"/>
      <c r="BC71" s="961"/>
      <c r="BD71" s="962"/>
      <c r="BE71" s="260"/>
      <c r="BF71" s="260"/>
      <c r="BG71" s="260"/>
      <c r="BH71" s="260"/>
      <c r="BI71" s="260"/>
      <c r="BJ71" s="260"/>
      <c r="BK71" s="260"/>
      <c r="BL71" s="260"/>
      <c r="BM71" s="260"/>
      <c r="BN71" s="260"/>
      <c r="BO71" s="260"/>
      <c r="BP71" s="260"/>
      <c r="BQ71" s="257">
        <v>65</v>
      </c>
      <c r="BR71" s="262"/>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1"/>
    </row>
    <row r="72" spans="1:131" s="242" customFormat="1" ht="26.25" customHeight="1" x14ac:dyDescent="0.15">
      <c r="A72" s="256">
        <v>5</v>
      </c>
      <c r="B72" s="957" t="s">
        <v>597</v>
      </c>
      <c r="C72" s="958"/>
      <c r="D72" s="958"/>
      <c r="E72" s="958"/>
      <c r="F72" s="958"/>
      <c r="G72" s="958"/>
      <c r="H72" s="958"/>
      <c r="I72" s="958"/>
      <c r="J72" s="958"/>
      <c r="K72" s="958"/>
      <c r="L72" s="958"/>
      <c r="M72" s="958"/>
      <c r="N72" s="958"/>
      <c r="O72" s="958"/>
      <c r="P72" s="959"/>
      <c r="Q72" s="965">
        <v>8143</v>
      </c>
      <c r="R72" s="964"/>
      <c r="S72" s="964"/>
      <c r="T72" s="964"/>
      <c r="U72" s="914"/>
      <c r="V72" s="963">
        <v>7203</v>
      </c>
      <c r="W72" s="964"/>
      <c r="X72" s="964"/>
      <c r="Y72" s="964"/>
      <c r="Z72" s="914"/>
      <c r="AA72" s="963">
        <v>939</v>
      </c>
      <c r="AB72" s="964"/>
      <c r="AC72" s="964"/>
      <c r="AD72" s="964"/>
      <c r="AE72" s="914"/>
      <c r="AF72" s="963">
        <v>939</v>
      </c>
      <c r="AG72" s="964"/>
      <c r="AH72" s="964"/>
      <c r="AI72" s="964"/>
      <c r="AJ72" s="914"/>
      <c r="AK72" s="963" t="s">
        <v>592</v>
      </c>
      <c r="AL72" s="964"/>
      <c r="AM72" s="964"/>
      <c r="AN72" s="964"/>
      <c r="AO72" s="914"/>
      <c r="AP72" s="963" t="s">
        <v>593</v>
      </c>
      <c r="AQ72" s="964"/>
      <c r="AR72" s="964"/>
      <c r="AS72" s="964"/>
      <c r="AT72" s="914"/>
      <c r="AU72" s="963" t="s">
        <v>592</v>
      </c>
      <c r="AV72" s="964"/>
      <c r="AW72" s="964"/>
      <c r="AX72" s="964"/>
      <c r="AY72" s="914"/>
      <c r="AZ72" s="961"/>
      <c r="BA72" s="961"/>
      <c r="BB72" s="961"/>
      <c r="BC72" s="961"/>
      <c r="BD72" s="962"/>
      <c r="BE72" s="260"/>
      <c r="BF72" s="260"/>
      <c r="BG72" s="260"/>
      <c r="BH72" s="260"/>
      <c r="BI72" s="260"/>
      <c r="BJ72" s="260"/>
      <c r="BK72" s="260"/>
      <c r="BL72" s="260"/>
      <c r="BM72" s="260"/>
      <c r="BN72" s="260"/>
      <c r="BO72" s="260"/>
      <c r="BP72" s="260"/>
      <c r="BQ72" s="257">
        <v>66</v>
      </c>
      <c r="BR72" s="262"/>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1"/>
    </row>
    <row r="73" spans="1:131" s="242" customFormat="1" ht="26.25" customHeight="1" x14ac:dyDescent="0.15">
      <c r="A73" s="256">
        <v>6</v>
      </c>
      <c r="B73" s="957" t="s">
        <v>596</v>
      </c>
      <c r="C73" s="958"/>
      <c r="D73" s="958"/>
      <c r="E73" s="958"/>
      <c r="F73" s="958"/>
      <c r="G73" s="958"/>
      <c r="H73" s="958"/>
      <c r="I73" s="958"/>
      <c r="J73" s="958"/>
      <c r="K73" s="958"/>
      <c r="L73" s="958"/>
      <c r="M73" s="958"/>
      <c r="N73" s="958"/>
      <c r="O73" s="958"/>
      <c r="P73" s="959"/>
      <c r="Q73" s="965">
        <v>1637</v>
      </c>
      <c r="R73" s="964"/>
      <c r="S73" s="964"/>
      <c r="T73" s="964"/>
      <c r="U73" s="914"/>
      <c r="V73" s="963">
        <v>1542</v>
      </c>
      <c r="W73" s="964"/>
      <c r="X73" s="964"/>
      <c r="Y73" s="964"/>
      <c r="Z73" s="914"/>
      <c r="AA73" s="963">
        <v>95</v>
      </c>
      <c r="AB73" s="964"/>
      <c r="AC73" s="964"/>
      <c r="AD73" s="964"/>
      <c r="AE73" s="914"/>
      <c r="AF73" s="963">
        <v>95</v>
      </c>
      <c r="AG73" s="964"/>
      <c r="AH73" s="964"/>
      <c r="AI73" s="964"/>
      <c r="AJ73" s="914"/>
      <c r="AK73" s="963" t="s">
        <v>592</v>
      </c>
      <c r="AL73" s="964"/>
      <c r="AM73" s="964"/>
      <c r="AN73" s="964"/>
      <c r="AO73" s="914"/>
      <c r="AP73" s="963" t="s">
        <v>592</v>
      </c>
      <c r="AQ73" s="964"/>
      <c r="AR73" s="964"/>
      <c r="AS73" s="964"/>
      <c r="AT73" s="914"/>
      <c r="AU73" s="963" t="s">
        <v>594</v>
      </c>
      <c r="AV73" s="964"/>
      <c r="AW73" s="964"/>
      <c r="AX73" s="964"/>
      <c r="AY73" s="914"/>
      <c r="AZ73" s="961"/>
      <c r="BA73" s="961"/>
      <c r="BB73" s="961"/>
      <c r="BC73" s="961"/>
      <c r="BD73" s="962"/>
      <c r="BE73" s="260"/>
      <c r="BF73" s="260"/>
      <c r="BG73" s="260"/>
      <c r="BH73" s="260"/>
      <c r="BI73" s="260"/>
      <c r="BJ73" s="260"/>
      <c r="BK73" s="260"/>
      <c r="BL73" s="260"/>
      <c r="BM73" s="260"/>
      <c r="BN73" s="260"/>
      <c r="BO73" s="260"/>
      <c r="BP73" s="260"/>
      <c r="BQ73" s="257">
        <v>67</v>
      </c>
      <c r="BR73" s="262"/>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1"/>
    </row>
    <row r="74" spans="1:131" s="242" customFormat="1" ht="26.25" customHeight="1" x14ac:dyDescent="0.15">
      <c r="A74" s="256">
        <v>7</v>
      </c>
      <c r="B74" s="957" t="s">
        <v>595</v>
      </c>
      <c r="C74" s="958"/>
      <c r="D74" s="958"/>
      <c r="E74" s="958"/>
      <c r="F74" s="958"/>
      <c r="G74" s="958"/>
      <c r="H74" s="958"/>
      <c r="I74" s="958"/>
      <c r="J74" s="958"/>
      <c r="K74" s="958"/>
      <c r="L74" s="958"/>
      <c r="M74" s="958"/>
      <c r="N74" s="958"/>
      <c r="O74" s="958"/>
      <c r="P74" s="959"/>
      <c r="Q74" s="965">
        <v>878811</v>
      </c>
      <c r="R74" s="964"/>
      <c r="S74" s="964"/>
      <c r="T74" s="964"/>
      <c r="U74" s="914"/>
      <c r="V74" s="963">
        <v>858109</v>
      </c>
      <c r="W74" s="964"/>
      <c r="X74" s="964"/>
      <c r="Y74" s="964"/>
      <c r="Z74" s="914"/>
      <c r="AA74" s="963">
        <v>20702</v>
      </c>
      <c r="AB74" s="964"/>
      <c r="AC74" s="964"/>
      <c r="AD74" s="964"/>
      <c r="AE74" s="914"/>
      <c r="AF74" s="963">
        <v>20702</v>
      </c>
      <c r="AG74" s="964"/>
      <c r="AH74" s="964"/>
      <c r="AI74" s="964"/>
      <c r="AJ74" s="914"/>
      <c r="AK74" s="963">
        <v>1</v>
      </c>
      <c r="AL74" s="964"/>
      <c r="AM74" s="964"/>
      <c r="AN74" s="964"/>
      <c r="AO74" s="914"/>
      <c r="AP74" s="963" t="s">
        <v>592</v>
      </c>
      <c r="AQ74" s="964"/>
      <c r="AR74" s="964"/>
      <c r="AS74" s="964"/>
      <c r="AT74" s="914"/>
      <c r="AU74" s="963" t="s">
        <v>592</v>
      </c>
      <c r="AV74" s="964"/>
      <c r="AW74" s="964"/>
      <c r="AX74" s="964"/>
      <c r="AY74" s="914"/>
      <c r="AZ74" s="961"/>
      <c r="BA74" s="961"/>
      <c r="BB74" s="961"/>
      <c r="BC74" s="961"/>
      <c r="BD74" s="962"/>
      <c r="BE74" s="260"/>
      <c r="BF74" s="260"/>
      <c r="BG74" s="260"/>
      <c r="BH74" s="260"/>
      <c r="BI74" s="260"/>
      <c r="BJ74" s="260"/>
      <c r="BK74" s="260"/>
      <c r="BL74" s="260"/>
      <c r="BM74" s="260"/>
      <c r="BN74" s="260"/>
      <c r="BO74" s="260"/>
      <c r="BP74" s="260"/>
      <c r="BQ74" s="257">
        <v>68</v>
      </c>
      <c r="BR74" s="262"/>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1"/>
    </row>
    <row r="75" spans="1:131" s="242" customFormat="1" ht="26.25" customHeight="1" x14ac:dyDescent="0.15">
      <c r="A75" s="256">
        <v>8</v>
      </c>
      <c r="B75" s="957"/>
      <c r="C75" s="958"/>
      <c r="D75" s="958"/>
      <c r="E75" s="958"/>
      <c r="F75" s="958"/>
      <c r="G75" s="958"/>
      <c r="H75" s="958"/>
      <c r="I75" s="958"/>
      <c r="J75" s="958"/>
      <c r="K75" s="958"/>
      <c r="L75" s="958"/>
      <c r="M75" s="958"/>
      <c r="N75" s="958"/>
      <c r="O75" s="958"/>
      <c r="P75" s="959"/>
      <c r="Q75" s="965"/>
      <c r="R75" s="964"/>
      <c r="S75" s="964"/>
      <c r="T75" s="964"/>
      <c r="U75" s="914"/>
      <c r="V75" s="963"/>
      <c r="W75" s="964"/>
      <c r="X75" s="964"/>
      <c r="Y75" s="964"/>
      <c r="Z75" s="914"/>
      <c r="AA75" s="963"/>
      <c r="AB75" s="964"/>
      <c r="AC75" s="964"/>
      <c r="AD75" s="964"/>
      <c r="AE75" s="914"/>
      <c r="AF75" s="963"/>
      <c r="AG75" s="964"/>
      <c r="AH75" s="964"/>
      <c r="AI75" s="964"/>
      <c r="AJ75" s="914"/>
      <c r="AK75" s="963"/>
      <c r="AL75" s="964"/>
      <c r="AM75" s="964"/>
      <c r="AN75" s="964"/>
      <c r="AO75" s="914"/>
      <c r="AP75" s="963"/>
      <c r="AQ75" s="964"/>
      <c r="AR75" s="964"/>
      <c r="AS75" s="964"/>
      <c r="AT75" s="914"/>
      <c r="AU75" s="963"/>
      <c r="AV75" s="964"/>
      <c r="AW75" s="964"/>
      <c r="AX75" s="964"/>
      <c r="AY75" s="914"/>
      <c r="AZ75" s="961"/>
      <c r="BA75" s="961"/>
      <c r="BB75" s="961"/>
      <c r="BC75" s="961"/>
      <c r="BD75" s="962"/>
      <c r="BE75" s="260"/>
      <c r="BF75" s="260"/>
      <c r="BG75" s="260"/>
      <c r="BH75" s="260"/>
      <c r="BI75" s="260"/>
      <c r="BJ75" s="260"/>
      <c r="BK75" s="260"/>
      <c r="BL75" s="260"/>
      <c r="BM75" s="260"/>
      <c r="BN75" s="260"/>
      <c r="BO75" s="260"/>
      <c r="BP75" s="260"/>
      <c r="BQ75" s="257">
        <v>69</v>
      </c>
      <c r="BR75" s="262"/>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1"/>
    </row>
    <row r="76" spans="1:131" s="242" customFormat="1" ht="26.25" customHeight="1" x14ac:dyDescent="0.15">
      <c r="A76" s="256">
        <v>9</v>
      </c>
      <c r="B76" s="957"/>
      <c r="C76" s="958"/>
      <c r="D76" s="958"/>
      <c r="E76" s="958"/>
      <c r="F76" s="958"/>
      <c r="G76" s="958"/>
      <c r="H76" s="958"/>
      <c r="I76" s="958"/>
      <c r="J76" s="958"/>
      <c r="K76" s="958"/>
      <c r="L76" s="958"/>
      <c r="M76" s="958"/>
      <c r="N76" s="958"/>
      <c r="O76" s="958"/>
      <c r="P76" s="959"/>
      <c r="Q76" s="965"/>
      <c r="R76" s="964"/>
      <c r="S76" s="964"/>
      <c r="T76" s="964"/>
      <c r="U76" s="914"/>
      <c r="V76" s="963"/>
      <c r="W76" s="964"/>
      <c r="X76" s="964"/>
      <c r="Y76" s="964"/>
      <c r="Z76" s="914"/>
      <c r="AA76" s="963"/>
      <c r="AB76" s="964"/>
      <c r="AC76" s="964"/>
      <c r="AD76" s="964"/>
      <c r="AE76" s="914"/>
      <c r="AF76" s="963"/>
      <c r="AG76" s="964"/>
      <c r="AH76" s="964"/>
      <c r="AI76" s="964"/>
      <c r="AJ76" s="914"/>
      <c r="AK76" s="963"/>
      <c r="AL76" s="964"/>
      <c r="AM76" s="964"/>
      <c r="AN76" s="964"/>
      <c r="AO76" s="914"/>
      <c r="AP76" s="963"/>
      <c r="AQ76" s="964"/>
      <c r="AR76" s="964"/>
      <c r="AS76" s="964"/>
      <c r="AT76" s="914"/>
      <c r="AU76" s="963"/>
      <c r="AV76" s="964"/>
      <c r="AW76" s="964"/>
      <c r="AX76" s="964"/>
      <c r="AY76" s="914"/>
      <c r="AZ76" s="961"/>
      <c r="BA76" s="961"/>
      <c r="BB76" s="961"/>
      <c r="BC76" s="961"/>
      <c r="BD76" s="962"/>
      <c r="BE76" s="260"/>
      <c r="BF76" s="260"/>
      <c r="BG76" s="260"/>
      <c r="BH76" s="260"/>
      <c r="BI76" s="260"/>
      <c r="BJ76" s="260"/>
      <c r="BK76" s="260"/>
      <c r="BL76" s="260"/>
      <c r="BM76" s="260"/>
      <c r="BN76" s="260"/>
      <c r="BO76" s="260"/>
      <c r="BP76" s="260"/>
      <c r="BQ76" s="257">
        <v>70</v>
      </c>
      <c r="BR76" s="262"/>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1"/>
    </row>
    <row r="77" spans="1:131" s="242" customFormat="1" ht="26.25" customHeight="1" x14ac:dyDescent="0.15">
      <c r="A77" s="256">
        <v>10</v>
      </c>
      <c r="B77" s="957"/>
      <c r="C77" s="958"/>
      <c r="D77" s="958"/>
      <c r="E77" s="958"/>
      <c r="F77" s="958"/>
      <c r="G77" s="958"/>
      <c r="H77" s="958"/>
      <c r="I77" s="958"/>
      <c r="J77" s="958"/>
      <c r="K77" s="958"/>
      <c r="L77" s="958"/>
      <c r="M77" s="958"/>
      <c r="N77" s="958"/>
      <c r="O77" s="958"/>
      <c r="P77" s="959"/>
      <c r="Q77" s="965"/>
      <c r="R77" s="964"/>
      <c r="S77" s="964"/>
      <c r="T77" s="964"/>
      <c r="U77" s="914"/>
      <c r="V77" s="963"/>
      <c r="W77" s="964"/>
      <c r="X77" s="964"/>
      <c r="Y77" s="964"/>
      <c r="Z77" s="914"/>
      <c r="AA77" s="963"/>
      <c r="AB77" s="964"/>
      <c r="AC77" s="964"/>
      <c r="AD77" s="964"/>
      <c r="AE77" s="914"/>
      <c r="AF77" s="963"/>
      <c r="AG77" s="964"/>
      <c r="AH77" s="964"/>
      <c r="AI77" s="964"/>
      <c r="AJ77" s="914"/>
      <c r="AK77" s="963"/>
      <c r="AL77" s="964"/>
      <c r="AM77" s="964"/>
      <c r="AN77" s="964"/>
      <c r="AO77" s="914"/>
      <c r="AP77" s="963"/>
      <c r="AQ77" s="964"/>
      <c r="AR77" s="964"/>
      <c r="AS77" s="964"/>
      <c r="AT77" s="914"/>
      <c r="AU77" s="963"/>
      <c r="AV77" s="964"/>
      <c r="AW77" s="964"/>
      <c r="AX77" s="964"/>
      <c r="AY77" s="914"/>
      <c r="AZ77" s="961"/>
      <c r="BA77" s="961"/>
      <c r="BB77" s="961"/>
      <c r="BC77" s="961"/>
      <c r="BD77" s="962"/>
      <c r="BE77" s="260"/>
      <c r="BF77" s="260"/>
      <c r="BG77" s="260"/>
      <c r="BH77" s="260"/>
      <c r="BI77" s="260"/>
      <c r="BJ77" s="260"/>
      <c r="BK77" s="260"/>
      <c r="BL77" s="260"/>
      <c r="BM77" s="260"/>
      <c r="BN77" s="260"/>
      <c r="BO77" s="260"/>
      <c r="BP77" s="260"/>
      <c r="BQ77" s="257">
        <v>71</v>
      </c>
      <c r="BR77" s="262"/>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1"/>
    </row>
    <row r="78" spans="1:131" s="242" customFormat="1" ht="26.25" customHeight="1" x14ac:dyDescent="0.15">
      <c r="A78" s="256">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0"/>
      <c r="BF78" s="260"/>
      <c r="BG78" s="260"/>
      <c r="BH78" s="260"/>
      <c r="BI78" s="260"/>
      <c r="BJ78" s="263"/>
      <c r="BK78" s="263"/>
      <c r="BL78" s="263"/>
      <c r="BM78" s="263"/>
      <c r="BN78" s="263"/>
      <c r="BO78" s="260"/>
      <c r="BP78" s="260"/>
      <c r="BQ78" s="257">
        <v>72</v>
      </c>
      <c r="BR78" s="262"/>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1"/>
    </row>
    <row r="79" spans="1:131" s="242" customFormat="1" ht="26.25" customHeight="1" x14ac:dyDescent="0.15">
      <c r="A79" s="256">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0"/>
      <c r="BF79" s="260"/>
      <c r="BG79" s="260"/>
      <c r="BH79" s="260"/>
      <c r="BI79" s="260"/>
      <c r="BJ79" s="263"/>
      <c r="BK79" s="263"/>
      <c r="BL79" s="263"/>
      <c r="BM79" s="263"/>
      <c r="BN79" s="263"/>
      <c r="BO79" s="260"/>
      <c r="BP79" s="260"/>
      <c r="BQ79" s="257">
        <v>73</v>
      </c>
      <c r="BR79" s="262"/>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1"/>
    </row>
    <row r="80" spans="1:131" s="242" customFormat="1" ht="26.25" customHeight="1" x14ac:dyDescent="0.15">
      <c r="A80" s="256">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0"/>
      <c r="BF80" s="260"/>
      <c r="BG80" s="260"/>
      <c r="BH80" s="260"/>
      <c r="BI80" s="260"/>
      <c r="BJ80" s="260"/>
      <c r="BK80" s="260"/>
      <c r="BL80" s="260"/>
      <c r="BM80" s="260"/>
      <c r="BN80" s="260"/>
      <c r="BO80" s="260"/>
      <c r="BP80" s="260"/>
      <c r="BQ80" s="257">
        <v>74</v>
      </c>
      <c r="BR80" s="262"/>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1"/>
    </row>
    <row r="81" spans="1:131" s="242" customFormat="1" ht="26.25" customHeight="1" x14ac:dyDescent="0.15">
      <c r="A81" s="256">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0"/>
      <c r="BF81" s="260"/>
      <c r="BG81" s="260"/>
      <c r="BH81" s="260"/>
      <c r="BI81" s="260"/>
      <c r="BJ81" s="260"/>
      <c r="BK81" s="260"/>
      <c r="BL81" s="260"/>
      <c r="BM81" s="260"/>
      <c r="BN81" s="260"/>
      <c r="BO81" s="260"/>
      <c r="BP81" s="260"/>
      <c r="BQ81" s="257">
        <v>75</v>
      </c>
      <c r="BR81" s="262"/>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1"/>
    </row>
    <row r="82" spans="1:131" s="242" customFormat="1" ht="26.25" customHeight="1" x14ac:dyDescent="0.15">
      <c r="A82" s="256">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0"/>
      <c r="BF82" s="260"/>
      <c r="BG82" s="260"/>
      <c r="BH82" s="260"/>
      <c r="BI82" s="260"/>
      <c r="BJ82" s="260"/>
      <c r="BK82" s="260"/>
      <c r="BL82" s="260"/>
      <c r="BM82" s="260"/>
      <c r="BN82" s="260"/>
      <c r="BO82" s="260"/>
      <c r="BP82" s="260"/>
      <c r="BQ82" s="257">
        <v>76</v>
      </c>
      <c r="BR82" s="262"/>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1"/>
    </row>
    <row r="83" spans="1:131" s="242" customFormat="1" ht="26.25" customHeight="1" x14ac:dyDescent="0.15">
      <c r="A83" s="256">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0"/>
      <c r="BF83" s="260"/>
      <c r="BG83" s="260"/>
      <c r="BH83" s="260"/>
      <c r="BI83" s="260"/>
      <c r="BJ83" s="260"/>
      <c r="BK83" s="260"/>
      <c r="BL83" s="260"/>
      <c r="BM83" s="260"/>
      <c r="BN83" s="260"/>
      <c r="BO83" s="260"/>
      <c r="BP83" s="260"/>
      <c r="BQ83" s="257">
        <v>77</v>
      </c>
      <c r="BR83" s="262"/>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1"/>
    </row>
    <row r="84" spans="1:131" s="242" customFormat="1" ht="26.25" customHeight="1" x14ac:dyDescent="0.15">
      <c r="A84" s="256">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0"/>
      <c r="BF84" s="260"/>
      <c r="BG84" s="260"/>
      <c r="BH84" s="260"/>
      <c r="BI84" s="260"/>
      <c r="BJ84" s="260"/>
      <c r="BK84" s="260"/>
      <c r="BL84" s="260"/>
      <c r="BM84" s="260"/>
      <c r="BN84" s="260"/>
      <c r="BO84" s="260"/>
      <c r="BP84" s="260"/>
      <c r="BQ84" s="257">
        <v>78</v>
      </c>
      <c r="BR84" s="262"/>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1"/>
    </row>
    <row r="85" spans="1:131" s="242" customFormat="1" ht="26.25" customHeight="1" x14ac:dyDescent="0.15">
      <c r="A85" s="256">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0"/>
      <c r="BF85" s="260"/>
      <c r="BG85" s="260"/>
      <c r="BH85" s="260"/>
      <c r="BI85" s="260"/>
      <c r="BJ85" s="260"/>
      <c r="BK85" s="260"/>
      <c r="BL85" s="260"/>
      <c r="BM85" s="260"/>
      <c r="BN85" s="260"/>
      <c r="BO85" s="260"/>
      <c r="BP85" s="260"/>
      <c r="BQ85" s="257">
        <v>79</v>
      </c>
      <c r="BR85" s="262"/>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1"/>
    </row>
    <row r="86" spans="1:131" s="242" customFormat="1" ht="26.25" customHeight="1" x14ac:dyDescent="0.15">
      <c r="A86" s="256">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0"/>
      <c r="BF86" s="260"/>
      <c r="BG86" s="260"/>
      <c r="BH86" s="260"/>
      <c r="BI86" s="260"/>
      <c r="BJ86" s="260"/>
      <c r="BK86" s="260"/>
      <c r="BL86" s="260"/>
      <c r="BM86" s="260"/>
      <c r="BN86" s="260"/>
      <c r="BO86" s="260"/>
      <c r="BP86" s="260"/>
      <c r="BQ86" s="257">
        <v>80</v>
      </c>
      <c r="BR86" s="262"/>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1"/>
    </row>
    <row r="87" spans="1:131" s="242" customFormat="1" ht="26.25" customHeight="1" x14ac:dyDescent="0.15">
      <c r="A87" s="264">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0"/>
      <c r="BF87" s="260"/>
      <c r="BG87" s="260"/>
      <c r="BH87" s="260"/>
      <c r="BI87" s="260"/>
      <c r="BJ87" s="260"/>
      <c r="BK87" s="260"/>
      <c r="BL87" s="260"/>
      <c r="BM87" s="260"/>
      <c r="BN87" s="260"/>
      <c r="BO87" s="260"/>
      <c r="BP87" s="260"/>
      <c r="BQ87" s="257">
        <v>81</v>
      </c>
      <c r="BR87" s="262"/>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1"/>
    </row>
    <row r="88" spans="1:131" s="242" customFormat="1" ht="26.25" customHeight="1" thickBot="1" x14ac:dyDescent="0.2">
      <c r="A88" s="259" t="s">
        <v>392</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23210</v>
      </c>
      <c r="AG88" s="926"/>
      <c r="AH88" s="926"/>
      <c r="AI88" s="926"/>
      <c r="AJ88" s="926"/>
      <c r="AK88" s="923"/>
      <c r="AL88" s="923"/>
      <c r="AM88" s="923"/>
      <c r="AN88" s="923"/>
      <c r="AO88" s="923"/>
      <c r="AP88" s="926">
        <v>2371</v>
      </c>
      <c r="AQ88" s="926"/>
      <c r="AR88" s="926"/>
      <c r="AS88" s="926"/>
      <c r="AT88" s="926"/>
      <c r="AU88" s="926">
        <v>220</v>
      </c>
      <c r="AV88" s="926"/>
      <c r="AW88" s="926"/>
      <c r="AX88" s="926"/>
      <c r="AY88" s="926"/>
      <c r="AZ88" s="931"/>
      <c r="BA88" s="931"/>
      <c r="BB88" s="931"/>
      <c r="BC88" s="931"/>
      <c r="BD88" s="932"/>
      <c r="BE88" s="260"/>
      <c r="BF88" s="260"/>
      <c r="BG88" s="260"/>
      <c r="BH88" s="260"/>
      <c r="BI88" s="260"/>
      <c r="BJ88" s="260"/>
      <c r="BK88" s="260"/>
      <c r="BL88" s="260"/>
      <c r="BM88" s="260"/>
      <c r="BN88" s="260"/>
      <c r="BO88" s="260"/>
      <c r="BP88" s="260"/>
      <c r="BQ88" s="257">
        <v>82</v>
      </c>
      <c r="BR88" s="262"/>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392</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431</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432</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1"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310</v>
      </c>
      <c r="AG109" s="979"/>
      <c r="AH109" s="979"/>
      <c r="AI109" s="979"/>
      <c r="AJ109" s="980"/>
      <c r="AK109" s="978" t="s">
        <v>309</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310</v>
      </c>
      <c r="BW109" s="979"/>
      <c r="BX109" s="979"/>
      <c r="BY109" s="979"/>
      <c r="BZ109" s="980"/>
      <c r="CA109" s="978" t="s">
        <v>309</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310</v>
      </c>
      <c r="DM109" s="979"/>
      <c r="DN109" s="979"/>
      <c r="DO109" s="979"/>
      <c r="DP109" s="980"/>
      <c r="DQ109" s="978" t="s">
        <v>309</v>
      </c>
      <c r="DR109" s="979"/>
      <c r="DS109" s="979"/>
      <c r="DT109" s="979"/>
      <c r="DU109" s="980"/>
      <c r="DV109" s="978" t="s">
        <v>437</v>
      </c>
      <c r="DW109" s="979"/>
      <c r="DX109" s="979"/>
      <c r="DY109" s="979"/>
      <c r="DZ109" s="981"/>
    </row>
    <row r="110" spans="1:131" s="241"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2152913</v>
      </c>
      <c r="AB110" s="986"/>
      <c r="AC110" s="986"/>
      <c r="AD110" s="986"/>
      <c r="AE110" s="987"/>
      <c r="AF110" s="988">
        <v>2136032</v>
      </c>
      <c r="AG110" s="986"/>
      <c r="AH110" s="986"/>
      <c r="AI110" s="986"/>
      <c r="AJ110" s="987"/>
      <c r="AK110" s="988">
        <v>2123298</v>
      </c>
      <c r="AL110" s="986"/>
      <c r="AM110" s="986"/>
      <c r="AN110" s="986"/>
      <c r="AO110" s="987"/>
      <c r="AP110" s="989">
        <v>16.600000000000001</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20604835</v>
      </c>
      <c r="BR110" s="1021"/>
      <c r="BS110" s="1021"/>
      <c r="BT110" s="1021"/>
      <c r="BU110" s="1021"/>
      <c r="BV110" s="1021">
        <v>19362963</v>
      </c>
      <c r="BW110" s="1021"/>
      <c r="BX110" s="1021"/>
      <c r="BY110" s="1021"/>
      <c r="BZ110" s="1021"/>
      <c r="CA110" s="1021">
        <v>18627554</v>
      </c>
      <c r="CB110" s="1021"/>
      <c r="CC110" s="1021"/>
      <c r="CD110" s="1021"/>
      <c r="CE110" s="1021"/>
      <c r="CF110" s="1035">
        <v>146</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417</v>
      </c>
      <c r="DH110" s="1021"/>
      <c r="DI110" s="1021"/>
      <c r="DJ110" s="1021"/>
      <c r="DK110" s="1021"/>
      <c r="DL110" s="1021" t="s">
        <v>394</v>
      </c>
      <c r="DM110" s="1021"/>
      <c r="DN110" s="1021"/>
      <c r="DO110" s="1021"/>
      <c r="DP110" s="1021"/>
      <c r="DQ110" s="1021" t="s">
        <v>443</v>
      </c>
      <c r="DR110" s="1021"/>
      <c r="DS110" s="1021"/>
      <c r="DT110" s="1021"/>
      <c r="DU110" s="1021"/>
      <c r="DV110" s="1022" t="s">
        <v>444</v>
      </c>
      <c r="DW110" s="1022"/>
      <c r="DX110" s="1022"/>
      <c r="DY110" s="1022"/>
      <c r="DZ110" s="1023"/>
    </row>
    <row r="111" spans="1:131" s="241" customFormat="1" ht="26.25" customHeight="1" x14ac:dyDescent="0.15">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446</v>
      </c>
      <c r="AB111" s="1028"/>
      <c r="AC111" s="1028"/>
      <c r="AD111" s="1028"/>
      <c r="AE111" s="1029"/>
      <c r="AF111" s="1030" t="s">
        <v>394</v>
      </c>
      <c r="AG111" s="1028"/>
      <c r="AH111" s="1028"/>
      <c r="AI111" s="1028"/>
      <c r="AJ111" s="1029"/>
      <c r="AK111" s="1030" t="s">
        <v>444</v>
      </c>
      <c r="AL111" s="1028"/>
      <c r="AM111" s="1028"/>
      <c r="AN111" s="1028"/>
      <c r="AO111" s="1029"/>
      <c r="AP111" s="1031" t="s">
        <v>447</v>
      </c>
      <c r="AQ111" s="1032"/>
      <c r="AR111" s="1032"/>
      <c r="AS111" s="1032"/>
      <c r="AT111" s="1033"/>
      <c r="AU111" s="994"/>
      <c r="AV111" s="995"/>
      <c r="AW111" s="995"/>
      <c r="AX111" s="995"/>
      <c r="AY111" s="995"/>
      <c r="AZ111" s="1043" t="s">
        <v>448</v>
      </c>
      <c r="BA111" s="1044"/>
      <c r="BB111" s="1044"/>
      <c r="BC111" s="1044"/>
      <c r="BD111" s="1044"/>
      <c r="BE111" s="1044"/>
      <c r="BF111" s="1044"/>
      <c r="BG111" s="1044"/>
      <c r="BH111" s="1044"/>
      <c r="BI111" s="1044"/>
      <c r="BJ111" s="1044"/>
      <c r="BK111" s="1044"/>
      <c r="BL111" s="1044"/>
      <c r="BM111" s="1044"/>
      <c r="BN111" s="1044"/>
      <c r="BO111" s="1044"/>
      <c r="BP111" s="1045"/>
      <c r="BQ111" s="1013" t="s">
        <v>417</v>
      </c>
      <c r="BR111" s="1014"/>
      <c r="BS111" s="1014"/>
      <c r="BT111" s="1014"/>
      <c r="BU111" s="1014"/>
      <c r="BV111" s="1014" t="s">
        <v>443</v>
      </c>
      <c r="BW111" s="1014"/>
      <c r="BX111" s="1014"/>
      <c r="BY111" s="1014"/>
      <c r="BZ111" s="1014"/>
      <c r="CA111" s="1014" t="s">
        <v>394</v>
      </c>
      <c r="CB111" s="1014"/>
      <c r="CC111" s="1014"/>
      <c r="CD111" s="1014"/>
      <c r="CE111" s="1014"/>
      <c r="CF111" s="1008" t="s">
        <v>444</v>
      </c>
      <c r="CG111" s="1009"/>
      <c r="CH111" s="1009"/>
      <c r="CI111" s="1009"/>
      <c r="CJ111" s="1009"/>
      <c r="CK111" s="1039"/>
      <c r="CL111" s="1040"/>
      <c r="CM111" s="1010" t="s">
        <v>449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417</v>
      </c>
      <c r="DH111" s="1014"/>
      <c r="DI111" s="1014"/>
      <c r="DJ111" s="1014"/>
      <c r="DK111" s="1014"/>
      <c r="DL111" s="1014" t="s">
        <v>394</v>
      </c>
      <c r="DM111" s="1014"/>
      <c r="DN111" s="1014"/>
      <c r="DO111" s="1014"/>
      <c r="DP111" s="1014"/>
      <c r="DQ111" s="1014" t="s">
        <v>447</v>
      </c>
      <c r="DR111" s="1014"/>
      <c r="DS111" s="1014"/>
      <c r="DT111" s="1014"/>
      <c r="DU111" s="1014"/>
      <c r="DV111" s="1015" t="s">
        <v>417</v>
      </c>
      <c r="DW111" s="1015"/>
      <c r="DX111" s="1015"/>
      <c r="DY111" s="1015"/>
      <c r="DZ111" s="1016"/>
    </row>
    <row r="112" spans="1:131" s="241" customFormat="1" ht="26.25" customHeight="1" x14ac:dyDescent="0.15">
      <c r="A112" s="1046" t="s">
        <v>450</v>
      </c>
      <c r="B112" s="1047"/>
      <c r="C112" s="1044" t="s">
        <v>451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394</v>
      </c>
      <c r="AB112" s="1053"/>
      <c r="AC112" s="1053"/>
      <c r="AD112" s="1053"/>
      <c r="AE112" s="1054"/>
      <c r="AF112" s="1055" t="s">
        <v>394</v>
      </c>
      <c r="AG112" s="1053"/>
      <c r="AH112" s="1053"/>
      <c r="AI112" s="1053"/>
      <c r="AJ112" s="1054"/>
      <c r="AK112" s="1055" t="s">
        <v>443</v>
      </c>
      <c r="AL112" s="1053"/>
      <c r="AM112" s="1053"/>
      <c r="AN112" s="1053"/>
      <c r="AO112" s="1054"/>
      <c r="AP112" s="1056" t="s">
        <v>443</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8762000</v>
      </c>
      <c r="BR112" s="1014"/>
      <c r="BS112" s="1014"/>
      <c r="BT112" s="1014"/>
      <c r="BU112" s="1014"/>
      <c r="BV112" s="1014">
        <v>9653275</v>
      </c>
      <c r="BW112" s="1014"/>
      <c r="BX112" s="1014"/>
      <c r="BY112" s="1014"/>
      <c r="BZ112" s="1014"/>
      <c r="CA112" s="1014">
        <v>9735517</v>
      </c>
      <c r="CB112" s="1014"/>
      <c r="CC112" s="1014"/>
      <c r="CD112" s="1014"/>
      <c r="CE112" s="1014"/>
      <c r="CF112" s="1008">
        <v>76.3</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454</v>
      </c>
      <c r="DH112" s="1014"/>
      <c r="DI112" s="1014"/>
      <c r="DJ112" s="1014"/>
      <c r="DK112" s="1014"/>
      <c r="DL112" s="1014" t="s">
        <v>394</v>
      </c>
      <c r="DM112" s="1014"/>
      <c r="DN112" s="1014"/>
      <c r="DO112" s="1014"/>
      <c r="DP112" s="1014"/>
      <c r="DQ112" s="1014" t="s">
        <v>455</v>
      </c>
      <c r="DR112" s="1014"/>
      <c r="DS112" s="1014"/>
      <c r="DT112" s="1014"/>
      <c r="DU112" s="1014"/>
      <c r="DV112" s="1015" t="s">
        <v>454</v>
      </c>
      <c r="DW112" s="1015"/>
      <c r="DX112" s="1015"/>
      <c r="DY112" s="1015"/>
      <c r="DZ112" s="1016"/>
    </row>
    <row r="113" spans="1:130" s="241" customFormat="1" ht="26.25" customHeight="1" x14ac:dyDescent="0.15">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578070</v>
      </c>
      <c r="AB113" s="1028"/>
      <c r="AC113" s="1028"/>
      <c r="AD113" s="1028"/>
      <c r="AE113" s="1029"/>
      <c r="AF113" s="1030">
        <v>590410</v>
      </c>
      <c r="AG113" s="1028"/>
      <c r="AH113" s="1028"/>
      <c r="AI113" s="1028"/>
      <c r="AJ113" s="1029"/>
      <c r="AK113" s="1030">
        <v>528791</v>
      </c>
      <c r="AL113" s="1028"/>
      <c r="AM113" s="1028"/>
      <c r="AN113" s="1028"/>
      <c r="AO113" s="1029"/>
      <c r="AP113" s="1031">
        <v>4.0999999999999996</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t="s">
        <v>394</v>
      </c>
      <c r="BR113" s="1014"/>
      <c r="BS113" s="1014"/>
      <c r="BT113" s="1014"/>
      <c r="BU113" s="1014"/>
      <c r="BV113" s="1014">
        <v>116419</v>
      </c>
      <c r="BW113" s="1014"/>
      <c r="BX113" s="1014"/>
      <c r="BY113" s="1014"/>
      <c r="BZ113" s="1014"/>
      <c r="CA113" s="1014">
        <v>219503</v>
      </c>
      <c r="CB113" s="1014"/>
      <c r="CC113" s="1014"/>
      <c r="CD113" s="1014"/>
      <c r="CE113" s="1014"/>
      <c r="CF113" s="1008">
        <v>1.7</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394</v>
      </c>
      <c r="DH113" s="1053"/>
      <c r="DI113" s="1053"/>
      <c r="DJ113" s="1053"/>
      <c r="DK113" s="1054"/>
      <c r="DL113" s="1055" t="s">
        <v>394</v>
      </c>
      <c r="DM113" s="1053"/>
      <c r="DN113" s="1053"/>
      <c r="DO113" s="1053"/>
      <c r="DP113" s="1054"/>
      <c r="DQ113" s="1055" t="s">
        <v>447</v>
      </c>
      <c r="DR113" s="1053"/>
      <c r="DS113" s="1053"/>
      <c r="DT113" s="1053"/>
      <c r="DU113" s="1054"/>
      <c r="DV113" s="1056" t="s">
        <v>417</v>
      </c>
      <c r="DW113" s="1057"/>
      <c r="DX113" s="1057"/>
      <c r="DY113" s="1057"/>
      <c r="DZ113" s="1058"/>
    </row>
    <row r="114" spans="1:130" s="241" customFormat="1" ht="26.25" customHeight="1" x14ac:dyDescent="0.15">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83</v>
      </c>
      <c r="AB114" s="1053"/>
      <c r="AC114" s="1053"/>
      <c r="AD114" s="1053"/>
      <c r="AE114" s="1054"/>
      <c r="AF114" s="1055">
        <v>82</v>
      </c>
      <c r="AG114" s="1053"/>
      <c r="AH114" s="1053"/>
      <c r="AI114" s="1053"/>
      <c r="AJ114" s="1054"/>
      <c r="AK114" s="1055">
        <v>9760</v>
      </c>
      <c r="AL114" s="1053"/>
      <c r="AM114" s="1053"/>
      <c r="AN114" s="1053"/>
      <c r="AO114" s="1054"/>
      <c r="AP114" s="1056">
        <v>0.1</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3503095</v>
      </c>
      <c r="BR114" s="1014"/>
      <c r="BS114" s="1014"/>
      <c r="BT114" s="1014"/>
      <c r="BU114" s="1014"/>
      <c r="BV114" s="1014">
        <v>3398022</v>
      </c>
      <c r="BW114" s="1014"/>
      <c r="BX114" s="1014"/>
      <c r="BY114" s="1014"/>
      <c r="BZ114" s="1014"/>
      <c r="CA114" s="1014">
        <v>3550612</v>
      </c>
      <c r="CB114" s="1014"/>
      <c r="CC114" s="1014"/>
      <c r="CD114" s="1014"/>
      <c r="CE114" s="1014"/>
      <c r="CF114" s="1008">
        <v>27.8</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455</v>
      </c>
      <c r="DM114" s="1053"/>
      <c r="DN114" s="1053"/>
      <c r="DO114" s="1053"/>
      <c r="DP114" s="1054"/>
      <c r="DQ114" s="1055" t="s">
        <v>229</v>
      </c>
      <c r="DR114" s="1053"/>
      <c r="DS114" s="1053"/>
      <c r="DT114" s="1053"/>
      <c r="DU114" s="1054"/>
      <c r="DV114" s="1056" t="s">
        <v>454</v>
      </c>
      <c r="DW114" s="1057"/>
      <c r="DX114" s="1057"/>
      <c r="DY114" s="1057"/>
      <c r="DZ114" s="1058"/>
    </row>
    <row r="115" spans="1:130" s="241" customFormat="1" ht="26.25" customHeight="1" x14ac:dyDescent="0.15">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443</v>
      </c>
      <c r="AB115" s="1028"/>
      <c r="AC115" s="1028"/>
      <c r="AD115" s="1028"/>
      <c r="AE115" s="1029"/>
      <c r="AF115" s="1030" t="s">
        <v>447</v>
      </c>
      <c r="AG115" s="1028"/>
      <c r="AH115" s="1028"/>
      <c r="AI115" s="1028"/>
      <c r="AJ115" s="1029"/>
      <c r="AK115" s="1030" t="s">
        <v>394</v>
      </c>
      <c r="AL115" s="1028"/>
      <c r="AM115" s="1028"/>
      <c r="AN115" s="1028"/>
      <c r="AO115" s="1029"/>
      <c r="AP115" s="1031" t="s">
        <v>394</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t="s">
        <v>394</v>
      </c>
      <c r="BR115" s="1014"/>
      <c r="BS115" s="1014"/>
      <c r="BT115" s="1014"/>
      <c r="BU115" s="1014"/>
      <c r="BV115" s="1014" t="s">
        <v>394</v>
      </c>
      <c r="BW115" s="1014"/>
      <c r="BX115" s="1014"/>
      <c r="BY115" s="1014"/>
      <c r="BZ115" s="1014"/>
      <c r="CA115" s="1014" t="s">
        <v>394</v>
      </c>
      <c r="CB115" s="1014"/>
      <c r="CC115" s="1014"/>
      <c r="CD115" s="1014"/>
      <c r="CE115" s="1014"/>
      <c r="CF115" s="1008" t="s">
        <v>446</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454</v>
      </c>
      <c r="DH115" s="1053"/>
      <c r="DI115" s="1053"/>
      <c r="DJ115" s="1053"/>
      <c r="DK115" s="1054"/>
      <c r="DL115" s="1055" t="s">
        <v>446</v>
      </c>
      <c r="DM115" s="1053"/>
      <c r="DN115" s="1053"/>
      <c r="DO115" s="1053"/>
      <c r="DP115" s="1054"/>
      <c r="DQ115" s="1055" t="s">
        <v>454</v>
      </c>
      <c r="DR115" s="1053"/>
      <c r="DS115" s="1053"/>
      <c r="DT115" s="1053"/>
      <c r="DU115" s="1054"/>
      <c r="DV115" s="1056" t="s">
        <v>394</v>
      </c>
      <c r="DW115" s="1057"/>
      <c r="DX115" s="1057"/>
      <c r="DY115" s="1057"/>
      <c r="DZ115" s="1058"/>
    </row>
    <row r="116" spans="1:130" s="241" customFormat="1" ht="26.25" customHeight="1" x14ac:dyDescent="0.15">
      <c r="A116" s="1050"/>
      <c r="B116" s="1051"/>
      <c r="C116" s="1059" t="s">
        <v>465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394</v>
      </c>
      <c r="AB116" s="1053"/>
      <c r="AC116" s="1053"/>
      <c r="AD116" s="1053"/>
      <c r="AE116" s="1054"/>
      <c r="AF116" s="1055" t="s">
        <v>443</v>
      </c>
      <c r="AG116" s="1053"/>
      <c r="AH116" s="1053"/>
      <c r="AI116" s="1053"/>
      <c r="AJ116" s="1054"/>
      <c r="AK116" s="1055" t="s">
        <v>394</v>
      </c>
      <c r="AL116" s="1053"/>
      <c r="AM116" s="1053"/>
      <c r="AN116" s="1053"/>
      <c r="AO116" s="1054"/>
      <c r="AP116" s="1056" t="s">
        <v>446</v>
      </c>
      <c r="AQ116" s="1057"/>
      <c r="AR116" s="1057"/>
      <c r="AS116" s="1057"/>
      <c r="AT116" s="1058"/>
      <c r="AU116" s="994"/>
      <c r="AV116" s="995"/>
      <c r="AW116" s="995"/>
      <c r="AX116" s="995"/>
      <c r="AY116" s="995"/>
      <c r="AZ116" s="1061" t="s">
        <v>466</v>
      </c>
      <c r="BA116" s="1062"/>
      <c r="BB116" s="1062"/>
      <c r="BC116" s="1062"/>
      <c r="BD116" s="1062"/>
      <c r="BE116" s="1062"/>
      <c r="BF116" s="1062"/>
      <c r="BG116" s="1062"/>
      <c r="BH116" s="1062"/>
      <c r="BI116" s="1062"/>
      <c r="BJ116" s="1062"/>
      <c r="BK116" s="1062"/>
      <c r="BL116" s="1062"/>
      <c r="BM116" s="1062"/>
      <c r="BN116" s="1062"/>
      <c r="BO116" s="1062"/>
      <c r="BP116" s="1063"/>
      <c r="BQ116" s="1013" t="s">
        <v>229</v>
      </c>
      <c r="BR116" s="1014"/>
      <c r="BS116" s="1014"/>
      <c r="BT116" s="1014"/>
      <c r="BU116" s="1014"/>
      <c r="BV116" s="1014" t="s">
        <v>444</v>
      </c>
      <c r="BW116" s="1014"/>
      <c r="BX116" s="1014"/>
      <c r="BY116" s="1014"/>
      <c r="BZ116" s="1014"/>
      <c r="CA116" s="1014" t="s">
        <v>394</v>
      </c>
      <c r="CB116" s="1014"/>
      <c r="CC116" s="1014"/>
      <c r="CD116" s="1014"/>
      <c r="CE116" s="1014"/>
      <c r="CF116" s="1008" t="s">
        <v>447</v>
      </c>
      <c r="CG116" s="1009"/>
      <c r="CH116" s="1009"/>
      <c r="CI116" s="1009"/>
      <c r="CJ116" s="1009"/>
      <c r="CK116" s="1039"/>
      <c r="CL116" s="1040"/>
      <c r="CM116" s="1010" t="s">
        <v>467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417</v>
      </c>
      <c r="DH116" s="1053"/>
      <c r="DI116" s="1053"/>
      <c r="DJ116" s="1053"/>
      <c r="DK116" s="1054"/>
      <c r="DL116" s="1055" t="s">
        <v>417</v>
      </c>
      <c r="DM116" s="1053"/>
      <c r="DN116" s="1053"/>
      <c r="DO116" s="1053"/>
      <c r="DP116" s="1054"/>
      <c r="DQ116" s="1055" t="s">
        <v>454</v>
      </c>
      <c r="DR116" s="1053"/>
      <c r="DS116" s="1053"/>
      <c r="DT116" s="1053"/>
      <c r="DU116" s="1054"/>
      <c r="DV116" s="1056" t="s">
        <v>468</v>
      </c>
      <c r="DW116" s="1057"/>
      <c r="DX116" s="1057"/>
      <c r="DY116" s="1057"/>
      <c r="DZ116" s="1058"/>
    </row>
    <row r="117" spans="1:130" s="241"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2731066</v>
      </c>
      <c r="AB117" s="1071"/>
      <c r="AC117" s="1071"/>
      <c r="AD117" s="1071"/>
      <c r="AE117" s="1072"/>
      <c r="AF117" s="1073">
        <v>2726524</v>
      </c>
      <c r="AG117" s="1071"/>
      <c r="AH117" s="1071"/>
      <c r="AI117" s="1071"/>
      <c r="AJ117" s="1072"/>
      <c r="AK117" s="1073">
        <v>2661849</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454</v>
      </c>
      <c r="BR117" s="1014"/>
      <c r="BS117" s="1014"/>
      <c r="BT117" s="1014"/>
      <c r="BU117" s="1014"/>
      <c r="BV117" s="1014" t="s">
        <v>454</v>
      </c>
      <c r="BW117" s="1014"/>
      <c r="BX117" s="1014"/>
      <c r="BY117" s="1014"/>
      <c r="BZ117" s="1014"/>
      <c r="CA117" s="1014" t="s">
        <v>454</v>
      </c>
      <c r="CB117" s="1014"/>
      <c r="CC117" s="1014"/>
      <c r="CD117" s="1014"/>
      <c r="CE117" s="1014"/>
      <c r="CF117" s="1008" t="s">
        <v>394</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444</v>
      </c>
      <c r="DH117" s="1053"/>
      <c r="DI117" s="1053"/>
      <c r="DJ117" s="1053"/>
      <c r="DK117" s="1054"/>
      <c r="DL117" s="1055" t="s">
        <v>446</v>
      </c>
      <c r="DM117" s="1053"/>
      <c r="DN117" s="1053"/>
      <c r="DO117" s="1053"/>
      <c r="DP117" s="1054"/>
      <c r="DQ117" s="1055" t="s">
        <v>443</v>
      </c>
      <c r="DR117" s="1053"/>
      <c r="DS117" s="1053"/>
      <c r="DT117" s="1053"/>
      <c r="DU117" s="1054"/>
      <c r="DV117" s="1056" t="s">
        <v>446</v>
      </c>
      <c r="DW117" s="1057"/>
      <c r="DX117" s="1057"/>
      <c r="DY117" s="1057"/>
      <c r="DZ117" s="1058"/>
    </row>
    <row r="118" spans="1:130" s="241"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310</v>
      </c>
      <c r="AG118" s="979"/>
      <c r="AH118" s="979"/>
      <c r="AI118" s="979"/>
      <c r="AJ118" s="980"/>
      <c r="AK118" s="978" t="s">
        <v>309</v>
      </c>
      <c r="AL118" s="979"/>
      <c r="AM118" s="979"/>
      <c r="AN118" s="979"/>
      <c r="AO118" s="980"/>
      <c r="AP118" s="1065" t="s">
        <v>437</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443</v>
      </c>
      <c r="BR118" s="1092"/>
      <c r="BS118" s="1092"/>
      <c r="BT118" s="1092"/>
      <c r="BU118" s="1092"/>
      <c r="BV118" s="1092" t="s">
        <v>446</v>
      </c>
      <c r="BW118" s="1092"/>
      <c r="BX118" s="1092"/>
      <c r="BY118" s="1092"/>
      <c r="BZ118" s="1092"/>
      <c r="CA118" s="1092" t="s">
        <v>444</v>
      </c>
      <c r="CB118" s="1092"/>
      <c r="CC118" s="1092"/>
      <c r="CD118" s="1092"/>
      <c r="CE118" s="1092"/>
      <c r="CF118" s="1008" t="s">
        <v>443</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468</v>
      </c>
      <c r="DH118" s="1053"/>
      <c r="DI118" s="1053"/>
      <c r="DJ118" s="1053"/>
      <c r="DK118" s="1054"/>
      <c r="DL118" s="1055" t="s">
        <v>443</v>
      </c>
      <c r="DM118" s="1053"/>
      <c r="DN118" s="1053"/>
      <c r="DO118" s="1053"/>
      <c r="DP118" s="1054"/>
      <c r="DQ118" s="1055" t="s">
        <v>468</v>
      </c>
      <c r="DR118" s="1053"/>
      <c r="DS118" s="1053"/>
      <c r="DT118" s="1053"/>
      <c r="DU118" s="1054"/>
      <c r="DV118" s="1056" t="s">
        <v>444</v>
      </c>
      <c r="DW118" s="1057"/>
      <c r="DX118" s="1057"/>
      <c r="DY118" s="1057"/>
      <c r="DZ118" s="1058"/>
    </row>
    <row r="119" spans="1:130" s="241"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394</v>
      </c>
      <c r="AB119" s="986"/>
      <c r="AC119" s="986"/>
      <c r="AD119" s="986"/>
      <c r="AE119" s="987"/>
      <c r="AF119" s="988" t="s">
        <v>454</v>
      </c>
      <c r="AG119" s="986"/>
      <c r="AH119" s="986"/>
      <c r="AI119" s="986"/>
      <c r="AJ119" s="987"/>
      <c r="AK119" s="988" t="s">
        <v>446</v>
      </c>
      <c r="AL119" s="986"/>
      <c r="AM119" s="986"/>
      <c r="AN119" s="986"/>
      <c r="AO119" s="987"/>
      <c r="AP119" s="989" t="s">
        <v>468</v>
      </c>
      <c r="AQ119" s="990"/>
      <c r="AR119" s="990"/>
      <c r="AS119" s="990"/>
      <c r="AT119" s="991"/>
      <c r="AU119" s="996"/>
      <c r="AV119" s="997"/>
      <c r="AW119" s="997"/>
      <c r="AX119" s="997"/>
      <c r="AY119" s="997"/>
      <c r="AZ119" s="272" t="s">
        <v>188</v>
      </c>
      <c r="BA119" s="272"/>
      <c r="BB119" s="272"/>
      <c r="BC119" s="272"/>
      <c r="BD119" s="272"/>
      <c r="BE119" s="272"/>
      <c r="BF119" s="272"/>
      <c r="BG119" s="272"/>
      <c r="BH119" s="272"/>
      <c r="BI119" s="272"/>
      <c r="BJ119" s="272"/>
      <c r="BK119" s="272"/>
      <c r="BL119" s="272"/>
      <c r="BM119" s="272"/>
      <c r="BN119" s="272"/>
      <c r="BO119" s="1069" t="s">
        <v>474</v>
      </c>
      <c r="BP119" s="1100"/>
      <c r="BQ119" s="1091">
        <v>32869930</v>
      </c>
      <c r="BR119" s="1092"/>
      <c r="BS119" s="1092"/>
      <c r="BT119" s="1092"/>
      <c r="BU119" s="1092"/>
      <c r="BV119" s="1092">
        <v>32530679</v>
      </c>
      <c r="BW119" s="1092"/>
      <c r="BX119" s="1092"/>
      <c r="BY119" s="1092"/>
      <c r="BZ119" s="1092"/>
      <c r="CA119" s="1092">
        <v>32133186</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454</v>
      </c>
      <c r="DH119" s="1078"/>
      <c r="DI119" s="1078"/>
      <c r="DJ119" s="1078"/>
      <c r="DK119" s="1079"/>
      <c r="DL119" s="1077" t="s">
        <v>454</v>
      </c>
      <c r="DM119" s="1078"/>
      <c r="DN119" s="1078"/>
      <c r="DO119" s="1078"/>
      <c r="DP119" s="1079"/>
      <c r="DQ119" s="1077" t="s">
        <v>394</v>
      </c>
      <c r="DR119" s="1078"/>
      <c r="DS119" s="1078"/>
      <c r="DT119" s="1078"/>
      <c r="DU119" s="1079"/>
      <c r="DV119" s="1080" t="s">
        <v>417</v>
      </c>
      <c r="DW119" s="1081"/>
      <c r="DX119" s="1081"/>
      <c r="DY119" s="1081"/>
      <c r="DZ119" s="1082"/>
    </row>
    <row r="120" spans="1:130" s="241" customFormat="1" ht="26.25" customHeight="1" x14ac:dyDescent="0.15">
      <c r="A120" s="1153"/>
      <c r="B120" s="1040"/>
      <c r="C120" s="1010" t="s">
        <v>449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417</v>
      </c>
      <c r="AB120" s="1053"/>
      <c r="AC120" s="1053"/>
      <c r="AD120" s="1053"/>
      <c r="AE120" s="1054"/>
      <c r="AF120" s="1055" t="s">
        <v>394</v>
      </c>
      <c r="AG120" s="1053"/>
      <c r="AH120" s="1053"/>
      <c r="AI120" s="1053"/>
      <c r="AJ120" s="1054"/>
      <c r="AK120" s="1055" t="s">
        <v>444</v>
      </c>
      <c r="AL120" s="1053"/>
      <c r="AM120" s="1053"/>
      <c r="AN120" s="1053"/>
      <c r="AO120" s="1054"/>
      <c r="AP120" s="1056" t="s">
        <v>446</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14567857</v>
      </c>
      <c r="BR120" s="1021"/>
      <c r="BS120" s="1021"/>
      <c r="BT120" s="1021"/>
      <c r="BU120" s="1021"/>
      <c r="BV120" s="1021">
        <v>15192425</v>
      </c>
      <c r="BW120" s="1021"/>
      <c r="BX120" s="1021"/>
      <c r="BY120" s="1021"/>
      <c r="BZ120" s="1021"/>
      <c r="CA120" s="1021">
        <v>14944387</v>
      </c>
      <c r="CB120" s="1021"/>
      <c r="CC120" s="1021"/>
      <c r="CD120" s="1021"/>
      <c r="CE120" s="1021"/>
      <c r="CF120" s="1035">
        <v>117.1</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t="s">
        <v>454</v>
      </c>
      <c r="DH120" s="1021"/>
      <c r="DI120" s="1021"/>
      <c r="DJ120" s="1021"/>
      <c r="DK120" s="1021"/>
      <c r="DL120" s="1021" t="s">
        <v>454</v>
      </c>
      <c r="DM120" s="1021"/>
      <c r="DN120" s="1021"/>
      <c r="DO120" s="1021"/>
      <c r="DP120" s="1021"/>
      <c r="DQ120" s="1021">
        <v>9735517</v>
      </c>
      <c r="DR120" s="1021"/>
      <c r="DS120" s="1021"/>
      <c r="DT120" s="1021"/>
      <c r="DU120" s="1021"/>
      <c r="DV120" s="1022">
        <v>76.3</v>
      </c>
      <c r="DW120" s="1022"/>
      <c r="DX120" s="1022"/>
      <c r="DY120" s="1022"/>
      <c r="DZ120" s="1023"/>
    </row>
    <row r="121" spans="1:130" s="241" customFormat="1" ht="26.25" customHeight="1" x14ac:dyDescent="0.15">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443</v>
      </c>
      <c r="AB121" s="1053"/>
      <c r="AC121" s="1053"/>
      <c r="AD121" s="1053"/>
      <c r="AE121" s="1054"/>
      <c r="AF121" s="1055" t="s">
        <v>454</v>
      </c>
      <c r="AG121" s="1053"/>
      <c r="AH121" s="1053"/>
      <c r="AI121" s="1053"/>
      <c r="AJ121" s="1054"/>
      <c r="AK121" s="1055" t="s">
        <v>446</v>
      </c>
      <c r="AL121" s="1053"/>
      <c r="AM121" s="1053"/>
      <c r="AN121" s="1053"/>
      <c r="AO121" s="1054"/>
      <c r="AP121" s="1056" t="s">
        <v>229</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t="s">
        <v>444</v>
      </c>
      <c r="BR121" s="1014"/>
      <c r="BS121" s="1014"/>
      <c r="BT121" s="1014"/>
      <c r="BU121" s="1014"/>
      <c r="BV121" s="1014" t="s">
        <v>443</v>
      </c>
      <c r="BW121" s="1014"/>
      <c r="BX121" s="1014"/>
      <c r="BY121" s="1014"/>
      <c r="BZ121" s="1014"/>
      <c r="CA121" s="1014" t="s">
        <v>454</v>
      </c>
      <c r="CB121" s="1014"/>
      <c r="CC121" s="1014"/>
      <c r="CD121" s="1014"/>
      <c r="CE121" s="1014"/>
      <c r="CF121" s="1008" t="s">
        <v>394</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t="s">
        <v>394</v>
      </c>
      <c r="DH121" s="1014"/>
      <c r="DI121" s="1014"/>
      <c r="DJ121" s="1014"/>
      <c r="DK121" s="1014"/>
      <c r="DL121" s="1014" t="s">
        <v>229</v>
      </c>
      <c r="DM121" s="1014"/>
      <c r="DN121" s="1014"/>
      <c r="DO121" s="1014"/>
      <c r="DP121" s="1014"/>
      <c r="DQ121" s="1014" t="s">
        <v>443</v>
      </c>
      <c r="DR121" s="1014"/>
      <c r="DS121" s="1014"/>
      <c r="DT121" s="1014"/>
      <c r="DU121" s="1014"/>
      <c r="DV121" s="1015" t="s">
        <v>394</v>
      </c>
      <c r="DW121" s="1015"/>
      <c r="DX121" s="1015"/>
      <c r="DY121" s="1015"/>
      <c r="DZ121" s="1016"/>
    </row>
    <row r="122" spans="1:130" s="241" customFormat="1" ht="26.25" customHeight="1" x14ac:dyDescent="0.15">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454</v>
      </c>
      <c r="AB122" s="1053"/>
      <c r="AC122" s="1053"/>
      <c r="AD122" s="1053"/>
      <c r="AE122" s="1054"/>
      <c r="AF122" s="1055" t="s">
        <v>454</v>
      </c>
      <c r="AG122" s="1053"/>
      <c r="AH122" s="1053"/>
      <c r="AI122" s="1053"/>
      <c r="AJ122" s="1054"/>
      <c r="AK122" s="1055" t="s">
        <v>454</v>
      </c>
      <c r="AL122" s="1053"/>
      <c r="AM122" s="1053"/>
      <c r="AN122" s="1053"/>
      <c r="AO122" s="1054"/>
      <c r="AP122" s="1056" t="s">
        <v>454</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23603545</v>
      </c>
      <c r="BR122" s="1092"/>
      <c r="BS122" s="1092"/>
      <c r="BT122" s="1092"/>
      <c r="BU122" s="1092"/>
      <c r="BV122" s="1092">
        <v>23152240</v>
      </c>
      <c r="BW122" s="1092"/>
      <c r="BX122" s="1092"/>
      <c r="BY122" s="1092"/>
      <c r="BZ122" s="1092"/>
      <c r="CA122" s="1092">
        <v>22436570</v>
      </c>
      <c r="CB122" s="1092"/>
      <c r="CC122" s="1092"/>
      <c r="CD122" s="1092"/>
      <c r="CE122" s="1092"/>
      <c r="CF122" s="1112">
        <v>175.9</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t="s">
        <v>454</v>
      </c>
      <c r="DH122" s="1014"/>
      <c r="DI122" s="1014"/>
      <c r="DJ122" s="1014"/>
      <c r="DK122" s="1014"/>
      <c r="DL122" s="1014" t="s">
        <v>454</v>
      </c>
      <c r="DM122" s="1014"/>
      <c r="DN122" s="1014"/>
      <c r="DO122" s="1014"/>
      <c r="DP122" s="1014"/>
      <c r="DQ122" s="1014" t="s">
        <v>394</v>
      </c>
      <c r="DR122" s="1014"/>
      <c r="DS122" s="1014"/>
      <c r="DT122" s="1014"/>
      <c r="DU122" s="1014"/>
      <c r="DV122" s="1015" t="s">
        <v>394</v>
      </c>
      <c r="DW122" s="1015"/>
      <c r="DX122" s="1015"/>
      <c r="DY122" s="1015"/>
      <c r="DZ122" s="1016"/>
    </row>
    <row r="123" spans="1:130" s="241" customFormat="1" ht="26.25" customHeight="1" x14ac:dyDescent="0.15">
      <c r="A123" s="1153"/>
      <c r="B123" s="1040"/>
      <c r="C123" s="1010" t="s">
        <v>467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446</v>
      </c>
      <c r="AB123" s="1053"/>
      <c r="AC123" s="1053"/>
      <c r="AD123" s="1053"/>
      <c r="AE123" s="1054"/>
      <c r="AF123" s="1055" t="s">
        <v>444</v>
      </c>
      <c r="AG123" s="1053"/>
      <c r="AH123" s="1053"/>
      <c r="AI123" s="1053"/>
      <c r="AJ123" s="1054"/>
      <c r="AK123" s="1055" t="s">
        <v>444</v>
      </c>
      <c r="AL123" s="1053"/>
      <c r="AM123" s="1053"/>
      <c r="AN123" s="1053"/>
      <c r="AO123" s="1054"/>
      <c r="AP123" s="1056" t="s">
        <v>454</v>
      </c>
      <c r="AQ123" s="1057"/>
      <c r="AR123" s="1057"/>
      <c r="AS123" s="1057"/>
      <c r="AT123" s="1058"/>
      <c r="AU123" s="1089"/>
      <c r="AV123" s="1090"/>
      <c r="AW123" s="1090"/>
      <c r="AX123" s="1090"/>
      <c r="AY123" s="1090"/>
      <c r="AZ123" s="272" t="s">
        <v>188</v>
      </c>
      <c r="BA123" s="272"/>
      <c r="BB123" s="272"/>
      <c r="BC123" s="272"/>
      <c r="BD123" s="272"/>
      <c r="BE123" s="272"/>
      <c r="BF123" s="272"/>
      <c r="BG123" s="272"/>
      <c r="BH123" s="272"/>
      <c r="BI123" s="272"/>
      <c r="BJ123" s="272"/>
      <c r="BK123" s="272"/>
      <c r="BL123" s="272"/>
      <c r="BM123" s="272"/>
      <c r="BN123" s="272"/>
      <c r="BO123" s="1069" t="s">
        <v>484</v>
      </c>
      <c r="BP123" s="1100"/>
      <c r="BQ123" s="1159">
        <v>38171402</v>
      </c>
      <c r="BR123" s="1160"/>
      <c r="BS123" s="1160"/>
      <c r="BT123" s="1160"/>
      <c r="BU123" s="1160"/>
      <c r="BV123" s="1160">
        <v>38344665</v>
      </c>
      <c r="BW123" s="1160"/>
      <c r="BX123" s="1160"/>
      <c r="BY123" s="1160"/>
      <c r="BZ123" s="1160"/>
      <c r="CA123" s="1160">
        <v>37380957</v>
      </c>
      <c r="CB123" s="1160"/>
      <c r="CC123" s="1160"/>
      <c r="CD123" s="1160"/>
      <c r="CE123" s="1160"/>
      <c r="CF123" s="1093"/>
      <c r="CG123" s="1094"/>
      <c r="CH123" s="1094"/>
      <c r="CI123" s="1094"/>
      <c r="CJ123" s="1095"/>
      <c r="CK123" s="1104"/>
      <c r="CL123" s="1105"/>
      <c r="CM123" s="1105"/>
      <c r="CN123" s="1105"/>
      <c r="CO123" s="1106"/>
      <c r="CP123" s="1114" t="s">
        <v>410</v>
      </c>
      <c r="CQ123" s="1115"/>
      <c r="CR123" s="1115"/>
      <c r="CS123" s="1115"/>
      <c r="CT123" s="1115"/>
      <c r="CU123" s="1115"/>
      <c r="CV123" s="1115"/>
      <c r="CW123" s="1115"/>
      <c r="CX123" s="1115"/>
      <c r="CY123" s="1115"/>
      <c r="CZ123" s="1115"/>
      <c r="DA123" s="1115"/>
      <c r="DB123" s="1115"/>
      <c r="DC123" s="1115"/>
      <c r="DD123" s="1115"/>
      <c r="DE123" s="1115"/>
      <c r="DF123" s="1116"/>
      <c r="DG123" s="1052" t="s">
        <v>394</v>
      </c>
      <c r="DH123" s="1053"/>
      <c r="DI123" s="1053"/>
      <c r="DJ123" s="1053"/>
      <c r="DK123" s="1054"/>
      <c r="DL123" s="1055" t="s">
        <v>454</v>
      </c>
      <c r="DM123" s="1053"/>
      <c r="DN123" s="1053"/>
      <c r="DO123" s="1053"/>
      <c r="DP123" s="1054"/>
      <c r="DQ123" s="1055" t="s">
        <v>394</v>
      </c>
      <c r="DR123" s="1053"/>
      <c r="DS123" s="1053"/>
      <c r="DT123" s="1053"/>
      <c r="DU123" s="1054"/>
      <c r="DV123" s="1056" t="s">
        <v>394</v>
      </c>
      <c r="DW123" s="1057"/>
      <c r="DX123" s="1057"/>
      <c r="DY123" s="1057"/>
      <c r="DZ123" s="1058"/>
    </row>
    <row r="124" spans="1:130" s="241" customFormat="1" ht="26.25" customHeight="1" thickBot="1" x14ac:dyDescent="0.2">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446</v>
      </c>
      <c r="AB124" s="1053"/>
      <c r="AC124" s="1053"/>
      <c r="AD124" s="1053"/>
      <c r="AE124" s="1054"/>
      <c r="AF124" s="1055" t="s">
        <v>394</v>
      </c>
      <c r="AG124" s="1053"/>
      <c r="AH124" s="1053"/>
      <c r="AI124" s="1053"/>
      <c r="AJ124" s="1054"/>
      <c r="AK124" s="1055" t="s">
        <v>446</v>
      </c>
      <c r="AL124" s="1053"/>
      <c r="AM124" s="1053"/>
      <c r="AN124" s="1053"/>
      <c r="AO124" s="1054"/>
      <c r="AP124" s="1056" t="s">
        <v>229</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446</v>
      </c>
      <c r="BR124" s="1122"/>
      <c r="BS124" s="1122"/>
      <c r="BT124" s="1122"/>
      <c r="BU124" s="1122"/>
      <c r="BV124" s="1122" t="s">
        <v>229</v>
      </c>
      <c r="BW124" s="1122"/>
      <c r="BX124" s="1122"/>
      <c r="BY124" s="1122"/>
      <c r="BZ124" s="1122"/>
      <c r="CA124" s="1122" t="s">
        <v>229</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8762000</v>
      </c>
      <c r="DH124" s="1078"/>
      <c r="DI124" s="1078"/>
      <c r="DJ124" s="1078"/>
      <c r="DK124" s="1079"/>
      <c r="DL124" s="1077">
        <v>9653275</v>
      </c>
      <c r="DM124" s="1078"/>
      <c r="DN124" s="1078"/>
      <c r="DO124" s="1078"/>
      <c r="DP124" s="1079"/>
      <c r="DQ124" s="1077" t="s">
        <v>455</v>
      </c>
      <c r="DR124" s="1078"/>
      <c r="DS124" s="1078"/>
      <c r="DT124" s="1078"/>
      <c r="DU124" s="1079"/>
      <c r="DV124" s="1080" t="s">
        <v>454</v>
      </c>
      <c r="DW124" s="1081"/>
      <c r="DX124" s="1081"/>
      <c r="DY124" s="1081"/>
      <c r="DZ124" s="1082"/>
    </row>
    <row r="125" spans="1:130" s="241" customFormat="1" ht="26.25" customHeight="1" x14ac:dyDescent="0.15">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454</v>
      </c>
      <c r="AB125" s="1053"/>
      <c r="AC125" s="1053"/>
      <c r="AD125" s="1053"/>
      <c r="AE125" s="1054"/>
      <c r="AF125" s="1055" t="s">
        <v>454</v>
      </c>
      <c r="AG125" s="1053"/>
      <c r="AH125" s="1053"/>
      <c r="AI125" s="1053"/>
      <c r="AJ125" s="1054"/>
      <c r="AK125" s="1055" t="s">
        <v>454</v>
      </c>
      <c r="AL125" s="1053"/>
      <c r="AM125" s="1053"/>
      <c r="AN125" s="1053"/>
      <c r="AO125" s="1054"/>
      <c r="AP125" s="1056" t="s">
        <v>454</v>
      </c>
      <c r="AQ125" s="1057"/>
      <c r="AR125" s="1057"/>
      <c r="AS125" s="1057"/>
      <c r="AT125" s="1058"/>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454</v>
      </c>
      <c r="DH125" s="1021"/>
      <c r="DI125" s="1021"/>
      <c r="DJ125" s="1021"/>
      <c r="DK125" s="1021"/>
      <c r="DL125" s="1021" t="s">
        <v>454</v>
      </c>
      <c r="DM125" s="1021"/>
      <c r="DN125" s="1021"/>
      <c r="DO125" s="1021"/>
      <c r="DP125" s="1021"/>
      <c r="DQ125" s="1021" t="s">
        <v>454</v>
      </c>
      <c r="DR125" s="1021"/>
      <c r="DS125" s="1021"/>
      <c r="DT125" s="1021"/>
      <c r="DU125" s="1021"/>
      <c r="DV125" s="1022" t="s">
        <v>454</v>
      </c>
      <c r="DW125" s="1022"/>
      <c r="DX125" s="1022"/>
      <c r="DY125" s="1022"/>
      <c r="DZ125" s="1023"/>
    </row>
    <row r="126" spans="1:130" s="241" customFormat="1" ht="26.25" customHeight="1" thickBot="1" x14ac:dyDescent="0.2">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454</v>
      </c>
      <c r="AB126" s="1053"/>
      <c r="AC126" s="1053"/>
      <c r="AD126" s="1053"/>
      <c r="AE126" s="1054"/>
      <c r="AF126" s="1055" t="s">
        <v>454</v>
      </c>
      <c r="AG126" s="1053"/>
      <c r="AH126" s="1053"/>
      <c r="AI126" s="1053"/>
      <c r="AJ126" s="1054"/>
      <c r="AK126" s="1055" t="s">
        <v>454</v>
      </c>
      <c r="AL126" s="1053"/>
      <c r="AM126" s="1053"/>
      <c r="AN126" s="1053"/>
      <c r="AO126" s="1054"/>
      <c r="AP126" s="1056" t="s">
        <v>454</v>
      </c>
      <c r="AQ126" s="1057"/>
      <c r="AR126" s="1057"/>
      <c r="AS126" s="1057"/>
      <c r="AT126" s="1058"/>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454</v>
      </c>
      <c r="DH126" s="1014"/>
      <c r="DI126" s="1014"/>
      <c r="DJ126" s="1014"/>
      <c r="DK126" s="1014"/>
      <c r="DL126" s="1014" t="s">
        <v>454</v>
      </c>
      <c r="DM126" s="1014"/>
      <c r="DN126" s="1014"/>
      <c r="DO126" s="1014"/>
      <c r="DP126" s="1014"/>
      <c r="DQ126" s="1014" t="s">
        <v>455</v>
      </c>
      <c r="DR126" s="1014"/>
      <c r="DS126" s="1014"/>
      <c r="DT126" s="1014"/>
      <c r="DU126" s="1014"/>
      <c r="DV126" s="1015" t="s">
        <v>454</v>
      </c>
      <c r="DW126" s="1015"/>
      <c r="DX126" s="1015"/>
      <c r="DY126" s="1015"/>
      <c r="DZ126" s="1016"/>
    </row>
    <row r="127" spans="1:130" s="241" customFormat="1" ht="26.25" customHeight="1" x14ac:dyDescent="0.15">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454</v>
      </c>
      <c r="AB127" s="1053"/>
      <c r="AC127" s="1053"/>
      <c r="AD127" s="1053"/>
      <c r="AE127" s="1054"/>
      <c r="AF127" s="1055" t="s">
        <v>446</v>
      </c>
      <c r="AG127" s="1053"/>
      <c r="AH127" s="1053"/>
      <c r="AI127" s="1053"/>
      <c r="AJ127" s="1054"/>
      <c r="AK127" s="1055" t="s">
        <v>454</v>
      </c>
      <c r="AL127" s="1053"/>
      <c r="AM127" s="1053"/>
      <c r="AN127" s="1053"/>
      <c r="AO127" s="1054"/>
      <c r="AP127" s="1056" t="s">
        <v>446</v>
      </c>
      <c r="AQ127" s="1057"/>
      <c r="AR127" s="1057"/>
      <c r="AS127" s="1057"/>
      <c r="AT127" s="1058"/>
      <c r="AU127" s="277"/>
      <c r="AV127" s="277"/>
      <c r="AW127" s="277"/>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77"/>
      <c r="CB127" s="277"/>
      <c r="CC127" s="277"/>
      <c r="CD127" s="278"/>
      <c r="CE127" s="278"/>
      <c r="CF127" s="278"/>
      <c r="CG127" s="275"/>
      <c r="CH127" s="275"/>
      <c r="CI127" s="275"/>
      <c r="CJ127" s="276"/>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446</v>
      </c>
      <c r="DH127" s="1014"/>
      <c r="DI127" s="1014"/>
      <c r="DJ127" s="1014"/>
      <c r="DK127" s="1014"/>
      <c r="DL127" s="1014" t="s">
        <v>454</v>
      </c>
      <c r="DM127" s="1014"/>
      <c r="DN127" s="1014"/>
      <c r="DO127" s="1014"/>
      <c r="DP127" s="1014"/>
      <c r="DQ127" s="1014" t="s">
        <v>454</v>
      </c>
      <c r="DR127" s="1014"/>
      <c r="DS127" s="1014"/>
      <c r="DT127" s="1014"/>
      <c r="DU127" s="1014"/>
      <c r="DV127" s="1015" t="s">
        <v>454</v>
      </c>
      <c r="DW127" s="1015"/>
      <c r="DX127" s="1015"/>
      <c r="DY127" s="1015"/>
      <c r="DZ127" s="1016"/>
    </row>
    <row r="128" spans="1:130" s="241" customFormat="1" ht="26.25" customHeight="1" thickBot="1" x14ac:dyDescent="0.2">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t="s">
        <v>454</v>
      </c>
      <c r="AB128" s="1142"/>
      <c r="AC128" s="1142"/>
      <c r="AD128" s="1142"/>
      <c r="AE128" s="1143"/>
      <c r="AF128" s="1144" t="s">
        <v>454</v>
      </c>
      <c r="AG128" s="1142"/>
      <c r="AH128" s="1142"/>
      <c r="AI128" s="1142"/>
      <c r="AJ128" s="1143"/>
      <c r="AK128" s="1144" t="s">
        <v>454</v>
      </c>
      <c r="AL128" s="1142"/>
      <c r="AM128" s="1142"/>
      <c r="AN128" s="1142"/>
      <c r="AO128" s="1143"/>
      <c r="AP128" s="1145"/>
      <c r="AQ128" s="1146"/>
      <c r="AR128" s="1146"/>
      <c r="AS128" s="1146"/>
      <c r="AT128" s="1147"/>
      <c r="AU128" s="277"/>
      <c r="AV128" s="277"/>
      <c r="AW128" s="277"/>
      <c r="AX128" s="982" t="s">
        <v>498</v>
      </c>
      <c r="AY128" s="983"/>
      <c r="AZ128" s="983"/>
      <c r="BA128" s="983"/>
      <c r="BB128" s="983"/>
      <c r="BC128" s="983"/>
      <c r="BD128" s="983"/>
      <c r="BE128" s="984"/>
      <c r="BF128" s="1148" t="s">
        <v>417</v>
      </c>
      <c r="BG128" s="1149"/>
      <c r="BH128" s="1149"/>
      <c r="BI128" s="1149"/>
      <c r="BJ128" s="1149"/>
      <c r="BK128" s="1149"/>
      <c r="BL128" s="1150"/>
      <c r="BM128" s="1148">
        <v>12.78</v>
      </c>
      <c r="BN128" s="1149"/>
      <c r="BO128" s="1149"/>
      <c r="BP128" s="1149"/>
      <c r="BQ128" s="1149"/>
      <c r="BR128" s="1149"/>
      <c r="BS128" s="1150"/>
      <c r="BT128" s="1148">
        <v>20</v>
      </c>
      <c r="BU128" s="1149"/>
      <c r="BV128" s="1149"/>
      <c r="BW128" s="1149"/>
      <c r="BX128" s="1149"/>
      <c r="BY128" s="1149"/>
      <c r="BZ128" s="1173"/>
      <c r="CA128" s="278"/>
      <c r="CB128" s="278"/>
      <c r="CC128" s="278"/>
      <c r="CD128" s="278"/>
      <c r="CE128" s="278"/>
      <c r="CF128" s="278"/>
      <c r="CG128" s="275"/>
      <c r="CH128" s="275"/>
      <c r="CI128" s="275"/>
      <c r="CJ128" s="276"/>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t="s">
        <v>500</v>
      </c>
      <c r="DH128" s="1134"/>
      <c r="DI128" s="1134"/>
      <c r="DJ128" s="1134"/>
      <c r="DK128" s="1134"/>
      <c r="DL128" s="1134" t="s">
        <v>500</v>
      </c>
      <c r="DM128" s="1134"/>
      <c r="DN128" s="1134"/>
      <c r="DO128" s="1134"/>
      <c r="DP128" s="1134"/>
      <c r="DQ128" s="1134" t="s">
        <v>417</v>
      </c>
      <c r="DR128" s="1134"/>
      <c r="DS128" s="1134"/>
      <c r="DT128" s="1134"/>
      <c r="DU128" s="1134"/>
      <c r="DV128" s="1135" t="s">
        <v>500</v>
      </c>
      <c r="DW128" s="1135"/>
      <c r="DX128" s="1135"/>
      <c r="DY128" s="1135"/>
      <c r="DZ128" s="1136"/>
    </row>
    <row r="129" spans="1:131" s="241"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15111786</v>
      </c>
      <c r="AB129" s="1053"/>
      <c r="AC129" s="1053"/>
      <c r="AD129" s="1053"/>
      <c r="AE129" s="1054"/>
      <c r="AF129" s="1055">
        <v>15134502</v>
      </c>
      <c r="AG129" s="1053"/>
      <c r="AH129" s="1053"/>
      <c r="AI129" s="1053"/>
      <c r="AJ129" s="1054"/>
      <c r="AK129" s="1055">
        <v>14908219</v>
      </c>
      <c r="AL129" s="1053"/>
      <c r="AM129" s="1053"/>
      <c r="AN129" s="1053"/>
      <c r="AO129" s="1054"/>
      <c r="AP129" s="1170"/>
      <c r="AQ129" s="1171"/>
      <c r="AR129" s="1171"/>
      <c r="AS129" s="1171"/>
      <c r="AT129" s="1172"/>
      <c r="AU129" s="279"/>
      <c r="AV129" s="279"/>
      <c r="AW129" s="279"/>
      <c r="AX129" s="1161" t="s">
        <v>502</v>
      </c>
      <c r="AY129" s="1044"/>
      <c r="AZ129" s="1044"/>
      <c r="BA129" s="1044"/>
      <c r="BB129" s="1044"/>
      <c r="BC129" s="1044"/>
      <c r="BD129" s="1044"/>
      <c r="BE129" s="1045"/>
      <c r="BF129" s="1162" t="s">
        <v>417</v>
      </c>
      <c r="BG129" s="1163"/>
      <c r="BH129" s="1163"/>
      <c r="BI129" s="1163"/>
      <c r="BJ129" s="1163"/>
      <c r="BK129" s="1163"/>
      <c r="BL129" s="1164"/>
      <c r="BM129" s="1162">
        <v>17.78</v>
      </c>
      <c r="BN129" s="1163"/>
      <c r="BO129" s="1163"/>
      <c r="BP129" s="1163"/>
      <c r="BQ129" s="1163"/>
      <c r="BR129" s="1163"/>
      <c r="BS129" s="1164"/>
      <c r="BT129" s="1162">
        <v>30</v>
      </c>
      <c r="BU129" s="1165"/>
      <c r="BV129" s="1165"/>
      <c r="BW129" s="1165"/>
      <c r="BX129" s="1165"/>
      <c r="BY129" s="1165"/>
      <c r="BZ129" s="1166"/>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2170706</v>
      </c>
      <c r="AB130" s="1053"/>
      <c r="AC130" s="1053"/>
      <c r="AD130" s="1053"/>
      <c r="AE130" s="1054"/>
      <c r="AF130" s="1055">
        <v>2171674</v>
      </c>
      <c r="AG130" s="1053"/>
      <c r="AH130" s="1053"/>
      <c r="AI130" s="1053"/>
      <c r="AJ130" s="1054"/>
      <c r="AK130" s="1055">
        <v>2150587</v>
      </c>
      <c r="AL130" s="1053"/>
      <c r="AM130" s="1053"/>
      <c r="AN130" s="1053"/>
      <c r="AO130" s="1054"/>
      <c r="AP130" s="1170"/>
      <c r="AQ130" s="1171"/>
      <c r="AR130" s="1171"/>
      <c r="AS130" s="1171"/>
      <c r="AT130" s="1172"/>
      <c r="AU130" s="279"/>
      <c r="AV130" s="279"/>
      <c r="AW130" s="279"/>
      <c r="AX130" s="1161" t="s">
        <v>505</v>
      </c>
      <c r="AY130" s="1044"/>
      <c r="AZ130" s="1044"/>
      <c r="BA130" s="1044"/>
      <c r="BB130" s="1044"/>
      <c r="BC130" s="1044"/>
      <c r="BD130" s="1044"/>
      <c r="BE130" s="1045"/>
      <c r="BF130" s="1198">
        <v>4.2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12941080</v>
      </c>
      <c r="AB131" s="1078"/>
      <c r="AC131" s="1078"/>
      <c r="AD131" s="1078"/>
      <c r="AE131" s="1079"/>
      <c r="AF131" s="1077">
        <v>12962828</v>
      </c>
      <c r="AG131" s="1078"/>
      <c r="AH131" s="1078"/>
      <c r="AI131" s="1078"/>
      <c r="AJ131" s="1079"/>
      <c r="AK131" s="1077">
        <v>12757632</v>
      </c>
      <c r="AL131" s="1078"/>
      <c r="AM131" s="1078"/>
      <c r="AN131" s="1078"/>
      <c r="AO131" s="1079"/>
      <c r="AP131" s="1208"/>
      <c r="AQ131" s="1209"/>
      <c r="AR131" s="1209"/>
      <c r="AS131" s="1209"/>
      <c r="AT131" s="1210"/>
      <c r="AU131" s="279"/>
      <c r="AV131" s="279"/>
      <c r="AW131" s="279"/>
      <c r="AX131" s="1180" t="s">
        <v>507</v>
      </c>
      <c r="AY131" s="1131"/>
      <c r="AZ131" s="1131"/>
      <c r="BA131" s="1131"/>
      <c r="BB131" s="1131"/>
      <c r="BC131" s="1131"/>
      <c r="BD131" s="1131"/>
      <c r="BE131" s="1132"/>
      <c r="BF131" s="1181" t="s">
        <v>229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4.3300868240000003</v>
      </c>
      <c r="AB132" s="1194"/>
      <c r="AC132" s="1194"/>
      <c r="AD132" s="1194"/>
      <c r="AE132" s="1195"/>
      <c r="AF132" s="1196">
        <v>4.2803159930000003</v>
      </c>
      <c r="AG132" s="1194"/>
      <c r="AH132" s="1194"/>
      <c r="AI132" s="1194"/>
      <c r="AJ132" s="1195"/>
      <c r="AK132" s="1196">
        <v>4.0074991969999996</v>
      </c>
      <c r="AL132" s="1194"/>
      <c r="AM132" s="1194"/>
      <c r="AN132" s="1194"/>
      <c r="AO132" s="1195"/>
      <c r="AP132" s="1093"/>
      <c r="AQ132" s="1094"/>
      <c r="AR132" s="1094"/>
      <c r="AS132" s="1094"/>
      <c r="AT132" s="1197"/>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4</v>
      </c>
      <c r="AB133" s="1177"/>
      <c r="AC133" s="1177"/>
      <c r="AD133" s="1177"/>
      <c r="AE133" s="1178"/>
      <c r="AF133" s="1176">
        <v>4.0999999999999996</v>
      </c>
      <c r="AG133" s="1177"/>
      <c r="AH133" s="1177"/>
      <c r="AI133" s="1177"/>
      <c r="AJ133" s="1178"/>
      <c r="AK133" s="1176">
        <v>4.2</v>
      </c>
      <c r="AL133" s="1177"/>
      <c r="AM133" s="1177"/>
      <c r="AN133" s="1177"/>
      <c r="AO133" s="1178"/>
      <c r="AP133" s="1123"/>
      <c r="AQ133" s="1124"/>
      <c r="AR133" s="1124"/>
      <c r="AS133" s="1124"/>
      <c r="AT133" s="1179"/>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knM+arxvxMsi4S+bj7h6yn6EOjG6ght15cDT91E6WHheOtfoIJpkecriCrQpNN7yNzXyklErMnlUlu0FNMdpyQ==" saltValue="z2hqZ7Q/tuiuumR4dYtG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511</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D9E/9E3aiPUJSGePfkPEurrMEoPYzGwJN60CwIP411zuByOn2TA+Kap+FBxshkyFp0/bbkyKPd/57cRhlWafhg==" saltValue="jLDBNow+uJJbT3fTBKJL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sNwU0Hwr59GAtmabQ0T+9rttW+T/ikEXtXqLMoxRM1cJbPDEnbe6tjf3a4jOnf/2tA43CxCrX2gi+fzLch9Hw==" saltValue="M2ffK5I+L0+m7kmI4xbIF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512</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513</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4" t="s">
        <v>514</v>
      </c>
      <c r="AP7" s="298"/>
      <c r="AQ7" s="299" t="s">
        <v>515</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5"/>
      <c r="AP8" s="304" t="s">
        <v>516</v>
      </c>
      <c r="AQ8" s="305" t="s">
        <v>517</v>
      </c>
      <c r="AR8" s="306" t="s">
        <v>518</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6" t="s">
        <v>519</v>
      </c>
      <c r="AL9" s="1217"/>
      <c r="AM9" s="1217"/>
      <c r="AN9" s="1218"/>
      <c r="AO9" s="307">
        <v>3590264</v>
      </c>
      <c r="AP9" s="307">
        <v>56952</v>
      </c>
      <c r="AQ9" s="308">
        <v>73117</v>
      </c>
      <c r="AR9" s="309">
        <v>-22.1</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6" t="s">
        <v>520</v>
      </c>
      <c r="AL10" s="1217"/>
      <c r="AM10" s="1217"/>
      <c r="AN10" s="1218"/>
      <c r="AO10" s="310">
        <v>133192</v>
      </c>
      <c r="AP10" s="310">
        <v>2113</v>
      </c>
      <c r="AQ10" s="311">
        <v>5871</v>
      </c>
      <c r="AR10" s="312">
        <v>-64</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6" t="s">
        <v>521</v>
      </c>
      <c r="AL11" s="1217"/>
      <c r="AM11" s="1217"/>
      <c r="AN11" s="1218"/>
      <c r="AO11" s="310">
        <v>45186</v>
      </c>
      <c r="AP11" s="310">
        <v>717</v>
      </c>
      <c r="AQ11" s="311">
        <v>5513</v>
      </c>
      <c r="AR11" s="312">
        <v>-87</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6" t="s">
        <v>522</v>
      </c>
      <c r="AL12" s="1217"/>
      <c r="AM12" s="1217"/>
      <c r="AN12" s="1218"/>
      <c r="AO12" s="310">
        <v>27225</v>
      </c>
      <c r="AP12" s="310">
        <v>432</v>
      </c>
      <c r="AQ12" s="311">
        <v>1308</v>
      </c>
      <c r="AR12" s="312">
        <v>-67</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6" t="s">
        <v>523</v>
      </c>
      <c r="AL13" s="1217"/>
      <c r="AM13" s="1217"/>
      <c r="AN13" s="1218"/>
      <c r="AO13" s="310" t="s">
        <v>524</v>
      </c>
      <c r="AP13" s="310" t="s">
        <v>524</v>
      </c>
      <c r="AQ13" s="311">
        <v>3</v>
      </c>
      <c r="AR13" s="312" t="s">
        <v>524</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6" t="s">
        <v>525</v>
      </c>
      <c r="AL14" s="1217"/>
      <c r="AM14" s="1217"/>
      <c r="AN14" s="1218"/>
      <c r="AO14" s="310">
        <v>114838</v>
      </c>
      <c r="AP14" s="310">
        <v>1822</v>
      </c>
      <c r="AQ14" s="311">
        <v>2952</v>
      </c>
      <c r="AR14" s="312">
        <v>-38.299999999999997</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6" t="s">
        <v>526</v>
      </c>
      <c r="AL15" s="1217"/>
      <c r="AM15" s="1217"/>
      <c r="AN15" s="1218"/>
      <c r="AO15" s="310">
        <v>29817</v>
      </c>
      <c r="AP15" s="310">
        <v>473</v>
      </c>
      <c r="AQ15" s="311">
        <v>1788</v>
      </c>
      <c r="AR15" s="312">
        <v>-73.5</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9" t="s">
        <v>527</v>
      </c>
      <c r="AL16" s="1220"/>
      <c r="AM16" s="1220"/>
      <c r="AN16" s="1221"/>
      <c r="AO16" s="310">
        <v>-259154</v>
      </c>
      <c r="AP16" s="310">
        <v>-4111</v>
      </c>
      <c r="AQ16" s="311">
        <v>-6565</v>
      </c>
      <c r="AR16" s="312">
        <v>-37.4</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9" t="s">
        <v>188</v>
      </c>
      <c r="AL17" s="1220"/>
      <c r="AM17" s="1220"/>
      <c r="AN17" s="1221"/>
      <c r="AO17" s="310">
        <v>3681368</v>
      </c>
      <c r="AP17" s="310">
        <v>58397</v>
      </c>
      <c r="AQ17" s="311">
        <v>83986</v>
      </c>
      <c r="AR17" s="312">
        <v>-30.5</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528</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529</v>
      </c>
      <c r="AP20" s="318" t="s">
        <v>530</v>
      </c>
      <c r="AQ20" s="319" t="s">
        <v>531</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11" t="s">
        <v>532</v>
      </c>
      <c r="AL21" s="1212"/>
      <c r="AM21" s="1212"/>
      <c r="AN21" s="1213"/>
      <c r="AO21" s="322">
        <v>6.81</v>
      </c>
      <c r="AP21" s="323">
        <v>8.24</v>
      </c>
      <c r="AQ21" s="324">
        <v>-1.43</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11" t="s">
        <v>533</v>
      </c>
      <c r="AL22" s="1212"/>
      <c r="AM22" s="1212"/>
      <c r="AN22" s="1213"/>
      <c r="AO22" s="327">
        <v>97.8</v>
      </c>
      <c r="AP22" s="328">
        <v>98.1</v>
      </c>
      <c r="AQ22" s="329">
        <v>-0.3</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534</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535</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536</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4" t="s">
        <v>514</v>
      </c>
      <c r="AP30" s="298"/>
      <c r="AQ30" s="299" t="s">
        <v>515</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5"/>
      <c r="AP31" s="304" t="s">
        <v>516</v>
      </c>
      <c r="AQ31" s="305" t="s">
        <v>517</v>
      </c>
      <c r="AR31" s="306" t="s">
        <v>518</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7" t="s">
        <v>537</v>
      </c>
      <c r="AL32" s="1228"/>
      <c r="AM32" s="1228"/>
      <c r="AN32" s="1229"/>
      <c r="AO32" s="337">
        <v>2123298</v>
      </c>
      <c r="AP32" s="337">
        <v>33682</v>
      </c>
      <c r="AQ32" s="338">
        <v>53780</v>
      </c>
      <c r="AR32" s="339">
        <v>-37.4</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7" t="s">
        <v>538</v>
      </c>
      <c r="AL33" s="1228"/>
      <c r="AM33" s="1228"/>
      <c r="AN33" s="1229"/>
      <c r="AO33" s="337" t="s">
        <v>524</v>
      </c>
      <c r="AP33" s="337" t="s">
        <v>524</v>
      </c>
      <c r="AQ33" s="338" t="s">
        <v>524</v>
      </c>
      <c r="AR33" s="339" t="s">
        <v>524</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7" t="s">
        <v>539</v>
      </c>
      <c r="AL34" s="1228"/>
      <c r="AM34" s="1228"/>
      <c r="AN34" s="1229"/>
      <c r="AO34" s="337" t="s">
        <v>524</v>
      </c>
      <c r="AP34" s="337" t="s">
        <v>524</v>
      </c>
      <c r="AQ34" s="338">
        <v>5</v>
      </c>
      <c r="AR34" s="339" t="s">
        <v>524</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7" t="s">
        <v>540</v>
      </c>
      <c r="AL35" s="1228"/>
      <c r="AM35" s="1228"/>
      <c r="AN35" s="1229"/>
      <c r="AO35" s="337">
        <v>528791</v>
      </c>
      <c r="AP35" s="337">
        <v>8388</v>
      </c>
      <c r="AQ35" s="338">
        <v>13935</v>
      </c>
      <c r="AR35" s="339">
        <v>-39.799999999999997</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7" t="s">
        <v>541</v>
      </c>
      <c r="AL36" s="1228"/>
      <c r="AM36" s="1228"/>
      <c r="AN36" s="1229"/>
      <c r="AO36" s="337">
        <v>9760</v>
      </c>
      <c r="AP36" s="337">
        <v>155</v>
      </c>
      <c r="AQ36" s="338">
        <v>1226</v>
      </c>
      <c r="AR36" s="339">
        <v>-87.4</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7" t="s">
        <v>542</v>
      </c>
      <c r="AL37" s="1228"/>
      <c r="AM37" s="1228"/>
      <c r="AN37" s="1229"/>
      <c r="AO37" s="337" t="s">
        <v>524</v>
      </c>
      <c r="AP37" s="337" t="s">
        <v>524</v>
      </c>
      <c r="AQ37" s="338">
        <v>824</v>
      </c>
      <c r="AR37" s="339" t="s">
        <v>524</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30" t="s">
        <v>543</v>
      </c>
      <c r="AL38" s="1231"/>
      <c r="AM38" s="1231"/>
      <c r="AN38" s="1232"/>
      <c r="AO38" s="340" t="s">
        <v>524</v>
      </c>
      <c r="AP38" s="340" t="s">
        <v>524</v>
      </c>
      <c r="AQ38" s="341">
        <v>1</v>
      </c>
      <c r="AR38" s="329" t="s">
        <v>524</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30" t="s">
        <v>544</v>
      </c>
      <c r="AL39" s="1231"/>
      <c r="AM39" s="1231"/>
      <c r="AN39" s="1232"/>
      <c r="AO39" s="337" t="s">
        <v>524</v>
      </c>
      <c r="AP39" s="337" t="s">
        <v>524</v>
      </c>
      <c r="AQ39" s="338">
        <v>-3983</v>
      </c>
      <c r="AR39" s="339" t="s">
        <v>524</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7" t="s">
        <v>545</v>
      </c>
      <c r="AL40" s="1228"/>
      <c r="AM40" s="1228"/>
      <c r="AN40" s="1229"/>
      <c r="AO40" s="337">
        <v>-2150587</v>
      </c>
      <c r="AP40" s="337">
        <v>-34115</v>
      </c>
      <c r="AQ40" s="338">
        <v>-48081</v>
      </c>
      <c r="AR40" s="339">
        <v>-29</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33" t="s">
        <v>301</v>
      </c>
      <c r="AL41" s="1234"/>
      <c r="AM41" s="1234"/>
      <c r="AN41" s="1235"/>
      <c r="AO41" s="337">
        <v>511262</v>
      </c>
      <c r="AP41" s="337">
        <v>8110</v>
      </c>
      <c r="AQ41" s="338">
        <v>17707</v>
      </c>
      <c r="AR41" s="339">
        <v>-54.2</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546</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547</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548</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22" t="s">
        <v>514</v>
      </c>
      <c r="AN49" s="1224" t="s">
        <v>549</v>
      </c>
      <c r="AO49" s="1225"/>
      <c r="AP49" s="1225"/>
      <c r="AQ49" s="1225"/>
      <c r="AR49" s="1226"/>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23"/>
      <c r="AN50" s="353" t="s">
        <v>550</v>
      </c>
      <c r="AO50" s="354" t="s">
        <v>551</v>
      </c>
      <c r="AP50" s="355" t="s">
        <v>552</v>
      </c>
      <c r="AQ50" s="356" t="s">
        <v>553</v>
      </c>
      <c r="AR50" s="357" t="s">
        <v>554</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555</v>
      </c>
      <c r="AL51" s="350"/>
      <c r="AM51" s="358">
        <v>2280434</v>
      </c>
      <c r="AN51" s="359">
        <v>35247</v>
      </c>
      <c r="AO51" s="360">
        <v>-52.7</v>
      </c>
      <c r="AP51" s="361">
        <v>92247</v>
      </c>
      <c r="AQ51" s="362">
        <v>39.200000000000003</v>
      </c>
      <c r="AR51" s="363">
        <v>-91.9</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556</v>
      </c>
      <c r="AM52" s="366">
        <v>1776811</v>
      </c>
      <c r="AN52" s="367">
        <v>27463</v>
      </c>
      <c r="AO52" s="368">
        <v>-56.2</v>
      </c>
      <c r="AP52" s="369">
        <v>37204</v>
      </c>
      <c r="AQ52" s="370">
        <v>16.899999999999999</v>
      </c>
      <c r="AR52" s="371">
        <v>-73.099999999999994</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557</v>
      </c>
      <c r="AL53" s="350"/>
      <c r="AM53" s="358">
        <v>1741146</v>
      </c>
      <c r="AN53" s="359">
        <v>27104</v>
      </c>
      <c r="AO53" s="360">
        <v>-23.1</v>
      </c>
      <c r="AP53" s="361">
        <v>67319</v>
      </c>
      <c r="AQ53" s="362">
        <v>-27</v>
      </c>
      <c r="AR53" s="363">
        <v>3.9</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556</v>
      </c>
      <c r="AM54" s="366">
        <v>869158</v>
      </c>
      <c r="AN54" s="367">
        <v>13530</v>
      </c>
      <c r="AO54" s="368">
        <v>-50.7</v>
      </c>
      <c r="AP54" s="369">
        <v>38101</v>
      </c>
      <c r="AQ54" s="370">
        <v>2.4</v>
      </c>
      <c r="AR54" s="371">
        <v>-53.1</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558</v>
      </c>
      <c r="AL55" s="350"/>
      <c r="AM55" s="358">
        <v>1853928</v>
      </c>
      <c r="AN55" s="359">
        <v>29061</v>
      </c>
      <c r="AO55" s="360">
        <v>7.2</v>
      </c>
      <c r="AP55" s="361">
        <v>70615</v>
      </c>
      <c r="AQ55" s="362">
        <v>4.9000000000000004</v>
      </c>
      <c r="AR55" s="363">
        <v>2.2999999999999998</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556</v>
      </c>
      <c r="AM56" s="366">
        <v>885498</v>
      </c>
      <c r="AN56" s="367">
        <v>13880</v>
      </c>
      <c r="AO56" s="368">
        <v>2.6</v>
      </c>
      <c r="AP56" s="369">
        <v>37382</v>
      </c>
      <c r="AQ56" s="370">
        <v>-1.9</v>
      </c>
      <c r="AR56" s="371">
        <v>4.5</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559</v>
      </c>
      <c r="AL57" s="350"/>
      <c r="AM57" s="358">
        <v>1675110</v>
      </c>
      <c r="AN57" s="359">
        <v>26485</v>
      </c>
      <c r="AO57" s="360">
        <v>-8.9</v>
      </c>
      <c r="AP57" s="361">
        <v>69185</v>
      </c>
      <c r="AQ57" s="362">
        <v>-2</v>
      </c>
      <c r="AR57" s="363">
        <v>-6.9</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556</v>
      </c>
      <c r="AM58" s="366">
        <v>794669</v>
      </c>
      <c r="AN58" s="367">
        <v>12565</v>
      </c>
      <c r="AO58" s="368">
        <v>-9.5</v>
      </c>
      <c r="AP58" s="369">
        <v>38519</v>
      </c>
      <c r="AQ58" s="370">
        <v>3</v>
      </c>
      <c r="AR58" s="371">
        <v>-12.5</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560</v>
      </c>
      <c r="AL59" s="350"/>
      <c r="AM59" s="358">
        <v>2089782</v>
      </c>
      <c r="AN59" s="359">
        <v>33150</v>
      </c>
      <c r="AO59" s="360">
        <v>25.2</v>
      </c>
      <c r="AP59" s="361">
        <v>70166</v>
      </c>
      <c r="AQ59" s="362">
        <v>1.4</v>
      </c>
      <c r="AR59" s="363">
        <v>23.8</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556</v>
      </c>
      <c r="AM60" s="366">
        <v>977423</v>
      </c>
      <c r="AN60" s="367">
        <v>15505</v>
      </c>
      <c r="AO60" s="368">
        <v>23.4</v>
      </c>
      <c r="AP60" s="369">
        <v>36115</v>
      </c>
      <c r="AQ60" s="370">
        <v>-6.2</v>
      </c>
      <c r="AR60" s="371">
        <v>29.6</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561</v>
      </c>
      <c r="AL61" s="372"/>
      <c r="AM61" s="373">
        <v>1928080</v>
      </c>
      <c r="AN61" s="374">
        <v>30209</v>
      </c>
      <c r="AO61" s="375">
        <v>-10.5</v>
      </c>
      <c r="AP61" s="376">
        <v>73906</v>
      </c>
      <c r="AQ61" s="377">
        <v>3.3</v>
      </c>
      <c r="AR61" s="363">
        <v>-13.8</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556</v>
      </c>
      <c r="AM62" s="366">
        <v>1060712</v>
      </c>
      <c r="AN62" s="367">
        <v>16589</v>
      </c>
      <c r="AO62" s="368">
        <v>-18.100000000000001</v>
      </c>
      <c r="AP62" s="369">
        <v>37464</v>
      </c>
      <c r="AQ62" s="370">
        <v>2.8</v>
      </c>
      <c r="AR62" s="371">
        <v>-20.9</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dXieCBEJtzK9CeZoWys8wfX4gTPdTOSw324PjPbOgnkXYOdZnulwycZkPruw6of0wJ1RTwsf/BGfcKDCqz/GZg==" saltValue="cOPJHuvBj7uI2Spe+RrW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100"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563</v>
      </c>
    </row>
    <row r="120" spans="125:125" ht="13.5" hidden="1" customHeight="1" x14ac:dyDescent="0.15"/>
    <row r="121" spans="125:125" ht="13.5" hidden="1" customHeight="1" x14ac:dyDescent="0.15">
      <c r="DU121" s="285"/>
    </row>
  </sheetData>
  <sheetProtection algorithmName="SHA-512" hashValue="0Zx7eXZqdBRziCfRQ+2YW9yuqk8mveR2Jh64gGJhtPT67yUb5aOYLPoNlngnz2hRdRktTnOkEsWviYOEEXoFVA==" saltValue="2KKXqSPH4PiqMBVvemaDz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564</v>
      </c>
    </row>
  </sheetData>
  <sheetProtection algorithmName="SHA-512" hashValue="NT/GwKKKk+Hgn9Q5D+Sc0XP34flZwF/cPupo5SReyJERLU/fyJ02EGgZylhISP93v3pbLzY9nrNnA0fq1xoGlQ==" saltValue="jqjMrtaliRyb/SQqoPnEx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45.84</v>
      </c>
      <c r="G47" s="12">
        <v>50.2</v>
      </c>
      <c r="H47" s="12">
        <v>47.75</v>
      </c>
      <c r="I47" s="12">
        <v>45.92</v>
      </c>
      <c r="J47" s="13">
        <v>42.39</v>
      </c>
    </row>
    <row r="48" spans="2:10" ht="57.75" customHeight="1" x14ac:dyDescent="0.15">
      <c r="B48" s="14"/>
      <c r="C48" s="1238" t="s">
        <v>4</v>
      </c>
      <c r="D48" s="1238"/>
      <c r="E48" s="1239"/>
      <c r="F48" s="15">
        <v>6.59</v>
      </c>
      <c r="G48" s="16">
        <v>5.67</v>
      </c>
      <c r="H48" s="16">
        <v>4.7</v>
      </c>
      <c r="I48" s="16">
        <v>4.37</v>
      </c>
      <c r="J48" s="17">
        <v>4.97</v>
      </c>
    </row>
    <row r="49" spans="2:10" ht="57.75" customHeight="1" thickBot="1" x14ac:dyDescent="0.2">
      <c r="B49" s="18"/>
      <c r="C49" s="1240" t="s">
        <v>5</v>
      </c>
      <c r="D49" s="1240"/>
      <c r="E49" s="1241"/>
      <c r="F49" s="19">
        <v>7.41</v>
      </c>
      <c r="G49" s="20">
        <v>2.85</v>
      </c>
      <c r="H49" s="20" t="s">
        <v>570</v>
      </c>
      <c r="I49" s="20" t="s">
        <v>571</v>
      </c>
      <c r="J49" s="21" t="s">
        <v>572</v>
      </c>
    </row>
    <row r="50" spans="2:10" ht="13.5" customHeight="1" x14ac:dyDescent="0.15"/>
  </sheetData>
  <sheetProtection algorithmName="SHA-512" hashValue="A4X7nylNqdJ+rr6Xk1GQjloC4HN/1e90/K0LyunyrXVN7jRVCYlbq8njsFdg9IcNU+WjqYNJNpOh7LpBkbdgpw==" saltValue="/bnZMoNvHVoVhqjFUk8V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2021-09-21T03:24:00Z</cp:lastPrinted>
  <dcterms:created xsi:type="dcterms:W3CDTF">2021-02-05T03:01:01Z</dcterms:created>
  <dcterms:modified xsi:type="dcterms:W3CDTF">2021-09-28T01:56:23Z</dcterms:modified>
  <cp:category/>
</cp:coreProperties>
</file>