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1.99\zaisei3\026　財政状況資料集\R3財政状況資料集\01_地方公会計（R1決算分）\03_市町村回答\37 あま市○\"/>
    </mc:Choice>
  </mc:AlternateContent>
  <bookViews>
    <workbookView xWindow="0" yWindow="0" windowWidth="20490" windowHeight="6780" tabRatio="75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7"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C37" i="10"/>
  <c r="CO36" i="10"/>
  <c r="BE36" i="10"/>
  <c r="CO35" i="10"/>
  <c r="BE35" i="10"/>
  <c r="CO34" i="10"/>
  <c r="BE34" i="10"/>
  <c r="C34" i="10"/>
  <c r="C35" i="10" s="1"/>
  <c r="C36" i="10" s="1"/>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AM37" i="10" s="1"/>
  <c r="BW34" i="10" l="1"/>
  <c r="BW35" i="10" s="1"/>
  <c r="BW36" i="10" s="1"/>
  <c r="BW37" i="10" s="1"/>
  <c r="BW38" i="10" s="1"/>
  <c r="BW39" i="10" s="1"/>
  <c r="BW40" i="10" s="1"/>
  <c r="BW41" i="10" s="1"/>
  <c r="BW42" i="10" s="1"/>
  <c r="BW43" i="10" s="1"/>
</calcChain>
</file>

<file path=xl/sharedStrings.xml><?xml version="1.0" encoding="utf-8"?>
<sst xmlns="http://schemas.openxmlformats.org/spreadsheetml/2006/main" count="1194" uniqueCount="623">
  <si>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</si>
  <si>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</si>
  <si>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</si>
  <si>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</si>
  <si>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</si>
  <si>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</si>
  <si>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</si>
  <si>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</si>
  <si>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</si>
  <si>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</si>
  <si>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</si>
  <si>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</si>
  <si>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</si>
  <si>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</si>
  <si>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</si>
  <si>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</si>
  <si>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</si>
  <si>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</si>
  <si>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</si>
  <si>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</si>
  <si>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</si>
  <si>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</si>
  <si>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</si>
  <si>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</si>
  <si>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</si>
  <si>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</si>
  <si>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</si>
  <si>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</si>
  <si>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</si>
  <si>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</si>
  <si>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</si>
  <si>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</si>
  <si>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</si>
  <si>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</si>
  <si>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</si>
  <si>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</si>
  <si>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</si>
  <si>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</si>
  <si>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</si>
  <si>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</si>
  <si>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</si>
  <si>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</si>
  <si>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</si>
  <si>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</si>
  <si>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</si>
  <si>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</si>
  <si>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</si>
  <si>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</si>
  <si>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</si>
  <si>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</si>
  <si>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</si>
  <si>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</si>
  <si>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</si>
  <si>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</si>
  <si>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</si>
  <si>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</si>
  <si>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</si>
  <si>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</si>
  <si>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</si>
  <si>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</si>
  <si>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</si>
  <si>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</si>
  <si>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</si>
  <si>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</si>
  <si>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</si>
  <si>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</si>
  <si>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</si>
  <si>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</si>
  <si>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</si>
  <si>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</si>
  <si>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</si>
  <si>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</si>
  <si>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</si>
  <si>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</si>
  <si>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</si>
  <si>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</si>
  <si>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</si>
  <si>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</si>
  <si>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</si>
  <si>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</si>
  <si>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</si>
  <si>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</si>
  <si>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</si>
  <si>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</si>
  <si>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</si>
  <si>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</si>
  <si>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</si>
  <si>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</si>
  <si>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</si>
  <si>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</si>
  <si>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</si>
  <si>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</si>
  <si>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</si>
  <si>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</si>
  <si>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</si>
  <si>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</si>
  <si>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</si>
  <si>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</si>
  <si>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あま市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</si>
  <si>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</si>
  <si>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</si>
  <si>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</si>
  <si>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</si>
  <si>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</si>
  <si>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</si>
  <si>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</si>
  <si>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</si>
  <si>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</si>
  <si>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</si>
  <si>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</si>
  <si>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</si>
  <si>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</si>
  <si>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</si>
  <si>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</si>
  <si>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</si>
  <si>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</si>
  <si>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</si>
  <si>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</si>
  <si>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</si>
  <si>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</si>
  <si>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</si>
  <si>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</si>
  <si>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</si>
  <si>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</si>
  <si>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</si>
  <si>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</si>
  <si>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</si>
  <si>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</si>
  <si>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</si>
  <si>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</si>
  <si>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</si>
  <si>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</si>
  <si>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</si>
  <si>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</si>
  <si>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</si>
  <si>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</si>
  <si>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</si>
  <si>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</si>
  <si>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</si>
  <si>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</si>
  <si>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</si>
  <si>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</si>
  <si>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</si>
  <si>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</si>
  <si>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</si>
  <si>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</si>
  <si>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</si>
  <si>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</si>
  <si>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</si>
  <si>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</si>
  <si>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</si>
  <si>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</si>
  <si>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</si>
  <si>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</si>
  <si>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</si>
  <si>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</si>
  <si>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</si>
  <si>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</si>
  <si>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</si>
  <si>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</si>
  <si>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</si>
  <si>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</si>
  <si>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</si>
  <si>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</si>
  <si>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</si>
  <si>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</si>
  <si>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</si>
  <si>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</si>
  <si>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</si>
  <si>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</si>
  <si>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</si>
  <si>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</si>
  <si>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</si>
  <si>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</si>
  <si>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</si>
  <si>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</si>
  <si>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</si>
  <si>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</si>
  <si>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</si>
  <si>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</si>
  <si>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</si>
  <si>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</si>
  <si>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</si>
  <si>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</si>
  <si>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</si>
  <si>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</si>
  <si>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</si>
  <si>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</si>
  <si>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</si>
  <si>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</si>
  <si>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</si>
  <si>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</si>
  <si>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</si>
  <si>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</si>
  <si>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</si>
  <si>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</si>
  <si>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</si>
  <si>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</si>
  <si>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</si>
  <si>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</si>
  <si>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</si>
  <si>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</si>
  <si>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</si>
  <si>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</si>
  <si>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</si>
  <si>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</si>
  <si>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</si>
  <si>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</si>
  <si>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</si>
  <si>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</si>
  <si>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</si>
  <si>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</si>
  <si>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</si>
  <si>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</si>
  <si>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愛知県あま市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</si>
  <si>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</si>
  <si>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</si>
  <si>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</si>
  <si>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</si>
  <si>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</si>
  <si>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</si>
  <si>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</si>
  <si>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</si>
  <si>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</si>
  <si>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</si>
  <si>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</si>
  <si>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</si>
  <si>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</si>
  <si>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</si>
  <si>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</si>
  <si>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</si>
  <si>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</si>
  <si>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</si>
  <si>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</si>
  <si>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</si>
  <si>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</si>
  <si>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</si>
  <si>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</si>
  <si>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</si>
  <si>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</si>
  <si>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</si>
  <si>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</si>
  <si>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</si>
  <si>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</si>
  <si>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</si>
  <si>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</si>
  <si>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</si>
  <si>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</si>
  <si>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</si>
  <si>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</si>
  <si>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</si>
  <si>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</si>
  <si>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</si>
  <si>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</si>
  <si>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</si>
  <si>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</si>
  <si>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</si>
  <si>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</si>
  <si>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</si>
  <si>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</si>
  <si>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</si>
  <si>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</si>
  <si>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</si>
  <si>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</si>
  <si>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</si>
  <si>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</si>
  <si>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</si>
  <si>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</si>
  <si>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</si>
  <si>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</si>
  <si>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</si>
  <si>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</si>
  <si>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</si>
  <si>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</si>
  <si>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</si>
  <si>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</si>
  <si>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</si>
  <si>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</si>
  <si>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</si>
  <si>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</si>
  <si>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</si>
  <si>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</si>
  <si>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</si>
  <si>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</si>
  <si>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</si>
  <si>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</si>
  <si>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</si>
  <si>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</si>
  <si>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</si>
  <si>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</si>
  <si>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</si>
  <si>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</si>
  <si>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</si>
  <si>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</si>
  <si>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</si>
  <si>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</si>
  <si>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</si>
  <si>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</si>
  <si>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</si>
  <si>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</si>
  <si>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</si>
  <si>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</si>
  <si>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</si>
  <si>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</si>
  <si>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</si>
  <si>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</si>
  <si>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</si>
  <si>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</si>
  <si>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</si>
  <si>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</si>
  <si>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</si>
  <si>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</si>
  <si>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</si>
  <si>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</si>
  <si>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</si>
  <si>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</si>
  <si>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</si>
  <si>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</si>
  <si>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</si>
  <si>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</si>
  <si>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</si>
  <si>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</si>
  <si>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</si>
  <si>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</si>
  <si>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</si>
  <si>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</si>
  <si>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</si>
  <si>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</si>
  <si>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</si>
  <si>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</si>
  <si>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</si>
  <si>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</si>
  <si>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</si>
  <si>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</si>
  <si>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</si>
  <si>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</si>
  <si>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</si>
  <si>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</si>
  <si>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</si>
  <si>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</si>
  <si>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</si>
  <si>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</si>
  <si>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</si>
  <si>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</si>
  <si>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</si>
  <si>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</si>
  <si>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</si>
  <si>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</si>
  <si>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</si>
  <si>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</si>
  <si>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</si>
  <si>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</si>
  <si>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</si>
  <si>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</si>
  <si>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</si>
  <si>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</si>
  <si>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</si>
  <si>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</si>
  <si>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</si>
  <si>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</si>
  <si>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</si>
  <si>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</si>
  <si>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</si>
  <si>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</si>
  <si>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</si>
  <si>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</si>
  <si>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</si>
  <si>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</si>
  <si>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愛知県あま市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</si>
  <si>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</si>
  <si>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</si>
  <si>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</si>
  <si>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</si>
  <si>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</si>
  <si>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</si>
  <si>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</si>
  <si>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</si>
  <si>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</si>
  <si>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</si>
  <si>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</si>
  <si>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</si>
  <si>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</si>
  <si>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</si>
  <si>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</si>
  <si>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</si>
  <si>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</si>
  <si>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</si>
  <si>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</si>
  <si>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</si>
  <si>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</si>
  <si>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t>
    <phoneticPr fontId="5"/>
  </si>
  <si>
    <t>市営住宅管理事業特別会計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</si>
  <si>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</si>
  <si>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</si>
  <si>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</si>
  <si>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</si>
  <si>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</si>
  <si>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</si>
  <si>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</si>
  <si>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</si>
  <si>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</si>
  <si>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</si>
  <si>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</si>
  <si>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</si>
  <si>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</si>
  <si>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</si>
  <si>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</si>
  <si>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</si>
  <si>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介護保険特別会計（サービス事業勘定）</t>
    <phoneticPr fontId="5"/>
  </si>
  <si>
    <t>後期高齢者医療特別会計</t>
    <phoneticPr fontId="5"/>
  </si>
  <si>
    <t>水道事業会計</t>
    <phoneticPr fontId="5"/>
  </si>
  <si>
    <t>法適用企業</t>
    <phoneticPr fontId="5"/>
  </si>
  <si>
    <t>簡易水道事業会計</t>
    <phoneticPr fontId="5"/>
  </si>
  <si>
    <t>法適用企業</t>
    <phoneticPr fontId="5"/>
  </si>
  <si>
    <t>病院事業会計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</si>
  <si>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</si>
  <si>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</si>
  <si>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</si>
  <si>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</si>
  <si>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</si>
  <si>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</si>
  <si>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</si>
  <si>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</si>
  <si>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</si>
  <si>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</si>
  <si>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</si>
  <si>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</si>
  <si>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</si>
  <si>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</si>
  <si>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</si>
  <si>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</si>
  <si>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</si>
  <si>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</si>
  <si>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</si>
  <si>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</si>
  <si>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</si>
  <si>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</si>
  <si>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</si>
  <si>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</si>
  <si>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</si>
  <si>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</si>
  <si>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</si>
  <si>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</si>
  <si>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</si>
  <si>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</si>
  <si>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</si>
  <si>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</si>
  <si>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</si>
  <si>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</si>
  <si>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</si>
  <si>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</si>
  <si>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</si>
  <si>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</si>
  <si>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</si>
  <si>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</si>
  <si>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</si>
  <si>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</si>
  <si>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</si>
  <si>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</si>
  <si>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</si>
  <si>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</si>
  <si>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</si>
  <si>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</si>
  <si>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</si>
  <si>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</si>
  <si>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</si>
  <si>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</si>
  <si>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</si>
  <si>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</si>
  <si>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</si>
  <si>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</si>
  <si>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</si>
  <si>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</si>
  <si>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</si>
  <si>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</si>
  <si>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</si>
  <si>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</si>
  <si>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</si>
  <si>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</si>
  <si>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</si>
  <si>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</si>
  <si>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</si>
  <si>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</si>
  <si>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</si>
  <si>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</si>
  <si>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</si>
  <si>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介護保険特別会計（サービス事業勘定）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</si>
  <si>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</si>
  <si>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</si>
  <si>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</si>
  <si>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</si>
  <si>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</si>
  <si>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</si>
  <si>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</si>
  <si>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</si>
  <si>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</si>
  <si>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</si>
  <si>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</si>
  <si>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</si>
  <si>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</si>
  <si>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</si>
  <si>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</si>
  <si>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</si>
  <si>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</si>
  <si>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</si>
  <si>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</si>
  <si>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</si>
  <si>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</si>
  <si>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</si>
  <si>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</si>
  <si>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</si>
  <si>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</si>
  <si>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</si>
  <si>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</si>
  <si>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</si>
  <si>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</si>
  <si>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</si>
  <si>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</si>
  <si>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</si>
  <si>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</si>
  <si>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</si>
  <si>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</si>
  <si>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</si>
  <si>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</si>
  <si>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</si>
  <si>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</si>
  <si>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</si>
  <si>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</si>
  <si>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</si>
  <si>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</si>
  <si>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</si>
  <si>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</si>
  <si>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</si>
  <si>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</si>
  <si>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</si>
  <si>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</si>
  <si>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</si>
  <si>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</si>
  <si>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</si>
  <si>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</si>
  <si>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</si>
  <si>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</si>
  <si>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</si>
  <si>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</si>
  <si>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</si>
  <si>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</si>
  <si>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</si>
  <si>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</si>
  <si>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</si>
  <si>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</si>
  <si>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</si>
  <si>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</si>
  <si>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</si>
  <si>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</si>
  <si>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</si>
  <si>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</si>
  <si>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</si>
  <si>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</si>
  <si>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</si>
  <si>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</si>
  <si>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</si>
  <si>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</si>
  <si>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</si>
  <si>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</si>
  <si>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</si>
  <si>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</si>
  <si>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</si>
  <si>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</si>
  <si>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</si>
  <si>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</si>
  <si>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</si>
  <si>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1.59</t>
  </si>
  <si>
    <t>▲ 2.75</t>
  </si>
  <si>
    <t>▲ 4.25</t>
  </si>
  <si>
    <t>▲ 1.22</t>
  </si>
  <si>
    <t>▲ 2.84</t>
  </si>
  <si>
    <t>水道事業会計</t>
  </si>
  <si>
    <t>一般会計</t>
  </si>
  <si>
    <t>病院事業会計</t>
  </si>
  <si>
    <t>介護保険特別会計（保険事業勘定）</t>
  </si>
  <si>
    <t>国民健康保険特別会計</t>
  </si>
  <si>
    <t>下水道事業会計</t>
  </si>
  <si>
    <t>簡易水道事業会計</t>
  </si>
  <si>
    <t>介護保険特別会計（サービス事業勘定）</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</si>
  <si>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</si>
  <si>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</si>
  <si>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</si>
  <si>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</si>
  <si>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</si>
  <si>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</si>
  <si>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</si>
  <si>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</si>
  <si>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</si>
  <si>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海部東部消防組合（一般会計）</t>
    <rPh sb="0" eb="2">
      <t>アマ</t>
    </rPh>
    <rPh sb="2" eb="4">
      <t>トウブ</t>
    </rPh>
    <rPh sb="4" eb="6">
      <t>ショウボウ</t>
    </rPh>
    <rPh sb="6" eb="8">
      <t>クミアイ</t>
    </rPh>
    <rPh sb="9" eb="11">
      <t>イッパン</t>
    </rPh>
    <rPh sb="11" eb="13">
      <t>カイケイ</t>
    </rPh>
    <phoneticPr fontId="2"/>
  </si>
  <si>
    <t>海部東部消防組合（介護保険特別会計）</t>
    <rPh sb="0" eb="2">
      <t>アマ</t>
    </rPh>
    <rPh sb="2" eb="4">
      <t>トウブ</t>
    </rPh>
    <rPh sb="4" eb="6">
      <t>ショウボウ</t>
    </rPh>
    <rPh sb="6" eb="8">
      <t>クミアイ</t>
    </rPh>
    <rPh sb="9" eb="11">
      <t>カイゴ</t>
    </rPh>
    <rPh sb="11" eb="13">
      <t>ホケン</t>
    </rPh>
    <rPh sb="13" eb="15">
      <t>トクベツ</t>
    </rPh>
    <rPh sb="15" eb="17">
      <t>カイケイ</t>
    </rPh>
    <phoneticPr fontId="2"/>
  </si>
  <si>
    <t>海部東部消防組合（障害者総合支援特別会計）</t>
    <rPh sb="0" eb="2">
      <t>アマ</t>
    </rPh>
    <rPh sb="2" eb="4">
      <t>トウブ</t>
    </rPh>
    <rPh sb="4" eb="6">
      <t>ショウボウ</t>
    </rPh>
    <rPh sb="6" eb="8">
      <t>クミアイ</t>
    </rPh>
    <rPh sb="9" eb="12">
      <t>ショウガイシャ</t>
    </rPh>
    <rPh sb="12" eb="14">
      <t>ソウゴウ</t>
    </rPh>
    <rPh sb="14" eb="16">
      <t>シエン</t>
    </rPh>
    <rPh sb="16" eb="18">
      <t>トクベツ</t>
    </rPh>
    <rPh sb="18" eb="20">
      <t>カイケイ</t>
    </rPh>
    <phoneticPr fontId="2"/>
  </si>
  <si>
    <t>海部地区急病診療所組合</t>
    <rPh sb="0" eb="2">
      <t>アマ</t>
    </rPh>
    <rPh sb="2" eb="4">
      <t>チク</t>
    </rPh>
    <rPh sb="4" eb="6">
      <t>キュウビョウ</t>
    </rPh>
    <rPh sb="6" eb="9">
      <t>シンリョウジョ</t>
    </rPh>
    <rPh sb="9" eb="11">
      <t>クミアイ</t>
    </rPh>
    <phoneticPr fontId="2"/>
  </si>
  <si>
    <t>海部地区水防事務組合</t>
    <rPh sb="0" eb="2">
      <t>アマ</t>
    </rPh>
    <rPh sb="2" eb="4">
      <t>チク</t>
    </rPh>
    <rPh sb="4" eb="6">
      <t>スイボウ</t>
    </rPh>
    <rPh sb="5" eb="6">
      <t>ボウ</t>
    </rPh>
    <rPh sb="6" eb="8">
      <t>ジム</t>
    </rPh>
    <rPh sb="8" eb="10">
      <t>クミアイ</t>
    </rPh>
    <phoneticPr fontId="2"/>
  </si>
  <si>
    <t>海部地区環境事務組合</t>
    <rPh sb="0" eb="2">
      <t>アマ</t>
    </rPh>
    <rPh sb="2" eb="4">
      <t>チク</t>
    </rPh>
    <rPh sb="4" eb="6">
      <t>カンキョウ</t>
    </rPh>
    <rPh sb="6" eb="8">
      <t>ジム</t>
    </rPh>
    <rPh sb="8" eb="10">
      <t>クミアイ</t>
    </rPh>
    <phoneticPr fontId="2"/>
  </si>
  <si>
    <t>五条広域事務組合</t>
    <rPh sb="0" eb="2">
      <t>ゴジョウ</t>
    </rPh>
    <rPh sb="2" eb="4">
      <t>コウイキ</t>
    </rPh>
    <rPh sb="4" eb="6">
      <t>ジム</t>
    </rPh>
    <rPh sb="6" eb="8">
      <t>クミアイ</t>
    </rPh>
    <phoneticPr fontId="2"/>
  </si>
  <si>
    <t>愛知県後期高齢者医療広域組合（一般会計）</t>
    <rPh sb="0" eb="3">
      <t>アイチケン</t>
    </rPh>
    <rPh sb="3" eb="5">
      <t>コウキ</t>
    </rPh>
    <rPh sb="5" eb="7">
      <t>コウレイ</t>
    </rPh>
    <rPh sb="7" eb="8">
      <t>シャ</t>
    </rPh>
    <rPh sb="8" eb="10">
      <t>イリョウ</t>
    </rPh>
    <rPh sb="10" eb="12">
      <t>コウイキ</t>
    </rPh>
    <rPh sb="12" eb="14">
      <t>クミアイ</t>
    </rPh>
    <rPh sb="15" eb="17">
      <t>イッパン</t>
    </rPh>
    <rPh sb="17" eb="19">
      <t>カイケイ</t>
    </rPh>
    <phoneticPr fontId="2"/>
  </si>
  <si>
    <t>愛知県後期高齢者医療広域組合（特別会計）</t>
    <rPh sb="0" eb="3">
      <t>アイチケン</t>
    </rPh>
    <rPh sb="3" eb="5">
      <t>コウキ</t>
    </rPh>
    <rPh sb="5" eb="7">
      <t>コウレイ</t>
    </rPh>
    <rPh sb="7" eb="8">
      <t>シャ</t>
    </rPh>
    <rPh sb="8" eb="10">
      <t>イリョウ</t>
    </rPh>
    <rPh sb="10" eb="12">
      <t>コウイキ</t>
    </rPh>
    <rPh sb="12" eb="14">
      <t>クミアイ</t>
    </rPh>
    <rPh sb="15" eb="17">
      <t>トクベツ</t>
    </rPh>
    <rPh sb="17" eb="19">
      <t>カイケイ</t>
    </rPh>
    <phoneticPr fontId="2"/>
  </si>
  <si>
    <t>愛知県市町村退職手当組合</t>
  </si>
  <si>
    <t>まちづくり事業推進基金</t>
    <rPh sb="5" eb="7">
      <t>ジギョウ</t>
    </rPh>
    <rPh sb="7" eb="9">
      <t>スイシン</t>
    </rPh>
    <rPh sb="9" eb="11">
      <t>キキン</t>
    </rPh>
    <phoneticPr fontId="5"/>
  </si>
  <si>
    <t>-</t>
    <phoneticPr fontId="2"/>
  </si>
  <si>
    <t>-</t>
    <phoneticPr fontId="2"/>
  </si>
  <si>
    <t>-</t>
    <phoneticPr fontId="2"/>
  </si>
  <si>
    <t>地域福祉振興基金</t>
    <phoneticPr fontId="5"/>
  </si>
  <si>
    <t>公共下水道基金</t>
    <phoneticPr fontId="2"/>
  </si>
  <si>
    <t>コミュニティプラザ萱津基金</t>
    <phoneticPr fontId="5"/>
  </si>
  <si>
    <t>教育施設整備基金</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</si>
  <si>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</si>
  <si>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</si>
  <si>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</si>
  <si>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</si>
  <si>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</si>
  <si>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</si>
  <si>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</si>
  <si>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</si>
  <si>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</si>
  <si>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</si>
  <si>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新庁舎整備、新学校給食センター整備及び小中学校空調設備新設等に係る市債の発行により、将来負担比率が上昇傾向にある。また、有形固定資産減価償却率は給食センターの建替により減少したものの、類似団体よりも高いため、今後も公共施設等総合管理計画に基づき、施設の集約化・複合化を含め、老朽化対策に積極的に取り組んでいく。</t>
    <rPh sb="1" eb="4">
      <t>シンチョウシャ</t>
    </rPh>
    <rPh sb="4" eb="6">
      <t>セイビ</t>
    </rPh>
    <rPh sb="7" eb="10">
      <t>シンガッコウ</t>
    </rPh>
    <rPh sb="10" eb="12">
      <t>キュウショク</t>
    </rPh>
    <rPh sb="16" eb="18">
      <t>セイビ</t>
    </rPh>
    <rPh sb="18" eb="19">
      <t>オヨ</t>
    </rPh>
    <rPh sb="30" eb="31">
      <t>トウ</t>
    </rPh>
    <rPh sb="32" eb="33">
      <t>カカ</t>
    </rPh>
    <rPh sb="34" eb="36">
      <t>シサイ</t>
    </rPh>
    <rPh sb="37" eb="39">
      <t>ハッコウ</t>
    </rPh>
    <rPh sb="43" eb="45">
      <t>ショウライ</t>
    </rPh>
    <rPh sb="45" eb="47">
      <t>フタン</t>
    </rPh>
    <rPh sb="47" eb="49">
      <t>ヒリツ</t>
    </rPh>
    <rPh sb="50" eb="52">
      <t>ジョウショウ</t>
    </rPh>
    <rPh sb="52" eb="54">
      <t>ケイコウ</t>
    </rPh>
    <rPh sb="61" eb="63">
      <t>ユウケイ</t>
    </rPh>
    <rPh sb="63" eb="65">
      <t>コテイ</t>
    </rPh>
    <rPh sb="65" eb="67">
      <t>シサン</t>
    </rPh>
    <rPh sb="67" eb="69">
      <t>ゲンカ</t>
    </rPh>
    <rPh sb="69" eb="71">
      <t>ショウキャク</t>
    </rPh>
    <rPh sb="71" eb="72">
      <t>リツ</t>
    </rPh>
    <rPh sb="73" eb="75">
      <t>キュウショク</t>
    </rPh>
    <rPh sb="80" eb="82">
      <t>タテカ</t>
    </rPh>
    <rPh sb="85" eb="87">
      <t>ゲンショウ</t>
    </rPh>
    <rPh sb="93" eb="95">
      <t>ルイジ</t>
    </rPh>
    <rPh sb="95" eb="97">
      <t>ダンタイ</t>
    </rPh>
    <rPh sb="100" eb="101">
      <t>タカ</t>
    </rPh>
    <rPh sb="105" eb="107">
      <t>コンゴ</t>
    </rPh>
    <rPh sb="108" eb="110">
      <t>コウキョウ</t>
    </rPh>
    <rPh sb="110" eb="112">
      <t>シセツ</t>
    </rPh>
    <rPh sb="112" eb="113">
      <t>トウ</t>
    </rPh>
    <rPh sb="113" eb="115">
      <t>ソウゴウ</t>
    </rPh>
    <rPh sb="115" eb="117">
      <t>カンリ</t>
    </rPh>
    <rPh sb="117" eb="119">
      <t>ケイカク</t>
    </rPh>
    <rPh sb="120" eb="121">
      <t>モト</t>
    </rPh>
    <rPh sb="124" eb="126">
      <t>シセツ</t>
    </rPh>
    <rPh sb="127" eb="130">
      <t>シュウヤクカ</t>
    </rPh>
    <rPh sb="131" eb="134">
      <t>フクゴウカ</t>
    </rPh>
    <rPh sb="135" eb="136">
      <t>フク</t>
    </rPh>
    <rPh sb="138" eb="141">
      <t>ロウキュウカ</t>
    </rPh>
    <rPh sb="141" eb="143">
      <t>タイサク</t>
    </rPh>
    <rPh sb="144" eb="147">
      <t>セッキョクテキ</t>
    </rPh>
    <phoneticPr fontId="5"/>
  </si>
  <si>
    <t xml:space="preserve">　七宝焼アートヴィレッジ整備事業債を始め14事業の償還が終了したことで、実質公債費比率は改善している。
　今後は、新庁舎整備等の大型事業に係る市債の発行が予定されていることから、事業の緊急度・優先度を的確に反映した事業に対し、市債の発行を最小限に留め、引き続き、交付税算入される地方債を有効に活用することで、将来負担比率及び実質公債費比率の上昇の抑制に取り組んでいく。
</t>
    <rPh sb="36" eb="38">
      <t>ジッシツ</t>
    </rPh>
    <rPh sb="38" eb="40">
      <t>コウサイ</t>
    </rPh>
    <rPh sb="40" eb="41">
      <t>ヒ</t>
    </rPh>
    <rPh sb="41" eb="43">
      <t>ヒリツ</t>
    </rPh>
    <rPh sb="44" eb="46">
      <t>カイゼン</t>
    </rPh>
    <rPh sb="126" eb="127">
      <t>ヒ</t>
    </rPh>
    <rPh sb="128" eb="129">
      <t>ツヅ</t>
    </rPh>
    <rPh sb="173" eb="175">
      <t>ヨクセイ</t>
    </rPh>
    <rPh sb="176" eb="177">
      <t>ト</t>
    </rPh>
    <rPh sb="178" eb="179">
      <t>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</si>
</sst>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54227</c:v>
                </c:pt>
                <c:pt idx="1">
                  <c:v>57295</c:v>
                </c:pt>
                <c:pt idx="2">
                  <c:v>54110</c:v>
                </c:pt>
                <c:pt idx="3">
                  <c:v>54684</c:v>
                </c:pt>
                <c:pt idx="4">
                  <c:v>62383</c:v>
                </c:pt>
              </c:numCache>
            </c:numRef>
          </c:val>
          <c:smooth val="0"/>
          <c:extLst>
            <c:ext xmlns:c16="http://schemas.microsoft.com/office/drawing/2014/chart" uri="{C3380CC4-5D6E-409C-BE32-E72D297353CC}">
              <c16:uniqueId val="{00000000-AA04-42BD-9265-0E23EA94D96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15314</c:v>
                </c:pt>
                <c:pt idx="1">
                  <c:v>19155</c:v>
                </c:pt>
                <c:pt idx="2">
                  <c:v>22376</c:v>
                </c:pt>
                <c:pt idx="3">
                  <c:v>45484</c:v>
                </c:pt>
                <c:pt idx="4">
                  <c:v>56240</c:v>
                </c:pt>
              </c:numCache>
            </c:numRef>
          </c:val>
          <c:smooth val="0"/>
          <c:extLst>
            <c:ext xmlns:c16="http://schemas.microsoft.com/office/drawing/2014/chart" uri="{C3380CC4-5D6E-409C-BE32-E72D297353CC}">
              <c16:uniqueId val="{00000001-AA04-42BD-9265-0E23EA94D96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5.85</c:v>
                </c:pt>
                <c:pt idx="1">
                  <c:v>5.01</c:v>
                </c:pt>
                <c:pt idx="2">
                  <c:v>3.96</c:v>
                </c:pt>
                <c:pt idx="3">
                  <c:v>4.12</c:v>
                </c:pt>
                <c:pt idx="4">
                  <c:v>3.79</c:v>
                </c:pt>
              </c:numCache>
            </c:numRef>
          </c:val>
          <c:extLst>
            <c:ext xmlns:c16="http://schemas.microsoft.com/office/drawing/2014/chart" uri="{C3380CC4-5D6E-409C-BE32-E72D297353CC}">
              <c16:uniqueId val="{00000000-7CB9-4589-A836-5171B8173F1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25.73</c:v>
                </c:pt>
                <c:pt idx="1">
                  <c:v>23.84</c:v>
                </c:pt>
                <c:pt idx="2">
                  <c:v>20.399999999999999</c:v>
                </c:pt>
                <c:pt idx="3">
                  <c:v>18.670000000000002</c:v>
                </c:pt>
                <c:pt idx="4">
                  <c:v>16.16</c:v>
                </c:pt>
              </c:numCache>
            </c:numRef>
          </c:val>
          <c:extLst>
            <c:ext xmlns:c16="http://schemas.microsoft.com/office/drawing/2014/chart" uri="{C3380CC4-5D6E-409C-BE32-E72D297353CC}">
              <c16:uniqueId val="{00000001-7CB9-4589-A836-5171B8173F1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-1.59</c:v>
                </c:pt>
                <c:pt idx="1">
                  <c:v>-2.75</c:v>
                </c:pt>
                <c:pt idx="2">
                  <c:v>-4.25</c:v>
                </c:pt>
                <c:pt idx="3">
                  <c:v>-1.22</c:v>
                </c:pt>
                <c:pt idx="4">
                  <c:v>-2.84</c:v>
                </c:pt>
              </c:numCache>
            </c:numRef>
          </c:val>
          <c:smooth val="0"/>
          <c:extLst>
            <c:ext xmlns:c16="http://schemas.microsoft.com/office/drawing/2014/chart" uri="{C3380CC4-5D6E-409C-BE32-E72D297353CC}">
              <c16:uniqueId val="{00000002-7CB9-4589-A836-5171B8173F1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0.56000000000000005</c:v>
                </c:pt>
                <c:pt idx="2">
                  <c:v>#N/A</c:v>
                </c:pt>
                <c:pt idx="3">
                  <c:v>0.71</c:v>
                </c:pt>
                <c:pt idx="4">
                  <c:v>#N/A</c:v>
                </c:pt>
                <c:pt idx="5">
                  <c:v>0.46</c:v>
                </c:pt>
                <c:pt idx="6">
                  <c:v>#N/A</c:v>
                </c:pt>
                <c:pt idx="7">
                  <c:v>0.54</c:v>
                </c:pt>
                <c:pt idx="8">
                  <c:v>#N/A</c:v>
                </c:pt>
                <c:pt idx="9">
                  <c:v>7.0000000000000007E-2</c:v>
                </c:pt>
              </c:numCache>
            </c:numRef>
          </c:val>
          <c:extLst>
            <c:ext xmlns:c16="http://schemas.microsoft.com/office/drawing/2014/chart" uri="{C3380CC4-5D6E-409C-BE32-E72D297353CC}">
              <c16:uniqueId val="{00000000-0BFE-43B1-A598-0DCA5ADC904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BFE-43B1-A598-0DCA5ADC9047}"/>
            </c:ext>
          </c:extLst>
        </c:ser>
        <c:ser>
          <c:idx val="2"/>
          <c:order val="2"/>
          <c:tx>
            <c:strRef>
              <c:f>データシート!$A$29</c:f>
              <c:strCache>
                <c:ptCount val="1"/>
                <c:pt idx="0">
                  <c:v>介護保険特別会計（サービス事業勘定）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0.01</c:v>
                </c:pt>
                <c:pt idx="2">
                  <c:v>#N/A</c:v>
                </c:pt>
                <c:pt idx="3">
                  <c:v>0.03</c:v>
                </c:pt>
                <c:pt idx="4">
                  <c:v>#N/A</c:v>
                </c:pt>
                <c:pt idx="5">
                  <c:v>0.05</c:v>
                </c:pt>
                <c:pt idx="6">
                  <c:v>#N/A</c:v>
                </c:pt>
                <c:pt idx="7">
                  <c:v>0.06</c:v>
                </c:pt>
                <c:pt idx="8">
                  <c:v>#N/A</c:v>
                </c:pt>
                <c:pt idx="9">
                  <c:v>0.06</c:v>
                </c:pt>
              </c:numCache>
            </c:numRef>
          </c:val>
          <c:extLst>
            <c:ext xmlns:c16="http://schemas.microsoft.com/office/drawing/2014/chart" uri="{C3380CC4-5D6E-409C-BE32-E72D297353CC}">
              <c16:uniqueId val="{00000002-0BFE-43B1-A598-0DCA5ADC9047}"/>
            </c:ext>
          </c:extLst>
        </c:ser>
        <c:ser>
          <c:idx val="3"/>
          <c:order val="3"/>
          <c:tx>
            <c:strRef>
              <c:f>データシート!$A$30</c:f>
              <c:strCache>
                <c:ptCount val="1"/>
                <c:pt idx="0">
                  <c:v>簡易水道事業会計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#N/A</c:v>
                </c:pt>
                <c:pt idx="9">
                  <c:v>0.06</c:v>
                </c:pt>
              </c:numCache>
            </c:numRef>
          </c:val>
          <c:extLst>
            <c:ext xmlns:c16="http://schemas.microsoft.com/office/drawing/2014/chart" uri="{C3380CC4-5D6E-409C-BE32-E72D297353CC}">
              <c16:uniqueId val="{00000003-0BFE-43B1-A598-0DCA5ADC9047}"/>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0.53</c:v>
                </c:pt>
              </c:numCache>
            </c:numRef>
          </c:val>
          <c:extLst>
            <c:ext xmlns:c16="http://schemas.microsoft.com/office/drawing/2014/chart" uri="{C3380CC4-5D6E-409C-BE32-E72D297353CC}">
              <c16:uniqueId val="{00000004-0BFE-43B1-A598-0DCA5ADC9047}"/>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3.17</c:v>
                </c:pt>
                <c:pt idx="2">
                  <c:v>#N/A</c:v>
                </c:pt>
                <c:pt idx="3">
                  <c:v>3.73</c:v>
                </c:pt>
                <c:pt idx="4">
                  <c:v>#N/A</c:v>
                </c:pt>
                <c:pt idx="5">
                  <c:v>2.69</c:v>
                </c:pt>
                <c:pt idx="6">
                  <c:v>#N/A</c:v>
                </c:pt>
                <c:pt idx="7">
                  <c:v>0.33</c:v>
                </c:pt>
                <c:pt idx="8">
                  <c:v>#N/A</c:v>
                </c:pt>
                <c:pt idx="9">
                  <c:v>0.6</c:v>
                </c:pt>
              </c:numCache>
            </c:numRef>
          </c:val>
          <c:extLst>
            <c:ext xmlns:c16="http://schemas.microsoft.com/office/drawing/2014/chart" uri="{C3380CC4-5D6E-409C-BE32-E72D297353CC}">
              <c16:uniqueId val="{00000005-0BFE-43B1-A598-0DCA5ADC9047}"/>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0.71</c:v>
                </c:pt>
                <c:pt idx="2">
                  <c:v>#N/A</c:v>
                </c:pt>
                <c:pt idx="3">
                  <c:v>1.23</c:v>
                </c:pt>
                <c:pt idx="4">
                  <c:v>#N/A</c:v>
                </c:pt>
                <c:pt idx="5">
                  <c:v>1.41</c:v>
                </c:pt>
                <c:pt idx="6">
                  <c:v>#N/A</c:v>
                </c:pt>
                <c:pt idx="7">
                  <c:v>1.21</c:v>
                </c:pt>
                <c:pt idx="8">
                  <c:v>#N/A</c:v>
                </c:pt>
                <c:pt idx="9">
                  <c:v>0.68</c:v>
                </c:pt>
              </c:numCache>
            </c:numRef>
          </c:val>
          <c:extLst>
            <c:ext xmlns:c16="http://schemas.microsoft.com/office/drawing/2014/chart" uri="{C3380CC4-5D6E-409C-BE32-E72D297353CC}">
              <c16:uniqueId val="{00000006-0BFE-43B1-A598-0DCA5ADC9047}"/>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6.75</c:v>
                </c:pt>
                <c:pt idx="2">
                  <c:v>#N/A</c:v>
                </c:pt>
                <c:pt idx="3">
                  <c:v>6.62</c:v>
                </c:pt>
                <c:pt idx="4">
                  <c:v>#N/A</c:v>
                </c:pt>
                <c:pt idx="5">
                  <c:v>4.28</c:v>
                </c:pt>
                <c:pt idx="6">
                  <c:v>#N/A</c:v>
                </c:pt>
                <c:pt idx="7">
                  <c:v>3.07</c:v>
                </c:pt>
                <c:pt idx="8">
                  <c:v>#N/A</c:v>
                </c:pt>
                <c:pt idx="9">
                  <c:v>1.64</c:v>
                </c:pt>
              </c:numCache>
            </c:numRef>
          </c:val>
          <c:extLst>
            <c:ext xmlns:c16="http://schemas.microsoft.com/office/drawing/2014/chart" uri="{C3380CC4-5D6E-409C-BE32-E72D297353CC}">
              <c16:uniqueId val="{00000007-0BFE-43B1-A598-0DCA5ADC904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5.84</c:v>
                </c:pt>
                <c:pt idx="2">
                  <c:v>#N/A</c:v>
                </c:pt>
                <c:pt idx="3">
                  <c:v>5</c:v>
                </c:pt>
                <c:pt idx="4">
                  <c:v>#N/A</c:v>
                </c:pt>
                <c:pt idx="5">
                  <c:v>3.95</c:v>
                </c:pt>
                <c:pt idx="6">
                  <c:v>#N/A</c:v>
                </c:pt>
                <c:pt idx="7">
                  <c:v>4.07</c:v>
                </c:pt>
                <c:pt idx="8">
                  <c:v>#N/A</c:v>
                </c:pt>
                <c:pt idx="9">
                  <c:v>3.76</c:v>
                </c:pt>
              </c:numCache>
            </c:numRef>
          </c:val>
          <c:extLst>
            <c:ext xmlns:c16="http://schemas.microsoft.com/office/drawing/2014/chart" uri="{C3380CC4-5D6E-409C-BE32-E72D297353CC}">
              <c16:uniqueId val="{00000008-0BFE-43B1-A598-0DCA5ADC904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5.68</c:v>
                </c:pt>
                <c:pt idx="2">
                  <c:v>#N/A</c:v>
                </c:pt>
                <c:pt idx="3">
                  <c:v>4.6399999999999997</c:v>
                </c:pt>
                <c:pt idx="4">
                  <c:v>#N/A</c:v>
                </c:pt>
                <c:pt idx="5">
                  <c:v>4.3499999999999996</c:v>
                </c:pt>
                <c:pt idx="6">
                  <c:v>#N/A</c:v>
                </c:pt>
                <c:pt idx="7">
                  <c:v>3.94</c:v>
                </c:pt>
                <c:pt idx="8">
                  <c:v>#N/A</c:v>
                </c:pt>
                <c:pt idx="9">
                  <c:v>3.98</c:v>
                </c:pt>
              </c:numCache>
            </c:numRef>
          </c:val>
          <c:extLst>
            <c:ext xmlns:c16="http://schemas.microsoft.com/office/drawing/2014/chart" uri="{C3380CC4-5D6E-409C-BE32-E72D297353CC}">
              <c16:uniqueId val="{00000009-0BFE-43B1-A598-0DCA5ADC904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1625</c:v>
                </c:pt>
                <c:pt idx="5">
                  <c:v>1714</c:v>
                </c:pt>
                <c:pt idx="8">
                  <c:v>1814</c:v>
                </c:pt>
                <c:pt idx="11">
                  <c:v>1858</c:v>
                </c:pt>
                <c:pt idx="14">
                  <c:v>1829</c:v>
                </c:pt>
              </c:numCache>
            </c:numRef>
          </c:val>
          <c:extLst>
            <c:ext xmlns:c16="http://schemas.microsoft.com/office/drawing/2014/chart" uri="{C3380CC4-5D6E-409C-BE32-E72D297353CC}">
              <c16:uniqueId val="{00000000-77CC-4542-B349-25F7A1FAE91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7CC-4542-B349-25F7A1FAE91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7CC-4542-B349-25F7A1FAE91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171</c:v>
                </c:pt>
                <c:pt idx="3">
                  <c:v>122</c:v>
                </c:pt>
                <c:pt idx="6">
                  <c:v>125</c:v>
                </c:pt>
                <c:pt idx="9">
                  <c:v>141</c:v>
                </c:pt>
                <c:pt idx="12">
                  <c:v>101</c:v>
                </c:pt>
              </c:numCache>
            </c:numRef>
          </c:val>
          <c:extLst>
            <c:ext xmlns:c16="http://schemas.microsoft.com/office/drawing/2014/chart" uri="{C3380CC4-5D6E-409C-BE32-E72D297353CC}">
              <c16:uniqueId val="{00000003-77CC-4542-B349-25F7A1FAE91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532</c:v>
                </c:pt>
                <c:pt idx="3">
                  <c:v>557</c:v>
                </c:pt>
                <c:pt idx="6">
                  <c:v>660</c:v>
                </c:pt>
                <c:pt idx="9">
                  <c:v>644</c:v>
                </c:pt>
                <c:pt idx="12">
                  <c:v>669</c:v>
                </c:pt>
              </c:numCache>
            </c:numRef>
          </c:val>
          <c:extLst>
            <c:ext xmlns:c16="http://schemas.microsoft.com/office/drawing/2014/chart" uri="{C3380CC4-5D6E-409C-BE32-E72D297353CC}">
              <c16:uniqueId val="{00000004-77CC-4542-B349-25F7A1FAE91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7CC-4542-B349-25F7A1FAE91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7CC-4542-B349-25F7A1FAE91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2027</c:v>
                </c:pt>
                <c:pt idx="3">
                  <c:v>2087</c:v>
                </c:pt>
                <c:pt idx="6">
                  <c:v>2292</c:v>
                </c:pt>
                <c:pt idx="9">
                  <c:v>2114</c:v>
                </c:pt>
                <c:pt idx="12">
                  <c:v>2022</c:v>
                </c:pt>
              </c:numCache>
            </c:numRef>
          </c:val>
          <c:extLst>
            <c:ext xmlns:c16="http://schemas.microsoft.com/office/drawing/2014/chart" uri="{C3380CC4-5D6E-409C-BE32-E72D297353CC}">
              <c16:uniqueId val="{00000007-77CC-4542-B349-25F7A1FAE91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1105</c:v>
                </c:pt>
                <c:pt idx="2">
                  <c:v>#N/A</c:v>
                </c:pt>
                <c:pt idx="3">
                  <c:v>#N/A</c:v>
                </c:pt>
                <c:pt idx="4">
                  <c:v>1052</c:v>
                </c:pt>
                <c:pt idx="5">
                  <c:v>#N/A</c:v>
                </c:pt>
                <c:pt idx="6">
                  <c:v>#N/A</c:v>
                </c:pt>
                <c:pt idx="7">
                  <c:v>1263</c:v>
                </c:pt>
                <c:pt idx="8">
                  <c:v>#N/A</c:v>
                </c:pt>
                <c:pt idx="9">
                  <c:v>#N/A</c:v>
                </c:pt>
                <c:pt idx="10">
                  <c:v>1041</c:v>
                </c:pt>
                <c:pt idx="11">
                  <c:v>#N/A</c:v>
                </c:pt>
                <c:pt idx="12">
                  <c:v>#N/A</c:v>
                </c:pt>
                <c:pt idx="13">
                  <c:v>963</c:v>
                </c:pt>
                <c:pt idx="14">
                  <c:v>#N/A</c:v>
                </c:pt>
              </c:numCache>
            </c:numRef>
          </c:val>
          <c:smooth val="0"/>
          <c:extLst>
            <c:ext xmlns:c16="http://schemas.microsoft.com/office/drawing/2014/chart" uri="{C3380CC4-5D6E-409C-BE32-E72D297353CC}">
              <c16:uniqueId val="{00000008-77CC-4542-B349-25F7A1FAE91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23626</c:v>
                </c:pt>
                <c:pt idx="5">
                  <c:v>23774</c:v>
                </c:pt>
                <c:pt idx="8">
                  <c:v>23554</c:v>
                </c:pt>
                <c:pt idx="11">
                  <c:v>24741</c:v>
                </c:pt>
                <c:pt idx="14">
                  <c:v>24724</c:v>
                </c:pt>
              </c:numCache>
            </c:numRef>
          </c:val>
          <c:extLst>
            <c:ext xmlns:c16="http://schemas.microsoft.com/office/drawing/2014/chart" uri="{C3380CC4-5D6E-409C-BE32-E72D297353CC}">
              <c16:uniqueId val="{00000000-8FD7-482D-B82C-ACBDAC45478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8FD7-482D-B82C-ACBDAC45478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11407</c:v>
                </c:pt>
                <c:pt idx="5">
                  <c:v>10461</c:v>
                </c:pt>
                <c:pt idx="8">
                  <c:v>9802</c:v>
                </c:pt>
                <c:pt idx="11">
                  <c:v>8948</c:v>
                </c:pt>
                <c:pt idx="14">
                  <c:v>7965</c:v>
                </c:pt>
              </c:numCache>
            </c:numRef>
          </c:val>
          <c:extLst>
            <c:ext xmlns:c16="http://schemas.microsoft.com/office/drawing/2014/chart" uri="{C3380CC4-5D6E-409C-BE32-E72D297353CC}">
              <c16:uniqueId val="{00000002-8FD7-482D-B82C-ACBDAC45478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FD7-482D-B82C-ACBDAC45478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FD7-482D-B82C-ACBDAC45478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FD7-482D-B82C-ACBDAC45478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509</c:v>
                </c:pt>
                <c:pt idx="3">
                  <c:v>445</c:v>
                </c:pt>
                <c:pt idx="6">
                  <c:v>135</c:v>
                </c:pt>
                <c:pt idx="9">
                  <c:v>1154</c:v>
                </c:pt>
                <c:pt idx="12">
                  <c:v>1084</c:v>
                </c:pt>
              </c:numCache>
            </c:numRef>
          </c:val>
          <c:extLst>
            <c:ext xmlns:c16="http://schemas.microsoft.com/office/drawing/2014/chart" uri="{C3380CC4-5D6E-409C-BE32-E72D297353CC}">
              <c16:uniqueId val="{00000006-8FD7-482D-B82C-ACBDAC45478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667</c:v>
                </c:pt>
                <c:pt idx="3">
                  <c:v>543</c:v>
                </c:pt>
                <c:pt idx="6">
                  <c:v>430</c:v>
                </c:pt>
                <c:pt idx="9">
                  <c:v>396</c:v>
                </c:pt>
                <c:pt idx="12">
                  <c:v>686</c:v>
                </c:pt>
              </c:numCache>
            </c:numRef>
          </c:val>
          <c:extLst>
            <c:ext xmlns:c16="http://schemas.microsoft.com/office/drawing/2014/chart" uri="{C3380CC4-5D6E-409C-BE32-E72D297353CC}">
              <c16:uniqueId val="{00000007-8FD7-482D-B82C-ACBDAC45478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15727</c:v>
                </c:pt>
                <c:pt idx="3">
                  <c:v>15618</c:v>
                </c:pt>
                <c:pt idx="6">
                  <c:v>15361</c:v>
                </c:pt>
                <c:pt idx="9">
                  <c:v>14571</c:v>
                </c:pt>
                <c:pt idx="12">
                  <c:v>13991</c:v>
                </c:pt>
              </c:numCache>
            </c:numRef>
          </c:val>
          <c:extLst>
            <c:ext xmlns:c16="http://schemas.microsoft.com/office/drawing/2014/chart" uri="{C3380CC4-5D6E-409C-BE32-E72D297353CC}">
              <c16:uniqueId val="{00000008-8FD7-482D-B82C-ACBDAC45478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FD7-482D-B82C-ACBDAC45478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19360</c:v>
                </c:pt>
                <c:pt idx="3">
                  <c:v>18787</c:v>
                </c:pt>
                <c:pt idx="6">
                  <c:v>18157</c:v>
                </c:pt>
                <c:pt idx="9">
                  <c:v>19601</c:v>
                </c:pt>
                <c:pt idx="12">
                  <c:v>21313</c:v>
                </c:pt>
              </c:numCache>
            </c:numRef>
          </c:val>
          <c:extLst>
            <c:ext xmlns:c16="http://schemas.microsoft.com/office/drawing/2014/chart" uri="{C3380CC4-5D6E-409C-BE32-E72D297353CC}">
              <c16:uniqueId val="{0000000A-8FD7-482D-B82C-ACBDAC45478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1230</c:v>
                </c:pt>
                <c:pt idx="2">
                  <c:v>#N/A</c:v>
                </c:pt>
                <c:pt idx="3">
                  <c:v>#N/A</c:v>
                </c:pt>
                <c:pt idx="4">
                  <c:v>1157</c:v>
                </c:pt>
                <c:pt idx="5">
                  <c:v>#N/A</c:v>
                </c:pt>
                <c:pt idx="6">
                  <c:v>#N/A</c:v>
                </c:pt>
                <c:pt idx="7">
                  <c:v>726</c:v>
                </c:pt>
                <c:pt idx="8">
                  <c:v>#N/A</c:v>
                </c:pt>
                <c:pt idx="9">
                  <c:v>#N/A</c:v>
                </c:pt>
                <c:pt idx="10">
                  <c:v>2032</c:v>
                </c:pt>
                <c:pt idx="11">
                  <c:v>#N/A</c:v>
                </c:pt>
                <c:pt idx="12">
                  <c:v>#N/A</c:v>
                </c:pt>
                <c:pt idx="13">
                  <c:v>4385</c:v>
                </c:pt>
                <c:pt idx="14">
                  <c:v>#N/A</c:v>
                </c:pt>
              </c:numCache>
            </c:numRef>
          </c:val>
          <c:smooth val="0"/>
          <c:extLst>
            <c:ext xmlns:c16="http://schemas.microsoft.com/office/drawing/2014/chart" uri="{C3380CC4-5D6E-409C-BE32-E72D297353CC}">
              <c16:uniqueId val="{0000000B-8FD7-482D-B82C-ACBDAC45478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3599</c:v>
                </c:pt>
                <c:pt idx="1">
                  <c:v>3342</c:v>
                </c:pt>
                <c:pt idx="2">
                  <c:v>2892</c:v>
                </c:pt>
              </c:numCache>
            </c:numRef>
          </c:val>
          <c:extLst>
            <c:ext xmlns:c16="http://schemas.microsoft.com/office/drawing/2014/chart" uri="{C3380CC4-5D6E-409C-BE32-E72D297353CC}">
              <c16:uniqueId val="{00000000-3178-48C3-BB94-D22CC735B3C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71</c:v>
                </c:pt>
                <c:pt idx="1">
                  <c:v>71</c:v>
                </c:pt>
                <c:pt idx="2">
                  <c:v>71</c:v>
                </c:pt>
              </c:numCache>
            </c:numRef>
          </c:val>
          <c:extLst>
            <c:ext xmlns:c16="http://schemas.microsoft.com/office/drawing/2014/chart" uri="{C3380CC4-5D6E-409C-BE32-E72D297353CC}">
              <c16:uniqueId val="{00000001-3178-48C3-BB94-D22CC735B3C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3660</c:v>
                </c:pt>
                <c:pt idx="1">
                  <c:v>2988</c:v>
                </c:pt>
                <c:pt idx="2">
                  <c:v>2330</c:v>
                </c:pt>
              </c:numCache>
            </c:numRef>
          </c:val>
          <c:extLst>
            <c:ext xmlns:c16="http://schemas.microsoft.com/office/drawing/2014/chart" uri="{C3380CC4-5D6E-409C-BE32-E72D297353CC}">
              <c16:uniqueId val="{00000002-3178-48C3-BB94-D22CC735B3C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{104FE59B-B3C9-4F89-A09F-78DE3A03468A}</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5CC2-4486-9838-A71BF9649E5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{2E196CCF-F715-449C-BF30-32D050978A6F}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CC2-4486-9838-A71BF9649E5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{FDB8F94C-5C8F-46D1-A74C-38826D6AA457}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CC2-4486-9838-A71BF9649E5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{F88C6149-3599-41C9-950A-C79F67DF960E}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CC2-4486-9838-A71BF9649E5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{A996DE49-6C46-4344-B0A0-9349B71A8B53}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CC2-4486-9838-A71BF9649E5B}"/>
                </c:ext>
              </c:extLst>
            </c:dLbl>
            <c:dLbl>
              <c:idx val="8"/>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{F874E490-D50C-4651-B691-46B2DC7BC3DC}</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5CC2-4486-9838-A71BF9649E5B}"/>
                </c:ext>
              </c:extLst>
            </c:dLbl>
            <c:dLbl>
              <c:idx val="16"/>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{8BC2F6DF-7DC5-4B07-AA1D-1FAB664D0911}</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5CC2-4486-9838-A71BF9649E5B}"/>
                </c:ext>
              </c:extLst>
            </c:dLbl>
            <c:dLbl>
              <c:idx val="24"/>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{79BD7856-1A79-4A78-91CA-DEE0ED250531}</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5CC2-4486-9838-A71BF9649E5B}"/>
                </c:ext>
              </c:extLst>
            </c:dLbl>
            <c:dLbl>
              <c:idx val="32"/>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{1DCFB263-240D-4FA3-ADEA-C4BF4EE9C512}</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5CC2-4486-9838-A71BF9649E5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63.8</c:v>
                </c:pt>
                <c:pt idx="16">
                  <c:v>65</c:v>
                </c:pt>
                <c:pt idx="24">
                  <c:v>66.2</c:v>
                </c:pt>
                <c:pt idx="32">
                  <c:v>64.900000000000006</c:v>
                </c:pt>
              </c:numCache>
            </c:numRef>
          </c:xVal>
          <c:yVal>
            <c:numRef>
              <c:f>公会計指標分析・財政指標組合せ分析表!$BP$51:$DC$51</c:f>
              <c:numCache>
                <c:formatCode>#,##0.0;"▲ "#,##0.0</c:formatCode>
                <c:ptCount val="40"/>
                <c:pt idx="8">
                  <c:v>7.3</c:v>
                </c:pt>
                <c:pt idx="16">
                  <c:v>4.5</c:v>
                </c:pt>
                <c:pt idx="24">
                  <c:v>12.6</c:v>
                </c:pt>
                <c:pt idx="32">
                  <c:v>27.2</c:v>
                </c:pt>
              </c:numCache>
            </c:numRef>
          </c:yVal>
          <c:smooth val="0"/>
          <c:extLst>
            <c:ext xmlns:c16="http://schemas.microsoft.com/office/drawing/2014/chart" uri="{C3380CC4-5D6E-409C-BE32-E72D297353CC}">
              <c16:uniqueId val="{00000009-5CC2-4486-9838-A71BF9649E5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{414E4275-8FE7-468F-A802-8BA845803923}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5CC2-4486-9838-A71BF9649E5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{7BE930FE-E2F7-4626-9FB7-667C509D3670}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CC2-4486-9838-A71BF9649E5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{D73529A7-CC3C-4D9E-B211-5DB52FE4FA17}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CC2-4486-9838-A71BF9649E5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{A1096B38-4E48-407F-B434-DB8924FB3BC8}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CC2-4486-9838-A71BF9649E5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{E24FB8F7-32CC-44BF-B6E7-B81ED286BBF3}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CC2-4486-9838-A71BF9649E5B}"/>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{C3522CCE-9B8F-4AE4-A51F-D407FA63D1FE}</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5CC2-4486-9838-A71BF9649E5B}"/>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{F27E0A6F-451E-4821-B0B1-50B36980FFE8}</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5CC2-4486-9838-A71BF9649E5B}"/>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{4B7B8951-9D96-46E4-938F-5A884CD039EF}</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5CC2-4486-9838-A71BF9649E5B}"/>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{AEEF1DBF-8902-4CB3-BEFB-9BCFAF688812}</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5CC2-4486-9838-A71BF9649E5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57.2</c:v>
                </c:pt>
                <c:pt idx="16">
                  <c:v>58.5</c:v>
                </c:pt>
                <c:pt idx="24">
                  <c:v>59.8</c:v>
                </c:pt>
                <c:pt idx="32">
                  <c:v>60.6</c:v>
                </c:pt>
              </c:numCache>
            </c:numRef>
          </c:xVal>
          <c:yVal>
            <c:numRef>
              <c:f>公会計指標分析・財政指標組合せ分析表!$BP$55:$DC$55</c:f>
              <c:numCache>
                <c:formatCode>#,##0.0;"▲ "#,##0.0</c:formatCode>
                <c:ptCount val="40"/>
                <c:pt idx="8">
                  <c:v>33.1</c:v>
                </c:pt>
                <c:pt idx="16">
                  <c:v>31.3</c:v>
                </c:pt>
                <c:pt idx="24">
                  <c:v>25.3</c:v>
                </c:pt>
                <c:pt idx="32">
                  <c:v>25.5</c:v>
                </c:pt>
              </c:numCache>
            </c:numRef>
          </c:yVal>
          <c:smooth val="0"/>
          <c:extLst>
            <c:ext xmlns:c16="http://schemas.microsoft.com/office/drawing/2014/chart" uri="{C3380CC4-5D6E-409C-BE32-E72D297353CC}">
              <c16:uniqueId val="{00000013-5CC2-4486-9838-A71BF9649E5B}"/>
            </c:ext>
          </c:extLst>
        </c:ser>
        <c:dLbls>
          <c:showLegendKey val="0"/>
          <c:showVal val="1"/>
          <c:showCatName val="0"/>
          <c:showSerName val="0"/>
          <c:showPercent val="0"/>
          <c:showBubbleSize val="0"/>
        </c:dLbls>
        <c:axId val="46179840"/>
        <c:axId val="46181760"/>
      </c:scatterChart>
      <c:valAx>
        <c:axId val="46179840"/>
        <c:scaling>
          <c:orientation val="minMax"/>
          <c:max val="67"/>
          <c:min val="56.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8"/>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{D07956F4-E8DD-4B2B-8854-12B85D22A548}</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2180-4832-B1C9-D5937BEBE86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{FC1386A4-AF1D-453A-8E48-57DB832CC602}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180-4832-B1C9-D5937BEBE86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{F6A4AF93-7E42-4513-AAC9-898E96857D69}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180-4832-B1C9-D5937BEBE86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{F721A330-84FA-44F5-9F49-9D0902F4DF8B}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180-4832-B1C9-D5937BEBE86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{6E4A77F4-4F9C-4616-862C-A2AC12A3EC33}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180-4832-B1C9-D5937BEBE860}"/>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{5A4D63DD-8279-4806-B3C5-810D341D51D7}</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2180-4832-B1C9-D5937BEBE860}"/>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{BFEF9E58-23B9-4A1E-A86F-6E8D8C29AF43}</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2180-4832-B1C9-D5937BEBE860}"/>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{6A2B4327-75B4-47E4-B815-B9B9AC21B3A5}</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2180-4832-B1C9-D5937BEBE860}"/>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{D4B0AEA4-B07A-464A-81BA-AFACBFF9EE6A}</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2180-4832-B1C9-D5937BEBE86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6.3</c:v>
                </c:pt>
                <c:pt idx="8">
                  <c:v>6.5</c:v>
                </c:pt>
                <c:pt idx="16">
                  <c:v>7.1</c:v>
                </c:pt>
                <c:pt idx="24">
                  <c:v>7</c:v>
                </c:pt>
                <c:pt idx="32">
                  <c:v>6.8</c:v>
                </c:pt>
              </c:numCache>
            </c:numRef>
          </c:xVal>
          <c:yVal>
            <c:numRef>
              <c:f>公会計指標分析・財政指標組合せ分析表!$BP$73:$DC$73</c:f>
              <c:numCache>
                <c:formatCode>#,##0.0;"▲ "#,##0.0</c:formatCode>
                <c:ptCount val="40"/>
                <c:pt idx="0">
                  <c:v>7.7</c:v>
                </c:pt>
                <c:pt idx="8">
                  <c:v>7.3</c:v>
                </c:pt>
                <c:pt idx="16">
                  <c:v>4.5</c:v>
                </c:pt>
                <c:pt idx="24">
                  <c:v>12.6</c:v>
                </c:pt>
                <c:pt idx="32">
                  <c:v>27.2</c:v>
                </c:pt>
              </c:numCache>
            </c:numRef>
          </c:yVal>
          <c:smooth val="0"/>
          <c:extLst>
            <c:ext xmlns:c16="http://schemas.microsoft.com/office/drawing/2014/chart" uri="{C3380CC4-5D6E-409C-BE32-E72D297353CC}">
              <c16:uniqueId val="{00000009-2180-4832-B1C9-D5937BEBE86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{13BC4494-83A7-4359-B87B-CA18C3876D11}</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2180-4832-B1C9-D5937BEBE86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{9DBAAD5C-29DD-42F7-86D5-F18A455C2867}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180-4832-B1C9-D5937BEBE86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{9EB486C6-30B3-4D0E-8F3E-982FE70B9A1D}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180-4832-B1C9-D5937BEBE86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{F61AC6EA-F7B7-4399-99DA-0A66AAAC830B}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180-4832-B1C9-D5937BEBE86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{D8FB7D9E-59A7-4990-B9DB-62B831E2A3A8}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180-4832-B1C9-D5937BEBE860}"/>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{2D78884D-CF12-4A4D-97C7-2FA9F1D70B64}</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2180-4832-B1C9-D5937BEBE860}"/>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{B2AE7240-D443-4CFF-9E83-E300BB4AEAB6}</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2180-4832-B1C9-D5937BEBE860}"/>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{7F90CA28-A015-4762-8C5A-5B7D1339AF47}</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2180-4832-B1C9-D5937BEBE860}"/>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{112735FA-8DAB-4813-9983-7A145D6EBF38}</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2180-4832-B1C9-D5937BEBE86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7.5</c:v>
                </c:pt>
                <c:pt idx="16">
                  <c:v>7.2</c:v>
                </c:pt>
                <c:pt idx="24">
                  <c:v>6.9</c:v>
                </c:pt>
                <c:pt idx="32">
                  <c:v>6.6</c:v>
                </c:pt>
              </c:numCache>
            </c:numRef>
          </c:xVal>
          <c:yVal>
            <c:numRef>
              <c:f>公会計指標分析・財政指標組合せ分析表!$BP$77:$DC$77</c:f>
              <c:numCache>
                <c:formatCode>#,##0.0;"▲ "#,##0.0</c:formatCode>
                <c:ptCount val="40"/>
                <c:pt idx="0">
                  <c:v>37.299999999999997</c:v>
                </c:pt>
                <c:pt idx="8">
                  <c:v>33.1</c:v>
                </c:pt>
                <c:pt idx="16">
                  <c:v>31.3</c:v>
                </c:pt>
                <c:pt idx="24">
                  <c:v>25.3</c:v>
                </c:pt>
                <c:pt idx="32">
                  <c:v>25.5</c:v>
                </c:pt>
              </c:numCache>
            </c:numRef>
          </c:yVal>
          <c:smooth val="0"/>
          <c:extLst>
            <c:ext xmlns:c16="http://schemas.microsoft.com/office/drawing/2014/chart" uri="{C3380CC4-5D6E-409C-BE32-E72D297353CC}">
              <c16:uniqueId val="{00000013-2180-4832-B1C9-D5937BEBE860}"/>
            </c:ext>
          </c:extLst>
        </c:ser>
        <c:dLbls>
          <c:showLegendKey val="0"/>
          <c:showVal val="1"/>
          <c:showCatName val="0"/>
          <c:showSerName val="0"/>
          <c:showPercent val="0"/>
          <c:showBubbleSize val="0"/>
        </c:dLbls>
        <c:axId val="84219776"/>
        <c:axId val="84234240"/>
      </c:scatterChart>
      <c:valAx>
        <c:axId val="84219776"/>
        <c:scaling>
          <c:orientation val="minMax"/>
          <c:max val="8"/>
          <c:min val="6.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3"/>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愛知県あま市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89,225
86,753
27.49
31,943,606
31,233,115
678,368
17,897,477
21,312,546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民税や固定資産税の増収により、基準財政収入額は増加しているものの、社会福祉費や高齢者福祉費等の増加による基準財政需要額の増加が大きく、財政力指数を改善することなく、前年度から横ばい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全国平均と比較すると依然として高い水準を維持しているが、愛知県平均を</a:t>
          </a:r>
          <a:r>
            <a:rPr kumimoji="1" lang="en-US" altLang="ja-JP" sz="1300">
              <a:latin typeface="ＭＳ Ｐゴシック" panose="020B0600070205080204" pitchFamily="50" charset="-128"/>
              <a:ea typeface="ＭＳ Ｐゴシック" panose="020B0600070205080204" pitchFamily="50" charset="-128"/>
            </a:rPr>
            <a:t>0.21</a:t>
          </a:r>
          <a:r>
            <a:rPr kumimoji="1" lang="ja-JP" altLang="en-US" sz="1300">
              <a:latin typeface="ＭＳ Ｐゴシック" panose="020B0600070205080204" pitchFamily="50" charset="-128"/>
              <a:ea typeface="ＭＳ Ｐゴシック" panose="020B0600070205080204" pitchFamily="50" charset="-128"/>
            </a:rPr>
            <a:t>ポイント下回っている状況であり、引き続き歳出抑制を図るとともに、自主財源確保の強化に取り組むなど、更なる財政基盤の強化に努める。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45</xdr:row>
      <xdr:rowOff>7055</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220883"/>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150582</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7055</xdr:rowOff>
    </xdr:from>
    <xdr:to>
      <xdr:col>24</xdr:col>
      <xdr:colOff>12700</xdr:colOff>
      <xdr:row>45</xdr:row>
      <xdr:rowOff>7055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2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156633</xdr:rowOff>
    </xdr:from>
    <xdr:to>
      <xdr:col>23</xdr:col>
      <xdr:colOff>133350</xdr:colOff>
      <xdr:row>41</xdr:row>
      <xdr:rowOff>156633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1860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104722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3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132645</xdr:rowOff>
    </xdr:from>
    <xdr:to>
      <xdr:col>23</xdr:col>
      <xdr:colOff>184150</xdr:colOff>
      <xdr:row>42</xdr:row>
      <xdr:rowOff>62795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143228</xdr:rowOff>
    </xdr:from>
    <xdr:to>
      <xdr:col>19</xdr:col>
      <xdr:colOff>133350</xdr:colOff>
      <xdr:row>41</xdr:row>
      <xdr:rowOff>156633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1726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34166</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3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129822</xdr:rowOff>
    </xdr:from>
    <xdr:to>
      <xdr:col>15</xdr:col>
      <xdr:colOff>82550</xdr:colOff>
      <xdr:row>41</xdr:row>
      <xdr:rowOff>143228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1592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34166</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116417</xdr:rowOff>
    </xdr:from>
    <xdr:to>
      <xdr:col>11</xdr:col>
      <xdr:colOff>31750</xdr:colOff>
      <xdr:row>41</xdr:row>
      <xdr:rowOff>129822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1458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47572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47572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122360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105833</xdr:rowOff>
    </xdr:from>
    <xdr:to>
      <xdr:col>19</xdr:col>
      <xdr:colOff>184150</xdr:colOff>
      <xdr:row>42</xdr:row>
      <xdr:rowOff>35983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46160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92428</xdr:rowOff>
    </xdr:from>
    <xdr:to>
      <xdr:col>15</xdr:col>
      <xdr:colOff>133350</xdr:colOff>
      <xdr:row>42</xdr:row>
      <xdr:rowOff>22578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32755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79022</xdr:rowOff>
    </xdr:from>
    <xdr:to>
      <xdr:col>11</xdr:col>
      <xdr:colOff>82550</xdr:colOff>
      <xdr:row>42</xdr:row>
      <xdr:rowOff>9172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19349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5944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人件費、扶助費が増加したものの、補助費、公債費、繰出金が減少したことにより前年度より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ポイント上昇した。また、令和元年度より市民病院において指定管理者制度を導入したことで病院事業会計支出金を抑制することができた。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今年度減少した公債費だが、新庁舎整備や新学校給食センター整備に発行する市債の償還が本格化する令和</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年度以降は公債費が増加していくものと見込まれ、今まで以上に持続可能な行財政基盤の確立に向け、既存事業の見直しに努める。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65</xdr:row>
      <xdr:rowOff>157480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183706"/>
          <a:ext cx="0" cy="11180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17780</xdr:rowOff>
    </xdr:from>
    <xdr:to>
      <xdr:col>23</xdr:col>
      <xdr:colOff>133350</xdr:colOff>
      <xdr:row>63</xdr:row>
      <xdr:rowOff>25823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81913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166810</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9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23283</xdr:rowOff>
    </xdr:from>
    <xdr:to>
      <xdr:col>23</xdr:col>
      <xdr:colOff>184150</xdr:colOff>
      <xdr:row>63</xdr:row>
      <xdr:rowOff>124883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17780</xdr:rowOff>
    </xdr:from>
    <xdr:to>
      <xdr:col>19</xdr:col>
      <xdr:colOff>133350</xdr:colOff>
      <xdr:row>63</xdr:row>
      <xdr:rowOff>49954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81913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170604</xdr:rowOff>
    </xdr:from>
    <xdr:to>
      <xdr:col>19</xdr:col>
      <xdr:colOff>184150</xdr:colOff>
      <xdr:row>63</xdr:row>
      <xdr:rowOff>100754</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80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85531</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88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37888</xdr:rowOff>
    </xdr:from>
    <xdr:to>
      <xdr:col>15</xdr:col>
      <xdr:colOff>82550</xdr:colOff>
      <xdr:row>63</xdr:row>
      <xdr:rowOff>49954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839238"/>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7196</xdr:rowOff>
    </xdr:from>
    <xdr:to>
      <xdr:col>15</xdr:col>
      <xdr:colOff>133350</xdr:colOff>
      <xdr:row>63</xdr:row>
      <xdr:rowOff>108796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93573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8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48471</xdr:rowOff>
    </xdr:from>
    <xdr:to>
      <xdr:col>11</xdr:col>
      <xdr:colOff>31750</xdr:colOff>
      <xdr:row>63</xdr:row>
      <xdr:rowOff>37888</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678371"/>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77487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62019</xdr:rowOff>
    </xdr:from>
    <xdr:to>
      <xdr:col>7</xdr:col>
      <xdr:colOff>31750</xdr:colOff>
      <xdr:row>62</xdr:row>
      <xdr:rowOff>163619</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148396</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77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146473</xdr:rowOff>
    </xdr:from>
    <xdr:to>
      <xdr:col>23</xdr:col>
      <xdr:colOff>184150</xdr:colOff>
      <xdr:row>63</xdr:row>
      <xdr:rowOff>76623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163000</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138430</xdr:rowOff>
    </xdr:from>
    <xdr:to>
      <xdr:col>19</xdr:col>
      <xdr:colOff>184150</xdr:colOff>
      <xdr:row>63</xdr:row>
      <xdr:rowOff>68580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78757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53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170604</xdr:rowOff>
    </xdr:from>
    <xdr:to>
      <xdr:col>15</xdr:col>
      <xdr:colOff>133350</xdr:colOff>
      <xdr:row>63</xdr:row>
      <xdr:rowOff>100754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110931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56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158538</xdr:rowOff>
    </xdr:from>
    <xdr:to>
      <xdr:col>11</xdr:col>
      <xdr:colOff>82550</xdr:colOff>
      <xdr:row>63</xdr:row>
      <xdr:rowOff>88688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78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98865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557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169121</xdr:rowOff>
    </xdr:from>
    <xdr:to>
      <xdr:col>7</xdr:col>
      <xdr:colOff>31750</xdr:colOff>
      <xdr:row>62</xdr:row>
      <xdr:rowOff>99271</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62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109448</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396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[103,799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人件費、物件費、維持補修費の合計額の</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人当たりの金額が類似団体平均を下回っているのは、主に人件費が要因となっている。これは、ごみ処理業務や消防業務を一部事務組合で行っているためである。しかし、市民病院が指定管理者制度へ移行したことに伴い病院職員の一般行政職への任用替えにより人件費が増加し、時間外勤務手当についても年々増加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全国平均、愛知県平均と比較しても抑制できているといえるが、今後は会計年度任用職員制度導入の影響が見込まれることから、適切な人員配置や執行に努める。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80259</xdr:rowOff>
    </xdr:from>
    <xdr:to>
      <xdr:col>23</xdr:col>
      <xdr:colOff>133350</xdr:colOff>
      <xdr:row>89</xdr:row>
      <xdr:rowOff>37130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96259"/>
          <a:ext cx="0" cy="1499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9207</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6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37130</xdr:rowOff>
    </xdr:from>
    <xdr:to>
      <xdr:col>24</xdr:col>
      <xdr:colOff>12700</xdr:colOff>
      <xdr:row>89</xdr:row>
      <xdr:rowOff>37130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9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166636</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39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80259</xdr:rowOff>
    </xdr:from>
    <xdr:to>
      <xdr:col>24</xdr:col>
      <xdr:colOff>12700</xdr:colOff>
      <xdr:row>80</xdr:row>
      <xdr:rowOff>80259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9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166142</xdr:rowOff>
    </xdr:from>
    <xdr:to>
      <xdr:col>23</xdr:col>
      <xdr:colOff>133350</xdr:colOff>
      <xdr:row>81</xdr:row>
      <xdr:rowOff>30318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882142"/>
          <a:ext cx="838200" cy="3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18115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77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46038</xdr:rowOff>
    </xdr:from>
    <xdr:to>
      <xdr:col>23</xdr:col>
      <xdr:colOff>184150</xdr:colOff>
      <xdr:row>82</xdr:row>
      <xdr:rowOff>147638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149840</xdr:rowOff>
    </xdr:from>
    <xdr:to>
      <xdr:col>19</xdr:col>
      <xdr:colOff>133350</xdr:colOff>
      <xdr:row>80</xdr:row>
      <xdr:rowOff>166142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865840"/>
          <a:ext cx="889000" cy="1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12266</xdr:rowOff>
    </xdr:from>
    <xdr:to>
      <xdr:col>19</xdr:col>
      <xdr:colOff>184150</xdr:colOff>
      <xdr:row>82</xdr:row>
      <xdr:rowOff>113866</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98643</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157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143991</xdr:rowOff>
    </xdr:from>
    <xdr:to>
      <xdr:col>15</xdr:col>
      <xdr:colOff>82550</xdr:colOff>
      <xdr:row>80</xdr:row>
      <xdr:rowOff>149840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859991"/>
          <a:ext cx="889000" cy="5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9640</xdr:rowOff>
    </xdr:from>
    <xdr:to>
      <xdr:col>15</xdr:col>
      <xdr:colOff>133350</xdr:colOff>
      <xdr:row>82</xdr:row>
      <xdr:rowOff>111240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96017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1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127553</xdr:rowOff>
    </xdr:from>
    <xdr:to>
      <xdr:col>11</xdr:col>
      <xdr:colOff>31750</xdr:colOff>
      <xdr:row>80</xdr:row>
      <xdr:rowOff>143991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843553"/>
          <a:ext cx="889000" cy="16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50459</xdr:rowOff>
    </xdr:from>
    <xdr:to>
      <xdr:col>11</xdr:col>
      <xdr:colOff>82550</xdr:colOff>
      <xdr:row>82</xdr:row>
      <xdr:rowOff>152059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136836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195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121624</xdr:rowOff>
    </xdr:from>
    <xdr:to>
      <xdr:col>7</xdr:col>
      <xdr:colOff>31750</xdr:colOff>
      <xdr:row>82</xdr:row>
      <xdr:rowOff>51774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36551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9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150968</xdr:rowOff>
    </xdr:from>
    <xdr:to>
      <xdr:col>23</xdr:col>
      <xdr:colOff>184150</xdr:colOff>
      <xdr:row>81</xdr:row>
      <xdr:rowOff>81118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86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72245</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78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115342</xdr:rowOff>
    </xdr:from>
    <xdr:to>
      <xdr:col>19</xdr:col>
      <xdr:colOff>184150</xdr:colOff>
      <xdr:row>81</xdr:row>
      <xdr:rowOff>45492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83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55669</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600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99040</xdr:rowOff>
    </xdr:from>
    <xdr:to>
      <xdr:col>15</xdr:col>
      <xdr:colOff>133350</xdr:colOff>
      <xdr:row>81</xdr:row>
      <xdr:rowOff>29190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81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39367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58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93191</xdr:rowOff>
    </xdr:from>
    <xdr:to>
      <xdr:col>11</xdr:col>
      <xdr:colOff>82550</xdr:colOff>
      <xdr:row>81</xdr:row>
      <xdr:rowOff>23341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809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33518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578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76753</xdr:rowOff>
    </xdr:from>
    <xdr:to>
      <xdr:col>7</xdr:col>
      <xdr:colOff>31750</xdr:colOff>
      <xdr:row>81</xdr:row>
      <xdr:rowOff>6903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79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17080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561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年々増加傾向にあるが、依然として全国平均及び類似団体の中では低水準となっている。今後も、より一層の給与の適正化に努める。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88</xdr:row>
      <xdr:rowOff>137886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54705"/>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167821</xdr:rowOff>
    </xdr:from>
    <xdr:to>
      <xdr:col>81</xdr:col>
      <xdr:colOff>44450</xdr:colOff>
      <xdr:row>84</xdr:row>
      <xdr:rowOff>88295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398171"/>
          <a:ext cx="8382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56441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2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121859</xdr:rowOff>
    </xdr:from>
    <xdr:to>
      <xdr:col>77</xdr:col>
      <xdr:colOff>44450</xdr:colOff>
      <xdr:row>83</xdr:row>
      <xdr:rowOff>167821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352209"/>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107345</xdr:rowOff>
    </xdr:from>
    <xdr:to>
      <xdr:col>77</xdr:col>
      <xdr:colOff>95250</xdr:colOff>
      <xdr:row>86</xdr:row>
      <xdr:rowOff>37495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22272</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766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98879</xdr:rowOff>
    </xdr:from>
    <xdr:to>
      <xdr:col>72</xdr:col>
      <xdr:colOff>203200</xdr:colOff>
      <xdr:row>83</xdr:row>
      <xdr:rowOff>121859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329229"/>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107345</xdr:rowOff>
    </xdr:from>
    <xdr:to>
      <xdr:col>73</xdr:col>
      <xdr:colOff>44450</xdr:colOff>
      <xdr:row>86</xdr:row>
      <xdr:rowOff>37495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22272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76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18445</xdr:rowOff>
    </xdr:from>
    <xdr:to>
      <xdr:col>68</xdr:col>
      <xdr:colOff>152400</xdr:colOff>
      <xdr:row>83</xdr:row>
      <xdr:rowOff>98879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248795"/>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170741</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37495</xdr:rowOff>
    </xdr:from>
    <xdr:to>
      <xdr:col>81</xdr:col>
      <xdr:colOff>95250</xdr:colOff>
      <xdr:row>84</xdr:row>
      <xdr:rowOff>139095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43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54022</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284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117021</xdr:rowOff>
    </xdr:from>
    <xdr:to>
      <xdr:col>77</xdr:col>
      <xdr:colOff>95250</xdr:colOff>
      <xdr:row>84</xdr:row>
      <xdr:rowOff>47171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57348</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116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71059</xdr:rowOff>
    </xdr:from>
    <xdr:to>
      <xdr:col>73</xdr:col>
      <xdr:colOff>44450</xdr:colOff>
      <xdr:row>84</xdr:row>
      <xdr:rowOff>1209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30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11386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07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48079</xdr:rowOff>
    </xdr:from>
    <xdr:to>
      <xdr:col>68</xdr:col>
      <xdr:colOff>203200</xdr:colOff>
      <xdr:row>83</xdr:row>
      <xdr:rowOff>149679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159856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139095</xdr:rowOff>
    </xdr:from>
    <xdr:to>
      <xdr:col>64</xdr:col>
      <xdr:colOff>152400</xdr:colOff>
      <xdr:row>83</xdr:row>
      <xdr:rowOff>69245</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19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79422</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3966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市民病院が指定管理者制度へ移行することに伴い病院職員の一般行政職への任用替えにより職員数が増加したものの、前年度からほぼ横ばいとなった。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全国平均、愛知県平均を下回っており、今後も第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次あま市定員適正化計画に基づき適正な水準を維持できるように努める。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25929</xdr:rowOff>
    </xdr:from>
    <xdr:to>
      <xdr:col>81</xdr:col>
      <xdr:colOff>44450</xdr:colOff>
      <xdr:row>67</xdr:row>
      <xdr:rowOff>9631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41479"/>
          <a:ext cx="0" cy="13553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112306</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84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25929</xdr:rowOff>
    </xdr:from>
    <xdr:to>
      <xdr:col>81</xdr:col>
      <xdr:colOff>133350</xdr:colOff>
      <xdr:row>59</xdr:row>
      <xdr:rowOff>25929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4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15346</xdr:rowOff>
    </xdr:from>
    <xdr:to>
      <xdr:col>81</xdr:col>
      <xdr:colOff>44450</xdr:colOff>
      <xdr:row>60</xdr:row>
      <xdr:rowOff>17356</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0302346"/>
          <a:ext cx="8382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139188</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97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167111</xdr:rowOff>
    </xdr:from>
    <xdr:to>
      <xdr:col>81</xdr:col>
      <xdr:colOff>95250</xdr:colOff>
      <xdr:row>62</xdr:row>
      <xdr:rowOff>97261</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134514</xdr:rowOff>
    </xdr:from>
    <xdr:to>
      <xdr:col>77</xdr:col>
      <xdr:colOff>44450</xdr:colOff>
      <xdr:row>60</xdr:row>
      <xdr:rowOff>17356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250064"/>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149013</xdr:rowOff>
    </xdr:from>
    <xdr:to>
      <xdr:col>77</xdr:col>
      <xdr:colOff>95250</xdr:colOff>
      <xdr:row>62</xdr:row>
      <xdr:rowOff>79163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63940</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693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134514</xdr:rowOff>
    </xdr:from>
    <xdr:to>
      <xdr:col>72</xdr:col>
      <xdr:colOff>203200</xdr:colOff>
      <xdr:row>59</xdr:row>
      <xdr:rowOff>138536</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250064"/>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134938</xdr:rowOff>
    </xdr:from>
    <xdr:to>
      <xdr:col>73</xdr:col>
      <xdr:colOff>44450</xdr:colOff>
      <xdr:row>62</xdr:row>
      <xdr:rowOff>65088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49865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132504</xdr:rowOff>
    </xdr:from>
    <xdr:to>
      <xdr:col>68</xdr:col>
      <xdr:colOff>152400</xdr:colOff>
      <xdr:row>59</xdr:row>
      <xdr:rowOff>138536</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248054"/>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128905</xdr:rowOff>
    </xdr:from>
    <xdr:to>
      <xdr:col>68</xdr:col>
      <xdr:colOff>203200</xdr:colOff>
      <xdr:row>62</xdr:row>
      <xdr:rowOff>59055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43832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104775</xdr:rowOff>
    </xdr:from>
    <xdr:to>
      <xdr:col>64</xdr:col>
      <xdr:colOff>152400</xdr:colOff>
      <xdr:row>62</xdr:row>
      <xdr:rowOff>34925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19702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135996</xdr:rowOff>
    </xdr:from>
    <xdr:to>
      <xdr:col>81</xdr:col>
      <xdr:colOff>95250</xdr:colOff>
      <xdr:row>60</xdr:row>
      <xdr:rowOff>66146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25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152523</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096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138006</xdr:rowOff>
    </xdr:from>
    <xdr:to>
      <xdr:col>77</xdr:col>
      <xdr:colOff>95250</xdr:colOff>
      <xdr:row>60</xdr:row>
      <xdr:rowOff>68156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2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78333</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022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83714</xdr:rowOff>
    </xdr:from>
    <xdr:to>
      <xdr:col>73</xdr:col>
      <xdr:colOff>44450</xdr:colOff>
      <xdr:row>60</xdr:row>
      <xdr:rowOff>13864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19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24041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996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87736</xdr:rowOff>
    </xdr:from>
    <xdr:to>
      <xdr:col>68</xdr:col>
      <xdr:colOff>203200</xdr:colOff>
      <xdr:row>60</xdr:row>
      <xdr:rowOff>17886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20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28063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997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81704</xdr:rowOff>
    </xdr:from>
    <xdr:to>
      <xdr:col>64</xdr:col>
      <xdr:colOff>152400</xdr:colOff>
      <xdr:row>60</xdr:row>
      <xdr:rowOff>11854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1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22031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9966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年度七宝焼アートヴィレッジ整備事業債を始め</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事業の償還が終了したことで、地方債元利償還金が減少し前年度より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ポイント改善した。しかし、類似団体平均、愛知県平均を上回っている。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新学校給食センター整備事業及び小中学校空調設備新設事業に発行した地方債に係る元金償還も始まることから、比率は増加していくと予想される。そのため、事業の緊急度・優先度を的確に把握するとともに、市債の発行を必要最小限に留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78317</xdr:rowOff>
    </xdr:from>
    <xdr:to>
      <xdr:col>81</xdr:col>
      <xdr:colOff>44450</xdr:colOff>
      <xdr:row>45</xdr:row>
      <xdr:rowOff>162560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42196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164694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78317</xdr:rowOff>
    </xdr:from>
    <xdr:to>
      <xdr:col>81</xdr:col>
      <xdr:colOff>133350</xdr:colOff>
      <xdr:row>37</xdr:row>
      <xdr:rowOff>78317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100330</xdr:rowOff>
    </xdr:from>
    <xdr:to>
      <xdr:col>81</xdr:col>
      <xdr:colOff>44450</xdr:colOff>
      <xdr:row>41</xdr:row>
      <xdr:rowOff>116417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712978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49971</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90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116417</xdr:rowOff>
    </xdr:from>
    <xdr:to>
      <xdr:col>77</xdr:col>
      <xdr:colOff>44450</xdr:colOff>
      <xdr:row>41</xdr:row>
      <xdr:rowOff>124460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14586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57573</xdr:rowOff>
    </xdr:from>
    <xdr:to>
      <xdr:col>77</xdr:col>
      <xdr:colOff>95250</xdr:colOff>
      <xdr:row>41</xdr:row>
      <xdr:rowOff>159173</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169350</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855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76200</xdr:rowOff>
    </xdr:from>
    <xdr:to>
      <xdr:col>72</xdr:col>
      <xdr:colOff>203200</xdr:colOff>
      <xdr:row>41</xdr:row>
      <xdr:rowOff>124460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710565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168081</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60113</xdr:rowOff>
    </xdr:from>
    <xdr:to>
      <xdr:col>68</xdr:col>
      <xdr:colOff>152400</xdr:colOff>
      <xdr:row>41</xdr:row>
      <xdr:rowOff>76200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708956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105833</xdr:rowOff>
    </xdr:from>
    <xdr:to>
      <xdr:col>68</xdr:col>
      <xdr:colOff>203200</xdr:colOff>
      <xdr:row>42</xdr:row>
      <xdr:rowOff>35983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20760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44890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21607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0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65617</xdr:rowOff>
    </xdr:from>
    <xdr:to>
      <xdr:col>77</xdr:col>
      <xdr:colOff>95250</xdr:colOff>
      <xdr:row>41</xdr:row>
      <xdr:rowOff>167217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151994</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73660</xdr:rowOff>
    </xdr:from>
    <xdr:to>
      <xdr:col>73</xdr:col>
      <xdr:colOff>44450</xdr:colOff>
      <xdr:row>42</xdr:row>
      <xdr:rowOff>3810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25400</xdr:rowOff>
    </xdr:from>
    <xdr:to>
      <xdr:col>68</xdr:col>
      <xdr:colOff>203200</xdr:colOff>
      <xdr:row>41</xdr:row>
      <xdr:rowOff>127000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137177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9313</xdr:rowOff>
    </xdr:from>
    <xdr:to>
      <xdr:col>64</xdr:col>
      <xdr:colOff>152400</xdr:colOff>
      <xdr:row>41</xdr:row>
      <xdr:rowOff>110913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121090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学校給食センター整備に係る合併推進債や小中学校空調設備新設事業に係る学校教育施設整備事業債等を新規発行したことにより、地方債現在高が増加した。また、新学校給食センター整備及び下水道事業の財源として目的基金を取り崩したことにより、充当可能基金が減少したことから将来負担比率が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今後は、大型事業や施設の老朽化に対応するための市債発行により、数値が上昇していくと予想される。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137456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5386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109533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8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137456</xdr:rowOff>
    </xdr:from>
    <xdr:to>
      <xdr:col>81</xdr:col>
      <xdr:colOff>133350</xdr:colOff>
      <xdr:row>22</xdr:row>
      <xdr:rowOff>137456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0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71713</xdr:rowOff>
    </xdr:from>
    <xdr:to>
      <xdr:col>81</xdr:col>
      <xdr:colOff>44450</xdr:colOff>
      <xdr:row>15</xdr:row>
      <xdr:rowOff>17695</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179800" y="2472013"/>
          <a:ext cx="838200" cy="11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141199</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370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124672</xdr:rowOff>
    </xdr:from>
    <xdr:to>
      <xdr:col>81</xdr:col>
      <xdr:colOff>95250</xdr:colOff>
      <xdr:row>15</xdr:row>
      <xdr:rowOff>54822</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6562</xdr:rowOff>
    </xdr:from>
    <xdr:to>
      <xdr:col>77</xdr:col>
      <xdr:colOff>44450</xdr:colOff>
      <xdr:row>14</xdr:row>
      <xdr:rowOff>71713</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5290800" y="2406862"/>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123063</xdr:rowOff>
    </xdr:from>
    <xdr:to>
      <xdr:col>77</xdr:col>
      <xdr:colOff>95250</xdr:colOff>
      <xdr:row>15</xdr:row>
      <xdr:rowOff>53213</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37990</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609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6562</xdr:rowOff>
    </xdr:from>
    <xdr:to>
      <xdr:col>72</xdr:col>
      <xdr:colOff>203200</xdr:colOff>
      <xdr:row>14</xdr:row>
      <xdr:rowOff>29083</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2406862"/>
          <a:ext cx="889000" cy="2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171323</xdr:rowOff>
    </xdr:from>
    <xdr:to>
      <xdr:col>73</xdr:col>
      <xdr:colOff>44450</xdr:colOff>
      <xdr:row>15</xdr:row>
      <xdr:rowOff>101473</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86250</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65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29083</xdr:rowOff>
    </xdr:from>
    <xdr:to>
      <xdr:col>68</xdr:col>
      <xdr:colOff>152400</xdr:colOff>
      <xdr:row>14</xdr:row>
      <xdr:rowOff>32300</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2429383"/>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14351</xdr:rowOff>
    </xdr:from>
    <xdr:to>
      <xdr:col>68</xdr:col>
      <xdr:colOff>203200</xdr:colOff>
      <xdr:row>15</xdr:row>
      <xdr:rowOff>115951</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100728</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672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48133</xdr:rowOff>
    </xdr:from>
    <xdr:to>
      <xdr:col>64</xdr:col>
      <xdr:colOff>152400</xdr:colOff>
      <xdr:row>15</xdr:row>
      <xdr:rowOff>149733</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134510</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706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138345</xdr:rowOff>
    </xdr:from>
    <xdr:to>
      <xdr:col>81</xdr:col>
      <xdr:colOff>95250</xdr:colOff>
      <xdr:row>15</xdr:row>
      <xdr:rowOff>68495</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53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110422</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510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20913</xdr:rowOff>
    </xdr:from>
    <xdr:to>
      <xdr:col>77</xdr:col>
      <xdr:colOff>95250</xdr:colOff>
      <xdr:row>14</xdr:row>
      <xdr:rowOff>122513</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42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132690</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190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127212</xdr:rowOff>
    </xdr:from>
    <xdr:to>
      <xdr:col>73</xdr:col>
      <xdr:colOff>44450</xdr:colOff>
      <xdr:row>14</xdr:row>
      <xdr:rowOff>57362</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35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67539</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124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149733</xdr:rowOff>
    </xdr:from>
    <xdr:to>
      <xdr:col>68</xdr:col>
      <xdr:colOff>203200</xdr:colOff>
      <xdr:row>14</xdr:row>
      <xdr:rowOff>79883</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237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90060</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2147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152950</xdr:rowOff>
    </xdr:from>
    <xdr:to>
      <xdr:col>64</xdr:col>
      <xdr:colOff>152400</xdr:colOff>
      <xdr:row>14</xdr:row>
      <xdr:rowOff>83100</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23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93277</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215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愛知県あま市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89,225
86,753
27.49
31,943,606
31,233,115
678,368
17,897,477
21,312,546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人件費に係る経常収支比率は類似団体平均を下回っており、ごみ処理業務や消防業務を一部事務組合で行っていること等が要因として挙げられるが、令和元年度は市民病院が指定管理者制度へ移行したことに伴い病院職員の一般行政職への任用替えにより人件費が増加した。</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今後は、会計年度任用職員制度導入の影響も見込まれることから、適切な人員配置や執行に努める。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39370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770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11447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39370</xdr:rowOff>
    </xdr:from>
    <xdr:to>
      <xdr:col>24</xdr:col>
      <xdr:colOff>114300</xdr:colOff>
      <xdr:row>41</xdr:row>
      <xdr:rowOff>39370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27940</xdr:rowOff>
    </xdr:from>
    <xdr:to>
      <xdr:col>24</xdr:col>
      <xdr:colOff>25400</xdr:colOff>
      <xdr:row>34</xdr:row>
      <xdr:rowOff>111760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85724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158767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27940</xdr:rowOff>
    </xdr:from>
    <xdr:to>
      <xdr:col>19</xdr:col>
      <xdr:colOff>187325</xdr:colOff>
      <xdr:row>34</xdr:row>
      <xdr:rowOff>27940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857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101617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27940</xdr:rowOff>
    </xdr:from>
    <xdr:to>
      <xdr:col>15</xdr:col>
      <xdr:colOff>98425</xdr:colOff>
      <xdr:row>34</xdr:row>
      <xdr:rowOff>73660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8572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101617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27940</xdr:rowOff>
    </xdr:from>
    <xdr:to>
      <xdr:col>11</xdr:col>
      <xdr:colOff>9525</xdr:colOff>
      <xdr:row>34</xdr:row>
      <xdr:rowOff>73660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8572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38100</xdr:rowOff>
    </xdr:from>
    <xdr:to>
      <xdr:col>11</xdr:col>
      <xdr:colOff>60325</xdr:colOff>
      <xdr:row>36</xdr:row>
      <xdr:rowOff>139700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124477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101617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60960</xdr:rowOff>
    </xdr:from>
    <xdr:to>
      <xdr:col>24</xdr:col>
      <xdr:colOff>76200</xdr:colOff>
      <xdr:row>34</xdr:row>
      <xdr:rowOff>162560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77487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148590</xdr:rowOff>
    </xdr:from>
    <xdr:to>
      <xdr:col>20</xdr:col>
      <xdr:colOff>38100</xdr:colOff>
      <xdr:row>34</xdr:row>
      <xdr:rowOff>78740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88917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57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148590</xdr:rowOff>
    </xdr:from>
    <xdr:to>
      <xdr:col>15</xdr:col>
      <xdr:colOff>149225</xdr:colOff>
      <xdr:row>34</xdr:row>
      <xdr:rowOff>78740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88917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57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22860</xdr:rowOff>
    </xdr:from>
    <xdr:to>
      <xdr:col>11</xdr:col>
      <xdr:colOff>60325</xdr:colOff>
      <xdr:row>34</xdr:row>
      <xdr:rowOff>124460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134637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62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148590</xdr:rowOff>
    </xdr:from>
    <xdr:to>
      <xdr:col>6</xdr:col>
      <xdr:colOff>171450</xdr:colOff>
      <xdr:row>34</xdr:row>
      <xdr:rowOff>78740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88917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57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類似団体平均を上回っており、新学校給食センターの需用費や委託料、年々増加傾向にある、ごみ処分費の増加が要因である。一方で、保育園及び旧給食センターの賃金を抑制したことで、前年度からの上昇は</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今後も引き続き、事務事業見直し等を積極的に取り組むことで、経常的経費の削減に努める。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122428</xdr:rowOff>
    </xdr:from>
    <xdr:to>
      <xdr:col>82</xdr:col>
      <xdr:colOff>107950</xdr:colOff>
      <xdr:row>21</xdr:row>
      <xdr:rowOff>143002</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79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115079</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143002</xdr:rowOff>
    </xdr:from>
    <xdr:to>
      <xdr:col>82</xdr:col>
      <xdr:colOff>196850</xdr:colOff>
      <xdr:row>21</xdr:row>
      <xdr:rowOff>143002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37355</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2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122428</xdr:rowOff>
    </xdr:from>
    <xdr:to>
      <xdr:col>82</xdr:col>
      <xdr:colOff>196850</xdr:colOff>
      <xdr:row>12</xdr:row>
      <xdr:rowOff>122428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120142</xdr:rowOff>
    </xdr:from>
    <xdr:to>
      <xdr:col>82</xdr:col>
      <xdr:colOff>107950</xdr:colOff>
      <xdr:row>19</xdr:row>
      <xdr:rowOff>147574</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37769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133875</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05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117348</xdr:rowOff>
    </xdr:from>
    <xdr:to>
      <xdr:col>82</xdr:col>
      <xdr:colOff>158750</xdr:colOff>
      <xdr:row>17</xdr:row>
      <xdr:rowOff>47498</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83566</xdr:rowOff>
    </xdr:from>
    <xdr:to>
      <xdr:col>78</xdr:col>
      <xdr:colOff>69850</xdr:colOff>
      <xdr:row>19</xdr:row>
      <xdr:rowOff>120142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334111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21099</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592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83566</xdr:rowOff>
    </xdr:from>
    <xdr:to>
      <xdr:col>73</xdr:col>
      <xdr:colOff>180975</xdr:colOff>
      <xdr:row>20</xdr:row>
      <xdr:rowOff>3556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334111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2811</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74422</xdr:rowOff>
    </xdr:from>
    <xdr:to>
      <xdr:col>69</xdr:col>
      <xdr:colOff>92075</xdr:colOff>
      <xdr:row>20</xdr:row>
      <xdr:rowOff>3556</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33197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155973</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169926</xdr:rowOff>
    </xdr:from>
    <xdr:to>
      <xdr:col>65</xdr:col>
      <xdr:colOff>53975</xdr:colOff>
      <xdr:row>16</xdr:row>
      <xdr:rowOff>100076</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110253</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1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96774</xdr:rowOff>
    </xdr:from>
    <xdr:to>
      <xdr:col>82</xdr:col>
      <xdr:colOff>158750</xdr:colOff>
      <xdr:row>20</xdr:row>
      <xdr:rowOff>26924</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35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68851</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32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69342</xdr:rowOff>
    </xdr:from>
    <xdr:to>
      <xdr:col>78</xdr:col>
      <xdr:colOff>120650</xdr:colOff>
      <xdr:row>19</xdr:row>
      <xdr:rowOff>170942</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32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155719</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41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32766</xdr:rowOff>
    </xdr:from>
    <xdr:to>
      <xdr:col>74</xdr:col>
      <xdr:colOff>31750</xdr:colOff>
      <xdr:row>19</xdr:row>
      <xdr:rowOff>134366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29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119143</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37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124206</xdr:rowOff>
    </xdr:from>
    <xdr:to>
      <xdr:col>69</xdr:col>
      <xdr:colOff>142875</xdr:colOff>
      <xdr:row>20</xdr:row>
      <xdr:rowOff>54356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38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39133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46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23622</xdr:rowOff>
    </xdr:from>
    <xdr:to>
      <xdr:col>65</xdr:col>
      <xdr:colOff>53975</xdr:colOff>
      <xdr:row>19</xdr:row>
      <xdr:rowOff>125222</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28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109999</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36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扶助費に係る経常収支比率は類似団体平均を毎年上回っているうえ、前年度より</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ポイント上昇した。これは、自立支援介護給付費や幼児教育・保育の無償化が令和元年</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月より開始されたことにより、私立保育園等運営事業費の増加や幼児教育・保育無償化給付金（未移行私立幼稚園）事業費の皆増が要因と考えられる。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今後も、社会保障費の増加に伴う扶助費の増加が予想されるため、事務事業の見直し等の行政改革の取組を通じて、経常的経費・義務的経費の抑制に努める。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152146</xdr:rowOff>
    </xdr:from>
    <xdr:to>
      <xdr:col>24</xdr:col>
      <xdr:colOff>25400</xdr:colOff>
      <xdr:row>61</xdr:row>
      <xdr:rowOff>161290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23899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133367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161290</xdr:rowOff>
    </xdr:from>
    <xdr:to>
      <xdr:col>24</xdr:col>
      <xdr:colOff>114300</xdr:colOff>
      <xdr:row>61</xdr:row>
      <xdr:rowOff>161290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67073</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9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152146</xdr:rowOff>
    </xdr:from>
    <xdr:to>
      <xdr:col>24</xdr:col>
      <xdr:colOff>114300</xdr:colOff>
      <xdr:row>53</xdr:row>
      <xdr:rowOff>152146</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23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115570</xdr:rowOff>
    </xdr:from>
    <xdr:to>
      <xdr:col>24</xdr:col>
      <xdr:colOff>25400</xdr:colOff>
      <xdr:row>57</xdr:row>
      <xdr:rowOff>143002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88822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79011</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508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62484</xdr:rowOff>
    </xdr:from>
    <xdr:to>
      <xdr:col>24</xdr:col>
      <xdr:colOff>76200</xdr:colOff>
      <xdr:row>56</xdr:row>
      <xdr:rowOff>164084</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69850</xdr:rowOff>
    </xdr:from>
    <xdr:to>
      <xdr:col>19</xdr:col>
      <xdr:colOff>187325</xdr:colOff>
      <xdr:row>57</xdr:row>
      <xdr:rowOff>115570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842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35052</xdr:rowOff>
    </xdr:from>
    <xdr:to>
      <xdr:col>20</xdr:col>
      <xdr:colOff>38100</xdr:colOff>
      <xdr:row>56</xdr:row>
      <xdr:rowOff>136652</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146829</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405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14986</xdr:rowOff>
    </xdr:from>
    <xdr:to>
      <xdr:col>15</xdr:col>
      <xdr:colOff>98425</xdr:colOff>
      <xdr:row>57</xdr:row>
      <xdr:rowOff>69850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78763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16764</xdr:rowOff>
    </xdr:from>
    <xdr:to>
      <xdr:col>15</xdr:col>
      <xdr:colOff>149225</xdr:colOff>
      <xdr:row>56</xdr:row>
      <xdr:rowOff>118364</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128541</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159004</xdr:rowOff>
    </xdr:from>
    <xdr:to>
      <xdr:col>11</xdr:col>
      <xdr:colOff>9525</xdr:colOff>
      <xdr:row>57</xdr:row>
      <xdr:rowOff>14986</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7602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169926</xdr:rowOff>
    </xdr:from>
    <xdr:to>
      <xdr:col>11</xdr:col>
      <xdr:colOff>60325</xdr:colOff>
      <xdr:row>56</xdr:row>
      <xdr:rowOff>100076</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110253</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124206</xdr:rowOff>
    </xdr:from>
    <xdr:to>
      <xdr:col>6</xdr:col>
      <xdr:colOff>171450</xdr:colOff>
      <xdr:row>56</xdr:row>
      <xdr:rowOff>54356</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64533</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92202</xdr:rowOff>
    </xdr:from>
    <xdr:to>
      <xdr:col>24</xdr:col>
      <xdr:colOff>76200</xdr:colOff>
      <xdr:row>58</xdr:row>
      <xdr:rowOff>22352</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86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64279</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83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64770</xdr:rowOff>
    </xdr:from>
    <xdr:to>
      <xdr:col>20</xdr:col>
      <xdr:colOff>38100</xdr:colOff>
      <xdr:row>57</xdr:row>
      <xdr:rowOff>166370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151147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92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19050</xdr:rowOff>
    </xdr:from>
    <xdr:to>
      <xdr:col>15</xdr:col>
      <xdr:colOff>149225</xdr:colOff>
      <xdr:row>57</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135636</xdr:rowOff>
    </xdr:from>
    <xdr:to>
      <xdr:col>11</xdr:col>
      <xdr:colOff>60325</xdr:colOff>
      <xdr:row>57</xdr:row>
      <xdr:rowOff>65786</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73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50563</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82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108204</xdr:rowOff>
    </xdr:from>
    <xdr:to>
      <xdr:col>6</xdr:col>
      <xdr:colOff>171450</xdr:colOff>
      <xdr:row>57</xdr:row>
      <xdr:rowOff>38354</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23131</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類似団体平均を下回っているものの、国民健康保険特別会計、介護保険特別会計及び後期高齢者医療保険特別会計における繰出金によるところが大きく、今後も経費の削減、各事業の歳入の適正化を図りながら、財政運営を行うよう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111760</xdr:rowOff>
    </xdr:from>
    <xdr:to>
      <xdr:col>82</xdr:col>
      <xdr:colOff>107950</xdr:colOff>
      <xdr:row>60</xdr:row>
      <xdr:rowOff>88900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271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26687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77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111760</xdr:rowOff>
    </xdr:from>
    <xdr:to>
      <xdr:col>82</xdr:col>
      <xdr:colOff>196850</xdr:colOff>
      <xdr:row>52</xdr:row>
      <xdr:rowOff>111760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2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20320</xdr:rowOff>
    </xdr:from>
    <xdr:to>
      <xdr:col>82</xdr:col>
      <xdr:colOff>107950</xdr:colOff>
      <xdr:row>56</xdr:row>
      <xdr:rowOff>88900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96215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63517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43180</xdr:rowOff>
    </xdr:from>
    <xdr:to>
      <xdr:col>78</xdr:col>
      <xdr:colOff>69850</xdr:colOff>
      <xdr:row>56</xdr:row>
      <xdr:rowOff>88900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4782800" y="9644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36847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43180</xdr:rowOff>
    </xdr:from>
    <xdr:to>
      <xdr:col>73</xdr:col>
      <xdr:colOff>180975</xdr:colOff>
      <xdr:row>56</xdr:row>
      <xdr:rowOff>58420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893800" y="9644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92710</xdr:rowOff>
    </xdr:from>
    <xdr:to>
      <xdr:col>69</xdr:col>
      <xdr:colOff>92075</xdr:colOff>
      <xdr:row>56</xdr:row>
      <xdr:rowOff>58420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5224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67327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13987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140970</xdr:rowOff>
    </xdr:from>
    <xdr:to>
      <xdr:col>82</xdr:col>
      <xdr:colOff>158750</xdr:colOff>
      <xdr:row>56</xdr:row>
      <xdr:rowOff>71120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157497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38100</xdr:rowOff>
    </xdr:from>
    <xdr:to>
      <xdr:col>78</xdr:col>
      <xdr:colOff>120650</xdr:colOff>
      <xdr:row>56</xdr:row>
      <xdr:rowOff>139700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149877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163830</xdr:rowOff>
    </xdr:from>
    <xdr:to>
      <xdr:col>74</xdr:col>
      <xdr:colOff>31750</xdr:colOff>
      <xdr:row>56</xdr:row>
      <xdr:rowOff>93980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104157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7620</xdr:rowOff>
    </xdr:from>
    <xdr:to>
      <xdr:col>69</xdr:col>
      <xdr:colOff>142875</xdr:colOff>
      <xdr:row>56</xdr:row>
      <xdr:rowOff>109220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119397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41910</xdr:rowOff>
    </xdr:from>
    <xdr:to>
      <xdr:col>65</xdr:col>
      <xdr:colOff>53975</xdr:colOff>
      <xdr:row>55</xdr:row>
      <xdr:rowOff>143510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153687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類似団体平均を上回っており、一部事務組合に対する負担金が類似団体より大きいことが要因として考えられるが、指定管理者制度へ移行したことによる病院事業会計支出金の減少等により、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今後も、公営企業や一部事務組合への支出金の抑制を図ることにより経費の削減に努める。</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17272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23712"/>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163576</xdr:rowOff>
    </xdr:from>
    <xdr:to>
      <xdr:col>82</xdr:col>
      <xdr:colOff>107950</xdr:colOff>
      <xdr:row>37</xdr:row>
      <xdr:rowOff>1270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5671800" y="633577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79011</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079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1270</xdr:rowOff>
    </xdr:from>
    <xdr:to>
      <xdr:col>78</xdr:col>
      <xdr:colOff>69850</xdr:colOff>
      <xdr:row>37</xdr:row>
      <xdr:rowOff>56134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4782800" y="634492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19558</xdr:rowOff>
    </xdr:from>
    <xdr:to>
      <xdr:col>73</xdr:col>
      <xdr:colOff>180975</xdr:colOff>
      <xdr:row>37</xdr:row>
      <xdr:rowOff>56134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636320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151401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19558</xdr:rowOff>
    </xdr:from>
    <xdr:to>
      <xdr:col>69</xdr:col>
      <xdr:colOff>92075</xdr:colOff>
      <xdr:row>37</xdr:row>
      <xdr:rowOff>42418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004800" y="63632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114825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84853</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121920</xdr:rowOff>
    </xdr:from>
    <xdr:to>
      <xdr:col>78</xdr:col>
      <xdr:colOff>120650</xdr:colOff>
      <xdr:row>37</xdr:row>
      <xdr:rowOff>52070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36847</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5334</xdr:rowOff>
    </xdr:from>
    <xdr:to>
      <xdr:col>74</xdr:col>
      <xdr:colOff>31750</xdr:colOff>
      <xdr:row>37</xdr:row>
      <xdr:rowOff>106934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91711</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140208</xdr:rowOff>
    </xdr:from>
    <xdr:to>
      <xdr:col>69</xdr:col>
      <xdr:colOff>142875</xdr:colOff>
      <xdr:row>37</xdr:row>
      <xdr:rowOff>70358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55135</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200" baseline="0">
              <a:latin typeface="ＭＳ Ｐゴシック" panose="020B0600070205080204" pitchFamily="50" charset="-128"/>
              <a:ea typeface="ＭＳ Ｐゴシック" panose="020B0600070205080204" pitchFamily="50" charset="-128"/>
            </a:rPr>
            <a:t>普通建設事業の抑制により、公債費に係る経常収支比率は類似団体平均を毎年度下回っている。また、七宝焼アートヴィレッジ整備事業債を始め</a:t>
          </a:r>
          <a:r>
            <a:rPr kumimoji="1" lang="en-US" altLang="ja-JP" sz="1200" baseline="0">
              <a:latin typeface="ＭＳ Ｐゴシック" panose="020B0600070205080204" pitchFamily="50" charset="-128"/>
              <a:ea typeface="ＭＳ Ｐゴシック" panose="020B0600070205080204" pitchFamily="50" charset="-128"/>
            </a:rPr>
            <a:t>14</a:t>
          </a:r>
          <a:r>
            <a:rPr kumimoji="1" lang="ja-JP" altLang="en-US" sz="1200" baseline="0">
              <a:latin typeface="ＭＳ Ｐゴシック" panose="020B0600070205080204" pitchFamily="50" charset="-128"/>
              <a:ea typeface="ＭＳ Ｐゴシック" panose="020B0600070205080204" pitchFamily="50" charset="-128"/>
            </a:rPr>
            <a:t>事業の償還が終了したことで、前年度より</a:t>
          </a:r>
          <a:r>
            <a:rPr kumimoji="1" lang="en-US" altLang="ja-JP" sz="1200" baseline="0">
              <a:latin typeface="ＭＳ Ｐゴシック" panose="020B0600070205080204" pitchFamily="50" charset="-128"/>
              <a:ea typeface="ＭＳ Ｐゴシック" panose="020B0600070205080204" pitchFamily="50" charset="-128"/>
            </a:rPr>
            <a:t>0.4</a:t>
          </a:r>
          <a:r>
            <a:rPr kumimoji="1" lang="ja-JP" altLang="en-US" sz="1200" baseline="0">
              <a:latin typeface="ＭＳ Ｐゴシック" panose="020B0600070205080204" pitchFamily="50" charset="-128"/>
              <a:ea typeface="ＭＳ Ｐゴシック" panose="020B0600070205080204" pitchFamily="50" charset="-128"/>
            </a:rPr>
            <a:t>ポイント減少した。しかし、新学校給食センター整備事業及び小中学校空調整備新設事業に発行した地方債に係る元金償還が始まること、今後は施設の老朽化に対応するための市債発行により元金償還が増加する見込みであるため、計画的な地方債の発行を行うことで後年度負担の適正化に努め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a:extLst>
            <a:ext uri="{FF2B5EF4-FFF2-40B4-BE49-F238E27FC236}">
              <a16:creationId xmlns:a16="http://schemas.microsoft.com/office/drawing/2014/main" id="{00000000-0008-0000-0400-00006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94996</xdr:rowOff>
    </xdr:from>
    <xdr:to>
      <xdr:col>24</xdr:col>
      <xdr:colOff>25400</xdr:colOff>
      <xdr:row>80</xdr:row>
      <xdr:rowOff>140715</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4826000" y="12782296"/>
          <a:ext cx="0" cy="10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57" name="公債費最小値テキスト">
          <a:extLst>
            <a:ext uri="{FF2B5EF4-FFF2-40B4-BE49-F238E27FC236}">
              <a16:creationId xmlns:a16="http://schemas.microsoft.com/office/drawing/2014/main" id="{00000000-0008-0000-0400-000065010000}"/>
            </a:ext>
          </a:extLst>
        </xdr:cNvPr>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9923</xdr:rowOff>
    </xdr:from>
    <xdr:ext cx="762000" cy="259045"/>
    <xdr:sp macro="" textlink="">
      <xdr:nvSpPr>
        <xdr:cNvPr id="359" name="公債費最大値テキスト">
          <a:extLst>
            <a:ext uri="{FF2B5EF4-FFF2-40B4-BE49-F238E27FC236}">
              <a16:creationId xmlns:a16="http://schemas.microsoft.com/office/drawing/2014/main" id="{00000000-0008-0000-0400-000067010000}"/>
            </a:ext>
          </a:extLst>
        </xdr:cNvPr>
        <xdr:cNvSpPr txBox="1"/>
      </xdr:nvSpPr>
      <xdr:spPr>
        <a:xfrm>
          <a:off x="4914900" y="1252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94996</xdr:rowOff>
    </xdr:from>
    <xdr:to>
      <xdr:col>24</xdr:col>
      <xdr:colOff>114300</xdr:colOff>
      <xdr:row>74</xdr:row>
      <xdr:rowOff>94996</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2782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67563</xdr:rowOff>
    </xdr:from>
    <xdr:to>
      <xdr:col>24</xdr:col>
      <xdr:colOff>25400</xdr:colOff>
      <xdr:row>76</xdr:row>
      <xdr:rowOff>85852</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987800" y="13097763"/>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62" name="公債費平均値テキスト">
          <a:extLst>
            <a:ext uri="{FF2B5EF4-FFF2-40B4-BE49-F238E27FC236}">
              <a16:creationId xmlns:a16="http://schemas.microsoft.com/office/drawing/2014/main" id="{00000000-0008-0000-0400-00006A010000}"/>
            </a:ext>
          </a:extLst>
        </xdr:cNvPr>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85852</xdr:rowOff>
    </xdr:from>
    <xdr:to>
      <xdr:col>19</xdr:col>
      <xdr:colOff>187325</xdr:colOff>
      <xdr:row>76</xdr:row>
      <xdr:rowOff>136144</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098800" y="1311605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55626</xdr:rowOff>
    </xdr:from>
    <xdr:to>
      <xdr:col>20</xdr:col>
      <xdr:colOff>38100</xdr:colOff>
      <xdr:row>77</xdr:row>
      <xdr:rowOff>157226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937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142003</xdr:rowOff>
    </xdr:from>
    <xdr:ext cx="7366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3606800" y="13343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104139</xdr:rowOff>
    </xdr:from>
    <xdr:to>
      <xdr:col>15</xdr:col>
      <xdr:colOff>98425</xdr:colOff>
      <xdr:row>76</xdr:row>
      <xdr:rowOff>136144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2209800" y="13134339"/>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69342</xdr:rowOff>
    </xdr:from>
    <xdr:to>
      <xdr:col>15</xdr:col>
      <xdr:colOff>149225</xdr:colOff>
      <xdr:row>77</xdr:row>
      <xdr:rowOff>170942</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048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155719</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717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72137</xdr:rowOff>
    </xdr:from>
    <xdr:to>
      <xdr:col>11</xdr:col>
      <xdr:colOff>9525</xdr:colOff>
      <xdr:row>76</xdr:row>
      <xdr:rowOff>104139</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1320800" y="13102337"/>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160290</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828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xdr:rowOff>
    </xdr:from>
    <xdr:to>
      <xdr:col>24</xdr:col>
      <xdr:colOff>76200</xdr:colOff>
      <xdr:row>76</xdr:row>
      <xdr:rowOff>118363</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47752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33291</xdr:rowOff>
    </xdr:from>
    <xdr:ext cx="762000" cy="259045"/>
    <xdr:sp macro="" textlink="">
      <xdr:nvSpPr>
        <xdr:cNvPr id="381" name="公債費該当値テキスト">
          <a:extLst>
            <a:ext uri="{FF2B5EF4-FFF2-40B4-BE49-F238E27FC236}">
              <a16:creationId xmlns:a16="http://schemas.microsoft.com/office/drawing/2014/main" id="{00000000-0008-0000-0400-00007D010000}"/>
            </a:ext>
          </a:extLst>
        </xdr:cNvPr>
        <xdr:cNvSpPr txBox="1"/>
      </xdr:nvSpPr>
      <xdr:spPr>
        <a:xfrm>
          <a:off x="4914900" y="1289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35052</xdr:rowOff>
    </xdr:from>
    <xdr:to>
      <xdr:col>20</xdr:col>
      <xdr:colOff>38100</xdr:colOff>
      <xdr:row>76</xdr:row>
      <xdr:rowOff>136652</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937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146829</xdr:rowOff>
    </xdr:from>
    <xdr:ext cx="7366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606800" y="12834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85344</xdr:rowOff>
    </xdr:from>
    <xdr:to>
      <xdr:col>15</xdr:col>
      <xdr:colOff>149225</xdr:colOff>
      <xdr:row>77</xdr:row>
      <xdr:rowOff>15494</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048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25671</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53339</xdr:rowOff>
    </xdr:from>
    <xdr:to>
      <xdr:col>11</xdr:col>
      <xdr:colOff>60325</xdr:colOff>
      <xdr:row>76</xdr:row>
      <xdr:rowOff>154939</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2159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165117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21337</xdr:rowOff>
    </xdr:from>
    <xdr:to>
      <xdr:col>6</xdr:col>
      <xdr:colOff>171450</xdr:colOff>
      <xdr:row>76</xdr:row>
      <xdr:rowOff>122937</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1270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133113</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物件費及び補助費は類似団体平均より高いため、当該数値の類似団体平均を上回る要因となっている。引き続き事務事業の見直し等の行財政改革の取り組みを通じて、更なる経常的経費、義務的経費の削減に努める。</a:t>
          </a:r>
        </a:p>
      </xdr:txBody>
    </xdr:sp>
    <xdr:clientData/>
  </xdr:twoCellAnchor>
  <xdr:oneCellAnchor>
    <xdr:from>
      <xdr:col>62</xdr:col>
      <xdr:colOff>6350</xdr:colOff>
      <xdr:row>69</xdr:row>
      <xdr:rowOff>107950</xdr:rowOff>
    </xdr:from>
    <xdr:ext cx="298543" cy="225703"/>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80</xdr:row>
      <xdr:rowOff>92711</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760960"/>
          <a:ext cx="0" cy="1047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31750</xdr:rowOff>
    </xdr:from>
    <xdr:to>
      <xdr:col>82</xdr:col>
      <xdr:colOff>107950</xdr:colOff>
      <xdr:row>77</xdr:row>
      <xdr:rowOff>54611</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5671800" y="1323340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69867</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20320</xdr:rowOff>
    </xdr:from>
    <xdr:to>
      <xdr:col>78</xdr:col>
      <xdr:colOff>69850</xdr:colOff>
      <xdr:row>77</xdr:row>
      <xdr:rowOff>31750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4782800" y="132219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22861</xdr:rowOff>
    </xdr:from>
    <xdr:to>
      <xdr:col>78</xdr:col>
      <xdr:colOff>120650</xdr:colOff>
      <xdr:row>76</xdr:row>
      <xdr:rowOff>124461</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134637</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282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20320</xdr:rowOff>
    </xdr:from>
    <xdr:to>
      <xdr:col>73</xdr:col>
      <xdr:colOff>180975</xdr:colOff>
      <xdr:row>77</xdr:row>
      <xdr:rowOff>35561</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893800" y="1322197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19050</xdr:rowOff>
    </xdr:from>
    <xdr:to>
      <xdr:col>74</xdr:col>
      <xdr:colOff>31750</xdr:colOff>
      <xdr:row>76</xdr:row>
      <xdr:rowOff>120650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130827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81280</xdr:rowOff>
    </xdr:from>
    <xdr:to>
      <xdr:col>69</xdr:col>
      <xdr:colOff>92075</xdr:colOff>
      <xdr:row>77</xdr:row>
      <xdr:rowOff>35561</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004800" y="13111480"/>
          <a:ext cx="8890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0</xdr:rowOff>
    </xdr:from>
    <xdr:to>
      <xdr:col>69</xdr:col>
      <xdr:colOff>142875</xdr:colOff>
      <xdr:row>76</xdr:row>
      <xdr:rowOff>101600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111777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83820</xdr:rowOff>
    </xdr:from>
    <xdr:to>
      <xdr:col>65</xdr:col>
      <xdr:colOff>53975</xdr:colOff>
      <xdr:row>76</xdr:row>
      <xdr:rowOff>13970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24147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271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3811</xdr:rowOff>
    </xdr:from>
    <xdr:to>
      <xdr:col>82</xdr:col>
      <xdr:colOff>158750</xdr:colOff>
      <xdr:row>77</xdr:row>
      <xdr:rowOff>105411</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147338</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152400</xdr:rowOff>
    </xdr:from>
    <xdr:to>
      <xdr:col>78</xdr:col>
      <xdr:colOff>120650</xdr:colOff>
      <xdr:row>77</xdr:row>
      <xdr:rowOff>82550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67327</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140970</xdr:rowOff>
    </xdr:from>
    <xdr:to>
      <xdr:col>74</xdr:col>
      <xdr:colOff>31750</xdr:colOff>
      <xdr:row>77</xdr:row>
      <xdr:rowOff>71120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55897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156211</xdr:rowOff>
    </xdr:from>
    <xdr:to>
      <xdr:col>69</xdr:col>
      <xdr:colOff>142875</xdr:colOff>
      <xdr:row>77</xdr:row>
      <xdr:rowOff>86361</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71138</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27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116857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愛知県あま市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161546</xdr:rowOff>
    </xdr:from>
    <xdr:to>
      <xdr:col>29</xdr:col>
      <xdr:colOff>127000</xdr:colOff>
      <xdr:row>19</xdr:row>
      <xdr:rowOff>160566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95121"/>
          <a:ext cx="0" cy="13706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132643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37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160566</xdr:rowOff>
    </xdr:from>
    <xdr:to>
      <xdr:col>30</xdr:col>
      <xdr:colOff>25400</xdr:colOff>
      <xdr:row>19</xdr:row>
      <xdr:rowOff>160566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657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76473</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38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161546</xdr:rowOff>
    </xdr:from>
    <xdr:to>
      <xdr:col>30</xdr:col>
      <xdr:colOff>25400</xdr:colOff>
      <xdr:row>11</xdr:row>
      <xdr:rowOff>161546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951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104037</xdr:rowOff>
    </xdr:from>
    <xdr:to>
      <xdr:col>29</xdr:col>
      <xdr:colOff>127000</xdr:colOff>
      <xdr:row>19</xdr:row>
      <xdr:rowOff>11094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237762"/>
          <a:ext cx="647700" cy="785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28060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18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11533</xdr:rowOff>
    </xdr:from>
    <xdr:to>
      <xdr:col>29</xdr:col>
      <xdr:colOff>177800</xdr:colOff>
      <xdr:row>17</xdr:row>
      <xdr:rowOff>113133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122602</xdr:rowOff>
    </xdr:from>
    <xdr:to>
      <xdr:col>26</xdr:col>
      <xdr:colOff>50800</xdr:colOff>
      <xdr:row>19</xdr:row>
      <xdr:rowOff>11094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256327"/>
          <a:ext cx="698500" cy="599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31944</xdr:rowOff>
    </xdr:from>
    <xdr:to>
      <xdr:col>26</xdr:col>
      <xdr:colOff>101600</xdr:colOff>
      <xdr:row>17</xdr:row>
      <xdr:rowOff>133544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143721</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63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122602</xdr:rowOff>
    </xdr:from>
    <xdr:to>
      <xdr:col>22</xdr:col>
      <xdr:colOff>114300</xdr:colOff>
      <xdr:row>18</xdr:row>
      <xdr:rowOff>152875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256327"/>
          <a:ext cx="698500" cy="302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49563</xdr:rowOff>
    </xdr:from>
    <xdr:to>
      <xdr:col>22</xdr:col>
      <xdr:colOff>165100</xdr:colOff>
      <xdr:row>17</xdr:row>
      <xdr:rowOff>151163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161340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8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152875</xdr:rowOff>
    </xdr:from>
    <xdr:to>
      <xdr:col>18</xdr:col>
      <xdr:colOff>177800</xdr:colOff>
      <xdr:row>18</xdr:row>
      <xdr:rowOff>163848</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286600"/>
          <a:ext cx="698500" cy="109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63981</xdr:rowOff>
    </xdr:from>
    <xdr:to>
      <xdr:col>19</xdr:col>
      <xdr:colOff>38100</xdr:colOff>
      <xdr:row>17</xdr:row>
      <xdr:rowOff>165581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4308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73876</xdr:rowOff>
    </xdr:from>
    <xdr:to>
      <xdr:col>15</xdr:col>
      <xdr:colOff>101600</xdr:colOff>
      <xdr:row>18</xdr:row>
      <xdr:rowOff>4026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3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14203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0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53237</xdr:rowOff>
    </xdr:from>
    <xdr:to>
      <xdr:col>29</xdr:col>
      <xdr:colOff>177800</xdr:colOff>
      <xdr:row>18</xdr:row>
      <xdr:rowOff>154837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86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25314</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5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131744</xdr:rowOff>
    </xdr:from>
    <xdr:to>
      <xdr:col>26</xdr:col>
      <xdr:colOff>101600</xdr:colOff>
      <xdr:row>19</xdr:row>
      <xdr:rowOff>61894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265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46671</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351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71802</xdr:rowOff>
    </xdr:from>
    <xdr:to>
      <xdr:col>22</xdr:col>
      <xdr:colOff>165100</xdr:colOff>
      <xdr:row>19</xdr:row>
      <xdr:rowOff>1952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05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158179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91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102075</xdr:rowOff>
    </xdr:from>
    <xdr:to>
      <xdr:col>19</xdr:col>
      <xdr:colOff>38100</xdr:colOff>
      <xdr:row>19</xdr:row>
      <xdr:rowOff>32225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35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17002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2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113048</xdr:rowOff>
    </xdr:from>
    <xdr:to>
      <xdr:col>15</xdr:col>
      <xdr:colOff>101600</xdr:colOff>
      <xdr:row>19</xdr:row>
      <xdr:rowOff>43198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467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27975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3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181897</xdr:rowOff>
    </xdr:from>
    <xdr:to>
      <xdr:col>29</xdr:col>
      <xdr:colOff>127000</xdr:colOff>
      <xdr:row>37</xdr:row>
      <xdr:rowOff>266968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106447"/>
          <a:ext cx="0" cy="12852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239045</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363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266968</xdr:rowOff>
    </xdr:from>
    <xdr:to>
      <xdr:col>30</xdr:col>
      <xdr:colOff>25400</xdr:colOff>
      <xdr:row>37</xdr:row>
      <xdr:rowOff>266968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391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96824</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4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181897</xdr:rowOff>
    </xdr:from>
    <xdr:to>
      <xdr:col>30</xdr:col>
      <xdr:colOff>25400</xdr:colOff>
      <xdr:row>33</xdr:row>
      <xdr:rowOff>181897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1064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292212</xdr:rowOff>
    </xdr:from>
    <xdr:to>
      <xdr:col>29</xdr:col>
      <xdr:colOff>127000</xdr:colOff>
      <xdr:row>35</xdr:row>
      <xdr:rowOff>321898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6902562"/>
          <a:ext cx="647700" cy="296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42011</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52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196934</xdr:rowOff>
    </xdr:from>
    <xdr:to>
      <xdr:col>29</xdr:col>
      <xdr:colOff>177800</xdr:colOff>
      <xdr:row>35</xdr:row>
      <xdr:rowOff>298534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07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209949</xdr:rowOff>
    </xdr:from>
    <xdr:to>
      <xdr:col>26</xdr:col>
      <xdr:colOff>50800</xdr:colOff>
      <xdr:row>35</xdr:row>
      <xdr:rowOff>292212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6820299"/>
          <a:ext cx="698500" cy="822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182205</xdr:rowOff>
    </xdr:from>
    <xdr:to>
      <xdr:col>26</xdr:col>
      <xdr:colOff>101600</xdr:colOff>
      <xdr:row>35</xdr:row>
      <xdr:rowOff>283805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293982</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561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209949</xdr:rowOff>
    </xdr:from>
    <xdr:to>
      <xdr:col>22</xdr:col>
      <xdr:colOff>114300</xdr:colOff>
      <xdr:row>35</xdr:row>
      <xdr:rowOff>286596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820299"/>
          <a:ext cx="698500" cy="766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156112</xdr:rowOff>
    </xdr:from>
    <xdr:to>
      <xdr:col>22</xdr:col>
      <xdr:colOff>165100</xdr:colOff>
      <xdr:row>35</xdr:row>
      <xdr:rowOff>257712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267889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535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266512</xdr:rowOff>
    </xdr:from>
    <xdr:to>
      <xdr:col>18</xdr:col>
      <xdr:colOff>177800</xdr:colOff>
      <xdr:row>35</xdr:row>
      <xdr:rowOff>286596</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6876862"/>
          <a:ext cx="698500" cy="200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144519</xdr:rowOff>
    </xdr:from>
    <xdr:to>
      <xdr:col>19</xdr:col>
      <xdr:colOff>38100</xdr:colOff>
      <xdr:row>35</xdr:row>
      <xdr:rowOff>246119</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256296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523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134917</xdr:rowOff>
    </xdr:from>
    <xdr:to>
      <xdr:col>15</xdr:col>
      <xdr:colOff>101600</xdr:colOff>
      <xdr:row>35</xdr:row>
      <xdr:rowOff>236517</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246694</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5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271098</xdr:rowOff>
    </xdr:from>
    <xdr:to>
      <xdr:col>29</xdr:col>
      <xdr:colOff>177800</xdr:colOff>
      <xdr:row>36</xdr:row>
      <xdr:rowOff>29798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881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243175</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85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241412</xdr:rowOff>
    </xdr:from>
    <xdr:to>
      <xdr:col>26</xdr:col>
      <xdr:colOff>101600</xdr:colOff>
      <xdr:row>36</xdr:row>
      <xdr:rowOff>112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8517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327789</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938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159149</xdr:rowOff>
    </xdr:from>
    <xdr:to>
      <xdr:col>22</xdr:col>
      <xdr:colOff>165100</xdr:colOff>
      <xdr:row>35</xdr:row>
      <xdr:rowOff>260749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7694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245526</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855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235796</xdr:rowOff>
    </xdr:from>
    <xdr:to>
      <xdr:col>19</xdr:col>
      <xdr:colOff>38100</xdr:colOff>
      <xdr:row>35</xdr:row>
      <xdr:rowOff>337396</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8461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322173</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932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215712</xdr:rowOff>
    </xdr:from>
    <xdr:to>
      <xdr:col>15</xdr:col>
      <xdr:colOff>101600</xdr:colOff>
      <xdr:row>35</xdr:row>
      <xdr:rowOff>317312</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8260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302089</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912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愛知県あま市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89,225
86,753
27.49
31,943,606
31,233,115
678,368
17,897,477
21,312,546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34338</xdr:rowOff>
    </xdr:from>
    <xdr:to>
      <xdr:col>24</xdr:col>
      <xdr:colOff>62865</xdr:colOff>
      <xdr:row>39</xdr:row>
      <xdr:rowOff>1466</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177838"/>
          <a:ext cx="1270" cy="151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5293</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9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1466</xdr:rowOff>
    </xdr:from>
    <xdr:to>
      <xdr:col>24</xdr:col>
      <xdr:colOff>152400</xdr:colOff>
      <xdr:row>39</xdr:row>
      <xdr:rowOff>1466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8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152465</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53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34338</xdr:rowOff>
    </xdr:from>
    <xdr:to>
      <xdr:col>24</xdr:col>
      <xdr:colOff>152400</xdr:colOff>
      <xdr:row>30</xdr:row>
      <xdr:rowOff>34338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177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77543</xdr:rowOff>
    </xdr:from>
    <xdr:to>
      <xdr:col>24</xdr:col>
      <xdr:colOff>63500</xdr:colOff>
      <xdr:row>38</xdr:row>
      <xdr:rowOff>99626</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592643"/>
          <a:ext cx="838200" cy="2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93512</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922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70635</xdr:rowOff>
    </xdr:from>
    <xdr:to>
      <xdr:col>24</xdr:col>
      <xdr:colOff>114300</xdr:colOff>
      <xdr:row>36</xdr:row>
      <xdr:rowOff>785</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7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99626</xdr:rowOff>
    </xdr:from>
    <xdr:to>
      <xdr:col>19</xdr:col>
      <xdr:colOff>177800</xdr:colOff>
      <xdr:row>38</xdr:row>
      <xdr:rowOff>112154</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614726"/>
          <a:ext cx="889000" cy="1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85540</xdr:rowOff>
    </xdr:from>
    <xdr:to>
      <xdr:col>20</xdr:col>
      <xdr:colOff>38100</xdr:colOff>
      <xdr:row>36</xdr:row>
      <xdr:rowOff>15690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32217</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86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112154</xdr:rowOff>
    </xdr:from>
    <xdr:to>
      <xdr:col>15</xdr:col>
      <xdr:colOff>50800</xdr:colOff>
      <xdr:row>38</xdr:row>
      <xdr:rowOff>123103</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627254"/>
          <a:ext cx="889000" cy="10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103850</xdr:rowOff>
    </xdr:from>
    <xdr:to>
      <xdr:col>15</xdr:col>
      <xdr:colOff>101600</xdr:colOff>
      <xdr:row>36</xdr:row>
      <xdr:rowOff>34000</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50527</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87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114691</xdr:rowOff>
    </xdr:from>
    <xdr:to>
      <xdr:col>10</xdr:col>
      <xdr:colOff>114300</xdr:colOff>
      <xdr:row>38</xdr:row>
      <xdr:rowOff>123103</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6629791"/>
          <a:ext cx="889000" cy="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99164</xdr:rowOff>
    </xdr:from>
    <xdr:to>
      <xdr:col>10</xdr:col>
      <xdr:colOff>165100</xdr:colOff>
      <xdr:row>36</xdr:row>
      <xdr:rowOff>29314</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45841</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87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90820</xdr:rowOff>
    </xdr:from>
    <xdr:to>
      <xdr:col>6</xdr:col>
      <xdr:colOff>38100</xdr:colOff>
      <xdr:row>36</xdr:row>
      <xdr:rowOff>20970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37497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26743</xdr:rowOff>
    </xdr:from>
    <xdr:to>
      <xdr:col>24</xdr:col>
      <xdr:colOff>114300</xdr:colOff>
      <xdr:row>38</xdr:row>
      <xdr:rowOff>128343</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54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113121</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456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48826</xdr:rowOff>
    </xdr:from>
    <xdr:to>
      <xdr:col>20</xdr:col>
      <xdr:colOff>38100</xdr:colOff>
      <xdr:row>38</xdr:row>
      <xdr:rowOff>150426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56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141553</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65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61354</xdr:rowOff>
    </xdr:from>
    <xdr:to>
      <xdr:col>15</xdr:col>
      <xdr:colOff>101600</xdr:colOff>
      <xdr:row>38</xdr:row>
      <xdr:rowOff>162954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57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154081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66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72303</xdr:rowOff>
    </xdr:from>
    <xdr:to>
      <xdr:col>10</xdr:col>
      <xdr:colOff>165100</xdr:colOff>
      <xdr:row>39</xdr:row>
      <xdr:rowOff>2453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58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165030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68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63891</xdr:rowOff>
    </xdr:from>
    <xdr:to>
      <xdr:col>6</xdr:col>
      <xdr:colOff>38100</xdr:colOff>
      <xdr:row>38</xdr:row>
      <xdr:rowOff>165491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57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156618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67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28078</xdr:rowOff>
    </xdr:from>
    <xdr:to>
      <xdr:col>24</xdr:col>
      <xdr:colOff>62865</xdr:colOff>
      <xdr:row>59</xdr:row>
      <xdr:rowOff>10965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72028"/>
          <a:ext cx="1270" cy="1354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14792</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3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10965</xdr:rowOff>
    </xdr:from>
    <xdr:to>
      <xdr:col>24</xdr:col>
      <xdr:colOff>152400</xdr:colOff>
      <xdr:row>59</xdr:row>
      <xdr:rowOff>10965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2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146205</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4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28078</xdr:rowOff>
    </xdr:from>
    <xdr:to>
      <xdr:col>24</xdr:col>
      <xdr:colOff>152400</xdr:colOff>
      <xdr:row>51</xdr:row>
      <xdr:rowOff>28078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7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108915</xdr:rowOff>
    </xdr:from>
    <xdr:to>
      <xdr:col>24</xdr:col>
      <xdr:colOff>63500</xdr:colOff>
      <xdr:row>57</xdr:row>
      <xdr:rowOff>141311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81565"/>
          <a:ext cx="838200" cy="32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38048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39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15171</xdr:rowOff>
    </xdr:from>
    <xdr:to>
      <xdr:col>24</xdr:col>
      <xdr:colOff>114300</xdr:colOff>
      <xdr:row>57</xdr:row>
      <xdr:rowOff>116771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141311</xdr:rowOff>
    </xdr:from>
    <xdr:to>
      <xdr:col>19</xdr:col>
      <xdr:colOff>177800</xdr:colOff>
      <xdr:row>57</xdr:row>
      <xdr:rowOff>146003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913961"/>
          <a:ext cx="889000" cy="4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45869</xdr:rowOff>
    </xdr:from>
    <xdr:to>
      <xdr:col>20</xdr:col>
      <xdr:colOff>38100</xdr:colOff>
      <xdr:row>57</xdr:row>
      <xdr:rowOff>147469</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163996</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59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142694</xdr:rowOff>
    </xdr:from>
    <xdr:to>
      <xdr:col>15</xdr:col>
      <xdr:colOff>50800</xdr:colOff>
      <xdr:row>57</xdr:row>
      <xdr:rowOff>146003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915344"/>
          <a:ext cx="889000" cy="3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48013</xdr:rowOff>
    </xdr:from>
    <xdr:to>
      <xdr:col>15</xdr:col>
      <xdr:colOff>101600</xdr:colOff>
      <xdr:row>57</xdr:row>
      <xdr:rowOff>149613</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166140</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59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142694</xdr:rowOff>
    </xdr:from>
    <xdr:to>
      <xdr:col>10</xdr:col>
      <xdr:colOff>114300</xdr:colOff>
      <xdr:row>57</xdr:row>
      <xdr:rowOff>156072</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15344"/>
          <a:ext cx="889000" cy="1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156696</xdr:rowOff>
    </xdr:from>
    <xdr:to>
      <xdr:col>10</xdr:col>
      <xdr:colOff>165100</xdr:colOff>
      <xdr:row>57</xdr:row>
      <xdr:rowOff>86846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103373</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53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97358</xdr:rowOff>
    </xdr:from>
    <xdr:to>
      <xdr:col>6</xdr:col>
      <xdr:colOff>38100</xdr:colOff>
      <xdr:row>58</xdr:row>
      <xdr:rowOff>27508</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70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44035</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64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58115</xdr:rowOff>
    </xdr:from>
    <xdr:to>
      <xdr:col>24</xdr:col>
      <xdr:colOff>114300</xdr:colOff>
      <xdr:row>57</xdr:row>
      <xdr:rowOff>159715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3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36542</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09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90511</xdr:rowOff>
    </xdr:from>
    <xdr:to>
      <xdr:col>20</xdr:col>
      <xdr:colOff>38100</xdr:colOff>
      <xdr:row>58</xdr:row>
      <xdr:rowOff>20661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6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11788</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95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95203</xdr:rowOff>
    </xdr:from>
    <xdr:to>
      <xdr:col>15</xdr:col>
      <xdr:colOff>101600</xdr:colOff>
      <xdr:row>58</xdr:row>
      <xdr:rowOff>25353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6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16480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96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91894</xdr:rowOff>
    </xdr:from>
    <xdr:to>
      <xdr:col>10</xdr:col>
      <xdr:colOff>165100</xdr:colOff>
      <xdr:row>58</xdr:row>
      <xdr:rowOff>22044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6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13171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95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105272</xdr:rowOff>
    </xdr:from>
    <xdr:to>
      <xdr:col>6</xdr:col>
      <xdr:colOff>38100</xdr:colOff>
      <xdr:row>58</xdr:row>
      <xdr:rowOff>35422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7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26549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970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65133</xdr:rowOff>
    </xdr:from>
    <xdr:to>
      <xdr:col>24</xdr:col>
      <xdr:colOff>62865</xdr:colOff>
      <xdr:row>79</xdr:row>
      <xdr:rowOff>41619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066633"/>
          <a:ext cx="1270" cy="1519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45446</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89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41619</xdr:rowOff>
    </xdr:from>
    <xdr:to>
      <xdr:col>24</xdr:col>
      <xdr:colOff>152400</xdr:colOff>
      <xdr:row>79</xdr:row>
      <xdr:rowOff>41619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8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11810</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84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65133</xdr:rowOff>
    </xdr:from>
    <xdr:to>
      <xdr:col>24</xdr:col>
      <xdr:colOff>152400</xdr:colOff>
      <xdr:row>70</xdr:row>
      <xdr:rowOff>65133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066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8091</xdr:rowOff>
    </xdr:from>
    <xdr:to>
      <xdr:col>24</xdr:col>
      <xdr:colOff>63500</xdr:colOff>
      <xdr:row>78</xdr:row>
      <xdr:rowOff>81570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381191"/>
          <a:ext cx="8382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161851</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020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138974</xdr:rowOff>
    </xdr:from>
    <xdr:to>
      <xdr:col>24</xdr:col>
      <xdr:colOff>114300</xdr:colOff>
      <xdr:row>77</xdr:row>
      <xdr:rowOff>69124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16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8091</xdr:rowOff>
    </xdr:from>
    <xdr:to>
      <xdr:col>19</xdr:col>
      <xdr:colOff>177800</xdr:colOff>
      <xdr:row>78</xdr:row>
      <xdr:rowOff>80809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381191"/>
          <a:ext cx="889000" cy="7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118618</xdr:rowOff>
    </xdr:from>
    <xdr:to>
      <xdr:col>20</xdr:col>
      <xdr:colOff>38100</xdr:colOff>
      <xdr:row>77</xdr:row>
      <xdr:rowOff>48768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65295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29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48151</xdr:rowOff>
    </xdr:from>
    <xdr:to>
      <xdr:col>15</xdr:col>
      <xdr:colOff>50800</xdr:colOff>
      <xdr:row>78</xdr:row>
      <xdr:rowOff>80809</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42125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24783</xdr:rowOff>
    </xdr:from>
    <xdr:to>
      <xdr:col>15</xdr:col>
      <xdr:colOff>101600</xdr:colOff>
      <xdr:row>76</xdr:row>
      <xdr:rowOff>126383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05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142910</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283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48151</xdr:rowOff>
    </xdr:from>
    <xdr:to>
      <xdr:col>10</xdr:col>
      <xdr:colOff>114300</xdr:colOff>
      <xdr:row>78</xdr:row>
      <xdr:rowOff>119887</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421251"/>
          <a:ext cx="889000" cy="71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128307</xdr:rowOff>
    </xdr:from>
    <xdr:to>
      <xdr:col>10</xdr:col>
      <xdr:colOff>165100</xdr:colOff>
      <xdr:row>77</xdr:row>
      <xdr:rowOff>58457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15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74983</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293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146050</xdr:rowOff>
    </xdr:from>
    <xdr:to>
      <xdr:col>6</xdr:col>
      <xdr:colOff>38100</xdr:colOff>
      <xdr:row>77</xdr:row>
      <xdr:rowOff>76200</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92727</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295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30770</xdr:rowOff>
    </xdr:from>
    <xdr:to>
      <xdr:col>24</xdr:col>
      <xdr:colOff>114300</xdr:colOff>
      <xdr:row>78</xdr:row>
      <xdr:rowOff>132370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0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9197</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8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128741</xdr:rowOff>
    </xdr:from>
    <xdr:to>
      <xdr:col>20</xdr:col>
      <xdr:colOff>38100</xdr:colOff>
      <xdr:row>78</xdr:row>
      <xdr:rowOff>58891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33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50018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423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30009</xdr:rowOff>
    </xdr:from>
    <xdr:to>
      <xdr:col>15</xdr:col>
      <xdr:colOff>101600</xdr:colOff>
      <xdr:row>78</xdr:row>
      <xdr:rowOff>131609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0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122736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495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168801</xdr:rowOff>
    </xdr:from>
    <xdr:to>
      <xdr:col>10</xdr:col>
      <xdr:colOff>165100</xdr:colOff>
      <xdr:row>78</xdr:row>
      <xdr:rowOff>98951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7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90078</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46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69087</xdr:rowOff>
    </xdr:from>
    <xdr:to>
      <xdr:col>6</xdr:col>
      <xdr:colOff>38100</xdr:colOff>
      <xdr:row>78</xdr:row>
      <xdr:rowOff>170687</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4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161814</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534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76963</xdr:rowOff>
    </xdr:from>
    <xdr:to>
      <xdr:col>24</xdr:col>
      <xdr:colOff>62865</xdr:colOff>
      <xdr:row>99</xdr:row>
      <xdr:rowOff>121869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678913"/>
          <a:ext cx="1270" cy="1416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125696</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9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121869</xdr:rowOff>
    </xdr:from>
    <xdr:to>
      <xdr:col>24</xdr:col>
      <xdr:colOff>152400</xdr:colOff>
      <xdr:row>99</xdr:row>
      <xdr:rowOff>121869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23640</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454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76963</xdr:rowOff>
    </xdr:from>
    <xdr:to>
      <xdr:col>24</xdr:col>
      <xdr:colOff>152400</xdr:colOff>
      <xdr:row>91</xdr:row>
      <xdr:rowOff>76963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678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128791</xdr:rowOff>
    </xdr:from>
    <xdr:to>
      <xdr:col>24</xdr:col>
      <xdr:colOff>63500</xdr:colOff>
      <xdr:row>98</xdr:row>
      <xdr:rowOff>25603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759441"/>
          <a:ext cx="838200" cy="68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54360</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513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31483</xdr:rowOff>
    </xdr:from>
    <xdr:to>
      <xdr:col>24</xdr:col>
      <xdr:colOff>114300</xdr:colOff>
      <xdr:row>97</xdr:row>
      <xdr:rowOff>133083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25603</xdr:rowOff>
    </xdr:from>
    <xdr:to>
      <xdr:col>19</xdr:col>
      <xdr:colOff>177800</xdr:colOff>
      <xdr:row>98</xdr:row>
      <xdr:rowOff>59131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827703"/>
          <a:ext cx="8890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80975</xdr:rowOff>
    </xdr:from>
    <xdr:to>
      <xdr:col>20</xdr:col>
      <xdr:colOff>38100</xdr:colOff>
      <xdr:row>98</xdr:row>
      <xdr:rowOff>11125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27652</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48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42901</xdr:rowOff>
    </xdr:from>
    <xdr:to>
      <xdr:col>15</xdr:col>
      <xdr:colOff>50800</xdr:colOff>
      <xdr:row>98</xdr:row>
      <xdr:rowOff>59131</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2019300" y="16845001"/>
          <a:ext cx="889000" cy="1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84252</xdr:rowOff>
    </xdr:from>
    <xdr:to>
      <xdr:col>15</xdr:col>
      <xdr:colOff>101600</xdr:colOff>
      <xdr:row>98</xdr:row>
      <xdr:rowOff>14402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30929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4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42901</xdr:rowOff>
    </xdr:from>
    <xdr:to>
      <xdr:col>10</xdr:col>
      <xdr:colOff>114300</xdr:colOff>
      <xdr:row>98</xdr:row>
      <xdr:rowOff>91796</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845001"/>
          <a:ext cx="889000"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92951</xdr:rowOff>
    </xdr:from>
    <xdr:to>
      <xdr:col>10</xdr:col>
      <xdr:colOff>165100</xdr:colOff>
      <xdr:row>98</xdr:row>
      <xdr:rowOff>23101</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39628</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49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155600</xdr:rowOff>
    </xdr:from>
    <xdr:to>
      <xdr:col>6</xdr:col>
      <xdr:colOff>38100</xdr:colOff>
      <xdr:row>98</xdr:row>
      <xdr:rowOff>85750</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78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102277</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56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77991</xdr:rowOff>
    </xdr:from>
    <xdr:to>
      <xdr:col>24</xdr:col>
      <xdr:colOff>114300</xdr:colOff>
      <xdr:row>98</xdr:row>
      <xdr:rowOff>8141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70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56418</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68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146253</xdr:rowOff>
    </xdr:from>
    <xdr:to>
      <xdr:col>20</xdr:col>
      <xdr:colOff>38100</xdr:colOff>
      <xdr:row>98</xdr:row>
      <xdr:rowOff>76403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77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67530</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86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8331</xdr:rowOff>
    </xdr:from>
    <xdr:to>
      <xdr:col>15</xdr:col>
      <xdr:colOff>101600</xdr:colOff>
      <xdr:row>98</xdr:row>
      <xdr:rowOff>109931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81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101058</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90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163551</xdr:rowOff>
    </xdr:from>
    <xdr:to>
      <xdr:col>10</xdr:col>
      <xdr:colOff>165100</xdr:colOff>
      <xdr:row>98</xdr:row>
      <xdr:rowOff>93701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79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84828</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88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40996</xdr:rowOff>
    </xdr:from>
    <xdr:to>
      <xdr:col>6</xdr:col>
      <xdr:colOff>38100</xdr:colOff>
      <xdr:row>98</xdr:row>
      <xdr:rowOff>142596</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84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133723</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93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100087</xdr:rowOff>
    </xdr:from>
    <xdr:to>
      <xdr:col>54</xdr:col>
      <xdr:colOff>189865</xdr:colOff>
      <xdr:row>38</xdr:row>
      <xdr:rowOff>114358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243587"/>
          <a:ext cx="1270" cy="138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118185</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63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114358</xdr:rowOff>
    </xdr:from>
    <xdr:to>
      <xdr:col>55</xdr:col>
      <xdr:colOff>88900</xdr:colOff>
      <xdr:row>38</xdr:row>
      <xdr:rowOff>114358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629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46764</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018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100087</xdr:rowOff>
    </xdr:from>
    <xdr:to>
      <xdr:col>55</xdr:col>
      <xdr:colOff>88900</xdr:colOff>
      <xdr:row>30</xdr:row>
      <xdr:rowOff>100087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24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128803</xdr:rowOff>
    </xdr:from>
    <xdr:to>
      <xdr:col>55</xdr:col>
      <xdr:colOff>0</xdr:colOff>
      <xdr:row>36</xdr:row>
      <xdr:rowOff>163039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6301003"/>
          <a:ext cx="838200" cy="34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47910</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048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25033</xdr:rowOff>
    </xdr:from>
    <xdr:to>
      <xdr:col>55</xdr:col>
      <xdr:colOff>50800</xdr:colOff>
      <xdr:row>36</xdr:row>
      <xdr:rowOff>126633</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1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154091</xdr:rowOff>
    </xdr:from>
    <xdr:to>
      <xdr:col>50</xdr:col>
      <xdr:colOff>114300</xdr:colOff>
      <xdr:row>36</xdr:row>
      <xdr:rowOff>163039</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8750300" y="6326291"/>
          <a:ext cx="889000" cy="8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69915</xdr:rowOff>
    </xdr:from>
    <xdr:to>
      <xdr:col>50</xdr:col>
      <xdr:colOff>165100</xdr:colOff>
      <xdr:row>37</xdr:row>
      <xdr:rowOff>65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16592</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01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154091</xdr:rowOff>
    </xdr:from>
    <xdr:to>
      <xdr:col>45</xdr:col>
      <xdr:colOff>177800</xdr:colOff>
      <xdr:row>36</xdr:row>
      <xdr:rowOff>166338</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326291"/>
          <a:ext cx="889000" cy="1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84600</xdr:rowOff>
    </xdr:from>
    <xdr:to>
      <xdr:col>46</xdr:col>
      <xdr:colOff>38100</xdr:colOff>
      <xdr:row>37</xdr:row>
      <xdr:rowOff>14750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31277</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03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73275</xdr:rowOff>
    </xdr:from>
    <xdr:to>
      <xdr:col>41</xdr:col>
      <xdr:colOff>50800</xdr:colOff>
      <xdr:row>36</xdr:row>
      <xdr:rowOff>166338</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6245475"/>
          <a:ext cx="889000" cy="9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87213</xdr:rowOff>
    </xdr:from>
    <xdr:to>
      <xdr:col>41</xdr:col>
      <xdr:colOff>101600</xdr:colOff>
      <xdr:row>37</xdr:row>
      <xdr:rowOff>17363</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33890</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03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85014</xdr:rowOff>
    </xdr:from>
    <xdr:to>
      <xdr:col>36</xdr:col>
      <xdr:colOff>165100</xdr:colOff>
      <xdr:row>37</xdr:row>
      <xdr:rowOff>15164</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2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6291</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34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78003</xdr:rowOff>
    </xdr:from>
    <xdr:to>
      <xdr:col>55</xdr:col>
      <xdr:colOff>50800</xdr:colOff>
      <xdr:row>37</xdr:row>
      <xdr:rowOff>8153</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25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56430</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228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112239</xdr:rowOff>
    </xdr:from>
    <xdr:to>
      <xdr:col>50</xdr:col>
      <xdr:colOff>165100</xdr:colOff>
      <xdr:row>37</xdr:row>
      <xdr:rowOff>42389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28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33516</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37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103291</xdr:rowOff>
    </xdr:from>
    <xdr:to>
      <xdr:col>46</xdr:col>
      <xdr:colOff>38100</xdr:colOff>
      <xdr:row>37</xdr:row>
      <xdr:rowOff>33441</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27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24568</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36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115538</xdr:rowOff>
    </xdr:from>
    <xdr:to>
      <xdr:col>41</xdr:col>
      <xdr:colOff>101600</xdr:colOff>
      <xdr:row>37</xdr:row>
      <xdr:rowOff>45688</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287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36815</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38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22475</xdr:rowOff>
    </xdr:from>
    <xdr:to>
      <xdr:col>36</xdr:col>
      <xdr:colOff>165100</xdr:colOff>
      <xdr:row>36</xdr:row>
      <xdr:rowOff>124075</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19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140602</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596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165353</xdr:rowOff>
    </xdr:from>
    <xdr:to>
      <xdr:col>54</xdr:col>
      <xdr:colOff>189865</xdr:colOff>
      <xdr:row>58</xdr:row>
      <xdr:rowOff>129577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566403"/>
          <a:ext cx="1270" cy="1507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133404</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07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129577</xdr:rowOff>
    </xdr:from>
    <xdr:to>
      <xdr:col>55</xdr:col>
      <xdr:colOff>88900</xdr:colOff>
      <xdr:row>58</xdr:row>
      <xdr:rowOff>129577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073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112030</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34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165353</xdr:rowOff>
    </xdr:from>
    <xdr:to>
      <xdr:col>55</xdr:col>
      <xdr:colOff>88900</xdr:colOff>
      <xdr:row>49</xdr:row>
      <xdr:rowOff>165353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56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1625</xdr:rowOff>
    </xdr:from>
    <xdr:to>
      <xdr:col>55</xdr:col>
      <xdr:colOff>0</xdr:colOff>
      <xdr:row>58</xdr:row>
      <xdr:rowOff>42606</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9639300" y="9945725"/>
          <a:ext cx="838200" cy="4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121748</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722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98871</xdr:rowOff>
    </xdr:from>
    <xdr:to>
      <xdr:col>55</xdr:col>
      <xdr:colOff>50800</xdr:colOff>
      <xdr:row>58</xdr:row>
      <xdr:rowOff>29021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87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42606</xdr:rowOff>
    </xdr:from>
    <xdr:to>
      <xdr:col>50</xdr:col>
      <xdr:colOff>114300</xdr:colOff>
      <xdr:row>58</xdr:row>
      <xdr:rowOff>130647</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8750300" y="9986706"/>
          <a:ext cx="889000" cy="88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128204</xdr:rowOff>
    </xdr:from>
    <xdr:to>
      <xdr:col>50</xdr:col>
      <xdr:colOff>165100</xdr:colOff>
      <xdr:row>58</xdr:row>
      <xdr:rowOff>58354</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900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74881</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676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130647</xdr:rowOff>
    </xdr:from>
    <xdr:to>
      <xdr:col>45</xdr:col>
      <xdr:colOff>177800</xdr:colOff>
      <xdr:row>58</xdr:row>
      <xdr:rowOff>142919</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7861300" y="10074747"/>
          <a:ext cx="889000" cy="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130391</xdr:rowOff>
    </xdr:from>
    <xdr:to>
      <xdr:col>46</xdr:col>
      <xdr:colOff>38100</xdr:colOff>
      <xdr:row>58</xdr:row>
      <xdr:rowOff>60541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90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77068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67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142919</xdr:rowOff>
    </xdr:from>
    <xdr:to>
      <xdr:col>41</xdr:col>
      <xdr:colOff>50800</xdr:colOff>
      <xdr:row>58</xdr:row>
      <xdr:rowOff>157554</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6972300" y="10087019"/>
          <a:ext cx="889000" cy="14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118256</xdr:rowOff>
    </xdr:from>
    <xdr:to>
      <xdr:col>41</xdr:col>
      <xdr:colOff>101600</xdr:colOff>
      <xdr:row>58</xdr:row>
      <xdr:rowOff>48406</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89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64933</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66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129945</xdr:rowOff>
    </xdr:from>
    <xdr:to>
      <xdr:col>36</xdr:col>
      <xdr:colOff>165100</xdr:colOff>
      <xdr:row>58</xdr:row>
      <xdr:rowOff>60095</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90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76622</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6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122275</xdr:rowOff>
    </xdr:from>
    <xdr:to>
      <xdr:col>55</xdr:col>
      <xdr:colOff>50800</xdr:colOff>
      <xdr:row>58</xdr:row>
      <xdr:rowOff>52425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89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100702</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873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163256</xdr:rowOff>
    </xdr:from>
    <xdr:to>
      <xdr:col>50</xdr:col>
      <xdr:colOff>165100</xdr:colOff>
      <xdr:row>58</xdr:row>
      <xdr:rowOff>93406</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93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84533</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1002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79847</xdr:rowOff>
    </xdr:from>
    <xdr:to>
      <xdr:col>46</xdr:col>
      <xdr:colOff>38100</xdr:colOff>
      <xdr:row>59</xdr:row>
      <xdr:rowOff>9997</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10023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1124</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1011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92119</xdr:rowOff>
    </xdr:from>
    <xdr:to>
      <xdr:col>41</xdr:col>
      <xdr:colOff>101600</xdr:colOff>
      <xdr:row>59</xdr:row>
      <xdr:rowOff>22269</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1003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13396</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1012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106754</xdr:rowOff>
    </xdr:from>
    <xdr:to>
      <xdr:col>36</xdr:col>
      <xdr:colOff>165100</xdr:colOff>
      <xdr:row>59</xdr:row>
      <xdr:rowOff>36904</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1005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28031</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1014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25775</xdr:rowOff>
    </xdr:from>
    <xdr:to>
      <xdr:col>54</xdr:col>
      <xdr:colOff>189865</xdr:colOff>
      <xdr:row>78</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198725"/>
          <a:ext cx="1270" cy="131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143902</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97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25775</xdr:rowOff>
    </xdr:from>
    <xdr:to>
      <xdr:col>55</xdr:col>
      <xdr:colOff>88900</xdr:colOff>
      <xdr:row>71</xdr:row>
      <xdr:rowOff>25775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198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139526</xdr:rowOff>
    </xdr:from>
    <xdr:to>
      <xdr:col>55</xdr:col>
      <xdr:colOff>0</xdr:colOff>
      <xdr:row>78</xdr:row>
      <xdr:rowOff>139618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512626"/>
          <a:ext cx="8382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32219</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233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9342</xdr:rowOff>
    </xdr:from>
    <xdr:to>
      <xdr:col>55</xdr:col>
      <xdr:colOff>50800</xdr:colOff>
      <xdr:row>78</xdr:row>
      <xdr:rowOff>110942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139243</xdr:rowOff>
    </xdr:from>
    <xdr:to>
      <xdr:col>50</xdr:col>
      <xdr:colOff>114300</xdr:colOff>
      <xdr:row>78</xdr:row>
      <xdr:rowOff>139618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512343"/>
          <a:ext cx="889000" cy="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24174</xdr:rowOff>
    </xdr:from>
    <xdr:to>
      <xdr:col>50</xdr:col>
      <xdr:colOff>165100</xdr:colOff>
      <xdr:row>78</xdr:row>
      <xdr:rowOff>125774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142301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17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137127</xdr:rowOff>
    </xdr:from>
    <xdr:to>
      <xdr:col>45</xdr:col>
      <xdr:colOff>177800</xdr:colOff>
      <xdr:row>78</xdr:row>
      <xdr:rowOff>139243</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510227"/>
          <a:ext cx="889000" cy="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15304</xdr:rowOff>
    </xdr:from>
    <xdr:to>
      <xdr:col>46</xdr:col>
      <xdr:colOff>38100</xdr:colOff>
      <xdr:row>78</xdr:row>
      <xdr:rowOff>116904</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133431</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16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131004</xdr:rowOff>
    </xdr:from>
    <xdr:to>
      <xdr:col>41</xdr:col>
      <xdr:colOff>50800</xdr:colOff>
      <xdr:row>78</xdr:row>
      <xdr:rowOff>137127</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504104"/>
          <a:ext cx="889000" cy="6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170689</xdr:rowOff>
    </xdr:from>
    <xdr:to>
      <xdr:col>41</xdr:col>
      <xdr:colOff>101600</xdr:colOff>
      <xdr:row>78</xdr:row>
      <xdr:rowOff>100839</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117366</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14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164086</xdr:rowOff>
    </xdr:from>
    <xdr:to>
      <xdr:col>36</xdr:col>
      <xdr:colOff>165100</xdr:colOff>
      <xdr:row>78</xdr:row>
      <xdr:rowOff>94236</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36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110763</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14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88726</xdr:rowOff>
    </xdr:from>
    <xdr:to>
      <xdr:col>55</xdr:col>
      <xdr:colOff>50800</xdr:colOff>
      <xdr:row>79</xdr:row>
      <xdr:rowOff>18876</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46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3653</xdr:rowOff>
    </xdr:from>
    <xdr:ext cx="313932"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3767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88818</xdr:rowOff>
    </xdr:from>
    <xdr:to>
      <xdr:col>50</xdr:col>
      <xdr:colOff>165100</xdr:colOff>
      <xdr:row>79</xdr:row>
      <xdr:rowOff>18968</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46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79</xdr:row>
      <xdr:rowOff>10095</xdr:rowOff>
    </xdr:from>
    <xdr:ext cx="313932"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82333" y="135546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88443</xdr:rowOff>
    </xdr:from>
    <xdr:to>
      <xdr:col>46</xdr:col>
      <xdr:colOff>38100</xdr:colOff>
      <xdr:row>79</xdr:row>
      <xdr:rowOff>18593</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46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9720</xdr:rowOff>
    </xdr:from>
    <xdr:ext cx="378565"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61017" y="135542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86327</xdr:rowOff>
    </xdr:from>
    <xdr:to>
      <xdr:col>41</xdr:col>
      <xdr:colOff>101600</xdr:colOff>
      <xdr:row>79</xdr:row>
      <xdr:rowOff>16477</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45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7604</xdr:rowOff>
    </xdr:from>
    <xdr:ext cx="378565"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72017" y="13552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80204</xdr:rowOff>
    </xdr:from>
    <xdr:to>
      <xdr:col>36</xdr:col>
      <xdr:colOff>165100</xdr:colOff>
      <xdr:row>79</xdr:row>
      <xdr:rowOff>10354</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45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1481</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37428" y="13546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7835</xdr:rowOff>
    </xdr:from>
    <xdr:to>
      <xdr:col>54</xdr:col>
      <xdr:colOff>189865</xdr:colOff>
      <xdr:row>98</xdr:row>
      <xdr:rowOff>126695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438335"/>
          <a:ext cx="1270" cy="1490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130522</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69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126695</xdr:rowOff>
    </xdr:from>
    <xdr:to>
      <xdr:col>55</xdr:col>
      <xdr:colOff>88900</xdr:colOff>
      <xdr:row>98</xdr:row>
      <xdr:rowOff>126695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69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125962</xdr:rowOff>
    </xdr:from>
    <xdr:ext cx="599010"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2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7835</xdr:rowOff>
    </xdr:from>
    <xdr:to>
      <xdr:col>55</xdr:col>
      <xdr:colOff>88900</xdr:colOff>
      <xdr:row>90</xdr:row>
      <xdr:rowOff>7835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43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93980</xdr:rowOff>
    </xdr:from>
    <xdr:to>
      <xdr:col>55</xdr:col>
      <xdr:colOff>0</xdr:colOff>
      <xdr:row>96</xdr:row>
      <xdr:rowOff>156287</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9639300" y="16381730"/>
          <a:ext cx="838200" cy="23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43959</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503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65532</xdr:rowOff>
    </xdr:from>
    <xdr:to>
      <xdr:col>55</xdr:col>
      <xdr:colOff>50800</xdr:colOff>
      <xdr:row>96</xdr:row>
      <xdr:rowOff>167132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156287</xdr:rowOff>
    </xdr:from>
    <xdr:to>
      <xdr:col>50</xdr:col>
      <xdr:colOff>114300</xdr:colOff>
      <xdr:row>97</xdr:row>
      <xdr:rowOff>138671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8750300" y="16615487"/>
          <a:ext cx="889000" cy="15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123737</xdr:rowOff>
    </xdr:from>
    <xdr:to>
      <xdr:col>50</xdr:col>
      <xdr:colOff>165100</xdr:colOff>
      <xdr:row>97</xdr:row>
      <xdr:rowOff>53887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45014</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67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138671</xdr:rowOff>
    </xdr:from>
    <xdr:to>
      <xdr:col>45</xdr:col>
      <xdr:colOff>177800</xdr:colOff>
      <xdr:row>98</xdr:row>
      <xdr:rowOff>29947</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7861300" y="16769321"/>
          <a:ext cx="889000" cy="6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157784</xdr:rowOff>
    </xdr:from>
    <xdr:to>
      <xdr:col>46</xdr:col>
      <xdr:colOff>38100</xdr:colOff>
      <xdr:row>97</xdr:row>
      <xdr:rowOff>87934</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61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104461</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39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29947</xdr:rowOff>
    </xdr:from>
    <xdr:to>
      <xdr:col>41</xdr:col>
      <xdr:colOff>50800</xdr:colOff>
      <xdr:row>98</xdr:row>
      <xdr:rowOff>76149</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6972300" y="16832047"/>
          <a:ext cx="889000" cy="46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145745</xdr:rowOff>
    </xdr:from>
    <xdr:to>
      <xdr:col>41</xdr:col>
      <xdr:colOff>101600</xdr:colOff>
      <xdr:row>97</xdr:row>
      <xdr:rowOff>75895</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92422</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38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32398</xdr:rowOff>
    </xdr:from>
    <xdr:to>
      <xdr:col>36</xdr:col>
      <xdr:colOff>165100</xdr:colOff>
      <xdr:row>97</xdr:row>
      <xdr:rowOff>133998</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6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150525</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43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43180</xdr:rowOff>
    </xdr:from>
    <xdr:to>
      <xdr:col>55</xdr:col>
      <xdr:colOff>50800</xdr:colOff>
      <xdr:row>95</xdr:row>
      <xdr:rowOff>144780</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33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66057</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18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105487</xdr:rowOff>
    </xdr:from>
    <xdr:to>
      <xdr:col>50</xdr:col>
      <xdr:colOff>165100</xdr:colOff>
      <xdr:row>97</xdr:row>
      <xdr:rowOff>35637</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56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52164</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33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87871</xdr:rowOff>
    </xdr:from>
    <xdr:to>
      <xdr:col>46</xdr:col>
      <xdr:colOff>38100</xdr:colOff>
      <xdr:row>98</xdr:row>
      <xdr:rowOff>18021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71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9148</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681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150597</xdr:rowOff>
    </xdr:from>
    <xdr:to>
      <xdr:col>41</xdr:col>
      <xdr:colOff>101600</xdr:colOff>
      <xdr:row>98</xdr:row>
      <xdr:rowOff>80747</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78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71874</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687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25349</xdr:rowOff>
    </xdr:from>
    <xdr:to>
      <xdr:col>36</xdr:col>
      <xdr:colOff>165100</xdr:colOff>
      <xdr:row>98</xdr:row>
      <xdr:rowOff>126949</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82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118076</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92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124854</xdr:rowOff>
    </xdr:from>
    <xdr:to>
      <xdr:col>85</xdr:col>
      <xdr:colOff>126364</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096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56735</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743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71531</xdr:rowOff>
    </xdr:from>
    <xdr:ext cx="599010"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4872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124854</xdr:rowOff>
    </xdr:from>
    <xdr:to>
      <xdr:col>86</xdr:col>
      <xdr:colOff>25400</xdr:colOff>
      <xdr:row>29</xdr:row>
      <xdr:rowOff>124854</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0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145635</xdr:rowOff>
    </xdr:from>
    <xdr:ext cx="469744"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489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122758</xdr:rowOff>
    </xdr:from>
    <xdr:to>
      <xdr:col>85</xdr:col>
      <xdr:colOff>177800</xdr:colOff>
      <xdr:row>39</xdr:row>
      <xdr:rowOff>52908</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63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137464</xdr:rowOff>
    </xdr:from>
    <xdr:to>
      <xdr:col>81</xdr:col>
      <xdr:colOff>101600</xdr:colOff>
      <xdr:row>39</xdr:row>
      <xdr:rowOff>67614</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84142</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427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148489</xdr:rowOff>
    </xdr:from>
    <xdr:to>
      <xdr:col>76</xdr:col>
      <xdr:colOff>165100</xdr:colOff>
      <xdr:row>39</xdr:row>
      <xdr:rowOff>78639</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95165</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4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135725</xdr:rowOff>
    </xdr:from>
    <xdr:to>
      <xdr:col>72</xdr:col>
      <xdr:colOff>38100</xdr:colOff>
      <xdr:row>39</xdr:row>
      <xdr:rowOff>65875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82402</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146774</xdr:rowOff>
    </xdr:from>
    <xdr:to>
      <xdr:col>67</xdr:col>
      <xdr:colOff>101600</xdr:colOff>
      <xdr:row>39</xdr:row>
      <xdr:rowOff>76924</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93451</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101185</xdr:rowOff>
    </xdr:from>
    <xdr:ext cx="249299"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616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129674</xdr:rowOff>
    </xdr:from>
    <xdr:to>
      <xdr:col>85</xdr:col>
      <xdr:colOff>126364</xdr:colOff>
      <xdr:row>78</xdr:row>
      <xdr:rowOff>110717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131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114544</xdr:rowOff>
    </xdr:from>
    <xdr:ext cx="469744"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48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110717</xdr:rowOff>
    </xdr:from>
    <xdr:to>
      <xdr:col>86</xdr:col>
      <xdr:colOff>25400</xdr:colOff>
      <xdr:row>78</xdr:row>
      <xdr:rowOff>110717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48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76351</xdr:rowOff>
    </xdr:from>
    <xdr:ext cx="534377"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90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129674</xdr:rowOff>
    </xdr:from>
    <xdr:to>
      <xdr:col>86</xdr:col>
      <xdr:colOff>25400</xdr:colOff>
      <xdr:row>70</xdr:row>
      <xdr:rowOff>129674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131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53615</xdr:rowOff>
    </xdr:from>
    <xdr:to>
      <xdr:col>85</xdr:col>
      <xdr:colOff>127000</xdr:colOff>
      <xdr:row>77</xdr:row>
      <xdr:rowOff>71822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5481300" y="13255265"/>
          <a:ext cx="838200" cy="18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97783</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2785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74906</xdr:rowOff>
    </xdr:from>
    <xdr:to>
      <xdr:col>85</xdr:col>
      <xdr:colOff>177800</xdr:colOff>
      <xdr:row>76</xdr:row>
      <xdr:rowOff>5057</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20731</xdr:rowOff>
    </xdr:from>
    <xdr:to>
      <xdr:col>81</xdr:col>
      <xdr:colOff>50800</xdr:colOff>
      <xdr:row>77</xdr:row>
      <xdr:rowOff>53615</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4592300" y="13222381"/>
          <a:ext cx="889000" cy="32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65273</xdr:rowOff>
    </xdr:from>
    <xdr:to>
      <xdr:col>81</xdr:col>
      <xdr:colOff>101600</xdr:colOff>
      <xdr:row>75</xdr:row>
      <xdr:rowOff>166874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11950</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269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20731</xdr:rowOff>
    </xdr:from>
    <xdr:to>
      <xdr:col>76</xdr:col>
      <xdr:colOff>114300</xdr:colOff>
      <xdr:row>77</xdr:row>
      <xdr:rowOff>57519</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3703300" y="13222381"/>
          <a:ext cx="889000" cy="36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67885</xdr:rowOff>
    </xdr:from>
    <xdr:to>
      <xdr:col>76</xdr:col>
      <xdr:colOff>165100</xdr:colOff>
      <xdr:row>75</xdr:row>
      <xdr:rowOff>169484</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14562</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270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57519</xdr:rowOff>
    </xdr:from>
    <xdr:to>
      <xdr:col>71</xdr:col>
      <xdr:colOff>177800</xdr:colOff>
      <xdr:row>77</xdr:row>
      <xdr:rowOff>67968</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2814300" y="13259169"/>
          <a:ext cx="889000" cy="10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68065</xdr:rowOff>
    </xdr:from>
    <xdr:to>
      <xdr:col>72</xdr:col>
      <xdr:colOff>38100</xdr:colOff>
      <xdr:row>75</xdr:row>
      <xdr:rowOff>169664</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14742</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270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62268</xdr:rowOff>
    </xdr:from>
    <xdr:to>
      <xdr:col>67</xdr:col>
      <xdr:colOff>101600</xdr:colOff>
      <xdr:row>75</xdr:row>
      <xdr:rowOff>163869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8945</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269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21022</xdr:rowOff>
    </xdr:from>
    <xdr:to>
      <xdr:col>85</xdr:col>
      <xdr:colOff>177800</xdr:colOff>
      <xdr:row>77</xdr:row>
      <xdr:rowOff>122622</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322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170899</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320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2815</xdr:rowOff>
    </xdr:from>
    <xdr:to>
      <xdr:col>81</xdr:col>
      <xdr:colOff>101600</xdr:colOff>
      <xdr:row>77</xdr:row>
      <xdr:rowOff>104415</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320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95542</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3297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141381</xdr:rowOff>
    </xdr:from>
    <xdr:to>
      <xdr:col>76</xdr:col>
      <xdr:colOff>165100</xdr:colOff>
      <xdr:row>77</xdr:row>
      <xdr:rowOff>71531</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317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62658</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326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6719</xdr:rowOff>
    </xdr:from>
    <xdr:to>
      <xdr:col>72</xdr:col>
      <xdr:colOff>38100</xdr:colOff>
      <xdr:row>77</xdr:row>
      <xdr:rowOff>108319</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320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99446</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330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17168</xdr:rowOff>
    </xdr:from>
    <xdr:to>
      <xdr:col>67</xdr:col>
      <xdr:colOff>101600</xdr:colOff>
      <xdr:row>77</xdr:row>
      <xdr:rowOff>118768</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321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109895</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331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59196</xdr:rowOff>
    </xdr:from>
    <xdr:to>
      <xdr:col>85</xdr:col>
      <xdr:colOff>126364</xdr:colOff>
      <xdr:row>98</xdr:row>
      <xdr:rowOff>139609</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489696"/>
          <a:ext cx="1269" cy="1452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143436</xdr:rowOff>
    </xdr:from>
    <xdr:ext cx="313932"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69455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139609</xdr:rowOff>
    </xdr:from>
    <xdr:to>
      <xdr:col>86</xdr:col>
      <xdr:colOff>25400</xdr:colOff>
      <xdr:row>98</xdr:row>
      <xdr:rowOff>139609</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694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5873</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264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59196</xdr:rowOff>
    </xdr:from>
    <xdr:to>
      <xdr:col>86</xdr:col>
      <xdr:colOff>25400</xdr:colOff>
      <xdr:row>90</xdr:row>
      <xdr:rowOff>59196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48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31947</xdr:rowOff>
    </xdr:from>
    <xdr:to>
      <xdr:col>85</xdr:col>
      <xdr:colOff>127000</xdr:colOff>
      <xdr:row>98</xdr:row>
      <xdr:rowOff>68002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5481300" y="16834047"/>
          <a:ext cx="838200" cy="36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158027</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617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135150</xdr:rowOff>
    </xdr:from>
    <xdr:to>
      <xdr:col>85</xdr:col>
      <xdr:colOff>177800</xdr:colOff>
      <xdr:row>98</xdr:row>
      <xdr:rowOff>65300</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22034</xdr:rowOff>
    </xdr:from>
    <xdr:to>
      <xdr:col>81</xdr:col>
      <xdr:colOff>50800</xdr:colOff>
      <xdr:row>98</xdr:row>
      <xdr:rowOff>31947</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4592300" y="16824134"/>
          <a:ext cx="889000" cy="9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120986</xdr:rowOff>
    </xdr:from>
    <xdr:to>
      <xdr:col>81</xdr:col>
      <xdr:colOff>101600</xdr:colOff>
      <xdr:row>98</xdr:row>
      <xdr:rowOff>51136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75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67663</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52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22034</xdr:rowOff>
    </xdr:from>
    <xdr:to>
      <xdr:col>76</xdr:col>
      <xdr:colOff>114300</xdr:colOff>
      <xdr:row>98</xdr:row>
      <xdr:rowOff>40387</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6824134"/>
          <a:ext cx="889000" cy="18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149982</xdr:rowOff>
    </xdr:from>
    <xdr:to>
      <xdr:col>76</xdr:col>
      <xdr:colOff>165100</xdr:colOff>
      <xdr:row>98</xdr:row>
      <xdr:rowOff>80132</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7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71259</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87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40387</xdr:rowOff>
    </xdr:from>
    <xdr:to>
      <xdr:col>71</xdr:col>
      <xdr:colOff>177800</xdr:colOff>
      <xdr:row>98</xdr:row>
      <xdr:rowOff>71441</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6842487"/>
          <a:ext cx="889000" cy="3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125375</xdr:rowOff>
    </xdr:from>
    <xdr:to>
      <xdr:col>72</xdr:col>
      <xdr:colOff>38100</xdr:colOff>
      <xdr:row>98</xdr:row>
      <xdr:rowOff>55525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75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72052</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53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140526</xdr:rowOff>
    </xdr:from>
    <xdr:to>
      <xdr:col>67</xdr:col>
      <xdr:colOff>101600</xdr:colOff>
      <xdr:row>98</xdr:row>
      <xdr:rowOff>70676</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77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87203</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54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17202</xdr:rowOff>
    </xdr:from>
    <xdr:to>
      <xdr:col>85</xdr:col>
      <xdr:colOff>177800</xdr:colOff>
      <xdr:row>98</xdr:row>
      <xdr:rowOff>118802</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81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113577</xdr:rowOff>
    </xdr:from>
    <xdr:ext cx="469744"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152597</xdr:rowOff>
    </xdr:from>
    <xdr:to>
      <xdr:col>81</xdr:col>
      <xdr:colOff>101600</xdr:colOff>
      <xdr:row>98</xdr:row>
      <xdr:rowOff>82747</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78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73874</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6875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142684</xdr:rowOff>
    </xdr:from>
    <xdr:to>
      <xdr:col>76</xdr:col>
      <xdr:colOff>165100</xdr:colOff>
      <xdr:row>98</xdr:row>
      <xdr:rowOff>72834</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77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89361</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6548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161037</xdr:rowOff>
    </xdr:from>
    <xdr:to>
      <xdr:col>72</xdr:col>
      <xdr:colOff>38100</xdr:colOff>
      <xdr:row>98</xdr:row>
      <xdr:rowOff>91187</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79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82314</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688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20641</xdr:rowOff>
    </xdr:from>
    <xdr:to>
      <xdr:col>67</xdr:col>
      <xdr:colOff>101600</xdr:colOff>
      <xdr:row>98</xdr:row>
      <xdr:rowOff>122241</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82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113368</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79428" y="16915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3759</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318709"/>
          <a:ext cx="1269" cy="1412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121886</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09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3759</xdr:rowOff>
    </xdr:from>
    <xdr:to>
      <xdr:col>116</xdr:col>
      <xdr:colOff>152400</xdr:colOff>
      <xdr:row>31</xdr:row>
      <xdr:rowOff>3759</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31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152696</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3248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129819</xdr:rowOff>
    </xdr:from>
    <xdr:to>
      <xdr:col>116</xdr:col>
      <xdr:colOff>114300</xdr:colOff>
      <xdr:row>38</xdr:row>
      <xdr:rowOff>59969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7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143535</xdr:rowOff>
    </xdr:from>
    <xdr:to>
      <xdr:col>112</xdr:col>
      <xdr:colOff>38100</xdr:colOff>
      <xdr:row>38</xdr:row>
      <xdr:rowOff>73685</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48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90212</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26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163119</xdr:rowOff>
    </xdr:from>
    <xdr:to>
      <xdr:col>107</xdr:col>
      <xdr:colOff>101600</xdr:colOff>
      <xdr:row>38</xdr:row>
      <xdr:rowOff>93269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50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109796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28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4394</xdr:rowOff>
    </xdr:from>
    <xdr:to>
      <xdr:col>102</xdr:col>
      <xdr:colOff>165100</xdr:colOff>
      <xdr:row>38</xdr:row>
      <xdr:rowOff>105994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519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122521</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294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20625</xdr:rowOff>
    </xdr:from>
    <xdr:to>
      <xdr:col>98</xdr:col>
      <xdr:colOff>38100</xdr:colOff>
      <xdr:row>38</xdr:row>
      <xdr:rowOff>122225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5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138752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31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42773</xdr:rowOff>
    </xdr:from>
    <xdr:to>
      <xdr:col>116</xdr:col>
      <xdr:colOff>62864</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615273"/>
          <a:ext cx="1269" cy="146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160900</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39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42773</xdr:rowOff>
    </xdr:from>
    <xdr:to>
      <xdr:col>116</xdr:col>
      <xdr:colOff>152400</xdr:colOff>
      <xdr:row>50</xdr:row>
      <xdr:rowOff>42773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61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94437</xdr:rowOff>
    </xdr:from>
    <xdr:to>
      <xdr:col>116</xdr:col>
      <xdr:colOff>63500</xdr:colOff>
      <xdr:row>58</xdr:row>
      <xdr:rowOff>94620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10038537"/>
          <a:ext cx="8382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54718</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655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31841</xdr:rowOff>
    </xdr:from>
    <xdr:to>
      <xdr:col>116</xdr:col>
      <xdr:colOff>114300</xdr:colOff>
      <xdr:row>57</xdr:row>
      <xdr:rowOff>133441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80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94437</xdr:rowOff>
    </xdr:from>
    <xdr:to>
      <xdr:col>111</xdr:col>
      <xdr:colOff>177800</xdr:colOff>
      <xdr:row>58</xdr:row>
      <xdr:rowOff>94437</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100385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13233</xdr:rowOff>
    </xdr:from>
    <xdr:to>
      <xdr:col>112</xdr:col>
      <xdr:colOff>38100</xdr:colOff>
      <xdr:row>57</xdr:row>
      <xdr:rowOff>114833</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78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131360</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56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94300</xdr:rowOff>
    </xdr:from>
    <xdr:to>
      <xdr:col>107</xdr:col>
      <xdr:colOff>50800</xdr:colOff>
      <xdr:row>58</xdr:row>
      <xdr:rowOff>94437</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10038400"/>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4501</xdr:rowOff>
    </xdr:from>
    <xdr:to>
      <xdr:col>107</xdr:col>
      <xdr:colOff>101600</xdr:colOff>
      <xdr:row>57</xdr:row>
      <xdr:rowOff>106101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77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122628</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55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94254</xdr:rowOff>
    </xdr:from>
    <xdr:to>
      <xdr:col>102</xdr:col>
      <xdr:colOff>114300</xdr:colOff>
      <xdr:row>58</xdr:row>
      <xdr:rowOff>94300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10038354"/>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143261</xdr:rowOff>
    </xdr:from>
    <xdr:to>
      <xdr:col>102</xdr:col>
      <xdr:colOff>165100</xdr:colOff>
      <xdr:row>57</xdr:row>
      <xdr:rowOff>73411</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7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89938</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5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130917</xdr:rowOff>
    </xdr:from>
    <xdr:to>
      <xdr:col>98</xdr:col>
      <xdr:colOff>38100</xdr:colOff>
      <xdr:row>57</xdr:row>
      <xdr:rowOff>61067</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73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77594</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507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43820</xdr:rowOff>
    </xdr:from>
    <xdr:to>
      <xdr:col>116</xdr:col>
      <xdr:colOff>114300</xdr:colOff>
      <xdr:row>58</xdr:row>
      <xdr:rowOff>145420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998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130197</xdr:rowOff>
    </xdr:from>
    <xdr:ext cx="378565"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9028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43637</xdr:rowOff>
    </xdr:from>
    <xdr:to>
      <xdr:col>112</xdr:col>
      <xdr:colOff>38100</xdr:colOff>
      <xdr:row>58</xdr:row>
      <xdr:rowOff>145237</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998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136364</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4017" y="100804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43637</xdr:rowOff>
    </xdr:from>
    <xdr:to>
      <xdr:col>107</xdr:col>
      <xdr:colOff>101600</xdr:colOff>
      <xdr:row>58</xdr:row>
      <xdr:rowOff>145237</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998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136364</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45017" y="100804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43500</xdr:rowOff>
    </xdr:from>
    <xdr:to>
      <xdr:col>102</xdr:col>
      <xdr:colOff>165100</xdr:colOff>
      <xdr:row>58</xdr:row>
      <xdr:rowOff>145100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998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136227</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56017" y="100803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43454</xdr:rowOff>
    </xdr:from>
    <xdr:to>
      <xdr:col>98</xdr:col>
      <xdr:colOff>38100</xdr:colOff>
      <xdr:row>58</xdr:row>
      <xdr:rowOff>145054</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998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136181</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67017" y="1008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6165</xdr:rowOff>
    </xdr:from>
    <xdr:to>
      <xdr:col>116</xdr:col>
      <xdr:colOff>62864</xdr:colOff>
      <xdr:row>78</xdr:row>
      <xdr:rowOff>42007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179115"/>
          <a:ext cx="1269" cy="1235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45834</xdr:rowOff>
    </xdr:from>
    <xdr:ext cx="534377"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41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42007</xdr:rowOff>
    </xdr:from>
    <xdr:to>
      <xdr:col>116</xdr:col>
      <xdr:colOff>152400</xdr:colOff>
      <xdr:row>78</xdr:row>
      <xdr:rowOff>42007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41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124292</xdr:rowOff>
    </xdr:from>
    <xdr:ext cx="534377"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195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6165</xdr:rowOff>
    </xdr:from>
    <xdr:to>
      <xdr:col>116</xdr:col>
      <xdr:colOff>152400</xdr:colOff>
      <xdr:row>71</xdr:row>
      <xdr:rowOff>6165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17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148011</xdr:rowOff>
    </xdr:from>
    <xdr:to>
      <xdr:col>116</xdr:col>
      <xdr:colOff>63500</xdr:colOff>
      <xdr:row>76</xdr:row>
      <xdr:rowOff>83660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1323300" y="13006761"/>
          <a:ext cx="838200" cy="10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94795</xdr:rowOff>
    </xdr:from>
    <xdr:ext cx="534377"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782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71918</xdr:rowOff>
    </xdr:from>
    <xdr:to>
      <xdr:col>116</xdr:col>
      <xdr:colOff>114300</xdr:colOff>
      <xdr:row>76</xdr:row>
      <xdr:rowOff>2068</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93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100773</xdr:rowOff>
    </xdr:from>
    <xdr:to>
      <xdr:col>111</xdr:col>
      <xdr:colOff>177800</xdr:colOff>
      <xdr:row>75</xdr:row>
      <xdr:rowOff>148011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0434300" y="12959523"/>
          <a:ext cx="889000" cy="4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50413</xdr:rowOff>
    </xdr:from>
    <xdr:to>
      <xdr:col>112</xdr:col>
      <xdr:colOff>38100</xdr:colOff>
      <xdr:row>75</xdr:row>
      <xdr:rowOff>152012</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9091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168540</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268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74320</xdr:rowOff>
    </xdr:from>
    <xdr:to>
      <xdr:col>107</xdr:col>
      <xdr:colOff>50800</xdr:colOff>
      <xdr:row>75</xdr:row>
      <xdr:rowOff>100773</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9545300" y="12933070"/>
          <a:ext cx="889000" cy="26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45058</xdr:rowOff>
    </xdr:from>
    <xdr:to>
      <xdr:col>107</xdr:col>
      <xdr:colOff>101600</xdr:colOff>
      <xdr:row>75</xdr:row>
      <xdr:rowOff>146658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90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163185</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267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74320</xdr:rowOff>
    </xdr:from>
    <xdr:to>
      <xdr:col>102</xdr:col>
      <xdr:colOff>114300</xdr:colOff>
      <xdr:row>75</xdr:row>
      <xdr:rowOff>167687</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8656300" y="12933070"/>
          <a:ext cx="889000" cy="93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33007</xdr:rowOff>
    </xdr:from>
    <xdr:to>
      <xdr:col>102</xdr:col>
      <xdr:colOff>165100</xdr:colOff>
      <xdr:row>75</xdr:row>
      <xdr:rowOff>134607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89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125734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298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52830</xdr:rowOff>
    </xdr:from>
    <xdr:to>
      <xdr:col>98</xdr:col>
      <xdr:colOff>38100</xdr:colOff>
      <xdr:row>75</xdr:row>
      <xdr:rowOff>154431</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9115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170957</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268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32860</xdr:rowOff>
    </xdr:from>
    <xdr:to>
      <xdr:col>116</xdr:col>
      <xdr:colOff>114300</xdr:colOff>
      <xdr:row>76</xdr:row>
      <xdr:rowOff>134460</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306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11287</xdr:rowOff>
    </xdr:from>
    <xdr:ext cx="534377"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3041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97211</xdr:rowOff>
    </xdr:from>
    <xdr:to>
      <xdr:col>112</xdr:col>
      <xdr:colOff>38100</xdr:colOff>
      <xdr:row>76</xdr:row>
      <xdr:rowOff>27361</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295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18488</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6111" y="1304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49973</xdr:rowOff>
    </xdr:from>
    <xdr:to>
      <xdr:col>107</xdr:col>
      <xdr:colOff>101600</xdr:colOff>
      <xdr:row>75</xdr:row>
      <xdr:rowOff>151572</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290872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142699</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300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23520</xdr:rowOff>
    </xdr:from>
    <xdr:to>
      <xdr:col>102</xdr:col>
      <xdr:colOff>165100</xdr:colOff>
      <xdr:row>75</xdr:row>
      <xdr:rowOff>125120</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288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141647</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2657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116887</xdr:rowOff>
    </xdr:from>
    <xdr:to>
      <xdr:col>98</xdr:col>
      <xdr:colOff>38100</xdr:colOff>
      <xdr:row>76</xdr:row>
      <xdr:rowOff>47037</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297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38164</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3068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ラスパイレス指数が全国平均及び類似団体の中でも依然として最低水準で推移しているのに加え、定員適正化計画に基づき適正な人員配置を行っていることが、住民一人あたりのコストを抑制できている要因といえる。また、新庁舎整備等の大型事業が計画されていることからインフラの老朽化対策や基盤整備、それに関連する市債の発行を抑制しているため、公債費が全国平均及び類似団体平均を大きく下回る要因となっている。しかし、新学校給食センター整備事業、小中学校空調整備事業及び小学校体育館吊天井改修工事を進捗したことにより普通建設事業費は大きく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大型事業、インフラ整備の遅れの解消、各施設の老朽化対策等により、公債費、普通建設事業費、維持補修費が増加していくことが予想されるため、公共施設等総合管理計画に基づき、事業の取捨選択を徹底していくことで、事業費の抑制を目指すことと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愛知県あま市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89,225
86,753
27.49
31,943,606
31,233,115
678,368
17,897,477
21,312,546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55118</xdr:rowOff>
    </xdr:from>
    <xdr:to>
      <xdr:col>24</xdr:col>
      <xdr:colOff>62865</xdr:colOff>
      <xdr:row>39</xdr:row>
      <xdr:rowOff>17018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70068"/>
          <a:ext cx="127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20845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07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17018</xdr:rowOff>
    </xdr:from>
    <xdr:to>
      <xdr:col>24</xdr:col>
      <xdr:colOff>152400</xdr:colOff>
      <xdr:row>39</xdr:row>
      <xdr:rowOff>17018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0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1795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4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55118</xdr:rowOff>
    </xdr:from>
    <xdr:to>
      <xdr:col>24</xdr:col>
      <xdr:colOff>152400</xdr:colOff>
      <xdr:row>31</xdr:row>
      <xdr:rowOff>55118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9779</xdr:rowOff>
    </xdr:from>
    <xdr:to>
      <xdr:col>24</xdr:col>
      <xdr:colOff>63500</xdr:colOff>
      <xdr:row>37</xdr:row>
      <xdr:rowOff>96266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353429"/>
          <a:ext cx="838200" cy="8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26433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27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3556</xdr:rowOff>
    </xdr:from>
    <xdr:to>
      <xdr:col>24</xdr:col>
      <xdr:colOff>114300</xdr:colOff>
      <xdr:row>36</xdr:row>
      <xdr:rowOff>105156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7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9779</xdr:rowOff>
    </xdr:from>
    <xdr:to>
      <xdr:col>19</xdr:col>
      <xdr:colOff>177800</xdr:colOff>
      <xdr:row>37</xdr:row>
      <xdr:rowOff>39878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353429"/>
          <a:ext cx="8890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2413</xdr:rowOff>
    </xdr:from>
    <xdr:to>
      <xdr:col>20</xdr:col>
      <xdr:colOff>38100</xdr:colOff>
      <xdr:row>36</xdr:row>
      <xdr:rowOff>104013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120540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49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34544</xdr:rowOff>
    </xdr:from>
    <xdr:to>
      <xdr:col>15</xdr:col>
      <xdr:colOff>50800</xdr:colOff>
      <xdr:row>37</xdr:row>
      <xdr:rowOff>39878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378194"/>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7747</xdr:rowOff>
    </xdr:from>
    <xdr:to>
      <xdr:col>15</xdr:col>
      <xdr:colOff>101600</xdr:colOff>
      <xdr:row>36</xdr:row>
      <xdr:rowOff>109347</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125874</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5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79502</xdr:rowOff>
    </xdr:from>
    <xdr:to>
      <xdr:col>10</xdr:col>
      <xdr:colOff>114300</xdr:colOff>
      <xdr:row>37</xdr:row>
      <xdr:rowOff>34544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51702"/>
          <a:ext cx="889000" cy="12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128524</xdr:rowOff>
    </xdr:from>
    <xdr:to>
      <xdr:col>10</xdr:col>
      <xdr:colOff>165100</xdr:colOff>
      <xdr:row>36</xdr:row>
      <xdr:rowOff>58674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75201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0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33291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45466</xdr:rowOff>
    </xdr:from>
    <xdr:to>
      <xdr:col>24</xdr:col>
      <xdr:colOff>114300</xdr:colOff>
      <xdr:row>37</xdr:row>
      <xdr:rowOff>147066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8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23893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6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130429</xdr:rowOff>
    </xdr:from>
    <xdr:to>
      <xdr:col>20</xdr:col>
      <xdr:colOff>38100</xdr:colOff>
      <xdr:row>37</xdr:row>
      <xdr:rowOff>60579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0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51706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9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160528</xdr:rowOff>
    </xdr:from>
    <xdr:to>
      <xdr:col>15</xdr:col>
      <xdr:colOff>101600</xdr:colOff>
      <xdr:row>37</xdr:row>
      <xdr:rowOff>90678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3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81805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2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155194</xdr:rowOff>
    </xdr:from>
    <xdr:to>
      <xdr:col>10</xdr:col>
      <xdr:colOff>165100</xdr:colOff>
      <xdr:row>37</xdr:row>
      <xdr:rowOff>85344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2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76471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20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28702</xdr:rowOff>
    </xdr:from>
    <xdr:to>
      <xdr:col>6</xdr:col>
      <xdr:colOff>38100</xdr:colOff>
      <xdr:row>36</xdr:row>
      <xdr:rowOff>130302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0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121429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93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107367</xdr:rowOff>
    </xdr:from>
    <xdr:to>
      <xdr:col>24</xdr:col>
      <xdr:colOff>62865</xdr:colOff>
      <xdr:row>58</xdr:row>
      <xdr:rowOff>3861</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851317"/>
          <a:ext cx="1270" cy="109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7688</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5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3861</xdr:rowOff>
    </xdr:from>
    <xdr:to>
      <xdr:col>24</xdr:col>
      <xdr:colOff>152400</xdr:colOff>
      <xdr:row>58</xdr:row>
      <xdr:rowOff>3861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47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54044</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626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107367</xdr:rowOff>
    </xdr:from>
    <xdr:to>
      <xdr:col>24</xdr:col>
      <xdr:colOff>152400</xdr:colOff>
      <xdr:row>51</xdr:row>
      <xdr:rowOff>107367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85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94949</xdr:rowOff>
    </xdr:from>
    <xdr:to>
      <xdr:col>24</xdr:col>
      <xdr:colOff>63500</xdr:colOff>
      <xdr:row>57</xdr:row>
      <xdr:rowOff>137423</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867599"/>
          <a:ext cx="838200" cy="4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2579</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603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151152</xdr:rowOff>
    </xdr:from>
    <xdr:to>
      <xdr:col>24</xdr:col>
      <xdr:colOff>114300</xdr:colOff>
      <xdr:row>57</xdr:row>
      <xdr:rowOff>81302</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94949</xdr:rowOff>
    </xdr:from>
    <xdr:to>
      <xdr:col>19</xdr:col>
      <xdr:colOff>177800</xdr:colOff>
      <xdr:row>57</xdr:row>
      <xdr:rowOff>124489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867599"/>
          <a:ext cx="889000" cy="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157544</xdr:rowOff>
    </xdr:from>
    <xdr:to>
      <xdr:col>20</xdr:col>
      <xdr:colOff>38100</xdr:colOff>
      <xdr:row>57</xdr:row>
      <xdr:rowOff>87694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104221</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53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124489</xdr:rowOff>
    </xdr:from>
    <xdr:to>
      <xdr:col>15</xdr:col>
      <xdr:colOff>50800</xdr:colOff>
      <xdr:row>57</xdr:row>
      <xdr:rowOff>137286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897139"/>
          <a:ext cx="889000" cy="12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11195</xdr:rowOff>
    </xdr:from>
    <xdr:to>
      <xdr:col>15</xdr:col>
      <xdr:colOff>101600</xdr:colOff>
      <xdr:row>57</xdr:row>
      <xdr:rowOff>112795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129322</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55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137286</xdr:rowOff>
    </xdr:from>
    <xdr:to>
      <xdr:col>10</xdr:col>
      <xdr:colOff>114300</xdr:colOff>
      <xdr:row>57</xdr:row>
      <xdr:rowOff>155336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909936"/>
          <a:ext cx="889000" cy="18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156021</xdr:rowOff>
    </xdr:from>
    <xdr:to>
      <xdr:col>10</xdr:col>
      <xdr:colOff>165100</xdr:colOff>
      <xdr:row>57</xdr:row>
      <xdr:rowOff>86171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102698</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12525</xdr:rowOff>
    </xdr:from>
    <xdr:to>
      <xdr:col>6</xdr:col>
      <xdr:colOff>38100</xdr:colOff>
      <xdr:row>57</xdr:row>
      <xdr:rowOff>114125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130652</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56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86623</xdr:rowOff>
    </xdr:from>
    <xdr:to>
      <xdr:col>24</xdr:col>
      <xdr:colOff>114300</xdr:colOff>
      <xdr:row>58</xdr:row>
      <xdr:rowOff>16773</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85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1550</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7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44149</xdr:rowOff>
    </xdr:from>
    <xdr:to>
      <xdr:col>20</xdr:col>
      <xdr:colOff>38100</xdr:colOff>
      <xdr:row>57</xdr:row>
      <xdr:rowOff>145749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81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136876</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90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73689</xdr:rowOff>
    </xdr:from>
    <xdr:to>
      <xdr:col>15</xdr:col>
      <xdr:colOff>101600</xdr:colOff>
      <xdr:row>58</xdr:row>
      <xdr:rowOff>3839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84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166416</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93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86486</xdr:rowOff>
    </xdr:from>
    <xdr:to>
      <xdr:col>10</xdr:col>
      <xdr:colOff>165100</xdr:colOff>
      <xdr:row>58</xdr:row>
      <xdr:rowOff>16636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85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7763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95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104536</xdr:rowOff>
    </xdr:from>
    <xdr:to>
      <xdr:col>6</xdr:col>
      <xdr:colOff>38100</xdr:colOff>
      <xdr:row>58</xdr:row>
      <xdr:rowOff>34686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7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25813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6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167252</xdr:rowOff>
    </xdr:from>
    <xdr:to>
      <xdr:col>24</xdr:col>
      <xdr:colOff>62865</xdr:colOff>
      <xdr:row>78</xdr:row>
      <xdr:rowOff>87100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68752"/>
          <a:ext cx="1270" cy="129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90927</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6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87100</xdr:rowOff>
    </xdr:from>
    <xdr:to>
      <xdr:col>24</xdr:col>
      <xdr:colOff>152400</xdr:colOff>
      <xdr:row>78</xdr:row>
      <xdr:rowOff>87100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6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113929</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43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225,469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167252</xdr:rowOff>
    </xdr:from>
    <xdr:to>
      <xdr:col>24</xdr:col>
      <xdr:colOff>152400</xdr:colOff>
      <xdr:row>70</xdr:row>
      <xdr:rowOff>167252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68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57252</xdr:rowOff>
    </xdr:from>
    <xdr:to>
      <xdr:col>24</xdr:col>
      <xdr:colOff>63500</xdr:colOff>
      <xdr:row>76</xdr:row>
      <xdr:rowOff>146558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087452"/>
          <a:ext cx="838200" cy="89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158215</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455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135338</xdr:rowOff>
    </xdr:from>
    <xdr:to>
      <xdr:col>24</xdr:col>
      <xdr:colOff>114300</xdr:colOff>
      <xdr:row>76</xdr:row>
      <xdr:rowOff>65487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142410</xdr:rowOff>
    </xdr:from>
    <xdr:to>
      <xdr:col>19</xdr:col>
      <xdr:colOff>177800</xdr:colOff>
      <xdr:row>76</xdr:row>
      <xdr:rowOff>146558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172610"/>
          <a:ext cx="889000" cy="4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24696</xdr:rowOff>
    </xdr:from>
    <xdr:to>
      <xdr:col>20</xdr:col>
      <xdr:colOff>38100</xdr:colOff>
      <xdr:row>76</xdr:row>
      <xdr:rowOff>126296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142823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830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112018</xdr:rowOff>
    </xdr:from>
    <xdr:to>
      <xdr:col>15</xdr:col>
      <xdr:colOff>50800</xdr:colOff>
      <xdr:row>76</xdr:row>
      <xdr:rowOff>142410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142218"/>
          <a:ext cx="889000" cy="30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2446</xdr:rowOff>
    </xdr:from>
    <xdr:to>
      <xdr:col>15</xdr:col>
      <xdr:colOff>101600</xdr:colOff>
      <xdr:row>76</xdr:row>
      <xdr:rowOff>104046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120573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07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112018</xdr:rowOff>
    </xdr:from>
    <xdr:to>
      <xdr:col>10</xdr:col>
      <xdr:colOff>114300</xdr:colOff>
      <xdr:row>77</xdr:row>
      <xdr:rowOff>50535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142218"/>
          <a:ext cx="889000" cy="10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120577</xdr:rowOff>
    </xdr:from>
    <xdr:to>
      <xdr:col>10</xdr:col>
      <xdr:colOff>165100</xdr:colOff>
      <xdr:row>76</xdr:row>
      <xdr:rowOff>50727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67254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75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122406</xdr:rowOff>
    </xdr:from>
    <xdr:to>
      <xdr:col>6</xdr:col>
      <xdr:colOff>38100</xdr:colOff>
      <xdr:row>77</xdr:row>
      <xdr:rowOff>52556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69083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927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6452</xdr:rowOff>
    </xdr:from>
    <xdr:to>
      <xdr:col>24</xdr:col>
      <xdr:colOff>114300</xdr:colOff>
      <xdr:row>76</xdr:row>
      <xdr:rowOff>108052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0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156329</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15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95758</xdr:rowOff>
    </xdr:from>
    <xdr:to>
      <xdr:col>20</xdr:col>
      <xdr:colOff>38100</xdr:colOff>
      <xdr:row>77</xdr:row>
      <xdr:rowOff>25908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2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17035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218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91610</xdr:rowOff>
    </xdr:from>
    <xdr:to>
      <xdr:col>15</xdr:col>
      <xdr:colOff>101600</xdr:colOff>
      <xdr:row>77</xdr:row>
      <xdr:rowOff>21760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2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12887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214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61218</xdr:rowOff>
    </xdr:from>
    <xdr:to>
      <xdr:col>10</xdr:col>
      <xdr:colOff>165100</xdr:colOff>
      <xdr:row>76</xdr:row>
      <xdr:rowOff>162818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09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153945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184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171185</xdr:rowOff>
    </xdr:from>
    <xdr:to>
      <xdr:col>6</xdr:col>
      <xdr:colOff>38100</xdr:colOff>
      <xdr:row>77</xdr:row>
      <xdr:rowOff>101335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0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92462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294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25719</xdr:rowOff>
    </xdr:from>
    <xdr:to>
      <xdr:col>24</xdr:col>
      <xdr:colOff>62865</xdr:colOff>
      <xdr:row>99</xdr:row>
      <xdr:rowOff>6128</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799119"/>
          <a:ext cx="1270" cy="118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9955</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8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6128</xdr:rowOff>
    </xdr:from>
    <xdr:to>
      <xdr:col>24</xdr:col>
      <xdr:colOff>152400</xdr:colOff>
      <xdr:row>99</xdr:row>
      <xdr:rowOff>6128</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79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143846</xdr:rowOff>
    </xdr:from>
    <xdr:ext cx="534377"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57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69,986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25719</xdr:rowOff>
    </xdr:from>
    <xdr:to>
      <xdr:col>24</xdr:col>
      <xdr:colOff>152400</xdr:colOff>
      <xdr:row>92</xdr:row>
      <xdr:rowOff>25719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79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26726</xdr:rowOff>
    </xdr:from>
    <xdr:to>
      <xdr:col>24</xdr:col>
      <xdr:colOff>63500</xdr:colOff>
      <xdr:row>96</xdr:row>
      <xdr:rowOff>124430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485926"/>
          <a:ext cx="838200" cy="97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36751</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324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13874</xdr:rowOff>
    </xdr:from>
    <xdr:to>
      <xdr:col>24</xdr:col>
      <xdr:colOff>114300</xdr:colOff>
      <xdr:row>96</xdr:row>
      <xdr:rowOff>115474</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47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26726</xdr:rowOff>
    </xdr:from>
    <xdr:to>
      <xdr:col>19</xdr:col>
      <xdr:colOff>177800</xdr:colOff>
      <xdr:row>96</xdr:row>
      <xdr:rowOff>61336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485926"/>
          <a:ext cx="889000" cy="3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22720</xdr:rowOff>
    </xdr:from>
    <xdr:to>
      <xdr:col>20</xdr:col>
      <xdr:colOff>38100</xdr:colOff>
      <xdr:row>96</xdr:row>
      <xdr:rowOff>124320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4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115447</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57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48626</xdr:rowOff>
    </xdr:from>
    <xdr:to>
      <xdr:col>15</xdr:col>
      <xdr:colOff>50800</xdr:colOff>
      <xdr:row>96</xdr:row>
      <xdr:rowOff>61336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019300" y="16507826"/>
          <a:ext cx="889000" cy="1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75070</xdr:rowOff>
    </xdr:from>
    <xdr:to>
      <xdr:col>15</xdr:col>
      <xdr:colOff>101600</xdr:colOff>
      <xdr:row>97</xdr:row>
      <xdr:rowOff>5220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5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167797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62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14199</xdr:rowOff>
    </xdr:from>
    <xdr:to>
      <xdr:col>10</xdr:col>
      <xdr:colOff>114300</xdr:colOff>
      <xdr:row>96</xdr:row>
      <xdr:rowOff>48626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301949"/>
          <a:ext cx="889000" cy="20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68120</xdr:rowOff>
    </xdr:from>
    <xdr:to>
      <xdr:col>10</xdr:col>
      <xdr:colOff>165100</xdr:colOff>
      <xdr:row>96</xdr:row>
      <xdr:rowOff>169720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160847</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62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29327</xdr:rowOff>
    </xdr:from>
    <xdr:to>
      <xdr:col>6</xdr:col>
      <xdr:colOff>38100</xdr:colOff>
      <xdr:row>96</xdr:row>
      <xdr:rowOff>130927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48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122054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58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73630</xdr:rowOff>
    </xdr:from>
    <xdr:to>
      <xdr:col>24</xdr:col>
      <xdr:colOff>114300</xdr:colOff>
      <xdr:row>97</xdr:row>
      <xdr:rowOff>3780</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53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52057</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51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147376</xdr:rowOff>
    </xdr:from>
    <xdr:to>
      <xdr:col>20</xdr:col>
      <xdr:colOff>38100</xdr:colOff>
      <xdr:row>96</xdr:row>
      <xdr:rowOff>77526</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43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94053</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21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10536</xdr:rowOff>
    </xdr:from>
    <xdr:to>
      <xdr:col>15</xdr:col>
      <xdr:colOff>101600</xdr:colOff>
      <xdr:row>96</xdr:row>
      <xdr:rowOff>112136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46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128663</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24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169276</xdr:rowOff>
    </xdr:from>
    <xdr:to>
      <xdr:col>10</xdr:col>
      <xdr:colOff>165100</xdr:colOff>
      <xdr:row>96</xdr:row>
      <xdr:rowOff>99426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45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115953</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23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134849</xdr:rowOff>
    </xdr:from>
    <xdr:to>
      <xdr:col>6</xdr:col>
      <xdr:colOff>38100</xdr:colOff>
      <xdr:row>95</xdr:row>
      <xdr:rowOff>64999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25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81526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02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a:extLst>
            <a:ext uri="{FF2B5EF4-FFF2-40B4-BE49-F238E27FC236}">
              <a16:creationId xmlns:a16="http://schemas.microsoft.com/office/drawing/2014/main" id="{00000000-0008-0000-07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133642</xdr:rowOff>
    </xdr:from>
    <xdr:to>
      <xdr:col>54</xdr:col>
      <xdr:colOff>189865</xdr:colOff>
      <xdr:row>38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flipV="1">
          <a:off x="10475595" y="5277142"/>
          <a:ext cx="1270" cy="1263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1" name="労働費最小値テキスト">
          <a:extLst>
            <a:ext uri="{FF2B5EF4-FFF2-40B4-BE49-F238E27FC236}">
              <a16:creationId xmlns:a16="http://schemas.microsoft.com/office/drawing/2014/main" id="{00000000-0008-0000-0700-000019010000}"/>
            </a:ext>
          </a:extLst>
        </xdr:cNvPr>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80319</xdr:rowOff>
    </xdr:from>
    <xdr:ext cx="534377" cy="259045"/>
    <xdr:sp macro="" textlink="">
      <xdr:nvSpPr>
        <xdr:cNvPr id="283" name="労働費最大値テキスト">
          <a:extLst>
            <a:ext uri="{FF2B5EF4-FFF2-40B4-BE49-F238E27FC236}">
              <a16:creationId xmlns:a16="http://schemas.microsoft.com/office/drawing/2014/main" id="{00000000-0008-0000-0700-00001B010000}"/>
            </a:ext>
          </a:extLst>
        </xdr:cNvPr>
        <xdr:cNvSpPr txBox="1"/>
      </xdr:nvSpPr>
      <xdr:spPr>
        <a:xfrm>
          <a:off x="10528300" y="505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133642</xdr:rowOff>
    </xdr:from>
    <xdr:to>
      <xdr:col>55</xdr:col>
      <xdr:colOff>88900</xdr:colOff>
      <xdr:row>30</xdr:row>
      <xdr:rowOff>133642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5277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25343</xdr:rowOff>
    </xdr:from>
    <xdr:to>
      <xdr:col>55</xdr:col>
      <xdr:colOff>0</xdr:colOff>
      <xdr:row>38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9639300" y="6540443"/>
          <a:ext cx="8382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90974</xdr:rowOff>
    </xdr:from>
    <xdr:ext cx="469744" cy="259045"/>
    <xdr:sp macro="" textlink="">
      <xdr:nvSpPr>
        <xdr:cNvPr id="286" name="労働費平均値テキスト">
          <a:extLst>
            <a:ext uri="{FF2B5EF4-FFF2-40B4-BE49-F238E27FC236}">
              <a16:creationId xmlns:a16="http://schemas.microsoft.com/office/drawing/2014/main" id="{00000000-0008-0000-0700-00001E010000}"/>
            </a:ext>
          </a:extLst>
        </xdr:cNvPr>
        <xdr:cNvSpPr txBox="1"/>
      </xdr:nvSpPr>
      <xdr:spPr>
        <a:xfrm>
          <a:off x="10528300" y="62631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68097</xdr:rowOff>
    </xdr:from>
    <xdr:to>
      <xdr:col>55</xdr:col>
      <xdr:colOff>50800</xdr:colOff>
      <xdr:row>37</xdr:row>
      <xdr:rowOff>169697</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104267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25343</xdr:rowOff>
    </xdr:from>
    <xdr:to>
      <xdr:col>50</xdr:col>
      <xdr:colOff>114300</xdr:colOff>
      <xdr:row>38</xdr:row>
      <xdr:rowOff>25343</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8750300" y="65404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63811</xdr:rowOff>
    </xdr:from>
    <xdr:to>
      <xdr:col>50</xdr:col>
      <xdr:colOff>165100</xdr:colOff>
      <xdr:row>37</xdr:row>
      <xdr:rowOff>165412</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9588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10488</xdr:rowOff>
    </xdr:from>
    <xdr:ext cx="469744"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9404428" y="618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23457</xdr:rowOff>
    </xdr:from>
    <xdr:to>
      <xdr:col>45</xdr:col>
      <xdr:colOff>177800</xdr:colOff>
      <xdr:row>38</xdr:row>
      <xdr:rowOff>25343</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7861300" y="6538557"/>
          <a:ext cx="889000" cy="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62611</xdr:rowOff>
    </xdr:from>
    <xdr:to>
      <xdr:col>46</xdr:col>
      <xdr:colOff>38100</xdr:colOff>
      <xdr:row>37</xdr:row>
      <xdr:rowOff>164211</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8699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9288</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8515428" y="618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23457</xdr:rowOff>
    </xdr:from>
    <xdr:to>
      <xdr:col>41</xdr:col>
      <xdr:colOff>50800</xdr:colOff>
      <xdr:row>38</xdr:row>
      <xdr:rowOff>25343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6972300" y="6538557"/>
          <a:ext cx="889000" cy="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55296</xdr:rowOff>
    </xdr:from>
    <xdr:to>
      <xdr:col>41</xdr:col>
      <xdr:colOff>101600</xdr:colOff>
      <xdr:row>37</xdr:row>
      <xdr:rowOff>156896</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7810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1973</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7626428" y="617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54267</xdr:rowOff>
    </xdr:from>
    <xdr:to>
      <xdr:col>36</xdr:col>
      <xdr:colOff>165100</xdr:colOff>
      <xdr:row>37</xdr:row>
      <xdr:rowOff>155867</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6921500" y="639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944</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6737428" y="6173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146050</xdr:rowOff>
    </xdr:from>
    <xdr:to>
      <xdr:col>55</xdr:col>
      <xdr:colOff>50800</xdr:colOff>
      <xdr:row>38</xdr:row>
      <xdr:rowOff>76200</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10426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60977</xdr:rowOff>
    </xdr:from>
    <xdr:ext cx="249299" cy="259045"/>
    <xdr:sp macro="" textlink="">
      <xdr:nvSpPr>
        <xdr:cNvPr id="305" name="労働費該当値テキスト">
          <a:extLst>
            <a:ext uri="{FF2B5EF4-FFF2-40B4-BE49-F238E27FC236}">
              <a16:creationId xmlns:a16="http://schemas.microsoft.com/office/drawing/2014/main" id="{00000000-0008-0000-0700-000031010000}"/>
            </a:ext>
          </a:extLst>
        </xdr:cNvPr>
        <xdr:cNvSpPr txBox="1"/>
      </xdr:nvSpPr>
      <xdr:spPr>
        <a:xfrm>
          <a:off x="10528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145993</xdr:rowOff>
    </xdr:from>
    <xdr:to>
      <xdr:col>50</xdr:col>
      <xdr:colOff>165100</xdr:colOff>
      <xdr:row>38</xdr:row>
      <xdr:rowOff>76143</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9588500" y="648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38</xdr:row>
      <xdr:rowOff>67270</xdr:rowOff>
    </xdr:from>
    <xdr:ext cx="249299"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514650" y="65823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145993</xdr:rowOff>
    </xdr:from>
    <xdr:to>
      <xdr:col>46</xdr:col>
      <xdr:colOff>38100</xdr:colOff>
      <xdr:row>38</xdr:row>
      <xdr:rowOff>76143</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8699500" y="648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38</xdr:row>
      <xdr:rowOff>67270</xdr:rowOff>
    </xdr:from>
    <xdr:ext cx="249299"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625650" y="65823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144107</xdr:rowOff>
    </xdr:from>
    <xdr:to>
      <xdr:col>41</xdr:col>
      <xdr:colOff>101600</xdr:colOff>
      <xdr:row>38</xdr:row>
      <xdr:rowOff>74257</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7810500" y="648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38</xdr:row>
      <xdr:rowOff>65384</xdr:rowOff>
    </xdr:from>
    <xdr:ext cx="313932"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704333" y="65804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145993</xdr:rowOff>
    </xdr:from>
    <xdr:to>
      <xdr:col>36</xdr:col>
      <xdr:colOff>165100</xdr:colOff>
      <xdr:row>38</xdr:row>
      <xdr:rowOff>76143</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6921500" y="648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38</xdr:row>
      <xdr:rowOff>67270</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847650" y="65823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149998</xdr:rowOff>
    </xdr:from>
    <xdr:to>
      <xdr:col>54</xdr:col>
      <xdr:colOff>189865</xdr:colOff>
      <xdr:row>59</xdr:row>
      <xdr:rowOff>91944</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722498"/>
          <a:ext cx="1270" cy="1484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95771</xdr:rowOff>
    </xdr:from>
    <xdr:ext cx="378565"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211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91944</xdr:rowOff>
    </xdr:from>
    <xdr:to>
      <xdr:col>55</xdr:col>
      <xdr:colOff>88900</xdr:colOff>
      <xdr:row>59</xdr:row>
      <xdr:rowOff>91944</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20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96675</xdr:rowOff>
    </xdr:from>
    <xdr:ext cx="599010"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49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137,054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149998</xdr:rowOff>
    </xdr:from>
    <xdr:to>
      <xdr:col>55</xdr:col>
      <xdr:colOff>88900</xdr:colOff>
      <xdr:row>50</xdr:row>
      <xdr:rowOff>149998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72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41532</xdr:rowOff>
    </xdr:from>
    <xdr:to>
      <xdr:col>55</xdr:col>
      <xdr:colOff>0</xdr:colOff>
      <xdr:row>59</xdr:row>
      <xdr:rowOff>51743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9639300" y="10157082"/>
          <a:ext cx="838200" cy="1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94773</xdr:rowOff>
    </xdr:from>
    <xdr:ext cx="534377"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867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71896</xdr:rowOff>
    </xdr:from>
    <xdr:to>
      <xdr:col>55</xdr:col>
      <xdr:colOff>50800</xdr:colOff>
      <xdr:row>59</xdr:row>
      <xdr:rowOff>2046</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1001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39529</xdr:rowOff>
    </xdr:from>
    <xdr:to>
      <xdr:col>50</xdr:col>
      <xdr:colOff>114300</xdr:colOff>
      <xdr:row>59</xdr:row>
      <xdr:rowOff>51743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8750300" y="10155079"/>
          <a:ext cx="889000" cy="12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80376</xdr:rowOff>
    </xdr:from>
    <xdr:to>
      <xdr:col>50</xdr:col>
      <xdr:colOff>165100</xdr:colOff>
      <xdr:row>59</xdr:row>
      <xdr:rowOff>10526</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1002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27053</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372111" y="979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39529</xdr:rowOff>
    </xdr:from>
    <xdr:to>
      <xdr:col>45</xdr:col>
      <xdr:colOff>177800</xdr:colOff>
      <xdr:row>59</xdr:row>
      <xdr:rowOff>41130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7861300" y="10155079"/>
          <a:ext cx="8890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82749</xdr:rowOff>
    </xdr:from>
    <xdr:to>
      <xdr:col>46</xdr:col>
      <xdr:colOff>38100</xdr:colOff>
      <xdr:row>59</xdr:row>
      <xdr:rowOff>12899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100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29426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483111" y="980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41130</xdr:rowOff>
    </xdr:from>
    <xdr:to>
      <xdr:col>41</xdr:col>
      <xdr:colOff>50800</xdr:colOff>
      <xdr:row>59</xdr:row>
      <xdr:rowOff>55673</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6972300" y="10156680"/>
          <a:ext cx="889000" cy="1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79571</xdr:rowOff>
    </xdr:from>
    <xdr:to>
      <xdr:col>41</xdr:col>
      <xdr:colOff>101600</xdr:colOff>
      <xdr:row>59</xdr:row>
      <xdr:rowOff>9721</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10023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26248</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594111" y="979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91763</xdr:rowOff>
    </xdr:from>
    <xdr:to>
      <xdr:col>36</xdr:col>
      <xdr:colOff>165100</xdr:colOff>
      <xdr:row>59</xdr:row>
      <xdr:rowOff>21913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10035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38440</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05111" y="981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162182</xdr:rowOff>
    </xdr:from>
    <xdr:to>
      <xdr:col>55</xdr:col>
      <xdr:colOff>50800</xdr:colOff>
      <xdr:row>59</xdr:row>
      <xdr:rowOff>92332</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10106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77109</xdr:rowOff>
    </xdr:from>
    <xdr:ext cx="469744"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10021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943</xdr:rowOff>
    </xdr:from>
    <xdr:to>
      <xdr:col>50</xdr:col>
      <xdr:colOff>165100</xdr:colOff>
      <xdr:row>59</xdr:row>
      <xdr:rowOff>102543</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1011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93670</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04428" y="1020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160179</xdr:rowOff>
    </xdr:from>
    <xdr:to>
      <xdr:col>46</xdr:col>
      <xdr:colOff>38100</xdr:colOff>
      <xdr:row>59</xdr:row>
      <xdr:rowOff>90329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1010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81456</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15428" y="1019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161780</xdr:rowOff>
    </xdr:from>
    <xdr:to>
      <xdr:col>41</xdr:col>
      <xdr:colOff>101600</xdr:colOff>
      <xdr:row>59</xdr:row>
      <xdr:rowOff>91930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1010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83057</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26428" y="101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4873</xdr:rowOff>
    </xdr:from>
    <xdr:to>
      <xdr:col>36</xdr:col>
      <xdr:colOff>165100</xdr:colOff>
      <xdr:row>59</xdr:row>
      <xdr:rowOff>106473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1012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97600</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37428" y="10213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a:extLst>
            <a:ext uri="{FF2B5EF4-FFF2-40B4-BE49-F238E27FC236}">
              <a16:creationId xmlns:a16="http://schemas.microsoft.com/office/drawing/2014/main" id="{00000000-0008-0000-07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117137</xdr:rowOff>
    </xdr:from>
    <xdr:to>
      <xdr:col>54</xdr:col>
      <xdr:colOff>189865</xdr:colOff>
      <xdr:row>78</xdr:row>
      <xdr:rowOff>104907</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10475595" y="12118637"/>
          <a:ext cx="1270" cy="1359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108734</xdr:rowOff>
    </xdr:from>
    <xdr:ext cx="469744" cy="259045"/>
    <xdr:sp macro="" textlink="">
      <xdr:nvSpPr>
        <xdr:cNvPr id="395" name="商工費最小値テキスト">
          <a:extLst>
            <a:ext uri="{FF2B5EF4-FFF2-40B4-BE49-F238E27FC236}">
              <a16:creationId xmlns:a16="http://schemas.microsoft.com/office/drawing/2014/main" id="{00000000-0008-0000-0700-00008B010000}"/>
            </a:ext>
          </a:extLst>
        </xdr:cNvPr>
        <xdr:cNvSpPr txBox="1"/>
      </xdr:nvSpPr>
      <xdr:spPr>
        <a:xfrm>
          <a:off x="10528300" y="1348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104907</xdr:rowOff>
    </xdr:from>
    <xdr:to>
      <xdr:col>55</xdr:col>
      <xdr:colOff>88900</xdr:colOff>
      <xdr:row>78</xdr:row>
      <xdr:rowOff>104907</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3478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63814</xdr:rowOff>
    </xdr:from>
    <xdr:ext cx="534377" cy="259045"/>
    <xdr:sp macro="" textlink="">
      <xdr:nvSpPr>
        <xdr:cNvPr id="397" name="商工費最大値テキスト">
          <a:extLst>
            <a:ext uri="{FF2B5EF4-FFF2-40B4-BE49-F238E27FC236}">
              <a16:creationId xmlns:a16="http://schemas.microsoft.com/office/drawing/2014/main" id="{00000000-0008-0000-0700-00008D010000}"/>
            </a:ext>
          </a:extLst>
        </xdr:cNvPr>
        <xdr:cNvSpPr txBox="1"/>
      </xdr:nvSpPr>
      <xdr:spPr>
        <a:xfrm>
          <a:off x="10528300" y="1189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60,987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117137</xdr:rowOff>
    </xdr:from>
    <xdr:to>
      <xdr:col>55</xdr:col>
      <xdr:colOff>88900</xdr:colOff>
      <xdr:row>70</xdr:row>
      <xdr:rowOff>117137</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2118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10427</xdr:rowOff>
    </xdr:from>
    <xdr:to>
      <xdr:col>55</xdr:col>
      <xdr:colOff>0</xdr:colOff>
      <xdr:row>78</xdr:row>
      <xdr:rowOff>44168</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9639300" y="13383527"/>
          <a:ext cx="838200" cy="33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3604</xdr:rowOff>
    </xdr:from>
    <xdr:ext cx="534377" cy="259045"/>
    <xdr:sp macro="" textlink="">
      <xdr:nvSpPr>
        <xdr:cNvPr id="400" name="商工費平均値テキスト">
          <a:extLst>
            <a:ext uri="{FF2B5EF4-FFF2-40B4-BE49-F238E27FC236}">
              <a16:creationId xmlns:a16="http://schemas.microsoft.com/office/drawing/2014/main" id="{00000000-0008-0000-0700-000090010000}"/>
            </a:ext>
          </a:extLst>
        </xdr:cNvPr>
        <xdr:cNvSpPr txBox="1"/>
      </xdr:nvSpPr>
      <xdr:spPr>
        <a:xfrm>
          <a:off x="10528300" y="13033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152177</xdr:rowOff>
    </xdr:from>
    <xdr:to>
      <xdr:col>55</xdr:col>
      <xdr:colOff>50800</xdr:colOff>
      <xdr:row>77</xdr:row>
      <xdr:rowOff>82327</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104267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44168</xdr:rowOff>
    </xdr:from>
    <xdr:to>
      <xdr:col>50</xdr:col>
      <xdr:colOff>114300</xdr:colOff>
      <xdr:row>78</xdr:row>
      <xdr:rowOff>61999</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8750300" y="13417268"/>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167287</xdr:rowOff>
    </xdr:from>
    <xdr:to>
      <xdr:col>50</xdr:col>
      <xdr:colOff>165100</xdr:colOff>
      <xdr:row>77</xdr:row>
      <xdr:rowOff>97437</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9588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113964</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9372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60993</xdr:rowOff>
    </xdr:from>
    <xdr:to>
      <xdr:col>45</xdr:col>
      <xdr:colOff>177800</xdr:colOff>
      <xdr:row>78</xdr:row>
      <xdr:rowOff>61999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7861300" y="13434093"/>
          <a:ext cx="8890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156063</xdr:rowOff>
    </xdr:from>
    <xdr:to>
      <xdr:col>46</xdr:col>
      <xdr:colOff>38100</xdr:colOff>
      <xdr:row>77</xdr:row>
      <xdr:rowOff>86213</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8699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102740</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8483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47072</xdr:rowOff>
    </xdr:from>
    <xdr:to>
      <xdr:col>41</xdr:col>
      <xdr:colOff>50800</xdr:colOff>
      <xdr:row>78</xdr:row>
      <xdr:rowOff>60993</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6972300" y="13420172"/>
          <a:ext cx="889000" cy="13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137020</xdr:rowOff>
    </xdr:from>
    <xdr:to>
      <xdr:col>41</xdr:col>
      <xdr:colOff>101600</xdr:colOff>
      <xdr:row>77</xdr:row>
      <xdr:rowOff>67170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7810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83697</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7594111" y="1294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129454</xdr:rowOff>
    </xdr:from>
    <xdr:to>
      <xdr:col>36</xdr:col>
      <xdr:colOff>165100</xdr:colOff>
      <xdr:row>77</xdr:row>
      <xdr:rowOff>59604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69215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76130</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05111" y="1293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131077</xdr:rowOff>
    </xdr:from>
    <xdr:to>
      <xdr:col>55</xdr:col>
      <xdr:colOff>50800</xdr:colOff>
      <xdr:row>78</xdr:row>
      <xdr:rowOff>61227</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10426700" y="1333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46004</xdr:rowOff>
    </xdr:from>
    <xdr:ext cx="469744" cy="259045"/>
    <xdr:sp macro="" textlink="">
      <xdr:nvSpPr>
        <xdr:cNvPr id="419" name="商工費該当値テキスト">
          <a:extLst>
            <a:ext uri="{FF2B5EF4-FFF2-40B4-BE49-F238E27FC236}">
              <a16:creationId xmlns:a16="http://schemas.microsoft.com/office/drawing/2014/main" id="{00000000-0008-0000-0700-0000A3010000}"/>
            </a:ext>
          </a:extLst>
        </xdr:cNvPr>
        <xdr:cNvSpPr txBox="1"/>
      </xdr:nvSpPr>
      <xdr:spPr>
        <a:xfrm>
          <a:off x="10528300" y="13247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164818</xdr:rowOff>
    </xdr:from>
    <xdr:to>
      <xdr:col>50</xdr:col>
      <xdr:colOff>165100</xdr:colOff>
      <xdr:row>78</xdr:row>
      <xdr:rowOff>94968</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9588500" y="1336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86095</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04428" y="134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11199</xdr:rowOff>
    </xdr:from>
    <xdr:to>
      <xdr:col>46</xdr:col>
      <xdr:colOff>38100</xdr:colOff>
      <xdr:row>78</xdr:row>
      <xdr:rowOff>112799</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8699500" y="1338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103926</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15428" y="13477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10193</xdr:rowOff>
    </xdr:from>
    <xdr:to>
      <xdr:col>41</xdr:col>
      <xdr:colOff>101600</xdr:colOff>
      <xdr:row>78</xdr:row>
      <xdr:rowOff>111793</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7810500" y="1338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102920</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26428" y="13476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167722</xdr:rowOff>
    </xdr:from>
    <xdr:to>
      <xdr:col>36</xdr:col>
      <xdr:colOff>165100</xdr:colOff>
      <xdr:row>78</xdr:row>
      <xdr:rowOff>97872</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6921500" y="1336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88999</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37428" y="1346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35485</xdr:rowOff>
    </xdr:from>
    <xdr:to>
      <xdr:col>54</xdr:col>
      <xdr:colOff>189865</xdr:colOff>
      <xdr:row>98</xdr:row>
      <xdr:rowOff>142246</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637435"/>
          <a:ext cx="1270" cy="1306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146073</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94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142246</xdr:rowOff>
    </xdr:from>
    <xdr:to>
      <xdr:col>55</xdr:col>
      <xdr:colOff>88900</xdr:colOff>
      <xdr:row>98</xdr:row>
      <xdr:rowOff>142246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944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153612</xdr:rowOff>
    </xdr:from>
    <xdr:ext cx="599010"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41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362,353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35485</xdr:rowOff>
    </xdr:from>
    <xdr:to>
      <xdr:col>55</xdr:col>
      <xdr:colOff>88900</xdr:colOff>
      <xdr:row>91</xdr:row>
      <xdr:rowOff>35485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637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110668</xdr:rowOff>
    </xdr:from>
    <xdr:to>
      <xdr:col>55</xdr:col>
      <xdr:colOff>0</xdr:colOff>
      <xdr:row>98</xdr:row>
      <xdr:rowOff>114745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9639300" y="16912768"/>
          <a:ext cx="838200" cy="4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20379</xdr:rowOff>
    </xdr:from>
    <xdr:ext cx="534377"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651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168952</xdr:rowOff>
    </xdr:from>
    <xdr:to>
      <xdr:col>55</xdr:col>
      <xdr:colOff>50800</xdr:colOff>
      <xdr:row>98</xdr:row>
      <xdr:rowOff>99102</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110668</xdr:rowOff>
    </xdr:from>
    <xdr:to>
      <xdr:col>50</xdr:col>
      <xdr:colOff>114300</xdr:colOff>
      <xdr:row>98</xdr:row>
      <xdr:rowOff>124471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8750300" y="16912768"/>
          <a:ext cx="889000" cy="13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170590</xdr:rowOff>
    </xdr:from>
    <xdr:to>
      <xdr:col>50</xdr:col>
      <xdr:colOff>165100</xdr:colOff>
      <xdr:row>98</xdr:row>
      <xdr:rowOff>100740</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117267</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72111" y="1657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124471</xdr:rowOff>
    </xdr:from>
    <xdr:to>
      <xdr:col>45</xdr:col>
      <xdr:colOff>177800</xdr:colOff>
      <xdr:row>98</xdr:row>
      <xdr:rowOff>134237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7861300" y="16926571"/>
          <a:ext cx="889000" cy="9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166002</xdr:rowOff>
    </xdr:from>
    <xdr:to>
      <xdr:col>46</xdr:col>
      <xdr:colOff>38100</xdr:colOff>
      <xdr:row>98</xdr:row>
      <xdr:rowOff>96152</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112679</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83111" y="165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134237</xdr:rowOff>
    </xdr:from>
    <xdr:to>
      <xdr:col>41</xdr:col>
      <xdr:colOff>50800</xdr:colOff>
      <xdr:row>98</xdr:row>
      <xdr:rowOff>137167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6972300" y="16936337"/>
          <a:ext cx="889000" cy="2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166334</xdr:rowOff>
    </xdr:from>
    <xdr:to>
      <xdr:col>41</xdr:col>
      <xdr:colOff>101600</xdr:colOff>
      <xdr:row>98</xdr:row>
      <xdr:rowOff>96484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113011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94111" y="1657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1178</xdr:rowOff>
    </xdr:from>
    <xdr:to>
      <xdr:col>36</xdr:col>
      <xdr:colOff>165100</xdr:colOff>
      <xdr:row>98</xdr:row>
      <xdr:rowOff>102778</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80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119305</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05111" y="1657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63945</xdr:rowOff>
    </xdr:from>
    <xdr:to>
      <xdr:col>55</xdr:col>
      <xdr:colOff>50800</xdr:colOff>
      <xdr:row>98</xdr:row>
      <xdr:rowOff>165545</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86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150322</xdr:rowOff>
    </xdr:from>
    <xdr:ext cx="534377"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78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59868</xdr:rowOff>
    </xdr:from>
    <xdr:to>
      <xdr:col>50</xdr:col>
      <xdr:colOff>165100</xdr:colOff>
      <xdr:row>98</xdr:row>
      <xdr:rowOff>161468</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86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152595</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954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73671</xdr:rowOff>
    </xdr:from>
    <xdr:to>
      <xdr:col>46</xdr:col>
      <xdr:colOff>38100</xdr:colOff>
      <xdr:row>99</xdr:row>
      <xdr:rowOff>3821</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87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166398</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6968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83437</xdr:rowOff>
    </xdr:from>
    <xdr:to>
      <xdr:col>41</xdr:col>
      <xdr:colOff>101600</xdr:colOff>
      <xdr:row>99</xdr:row>
      <xdr:rowOff>13587</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88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4714</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94111" y="1697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86367</xdr:rowOff>
    </xdr:from>
    <xdr:to>
      <xdr:col>36</xdr:col>
      <xdr:colOff>165100</xdr:colOff>
      <xdr:row>99</xdr:row>
      <xdr:rowOff>16517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88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7644</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05111" y="16981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49540</xdr:rowOff>
    </xdr:from>
    <xdr:to>
      <xdr:col>85</xdr:col>
      <xdr:colOff>126364</xdr:colOff>
      <xdr:row>38</xdr:row>
      <xdr:rowOff>162651</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364490"/>
          <a:ext cx="1269" cy="1313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166478</xdr:rowOff>
    </xdr:from>
    <xdr:ext cx="469744"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68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162651</xdr:rowOff>
    </xdr:from>
    <xdr:to>
      <xdr:col>86</xdr:col>
      <xdr:colOff>25400</xdr:colOff>
      <xdr:row>38</xdr:row>
      <xdr:rowOff>162651</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67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167667</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13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49540</xdr:rowOff>
    </xdr:from>
    <xdr:to>
      <xdr:col>86</xdr:col>
      <xdr:colOff>25400</xdr:colOff>
      <xdr:row>31</xdr:row>
      <xdr:rowOff>49540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364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53838</xdr:rowOff>
    </xdr:from>
    <xdr:to>
      <xdr:col>85</xdr:col>
      <xdr:colOff>127000</xdr:colOff>
      <xdr:row>38</xdr:row>
      <xdr:rowOff>53975</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5481300" y="6568938"/>
          <a:ext cx="8382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149130</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6149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126253</xdr:rowOff>
    </xdr:from>
    <xdr:to>
      <xdr:col>85</xdr:col>
      <xdr:colOff>177800</xdr:colOff>
      <xdr:row>37</xdr:row>
      <xdr:rowOff>56403</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26315</xdr:rowOff>
    </xdr:from>
    <xdr:to>
      <xdr:col>81</xdr:col>
      <xdr:colOff>50800</xdr:colOff>
      <xdr:row>38</xdr:row>
      <xdr:rowOff>53838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4592300" y="6541415"/>
          <a:ext cx="889000" cy="27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158349</xdr:rowOff>
    </xdr:from>
    <xdr:to>
      <xdr:col>81</xdr:col>
      <xdr:colOff>101600</xdr:colOff>
      <xdr:row>37</xdr:row>
      <xdr:rowOff>88499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105026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61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26315</xdr:rowOff>
    </xdr:from>
    <xdr:to>
      <xdr:col>76</xdr:col>
      <xdr:colOff>114300</xdr:colOff>
      <xdr:row>38</xdr:row>
      <xdr:rowOff>61564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3703300" y="6541415"/>
          <a:ext cx="889000" cy="35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158669</xdr:rowOff>
    </xdr:from>
    <xdr:to>
      <xdr:col>76</xdr:col>
      <xdr:colOff>165100</xdr:colOff>
      <xdr:row>37</xdr:row>
      <xdr:rowOff>88819</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105346</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61564</xdr:rowOff>
    </xdr:from>
    <xdr:to>
      <xdr:col>71</xdr:col>
      <xdr:colOff>177800</xdr:colOff>
      <xdr:row>38</xdr:row>
      <xdr:rowOff>75784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6576664"/>
          <a:ext cx="889000" cy="14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166898</xdr:rowOff>
    </xdr:from>
    <xdr:to>
      <xdr:col>72</xdr:col>
      <xdr:colOff>38100</xdr:colOff>
      <xdr:row>37</xdr:row>
      <xdr:rowOff>97048</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113575</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149525</xdr:rowOff>
    </xdr:from>
    <xdr:to>
      <xdr:col>67</xdr:col>
      <xdr:colOff>101600</xdr:colOff>
      <xdr:row>37</xdr:row>
      <xdr:rowOff>79675</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96202</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3175</xdr:rowOff>
    </xdr:from>
    <xdr:to>
      <xdr:col>85</xdr:col>
      <xdr:colOff>177800</xdr:colOff>
      <xdr:row>38</xdr:row>
      <xdr:rowOff>104775</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51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89552</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643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3038</xdr:rowOff>
    </xdr:from>
    <xdr:to>
      <xdr:col>81</xdr:col>
      <xdr:colOff>101600</xdr:colOff>
      <xdr:row>38</xdr:row>
      <xdr:rowOff>104638</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51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95765</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661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146964</xdr:rowOff>
    </xdr:from>
    <xdr:to>
      <xdr:col>76</xdr:col>
      <xdr:colOff>165100</xdr:colOff>
      <xdr:row>38</xdr:row>
      <xdr:rowOff>77115</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4906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68242</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583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10764</xdr:rowOff>
    </xdr:from>
    <xdr:to>
      <xdr:col>72</xdr:col>
      <xdr:colOff>38100</xdr:colOff>
      <xdr:row>38</xdr:row>
      <xdr:rowOff>112364</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52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103491</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618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24984</xdr:rowOff>
    </xdr:from>
    <xdr:to>
      <xdr:col>67</xdr:col>
      <xdr:colOff>101600</xdr:colOff>
      <xdr:row>38</xdr:row>
      <xdr:rowOff>126584</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54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117711</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63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2556</xdr:rowOff>
    </xdr:from>
    <xdr:to>
      <xdr:col>85</xdr:col>
      <xdr:colOff>126364</xdr:colOff>
      <xdr:row>58</xdr:row>
      <xdr:rowOff>113476</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746506"/>
          <a:ext cx="1269" cy="1311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117303</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06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113476</xdr:rowOff>
    </xdr:from>
    <xdr:to>
      <xdr:col>86</xdr:col>
      <xdr:colOff>25400</xdr:colOff>
      <xdr:row>58</xdr:row>
      <xdr:rowOff>113476</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10057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120683</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521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2556</xdr:rowOff>
    </xdr:from>
    <xdr:to>
      <xdr:col>86</xdr:col>
      <xdr:colOff>25400</xdr:colOff>
      <xdr:row>51</xdr:row>
      <xdr:rowOff>2556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74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122734</xdr:rowOff>
    </xdr:from>
    <xdr:to>
      <xdr:col>85</xdr:col>
      <xdr:colOff>127000</xdr:colOff>
      <xdr:row>57</xdr:row>
      <xdr:rowOff>45745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552484"/>
          <a:ext cx="838200" cy="26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164809</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594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14932</xdr:rowOff>
    </xdr:from>
    <xdr:to>
      <xdr:col>85</xdr:col>
      <xdr:colOff>177800</xdr:colOff>
      <xdr:row>56</xdr:row>
      <xdr:rowOff>116532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6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45745</xdr:rowOff>
    </xdr:from>
    <xdr:to>
      <xdr:col>81</xdr:col>
      <xdr:colOff>50800</xdr:colOff>
      <xdr:row>58</xdr:row>
      <xdr:rowOff>74223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818395"/>
          <a:ext cx="889000" cy="199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113833</xdr:rowOff>
    </xdr:from>
    <xdr:to>
      <xdr:col>81</xdr:col>
      <xdr:colOff>101600</xdr:colOff>
      <xdr:row>57</xdr:row>
      <xdr:rowOff>43983</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1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60510</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49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74223</xdr:rowOff>
    </xdr:from>
    <xdr:to>
      <xdr:col>76</xdr:col>
      <xdr:colOff>114300</xdr:colOff>
      <xdr:row>58</xdr:row>
      <xdr:rowOff>82141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10018323"/>
          <a:ext cx="889000" cy="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131665</xdr:rowOff>
    </xdr:from>
    <xdr:to>
      <xdr:col>76</xdr:col>
      <xdr:colOff>165100</xdr:colOff>
      <xdr:row>57</xdr:row>
      <xdr:rowOff>61815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7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78342</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50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82141</xdr:rowOff>
    </xdr:from>
    <xdr:to>
      <xdr:col>71</xdr:col>
      <xdr:colOff>177800</xdr:colOff>
      <xdr:row>58</xdr:row>
      <xdr:rowOff>134752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10026241"/>
          <a:ext cx="889000" cy="5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146850</xdr:rowOff>
    </xdr:from>
    <xdr:to>
      <xdr:col>72</xdr:col>
      <xdr:colOff>38100</xdr:colOff>
      <xdr:row>57</xdr:row>
      <xdr:rowOff>77000</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4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93527</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52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120757</xdr:rowOff>
    </xdr:from>
    <xdr:to>
      <xdr:col>67</xdr:col>
      <xdr:colOff>101600</xdr:colOff>
      <xdr:row>57</xdr:row>
      <xdr:rowOff>50907</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2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67434</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49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71934</xdr:rowOff>
    </xdr:from>
    <xdr:to>
      <xdr:col>85</xdr:col>
      <xdr:colOff>177800</xdr:colOff>
      <xdr:row>56</xdr:row>
      <xdr:rowOff>2084</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50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94811</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35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166395</xdr:rowOff>
    </xdr:from>
    <xdr:to>
      <xdr:col>81</xdr:col>
      <xdr:colOff>101600</xdr:colOff>
      <xdr:row>57</xdr:row>
      <xdr:rowOff>96545</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76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87672</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86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23423</xdr:rowOff>
    </xdr:from>
    <xdr:to>
      <xdr:col>76</xdr:col>
      <xdr:colOff>165100</xdr:colOff>
      <xdr:row>58</xdr:row>
      <xdr:rowOff>125023</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96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116150</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1006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31341</xdr:rowOff>
    </xdr:from>
    <xdr:to>
      <xdr:col>72</xdr:col>
      <xdr:colOff>38100</xdr:colOff>
      <xdr:row>58</xdr:row>
      <xdr:rowOff>132941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97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124068</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1006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83952</xdr:rowOff>
    </xdr:from>
    <xdr:to>
      <xdr:col>67</xdr:col>
      <xdr:colOff>101600</xdr:colOff>
      <xdr:row>59</xdr:row>
      <xdr:rowOff>14102</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1002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5229</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1012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124854</xdr:rowOff>
    </xdr:from>
    <xdr:to>
      <xdr:col>85</xdr:col>
      <xdr:colOff>126364</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1954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56735</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601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71531</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73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128,669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124854</xdr:rowOff>
    </xdr:from>
    <xdr:to>
      <xdr:col>86</xdr:col>
      <xdr:colOff>25400</xdr:colOff>
      <xdr:row>69</xdr:row>
      <xdr:rowOff>124854</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195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145635</xdr:rowOff>
    </xdr:from>
    <xdr:ext cx="469744"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347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122758</xdr:rowOff>
    </xdr:from>
    <xdr:to>
      <xdr:col>85</xdr:col>
      <xdr:colOff>177800</xdr:colOff>
      <xdr:row>79</xdr:row>
      <xdr:rowOff>52908</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4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137452</xdr:rowOff>
    </xdr:from>
    <xdr:to>
      <xdr:col>81</xdr:col>
      <xdr:colOff>101600</xdr:colOff>
      <xdr:row>79</xdr:row>
      <xdr:rowOff>67602</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84129</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46428" y="1328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148489</xdr:rowOff>
    </xdr:from>
    <xdr:to>
      <xdr:col>76</xdr:col>
      <xdr:colOff>165100</xdr:colOff>
      <xdr:row>79</xdr:row>
      <xdr:rowOff>78639</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95166</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57428" y="1329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135725</xdr:rowOff>
    </xdr:from>
    <xdr:to>
      <xdr:col>72</xdr:col>
      <xdr:colOff>38100</xdr:colOff>
      <xdr:row>79</xdr:row>
      <xdr:rowOff>65875</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82402</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68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146774</xdr:rowOff>
    </xdr:from>
    <xdr:to>
      <xdr:col>67</xdr:col>
      <xdr:colOff>101600</xdr:colOff>
      <xdr:row>79</xdr:row>
      <xdr:rowOff>76924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93451</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101185</xdr:rowOff>
    </xdr:from>
    <xdr:ext cx="249299"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474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129674</xdr:rowOff>
    </xdr:from>
    <xdr:to>
      <xdr:col>85</xdr:col>
      <xdr:colOff>126364</xdr:colOff>
      <xdr:row>98</xdr:row>
      <xdr:rowOff>110717</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60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114544</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916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110717</xdr:rowOff>
    </xdr:from>
    <xdr:to>
      <xdr:col>86</xdr:col>
      <xdr:colOff>25400</xdr:colOff>
      <xdr:row>98</xdr:row>
      <xdr:rowOff>110717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12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76351</xdr:rowOff>
    </xdr:from>
    <xdr:ext cx="534377"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33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92,614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129674</xdr:rowOff>
    </xdr:from>
    <xdr:to>
      <xdr:col>86</xdr:col>
      <xdr:colOff>25400</xdr:colOff>
      <xdr:row>90</xdr:row>
      <xdr:rowOff>129674</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6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53615</xdr:rowOff>
    </xdr:from>
    <xdr:to>
      <xdr:col>85</xdr:col>
      <xdr:colOff>127000</xdr:colOff>
      <xdr:row>97</xdr:row>
      <xdr:rowOff>71822</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5481300" y="16684265"/>
          <a:ext cx="838200" cy="18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97767</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214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74890</xdr:rowOff>
    </xdr:from>
    <xdr:to>
      <xdr:col>85</xdr:col>
      <xdr:colOff>177800</xdr:colOff>
      <xdr:row>96</xdr:row>
      <xdr:rowOff>5040</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20731</xdr:rowOff>
    </xdr:from>
    <xdr:to>
      <xdr:col>81</xdr:col>
      <xdr:colOff>50800</xdr:colOff>
      <xdr:row>97</xdr:row>
      <xdr:rowOff>53615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4592300" y="16651381"/>
          <a:ext cx="889000" cy="32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65094</xdr:rowOff>
    </xdr:from>
    <xdr:to>
      <xdr:col>81</xdr:col>
      <xdr:colOff>101600</xdr:colOff>
      <xdr:row>95</xdr:row>
      <xdr:rowOff>166694</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11771</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12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20731</xdr:rowOff>
    </xdr:from>
    <xdr:to>
      <xdr:col>76</xdr:col>
      <xdr:colOff>114300</xdr:colOff>
      <xdr:row>97</xdr:row>
      <xdr:rowOff>57519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651381"/>
          <a:ext cx="889000" cy="36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67869</xdr:rowOff>
    </xdr:from>
    <xdr:to>
      <xdr:col>76</xdr:col>
      <xdr:colOff>165100</xdr:colOff>
      <xdr:row>95</xdr:row>
      <xdr:rowOff>169469</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14546</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13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57519</xdr:rowOff>
    </xdr:from>
    <xdr:to>
      <xdr:col>71</xdr:col>
      <xdr:colOff>177800</xdr:colOff>
      <xdr:row>97</xdr:row>
      <xdr:rowOff>67968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688169"/>
          <a:ext cx="889000" cy="10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68049</xdr:rowOff>
    </xdr:from>
    <xdr:to>
      <xdr:col>72</xdr:col>
      <xdr:colOff>38100</xdr:colOff>
      <xdr:row>95</xdr:row>
      <xdr:rowOff>169649</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14726</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13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62202</xdr:rowOff>
    </xdr:from>
    <xdr:to>
      <xdr:col>67</xdr:col>
      <xdr:colOff>101600</xdr:colOff>
      <xdr:row>95</xdr:row>
      <xdr:rowOff>163802</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8879</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12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21022</xdr:rowOff>
    </xdr:from>
    <xdr:to>
      <xdr:col>85</xdr:col>
      <xdr:colOff>177800</xdr:colOff>
      <xdr:row>97</xdr:row>
      <xdr:rowOff>122622</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65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170899</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63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2815</xdr:rowOff>
    </xdr:from>
    <xdr:to>
      <xdr:col>81</xdr:col>
      <xdr:colOff>101600</xdr:colOff>
      <xdr:row>97</xdr:row>
      <xdr:rowOff>104415</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63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95542</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72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141381</xdr:rowOff>
    </xdr:from>
    <xdr:to>
      <xdr:col>76</xdr:col>
      <xdr:colOff>165100</xdr:colOff>
      <xdr:row>97</xdr:row>
      <xdr:rowOff>71531</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60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62658</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69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6719</xdr:rowOff>
    </xdr:from>
    <xdr:to>
      <xdr:col>72</xdr:col>
      <xdr:colOff>38100</xdr:colOff>
      <xdr:row>97</xdr:row>
      <xdr:rowOff>108319</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63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99446</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730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17168</xdr:rowOff>
    </xdr:from>
    <xdr:to>
      <xdr:col>67</xdr:col>
      <xdr:colOff>101600</xdr:colOff>
      <xdr:row>97</xdr:row>
      <xdr:rowOff>118768</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64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109895</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74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12598</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156098"/>
          <a:ext cx="1269" cy="149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130725</xdr:rowOff>
    </xdr:from>
    <xdr:ext cx="469744"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4931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12598</xdr:rowOff>
    </xdr:from>
    <xdr:to>
      <xdr:col>116</xdr:col>
      <xdr:colOff>152400</xdr:colOff>
      <xdr:row>30</xdr:row>
      <xdr:rowOff>12598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1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15232</xdr:rowOff>
    </xdr:from>
    <xdr:ext cx="313932"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66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37236</xdr:rowOff>
    </xdr:from>
    <xdr:to>
      <xdr:col>107</xdr:col>
      <xdr:colOff>101600</xdr:colOff>
      <xdr:row>38</xdr:row>
      <xdr:rowOff>138836</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155363</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27178</xdr:rowOff>
    </xdr:from>
    <xdr:to>
      <xdr:col>102</xdr:col>
      <xdr:colOff>165100</xdr:colOff>
      <xdr:row>38</xdr:row>
      <xdr:rowOff>128778</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145305</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37008</xdr:rowOff>
    </xdr:from>
    <xdr:to>
      <xdr:col>98</xdr:col>
      <xdr:colOff>38100</xdr:colOff>
      <xdr:row>38</xdr:row>
      <xdr:rowOff>138608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55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155135</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327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教育費が全国平均及び類似団体平均を上回った要因は、新学校給食センター整備事業、小中学校空調整備事業及び小学校体育館吊天井改修工事が進捗したことや幼児教育・保育無償化給付（未移行私立幼稚園）事業費の皆増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民生費は全国平均及び類似団体平均を下回っているが、前年度より住民一人当たりのコストが</a:t>
          </a:r>
          <a:r>
            <a:rPr kumimoji="1" lang="en-US" altLang="ja-JP" sz="1300">
              <a:latin typeface="ＭＳ Ｐゴシック" panose="020B0600070205080204" pitchFamily="50" charset="-128"/>
              <a:ea typeface="ＭＳ Ｐゴシック" panose="020B0600070205080204" pitchFamily="50" charset="-128"/>
            </a:rPr>
            <a:t>8,204</a:t>
          </a:r>
          <a:r>
            <a:rPr kumimoji="1" lang="ja-JP" altLang="en-US" sz="1300">
              <a:latin typeface="ＭＳ Ｐゴシック" panose="020B0600070205080204" pitchFamily="50" charset="-128"/>
              <a:ea typeface="ＭＳ Ｐゴシック" panose="020B0600070205080204" pitchFamily="50" charset="-128"/>
            </a:rPr>
            <a:t>円増加している。これは、サービス利用者が増加した自立支援介護給付等事業費や幼児教育・保育無償化による私立保育園等運営事業費の増加によるものである。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全体として、全国平均及び類似団体平均を下回っているのは、過剰な行政サービスを避け、選択と集中による予算配分を徹底してきた結果といえる。今後、新庁舎整備等の大型事業が進むにつれて、公債費を初めとする各経費について増加していくことが予想されることから、各事業の更なる見直しを図り、バランスの良い行財政運営が持続できるよう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愛知県あま市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実質単年度収支は、平成</a:t>
          </a:r>
          <a:r>
            <a:rPr kumimoji="1" lang="en-US" altLang="ja-JP" sz="1300">
              <a:latin typeface="ＭＳ ゴシック" pitchFamily="49" charset="-128"/>
              <a:ea typeface="ＭＳ ゴシック" pitchFamily="49" charset="-128"/>
            </a:rPr>
            <a:t>27</a:t>
          </a:r>
          <a:r>
            <a:rPr kumimoji="1" lang="ja-JP" altLang="en-US" sz="1300">
              <a:latin typeface="ＭＳ ゴシック" pitchFamily="49" charset="-128"/>
              <a:ea typeface="ＭＳ ゴシック" pitchFamily="49" charset="-128"/>
            </a:rPr>
            <a:t>年度から</a:t>
          </a:r>
          <a:r>
            <a:rPr kumimoji="1" lang="en-US" altLang="ja-JP" sz="1300">
              <a:latin typeface="ＭＳ ゴシック" pitchFamily="49" charset="-128"/>
              <a:ea typeface="ＭＳ ゴシック" pitchFamily="49" charset="-128"/>
            </a:rPr>
            <a:t>5</a:t>
          </a:r>
          <a:r>
            <a:rPr kumimoji="1" lang="ja-JP" altLang="en-US" sz="1300">
              <a:latin typeface="ＭＳ ゴシック" pitchFamily="49" charset="-128"/>
              <a:ea typeface="ＭＳ ゴシック" pitchFamily="49" charset="-128"/>
            </a:rPr>
            <a:t>年連続のマイナスとなっている。地方税の増加により基準財政収入額は増加したものの、基準財政需要額が増加し、基準財政規模は微減となり、財政調整基金に頼った財政運営となっている。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今後は、税収の減少等により一般財源の確保が厳しい状況となることから、引き続き公共施設等の統廃合を含めた事務事業の見直し等を進め、自主財源の確保を一層強化し、各種基金の運用を考慮した持続可能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愛知県あま市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連結実質赤字比率は、</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年連続で減少しているものの、全会計において黒字であり赤字比率はない。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病院事業会計は、令和元年度より指定管理者制度を導入したことで一般会計からの繰出金が減少したことが要因として挙げられる。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愛知県あま市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七宝焼アートヴィレッジ整備事業債を始め</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事業の償還が終了したことで、元利償還金が減少した。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新庁舎整備等の大型事業に係る市債の発行が予定されていることから、事業の緊急度・優先度を的確に反映した事業に対し、市債の発行を最小限に留める、交付税算入される地方債を有効に活用していく。</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愛知県あま市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新学校給食センター整備事業に係る合併推進債や小中学校空調設備新設事業に係る学校教育施設整備事業債を借入れたことにより、地方債現在高が増加した。また、新学校給食センター整備及び下水道事業の財源として目的基金を取り崩したことにより、充当可能基金が減少し、将来負担額が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新庁舎整備の財源として市債発行を予定しており、将来負担額や比率が増加していくと見込まれることから、交付税措置の有利な地方債の活用や、基金の運用の適正化などを徹底し、健全で持続可能な財政運営に努めていく。</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愛知県あま市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常一般財源である市税は増加したが、経常経費である社会福祉費等の増加により、財政調整基金を取り崩したこと、公共下水道の整備、新学校給食センター整備のために各目的基金を取り崩したことが減少の要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中期財政計画では、令和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年度末において、普通会計ベースで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億円以上の基金残高の確保を目指すこととしている。徹底した事務事業の見直しや合理化を進め、決算余剰金等により確実に積立を行っていく。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まちづくり事業推進基金は新庁舎建設、公共下水道基金は公共下水道の整備等に、教育施設整備基金は新学校給食センターの整備等に活用する。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公共下水道を整備するために公共下水道基金を取り崩し、新学校給食センターを建設するために教育施設整備基金を取り崩したことで減少することとなった。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まちづくり事業推進基金は新庁舎建設の主要財源として、公共下水道基金は公共下水道の元利償還金相当分、単独事業分として計画的に取り崩していく。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市税は増加したが、経常経費である社会福祉費等の増加により、財政調整基金を取り崩したことにより減少した。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％相当額が基金の適正水準とされており、年度間の財源不足に対応していくためには、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億円程度を維持確保する必要があると考えるため、徹底した事務事情の見直しや合理化を進め、決算余剰金等により今後も確実に積立を行っていく。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取り崩さなかったため、前年度と同額である。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元金償還が対前年を上回る場合に充当するなど、ルールを設定するとともに、自主財源（市税等）の一定割合を積み立てるなどの検討をしていく。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愛知県あま市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89,225
86,753
27.49
31,943,606
31,233,115
678,368
17,897,477
21,312,546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市では、平成２８年度に策定した公共施設等総合管理計画において、公共施設等の延床面積を２５％削減するという目標を掲げ、老朽化した施設の集約化・複合化や除去を進めている。有形固定資産減価償却率については、類似団体より高いため、平成３０年度に策定した公共施設再配置計画により、公共施設の統廃合を推進していく。</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51979</xdr:rowOff>
    </xdr:from>
    <xdr:to>
      <xdr:col>23</xdr:col>
      <xdr:colOff>85090</xdr:colOff>
      <xdr:row>34</xdr:row>
      <xdr:rowOff>54701</xdr:rowOff>
    </xdr:to>
    <xdr:cxnSp macro="">
      <xdr:nvCxnSpPr>
        <xdr:cNvPr id="67" name="直線コネクタ 66"/>
        <xdr:cNvCxnSpPr/>
      </xdr:nvCxnSpPr>
      <xdr:spPr>
        <a:xfrm flipV="1">
          <a:off x="4760595" y="5452654"/>
          <a:ext cx="1270" cy="1202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58528</xdr:rowOff>
    </xdr:from>
    <xdr:ext cx="405111" cy="259045"/>
    <xdr:sp macro="" textlink="">
      <xdr:nvSpPr>
        <xdr:cNvPr id="68" name="有形固定資産減価償却率最小値テキスト"/>
        <xdr:cNvSpPr txBox="1"/>
      </xdr:nvSpPr>
      <xdr:spPr>
        <a:xfrm>
          <a:off x="4813300" y="665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54701</xdr:rowOff>
    </xdr:from>
    <xdr:to>
      <xdr:col>23</xdr:col>
      <xdr:colOff>174625</xdr:colOff>
      <xdr:row>34</xdr:row>
      <xdr:rowOff>54701</xdr:rowOff>
    </xdr:to>
    <xdr:cxnSp macro="">
      <xdr:nvCxnSpPr>
        <xdr:cNvPr id="69" name="直線コネクタ 68"/>
        <xdr:cNvCxnSpPr/>
      </xdr:nvCxnSpPr>
      <xdr:spPr>
        <a:xfrm>
          <a:off x="4673600" y="6655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170106</xdr:rowOff>
    </xdr:from>
    <xdr:ext cx="405111" cy="259045"/>
    <xdr:sp macro="" textlink="">
      <xdr:nvSpPr>
        <xdr:cNvPr id="70" name="有形固定資産減価償却率最大値テキスト"/>
        <xdr:cNvSpPr txBox="1"/>
      </xdr:nvSpPr>
      <xdr:spPr>
        <a:xfrm>
          <a:off x="4813300" y="5227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51979</xdr:rowOff>
    </xdr:from>
    <xdr:to>
      <xdr:col>23</xdr:col>
      <xdr:colOff>174625</xdr:colOff>
      <xdr:row>27</xdr:row>
      <xdr:rowOff>51979</xdr:rowOff>
    </xdr:to>
    <xdr:cxnSp macro="">
      <xdr:nvCxnSpPr>
        <xdr:cNvPr id="71" name="直線コネクタ 70"/>
        <xdr:cNvCxnSpPr/>
      </xdr:nvCxnSpPr>
      <xdr:spPr>
        <a:xfrm>
          <a:off x="4673600" y="5452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90822</xdr:rowOff>
    </xdr:from>
    <xdr:ext cx="405111" cy="259045"/>
    <xdr:sp macro="" textlink="">
      <xdr:nvSpPr>
        <xdr:cNvPr id="72" name="有形固定資産減価償却率平均値テキスト"/>
        <xdr:cNvSpPr txBox="1"/>
      </xdr:nvSpPr>
      <xdr:spPr>
        <a:xfrm>
          <a:off x="4813300" y="6005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73" name="フローチャート: 判断 72"/>
        <xdr:cNvSpPr/>
      </xdr:nvSpPr>
      <xdr:spPr>
        <a:xfrm>
          <a:off x="4711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43271</xdr:rowOff>
    </xdr:from>
    <xdr:to>
      <xdr:col>19</xdr:col>
      <xdr:colOff>187325</xdr:colOff>
      <xdr:row>31</xdr:row>
      <xdr:rowOff>144871</xdr:rowOff>
    </xdr:to>
    <xdr:sp macro="" textlink="">
      <xdr:nvSpPr>
        <xdr:cNvPr id="74" name="フローチャート: 判断 73"/>
        <xdr:cNvSpPr/>
      </xdr:nvSpPr>
      <xdr:spPr>
        <a:xfrm>
          <a:off x="4000500" y="612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3175</xdr:rowOff>
    </xdr:from>
    <xdr:to>
      <xdr:col>15</xdr:col>
      <xdr:colOff>187325</xdr:colOff>
      <xdr:row>31</xdr:row>
      <xdr:rowOff>104775</xdr:rowOff>
    </xdr:to>
    <xdr:sp macro="" textlink="">
      <xdr:nvSpPr>
        <xdr:cNvPr id="75" name="フローチャート: 判断 74"/>
        <xdr:cNvSpPr/>
      </xdr:nvSpPr>
      <xdr:spPr>
        <a:xfrm>
          <a:off x="3238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134529</xdr:rowOff>
    </xdr:from>
    <xdr:to>
      <xdr:col>11</xdr:col>
      <xdr:colOff>187325</xdr:colOff>
      <xdr:row>31</xdr:row>
      <xdr:rowOff>64679</xdr:rowOff>
    </xdr:to>
    <xdr:sp macro="" textlink="">
      <xdr:nvSpPr>
        <xdr:cNvPr id="76" name="フローチャート: 判断 75"/>
        <xdr:cNvSpPr/>
      </xdr:nvSpPr>
      <xdr:spPr>
        <a:xfrm>
          <a:off x="2476500" y="604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72844</xdr:rowOff>
    </xdr:from>
    <xdr:to>
      <xdr:col>7</xdr:col>
      <xdr:colOff>187325</xdr:colOff>
      <xdr:row>31</xdr:row>
      <xdr:rowOff>2994</xdr:rowOff>
    </xdr:to>
    <xdr:sp macro="" textlink="">
      <xdr:nvSpPr>
        <xdr:cNvPr id="77" name="フローチャート: 判断 76"/>
        <xdr:cNvSpPr/>
      </xdr:nvSpPr>
      <xdr:spPr>
        <a:xfrm>
          <a:off x="1714500" y="598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29119</xdr:rowOff>
    </xdr:from>
    <xdr:to>
      <xdr:col>23</xdr:col>
      <xdr:colOff>136525</xdr:colOff>
      <xdr:row>32</xdr:row>
      <xdr:rowOff>130719</xdr:rowOff>
    </xdr:to>
    <xdr:sp macro="" textlink="">
      <xdr:nvSpPr>
        <xdr:cNvPr id="83" name="楕円 82"/>
        <xdr:cNvSpPr/>
      </xdr:nvSpPr>
      <xdr:spPr>
        <a:xfrm>
          <a:off x="4711700" y="628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7546</xdr:rowOff>
    </xdr:from>
    <xdr:ext cx="405111" cy="259045"/>
    <xdr:sp macro="" textlink="">
      <xdr:nvSpPr>
        <xdr:cNvPr id="84" name="有形固定資産減価償却率該当値テキスト"/>
        <xdr:cNvSpPr txBox="1"/>
      </xdr:nvSpPr>
      <xdr:spPr>
        <a:xfrm>
          <a:off x="4813300" y="6265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69215</xdr:rowOff>
    </xdr:from>
    <xdr:to>
      <xdr:col>19</xdr:col>
      <xdr:colOff>187325</xdr:colOff>
      <xdr:row>32</xdr:row>
      <xdr:rowOff>170815</xdr:rowOff>
    </xdr:to>
    <xdr:sp macro="" textlink="">
      <xdr:nvSpPr>
        <xdr:cNvPr id="85" name="楕円 84"/>
        <xdr:cNvSpPr/>
      </xdr:nvSpPr>
      <xdr:spPr>
        <a:xfrm>
          <a:off x="40005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79919</xdr:rowOff>
    </xdr:from>
    <xdr:to>
      <xdr:col>23</xdr:col>
      <xdr:colOff>85725</xdr:colOff>
      <xdr:row>32</xdr:row>
      <xdr:rowOff>120015</xdr:rowOff>
    </xdr:to>
    <xdr:cxnSp macro="">
      <xdr:nvCxnSpPr>
        <xdr:cNvPr id="86" name="直線コネクタ 85"/>
        <xdr:cNvCxnSpPr/>
      </xdr:nvCxnSpPr>
      <xdr:spPr>
        <a:xfrm flipV="1">
          <a:off x="4051300" y="6337844"/>
          <a:ext cx="7112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32203</xdr:rowOff>
    </xdr:from>
    <xdr:to>
      <xdr:col>15</xdr:col>
      <xdr:colOff>187325</xdr:colOff>
      <xdr:row>32</xdr:row>
      <xdr:rowOff>133803</xdr:rowOff>
    </xdr:to>
    <xdr:sp macro="" textlink="">
      <xdr:nvSpPr>
        <xdr:cNvPr id="87" name="楕円 86"/>
        <xdr:cNvSpPr/>
      </xdr:nvSpPr>
      <xdr:spPr>
        <a:xfrm>
          <a:off x="3238500" y="629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83003</xdr:rowOff>
    </xdr:from>
    <xdr:to>
      <xdr:col>19</xdr:col>
      <xdr:colOff>136525</xdr:colOff>
      <xdr:row>32</xdr:row>
      <xdr:rowOff>120015</xdr:rowOff>
    </xdr:to>
    <xdr:cxnSp macro="">
      <xdr:nvCxnSpPr>
        <xdr:cNvPr id="88" name="直線コネクタ 87"/>
        <xdr:cNvCxnSpPr/>
      </xdr:nvCxnSpPr>
      <xdr:spPr>
        <a:xfrm>
          <a:off x="3289300" y="6340928"/>
          <a:ext cx="7620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166642</xdr:rowOff>
    </xdr:from>
    <xdr:to>
      <xdr:col>11</xdr:col>
      <xdr:colOff>187325</xdr:colOff>
      <xdr:row>32</xdr:row>
      <xdr:rowOff>96792</xdr:rowOff>
    </xdr:to>
    <xdr:sp macro="" textlink="">
      <xdr:nvSpPr>
        <xdr:cNvPr id="89" name="楕円 88"/>
        <xdr:cNvSpPr/>
      </xdr:nvSpPr>
      <xdr:spPr>
        <a:xfrm>
          <a:off x="2476500" y="625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45992</xdr:rowOff>
    </xdr:from>
    <xdr:to>
      <xdr:col>15</xdr:col>
      <xdr:colOff>136525</xdr:colOff>
      <xdr:row>32</xdr:row>
      <xdr:rowOff>83003</xdr:rowOff>
    </xdr:to>
    <xdr:cxnSp macro="">
      <xdr:nvCxnSpPr>
        <xdr:cNvPr id="90" name="直線コネクタ 89"/>
        <xdr:cNvCxnSpPr/>
      </xdr:nvCxnSpPr>
      <xdr:spPr>
        <a:xfrm>
          <a:off x="2527300" y="6303917"/>
          <a:ext cx="762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161398</xdr:rowOff>
    </xdr:from>
    <xdr:ext cx="405111" cy="259045"/>
    <xdr:sp macro="" textlink="">
      <xdr:nvSpPr>
        <xdr:cNvPr id="91" name="n_1aveValue有形固定資産減価償却率"/>
        <xdr:cNvSpPr txBox="1"/>
      </xdr:nvSpPr>
      <xdr:spPr>
        <a:xfrm>
          <a:off x="3836044" y="5904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121302</xdr:rowOff>
    </xdr:from>
    <xdr:ext cx="405111" cy="259045"/>
    <xdr:sp macro="" textlink="">
      <xdr:nvSpPr>
        <xdr:cNvPr id="92" name="n_2aveValue有形固定資産減価償却率"/>
        <xdr:cNvSpPr txBox="1"/>
      </xdr:nvSpPr>
      <xdr:spPr>
        <a:xfrm>
          <a:off x="3086744" y="5864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81206</xdr:rowOff>
    </xdr:from>
    <xdr:ext cx="405111" cy="259045"/>
    <xdr:sp macro="" textlink="">
      <xdr:nvSpPr>
        <xdr:cNvPr id="93" name="n_3aveValue有形固定資産減価償却率"/>
        <xdr:cNvSpPr txBox="1"/>
      </xdr:nvSpPr>
      <xdr:spPr>
        <a:xfrm>
          <a:off x="2324744" y="5824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19521</xdr:rowOff>
    </xdr:from>
    <xdr:ext cx="405111" cy="259045"/>
    <xdr:sp macro="" textlink="">
      <xdr:nvSpPr>
        <xdr:cNvPr id="94" name="n_4aveValue有形固定資産減価償却率"/>
        <xdr:cNvSpPr txBox="1"/>
      </xdr:nvSpPr>
      <xdr:spPr>
        <a:xfrm>
          <a:off x="1562744" y="5763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161942</xdr:rowOff>
    </xdr:from>
    <xdr:ext cx="405111" cy="259045"/>
    <xdr:sp macro="" textlink="">
      <xdr:nvSpPr>
        <xdr:cNvPr id="95" name="n_1mainValue有形固定資産減価償却率"/>
        <xdr:cNvSpPr txBox="1"/>
      </xdr:nvSpPr>
      <xdr:spPr>
        <a:xfrm>
          <a:off x="3836044" y="641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124930</xdr:rowOff>
    </xdr:from>
    <xdr:ext cx="405111" cy="259045"/>
    <xdr:sp macro="" textlink="">
      <xdr:nvSpPr>
        <xdr:cNvPr id="96" name="n_2mainValue有形固定資産減価償却率"/>
        <xdr:cNvSpPr txBox="1"/>
      </xdr:nvSpPr>
      <xdr:spPr>
        <a:xfrm>
          <a:off x="3086744" y="6382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87919</xdr:rowOff>
    </xdr:from>
    <xdr:ext cx="405111" cy="259045"/>
    <xdr:sp macro="" textlink="">
      <xdr:nvSpPr>
        <xdr:cNvPr id="97" name="n_3mainValue有形固定資産減価償却率"/>
        <xdr:cNvSpPr txBox="1"/>
      </xdr:nvSpPr>
      <xdr:spPr>
        <a:xfrm>
          <a:off x="2324744" y="6345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[ 664.5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新庁舎整備、新学校給食センター整備及び小中学校空調設備新設に係る市債の発行及び目的基金の取崩しにより、将来負担額が増加し、充当可能財源が減少した。さらに、下水道事業の財源として活用するために基金を取崩したことにより、債務償還比率が上昇した。今後も、新庁舎整備の財源として多額の借入を予定しているため、地方債現在高が増加することにより将来負担額が増加し、債務償還比率は上昇することが見込まれ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1" name="テキスト ボックス 11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3" name="テキスト ボックス 112"/>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4" name="直線コネクタ 113"/>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5" name="テキスト ボックス 114"/>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6" name="直線コネクタ 115"/>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7" name="テキスト ボックス 116"/>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8" name="直線コネクタ 117"/>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9" name="テキスト ボックス 118"/>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0" name="直線コネクタ 119"/>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1" name="テキスト ボックス 120"/>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2" name="直線コネクタ 121"/>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3" name="テキスト ボックス 122"/>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4" name="直線コネクタ 123"/>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5" name="テキスト ボックス 124"/>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6" name="直線コネクタ 125"/>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153773</xdr:rowOff>
    </xdr:to>
    <xdr:cxnSp macro="">
      <xdr:nvCxnSpPr>
        <xdr:cNvPr id="128" name="直線コネクタ 127"/>
        <xdr:cNvCxnSpPr/>
      </xdr:nvCxnSpPr>
      <xdr:spPr>
        <a:xfrm flipV="1">
          <a:off x="14793595" y="5261428"/>
          <a:ext cx="1269" cy="1321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157600</xdr:rowOff>
    </xdr:from>
    <xdr:ext cx="560923" cy="259045"/>
    <xdr:sp macro="" textlink="">
      <xdr:nvSpPr>
        <xdr:cNvPr id="129" name="債務償還比率最小値テキスト"/>
        <xdr:cNvSpPr txBox="1"/>
      </xdr:nvSpPr>
      <xdr:spPr>
        <a:xfrm>
          <a:off x="14846300" y="658697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153773</xdr:rowOff>
    </xdr:from>
    <xdr:to>
      <xdr:col>76</xdr:col>
      <xdr:colOff>111125</xdr:colOff>
      <xdr:row>33</xdr:row>
      <xdr:rowOff>153773</xdr:rowOff>
    </xdr:to>
    <xdr:cxnSp macro="">
      <xdr:nvCxnSpPr>
        <xdr:cNvPr id="130" name="直線コネクタ 129"/>
        <xdr:cNvCxnSpPr/>
      </xdr:nvCxnSpPr>
      <xdr:spPr>
        <a:xfrm>
          <a:off x="14706600" y="65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1"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2" name="直線コネクタ 131"/>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144519</xdr:rowOff>
    </xdr:from>
    <xdr:ext cx="469744" cy="259045"/>
    <xdr:sp macro="" textlink="">
      <xdr:nvSpPr>
        <xdr:cNvPr id="133" name="債務償還比率平均値テキスト"/>
        <xdr:cNvSpPr txBox="1"/>
      </xdr:nvSpPr>
      <xdr:spPr>
        <a:xfrm>
          <a:off x="14846300" y="57166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121642</xdr:rowOff>
    </xdr:from>
    <xdr:to>
      <xdr:col>76</xdr:col>
      <xdr:colOff>73025</xdr:colOff>
      <xdr:row>30</xdr:row>
      <xdr:rowOff>51792</xdr:rowOff>
    </xdr:to>
    <xdr:sp macro="" textlink="">
      <xdr:nvSpPr>
        <xdr:cNvPr id="134" name="フローチャート: 判断 133"/>
        <xdr:cNvSpPr/>
      </xdr:nvSpPr>
      <xdr:spPr>
        <a:xfrm>
          <a:off x="14744700" y="586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105398</xdr:rowOff>
    </xdr:from>
    <xdr:to>
      <xdr:col>72</xdr:col>
      <xdr:colOff>123825</xdr:colOff>
      <xdr:row>30</xdr:row>
      <xdr:rowOff>35548</xdr:rowOff>
    </xdr:to>
    <xdr:sp macro="" textlink="">
      <xdr:nvSpPr>
        <xdr:cNvPr id="135" name="フローチャート: 判断 134"/>
        <xdr:cNvSpPr/>
      </xdr:nvSpPr>
      <xdr:spPr>
        <a:xfrm>
          <a:off x="14033500" y="5848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126062</xdr:rowOff>
    </xdr:from>
    <xdr:to>
      <xdr:col>68</xdr:col>
      <xdr:colOff>123825</xdr:colOff>
      <xdr:row>30</xdr:row>
      <xdr:rowOff>56212</xdr:rowOff>
    </xdr:to>
    <xdr:sp macro="" textlink="">
      <xdr:nvSpPr>
        <xdr:cNvPr id="136" name="フローチャート: 判断 135"/>
        <xdr:cNvSpPr/>
      </xdr:nvSpPr>
      <xdr:spPr>
        <a:xfrm>
          <a:off x="13271500" y="586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132540</xdr:rowOff>
    </xdr:from>
    <xdr:to>
      <xdr:col>64</xdr:col>
      <xdr:colOff>123825</xdr:colOff>
      <xdr:row>30</xdr:row>
      <xdr:rowOff>62690</xdr:rowOff>
    </xdr:to>
    <xdr:sp macro="" textlink="">
      <xdr:nvSpPr>
        <xdr:cNvPr id="137" name="フローチャート: 判断 136"/>
        <xdr:cNvSpPr/>
      </xdr:nvSpPr>
      <xdr:spPr>
        <a:xfrm>
          <a:off x="12509500" y="587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88023</xdr:rowOff>
    </xdr:from>
    <xdr:to>
      <xdr:col>60</xdr:col>
      <xdr:colOff>123825</xdr:colOff>
      <xdr:row>30</xdr:row>
      <xdr:rowOff>18173</xdr:rowOff>
    </xdr:to>
    <xdr:sp macro="" textlink="">
      <xdr:nvSpPr>
        <xdr:cNvPr id="138" name="フローチャート: 判断 137"/>
        <xdr:cNvSpPr/>
      </xdr:nvSpPr>
      <xdr:spPr>
        <a:xfrm>
          <a:off x="11747500" y="583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150223</xdr:rowOff>
    </xdr:from>
    <xdr:to>
      <xdr:col>76</xdr:col>
      <xdr:colOff>73025</xdr:colOff>
      <xdr:row>30</xdr:row>
      <xdr:rowOff>80373</xdr:rowOff>
    </xdr:to>
    <xdr:sp macro="" textlink="">
      <xdr:nvSpPr>
        <xdr:cNvPr id="144" name="楕円 143"/>
        <xdr:cNvSpPr/>
      </xdr:nvSpPr>
      <xdr:spPr>
        <a:xfrm>
          <a:off x="14744700" y="589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128650</xdr:rowOff>
    </xdr:from>
    <xdr:ext cx="469744" cy="259045"/>
    <xdr:sp macro="" textlink="">
      <xdr:nvSpPr>
        <xdr:cNvPr id="145" name="債務償還比率該当値テキスト"/>
        <xdr:cNvSpPr txBox="1"/>
      </xdr:nvSpPr>
      <xdr:spPr>
        <a:xfrm>
          <a:off x="14846300" y="587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70854</xdr:rowOff>
    </xdr:from>
    <xdr:to>
      <xdr:col>72</xdr:col>
      <xdr:colOff>123825</xdr:colOff>
      <xdr:row>30</xdr:row>
      <xdr:rowOff>1004</xdr:rowOff>
    </xdr:to>
    <xdr:sp macro="" textlink="">
      <xdr:nvSpPr>
        <xdr:cNvPr id="146" name="楕円 145"/>
        <xdr:cNvSpPr/>
      </xdr:nvSpPr>
      <xdr:spPr>
        <a:xfrm>
          <a:off x="14033500" y="581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121654</xdr:rowOff>
    </xdr:from>
    <xdr:to>
      <xdr:col>76</xdr:col>
      <xdr:colOff>22225</xdr:colOff>
      <xdr:row>30</xdr:row>
      <xdr:rowOff>29573</xdr:rowOff>
    </xdr:to>
    <xdr:cxnSp macro="">
      <xdr:nvCxnSpPr>
        <xdr:cNvPr id="147" name="直線コネクタ 146"/>
        <xdr:cNvCxnSpPr/>
      </xdr:nvCxnSpPr>
      <xdr:spPr>
        <a:xfrm>
          <a:off x="14084300" y="5865229"/>
          <a:ext cx="711200" cy="7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19038</xdr:rowOff>
    </xdr:from>
    <xdr:to>
      <xdr:col>68</xdr:col>
      <xdr:colOff>123825</xdr:colOff>
      <xdr:row>29</xdr:row>
      <xdr:rowOff>120638</xdr:rowOff>
    </xdr:to>
    <xdr:sp macro="" textlink="">
      <xdr:nvSpPr>
        <xdr:cNvPr id="148" name="楕円 147"/>
        <xdr:cNvSpPr/>
      </xdr:nvSpPr>
      <xdr:spPr>
        <a:xfrm>
          <a:off x="13271500" y="576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69838</xdr:rowOff>
    </xdr:from>
    <xdr:to>
      <xdr:col>72</xdr:col>
      <xdr:colOff>73025</xdr:colOff>
      <xdr:row>29</xdr:row>
      <xdr:rowOff>121654</xdr:rowOff>
    </xdr:to>
    <xdr:cxnSp macro="">
      <xdr:nvCxnSpPr>
        <xdr:cNvPr id="149" name="直線コネクタ 148"/>
        <xdr:cNvCxnSpPr/>
      </xdr:nvCxnSpPr>
      <xdr:spPr>
        <a:xfrm>
          <a:off x="13322300" y="5813413"/>
          <a:ext cx="762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81032</xdr:rowOff>
    </xdr:from>
    <xdr:to>
      <xdr:col>64</xdr:col>
      <xdr:colOff>123825</xdr:colOff>
      <xdr:row>30</xdr:row>
      <xdr:rowOff>11182</xdr:rowOff>
    </xdr:to>
    <xdr:sp macro="" textlink="">
      <xdr:nvSpPr>
        <xdr:cNvPr id="150" name="楕円 149"/>
        <xdr:cNvSpPr/>
      </xdr:nvSpPr>
      <xdr:spPr>
        <a:xfrm>
          <a:off x="12509500" y="582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69838</xdr:rowOff>
    </xdr:from>
    <xdr:to>
      <xdr:col>68</xdr:col>
      <xdr:colOff>73025</xdr:colOff>
      <xdr:row>29</xdr:row>
      <xdr:rowOff>131832</xdr:rowOff>
    </xdr:to>
    <xdr:cxnSp macro="">
      <xdr:nvCxnSpPr>
        <xdr:cNvPr id="151" name="直線コネクタ 150"/>
        <xdr:cNvCxnSpPr/>
      </xdr:nvCxnSpPr>
      <xdr:spPr>
        <a:xfrm flipV="1">
          <a:off x="12560300" y="5813413"/>
          <a:ext cx="762000" cy="6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156458</xdr:rowOff>
    </xdr:from>
    <xdr:to>
      <xdr:col>60</xdr:col>
      <xdr:colOff>123825</xdr:colOff>
      <xdr:row>29</xdr:row>
      <xdr:rowOff>86608</xdr:rowOff>
    </xdr:to>
    <xdr:sp macro="" textlink="">
      <xdr:nvSpPr>
        <xdr:cNvPr id="152" name="楕円 151"/>
        <xdr:cNvSpPr/>
      </xdr:nvSpPr>
      <xdr:spPr>
        <a:xfrm>
          <a:off x="11747500" y="572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35808</xdr:rowOff>
    </xdr:from>
    <xdr:to>
      <xdr:col>64</xdr:col>
      <xdr:colOff>73025</xdr:colOff>
      <xdr:row>29</xdr:row>
      <xdr:rowOff>131832</xdr:rowOff>
    </xdr:to>
    <xdr:cxnSp macro="">
      <xdr:nvCxnSpPr>
        <xdr:cNvPr id="153" name="直線コネクタ 152"/>
        <xdr:cNvCxnSpPr/>
      </xdr:nvCxnSpPr>
      <xdr:spPr>
        <a:xfrm>
          <a:off x="11798300" y="5779383"/>
          <a:ext cx="762000" cy="96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26675</xdr:rowOff>
    </xdr:from>
    <xdr:ext cx="469744" cy="259045"/>
    <xdr:sp macro="" textlink="">
      <xdr:nvSpPr>
        <xdr:cNvPr id="154" name="n_1aveValue債務償還比率"/>
        <xdr:cNvSpPr txBox="1"/>
      </xdr:nvSpPr>
      <xdr:spPr>
        <a:xfrm>
          <a:off x="13836727" y="5941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47339</xdr:rowOff>
    </xdr:from>
    <xdr:ext cx="469744" cy="259045"/>
    <xdr:sp macro="" textlink="">
      <xdr:nvSpPr>
        <xdr:cNvPr id="155" name="n_2aveValue債務償還比率"/>
        <xdr:cNvSpPr txBox="1"/>
      </xdr:nvSpPr>
      <xdr:spPr>
        <a:xfrm>
          <a:off x="13087427" y="5962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53817</xdr:rowOff>
    </xdr:from>
    <xdr:ext cx="469744" cy="259045"/>
    <xdr:sp macro="" textlink="">
      <xdr:nvSpPr>
        <xdr:cNvPr id="156" name="n_3aveValue債務償還比率"/>
        <xdr:cNvSpPr txBox="1"/>
      </xdr:nvSpPr>
      <xdr:spPr>
        <a:xfrm>
          <a:off x="12325427" y="5968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9300</xdr:rowOff>
    </xdr:from>
    <xdr:ext cx="469744" cy="259045"/>
    <xdr:sp macro="" textlink="">
      <xdr:nvSpPr>
        <xdr:cNvPr id="157" name="n_4aveValue債務償還比率"/>
        <xdr:cNvSpPr txBox="1"/>
      </xdr:nvSpPr>
      <xdr:spPr>
        <a:xfrm>
          <a:off x="11563427" y="5924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17531</xdr:rowOff>
    </xdr:from>
    <xdr:ext cx="469744" cy="259045"/>
    <xdr:sp macro="" textlink="">
      <xdr:nvSpPr>
        <xdr:cNvPr id="158" name="n_1mainValue債務償還比率"/>
        <xdr:cNvSpPr txBox="1"/>
      </xdr:nvSpPr>
      <xdr:spPr>
        <a:xfrm>
          <a:off x="13836727" y="558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137165</xdr:rowOff>
    </xdr:from>
    <xdr:ext cx="469744" cy="259045"/>
    <xdr:sp macro="" textlink="">
      <xdr:nvSpPr>
        <xdr:cNvPr id="159" name="n_2mainValue債務償還比率"/>
        <xdr:cNvSpPr txBox="1"/>
      </xdr:nvSpPr>
      <xdr:spPr>
        <a:xfrm>
          <a:off x="13087427" y="553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27709</xdr:rowOff>
    </xdr:from>
    <xdr:ext cx="469744" cy="259045"/>
    <xdr:sp macro="" textlink="">
      <xdr:nvSpPr>
        <xdr:cNvPr id="160" name="n_3mainValue債務償還比率"/>
        <xdr:cNvSpPr txBox="1"/>
      </xdr:nvSpPr>
      <xdr:spPr>
        <a:xfrm>
          <a:off x="12325427" y="5599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103135</xdr:rowOff>
    </xdr:from>
    <xdr:ext cx="469744" cy="259045"/>
    <xdr:sp macro="" textlink="">
      <xdr:nvSpPr>
        <xdr:cNvPr id="161" name="n_4mainValue債務償還比率"/>
        <xdr:cNvSpPr txBox="1"/>
      </xdr:nvSpPr>
      <xdr:spPr>
        <a:xfrm>
          <a:off x="11563427" y="5503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3" name="正方形/長方形 16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4" name="テキスト ボックス 16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5" name="テキスト ボックス 16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6" name="テキスト ボックス 16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7" name="テキスト ボックス 16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愛知県あま市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89,225
86,753
27.49
31,943,606
31,233,115
678,368
17,897,477
21,312,546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105918</xdr:rowOff>
    </xdr:from>
    <xdr:to>
      <xdr:col>24</xdr:col>
      <xdr:colOff>62865</xdr:colOff>
      <xdr:row>40</xdr:row>
      <xdr:rowOff>53340</xdr:rowOff>
    </xdr:to>
    <xdr:cxnSp macro="">
      <xdr:nvCxnSpPr>
        <xdr:cNvPr id="55" name="直線コネクタ 54"/>
        <xdr:cNvCxnSpPr/>
      </xdr:nvCxnSpPr>
      <xdr:spPr>
        <a:xfrm flipV="1">
          <a:off x="4634865" y="5763768"/>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57167</xdr:rowOff>
    </xdr:from>
    <xdr:ext cx="405111" cy="259045"/>
    <xdr:sp macro="" textlink="">
      <xdr:nvSpPr>
        <xdr:cNvPr id="56" name="【道路】&#10;有形固定資産減価償却率最小値テキスト"/>
        <xdr:cNvSpPr txBox="1"/>
      </xdr:nvSpPr>
      <xdr:spPr>
        <a:xfrm>
          <a:off x="4673600" y="691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53340</xdr:rowOff>
    </xdr:from>
    <xdr:to>
      <xdr:col>24</xdr:col>
      <xdr:colOff>152400</xdr:colOff>
      <xdr:row>40</xdr:row>
      <xdr:rowOff>53340</xdr:rowOff>
    </xdr:to>
    <xdr:cxnSp macro="">
      <xdr:nvCxnSpPr>
        <xdr:cNvPr id="57" name="直線コネクタ 56"/>
        <xdr:cNvCxnSpPr/>
      </xdr:nvCxnSpPr>
      <xdr:spPr>
        <a:xfrm>
          <a:off x="4546600" y="691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52595</xdr:rowOff>
    </xdr:from>
    <xdr:ext cx="405111" cy="259045"/>
    <xdr:sp macro="" textlink="">
      <xdr:nvSpPr>
        <xdr:cNvPr id="58" name="【道路】&#10;有形固定資産減価償却率最大値テキスト"/>
        <xdr:cNvSpPr txBox="1"/>
      </xdr:nvSpPr>
      <xdr:spPr>
        <a:xfrm>
          <a:off x="4673600" y="553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105918</xdr:rowOff>
    </xdr:from>
    <xdr:to>
      <xdr:col>24</xdr:col>
      <xdr:colOff>152400</xdr:colOff>
      <xdr:row>33</xdr:row>
      <xdr:rowOff>105918</xdr:rowOff>
    </xdr:to>
    <xdr:cxnSp macro="">
      <xdr:nvCxnSpPr>
        <xdr:cNvPr id="59" name="直線コネクタ 58"/>
        <xdr:cNvCxnSpPr/>
      </xdr:nvCxnSpPr>
      <xdr:spPr>
        <a:xfrm>
          <a:off x="4546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52849</xdr:rowOff>
    </xdr:from>
    <xdr:ext cx="405111" cy="259045"/>
    <xdr:sp macro="" textlink="">
      <xdr:nvSpPr>
        <xdr:cNvPr id="60" name="【道路】&#10;有形固定資産減価償却率平均値テキスト"/>
        <xdr:cNvSpPr txBox="1"/>
      </xdr:nvSpPr>
      <xdr:spPr>
        <a:xfrm>
          <a:off x="4673600" y="60535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29972</xdr:rowOff>
    </xdr:from>
    <xdr:to>
      <xdr:col>24</xdr:col>
      <xdr:colOff>114300</xdr:colOff>
      <xdr:row>36</xdr:row>
      <xdr:rowOff>131572</xdr:rowOff>
    </xdr:to>
    <xdr:sp macro="" textlink="">
      <xdr:nvSpPr>
        <xdr:cNvPr id="61" name="フローチャート: 判断 60"/>
        <xdr:cNvSpPr/>
      </xdr:nvSpPr>
      <xdr:spPr>
        <a:xfrm>
          <a:off x="4584700" y="620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151130</xdr:rowOff>
    </xdr:from>
    <xdr:to>
      <xdr:col>20</xdr:col>
      <xdr:colOff>38100</xdr:colOff>
      <xdr:row>36</xdr:row>
      <xdr:rowOff>81280</xdr:rowOff>
    </xdr:to>
    <xdr:sp macro="" textlink="">
      <xdr:nvSpPr>
        <xdr:cNvPr id="62" name="フローチャート: 判断 61"/>
        <xdr:cNvSpPr/>
      </xdr:nvSpPr>
      <xdr:spPr>
        <a:xfrm>
          <a:off x="3746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82550</xdr:rowOff>
    </xdr:from>
    <xdr:to>
      <xdr:col>15</xdr:col>
      <xdr:colOff>101600</xdr:colOff>
      <xdr:row>36</xdr:row>
      <xdr:rowOff>12700</xdr:rowOff>
    </xdr:to>
    <xdr:sp macro="" textlink="">
      <xdr:nvSpPr>
        <xdr:cNvPr id="63" name="フローチャート: 判断 62"/>
        <xdr:cNvSpPr/>
      </xdr:nvSpPr>
      <xdr:spPr>
        <a:xfrm>
          <a:off x="28575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100838</xdr:rowOff>
    </xdr:from>
    <xdr:to>
      <xdr:col>10</xdr:col>
      <xdr:colOff>165100</xdr:colOff>
      <xdr:row>36</xdr:row>
      <xdr:rowOff>30988</xdr:rowOff>
    </xdr:to>
    <xdr:sp macro="" textlink="">
      <xdr:nvSpPr>
        <xdr:cNvPr id="64" name="フローチャート: 判断 63"/>
        <xdr:cNvSpPr/>
      </xdr:nvSpPr>
      <xdr:spPr>
        <a:xfrm>
          <a:off x="1968500" y="610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55118</xdr:rowOff>
    </xdr:from>
    <xdr:to>
      <xdr:col>6</xdr:col>
      <xdr:colOff>38100</xdr:colOff>
      <xdr:row>35</xdr:row>
      <xdr:rowOff>156718</xdr:rowOff>
    </xdr:to>
    <xdr:sp macro="" textlink="">
      <xdr:nvSpPr>
        <xdr:cNvPr id="65" name="フローチャート: 判断 64"/>
        <xdr:cNvSpPr/>
      </xdr:nvSpPr>
      <xdr:spPr>
        <a:xfrm>
          <a:off x="1079500" y="605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105410</xdr:rowOff>
    </xdr:from>
    <xdr:to>
      <xdr:col>24</xdr:col>
      <xdr:colOff>114300</xdr:colOff>
      <xdr:row>37</xdr:row>
      <xdr:rowOff>35560</xdr:rowOff>
    </xdr:to>
    <xdr:sp macro="" textlink="">
      <xdr:nvSpPr>
        <xdr:cNvPr id="71" name="楕円 70"/>
        <xdr:cNvSpPr/>
      </xdr:nvSpPr>
      <xdr:spPr>
        <a:xfrm>
          <a:off x="45847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83837</xdr:rowOff>
    </xdr:from>
    <xdr:ext cx="405111" cy="259045"/>
    <xdr:sp macro="" textlink="">
      <xdr:nvSpPr>
        <xdr:cNvPr id="72" name="【道路】&#10;有形固定資産減価償却率該当値テキスト"/>
        <xdr:cNvSpPr txBox="1"/>
      </xdr:nvSpPr>
      <xdr:spPr>
        <a:xfrm>
          <a:off x="4673600" y="6256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66548</xdr:rowOff>
    </xdr:from>
    <xdr:to>
      <xdr:col>20</xdr:col>
      <xdr:colOff>38100</xdr:colOff>
      <xdr:row>36</xdr:row>
      <xdr:rowOff>168148</xdr:rowOff>
    </xdr:to>
    <xdr:sp macro="" textlink="">
      <xdr:nvSpPr>
        <xdr:cNvPr id="73" name="楕円 72"/>
        <xdr:cNvSpPr/>
      </xdr:nvSpPr>
      <xdr:spPr>
        <a:xfrm>
          <a:off x="3746500" y="623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117348</xdr:rowOff>
    </xdr:from>
    <xdr:to>
      <xdr:col>24</xdr:col>
      <xdr:colOff>63500</xdr:colOff>
      <xdr:row>36</xdr:row>
      <xdr:rowOff>156210</xdr:rowOff>
    </xdr:to>
    <xdr:cxnSp macro="">
      <xdr:nvCxnSpPr>
        <xdr:cNvPr id="74" name="直線コネクタ 73"/>
        <xdr:cNvCxnSpPr/>
      </xdr:nvCxnSpPr>
      <xdr:spPr>
        <a:xfrm>
          <a:off x="3797300" y="6289548"/>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36830</xdr:rowOff>
    </xdr:from>
    <xdr:to>
      <xdr:col>15</xdr:col>
      <xdr:colOff>101600</xdr:colOff>
      <xdr:row>36</xdr:row>
      <xdr:rowOff>138430</xdr:rowOff>
    </xdr:to>
    <xdr:sp macro="" textlink="">
      <xdr:nvSpPr>
        <xdr:cNvPr id="75" name="楕円 74"/>
        <xdr:cNvSpPr/>
      </xdr:nvSpPr>
      <xdr:spPr>
        <a:xfrm>
          <a:off x="285750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87630</xdr:rowOff>
    </xdr:from>
    <xdr:to>
      <xdr:col>19</xdr:col>
      <xdr:colOff>177800</xdr:colOff>
      <xdr:row>36</xdr:row>
      <xdr:rowOff>117348</xdr:rowOff>
    </xdr:to>
    <xdr:cxnSp macro="">
      <xdr:nvCxnSpPr>
        <xdr:cNvPr id="76" name="直線コネクタ 75"/>
        <xdr:cNvCxnSpPr/>
      </xdr:nvCxnSpPr>
      <xdr:spPr>
        <a:xfrm>
          <a:off x="2908300" y="6259830"/>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167132</xdr:rowOff>
    </xdr:from>
    <xdr:to>
      <xdr:col>10</xdr:col>
      <xdr:colOff>165100</xdr:colOff>
      <xdr:row>36</xdr:row>
      <xdr:rowOff>97282</xdr:rowOff>
    </xdr:to>
    <xdr:sp macro="" textlink="">
      <xdr:nvSpPr>
        <xdr:cNvPr id="77" name="楕円 76"/>
        <xdr:cNvSpPr/>
      </xdr:nvSpPr>
      <xdr:spPr>
        <a:xfrm>
          <a:off x="1968500" y="616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46482</xdr:rowOff>
    </xdr:from>
    <xdr:to>
      <xdr:col>15</xdr:col>
      <xdr:colOff>50800</xdr:colOff>
      <xdr:row>36</xdr:row>
      <xdr:rowOff>87630</xdr:rowOff>
    </xdr:to>
    <xdr:cxnSp macro="">
      <xdr:nvCxnSpPr>
        <xdr:cNvPr id="78" name="直線コネクタ 77"/>
        <xdr:cNvCxnSpPr/>
      </xdr:nvCxnSpPr>
      <xdr:spPr>
        <a:xfrm>
          <a:off x="2019300" y="621868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97807</xdr:rowOff>
    </xdr:from>
    <xdr:ext cx="405111" cy="259045"/>
    <xdr:sp macro="" textlink="">
      <xdr:nvSpPr>
        <xdr:cNvPr id="79" name="n_1aveValue【道路】&#10;有形固定資産減価償却率"/>
        <xdr:cNvSpPr txBox="1"/>
      </xdr:nvSpPr>
      <xdr:spPr>
        <a:xfrm>
          <a:off x="35820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29227</xdr:rowOff>
    </xdr:from>
    <xdr:ext cx="405111" cy="259045"/>
    <xdr:sp macro="" textlink="">
      <xdr:nvSpPr>
        <xdr:cNvPr id="80" name="n_2aveValue【道路】&#10;有形固定資産減価償却率"/>
        <xdr:cNvSpPr txBox="1"/>
      </xdr:nvSpPr>
      <xdr:spPr>
        <a:xfrm>
          <a:off x="2705744"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47515</xdr:rowOff>
    </xdr:from>
    <xdr:ext cx="405111" cy="259045"/>
    <xdr:sp macro="" textlink="">
      <xdr:nvSpPr>
        <xdr:cNvPr id="81" name="n_3aveValue【道路】&#10;有形固定資産減価償却率"/>
        <xdr:cNvSpPr txBox="1"/>
      </xdr:nvSpPr>
      <xdr:spPr>
        <a:xfrm>
          <a:off x="1816744" y="5876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1795</xdr:rowOff>
    </xdr:from>
    <xdr:ext cx="405111" cy="259045"/>
    <xdr:sp macro="" textlink="">
      <xdr:nvSpPr>
        <xdr:cNvPr id="82" name="n_4aveValue【道路】&#10;有形固定資産減価償却率"/>
        <xdr:cNvSpPr txBox="1"/>
      </xdr:nvSpPr>
      <xdr:spPr>
        <a:xfrm>
          <a:off x="927744" y="583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159275</xdr:rowOff>
    </xdr:from>
    <xdr:ext cx="405111" cy="259045"/>
    <xdr:sp macro="" textlink="">
      <xdr:nvSpPr>
        <xdr:cNvPr id="83" name="n_1mainValue【道路】&#10;有形固定資産減価償却率"/>
        <xdr:cNvSpPr txBox="1"/>
      </xdr:nvSpPr>
      <xdr:spPr>
        <a:xfrm>
          <a:off x="3582044" y="6331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129557</xdr:rowOff>
    </xdr:from>
    <xdr:ext cx="405111" cy="259045"/>
    <xdr:sp macro="" textlink="">
      <xdr:nvSpPr>
        <xdr:cNvPr id="84" name="n_2mainValue【道路】&#10;有形固定資産減価償却率"/>
        <xdr:cNvSpPr txBox="1"/>
      </xdr:nvSpPr>
      <xdr:spPr>
        <a:xfrm>
          <a:off x="2705744" y="630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88409</xdr:rowOff>
    </xdr:from>
    <xdr:ext cx="405111" cy="259045"/>
    <xdr:sp macro="" textlink="">
      <xdr:nvSpPr>
        <xdr:cNvPr id="85" name="n_3mainValue【道路】&#10;有形固定資産減価償却率"/>
        <xdr:cNvSpPr txBox="1"/>
      </xdr:nvSpPr>
      <xdr:spPr>
        <a:xfrm>
          <a:off x="1816744" y="6260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134512</xdr:rowOff>
    </xdr:from>
    <xdr:to>
      <xdr:col>54</xdr:col>
      <xdr:colOff>189865</xdr:colOff>
      <xdr:row>41</xdr:row>
      <xdr:rowOff>158782</xdr:rowOff>
    </xdr:to>
    <xdr:cxnSp macro="">
      <xdr:nvCxnSpPr>
        <xdr:cNvPr id="109" name="直線コネクタ 108"/>
        <xdr:cNvCxnSpPr/>
      </xdr:nvCxnSpPr>
      <xdr:spPr>
        <a:xfrm flipV="1">
          <a:off x="10476865" y="5620912"/>
          <a:ext cx="0" cy="156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162609</xdr:rowOff>
    </xdr:from>
    <xdr:ext cx="469744" cy="259045"/>
    <xdr:sp macro="" textlink="">
      <xdr:nvSpPr>
        <xdr:cNvPr id="110" name="【道路】&#10;一人当たり延長最小値テキスト"/>
        <xdr:cNvSpPr txBox="1"/>
      </xdr:nvSpPr>
      <xdr:spPr>
        <a:xfrm>
          <a:off x="10515600" y="719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158782</xdr:rowOff>
    </xdr:from>
    <xdr:to>
      <xdr:col>55</xdr:col>
      <xdr:colOff>88900</xdr:colOff>
      <xdr:row>41</xdr:row>
      <xdr:rowOff>158782</xdr:rowOff>
    </xdr:to>
    <xdr:cxnSp macro="">
      <xdr:nvCxnSpPr>
        <xdr:cNvPr id="111" name="直線コネクタ 110"/>
        <xdr:cNvCxnSpPr/>
      </xdr:nvCxnSpPr>
      <xdr:spPr>
        <a:xfrm>
          <a:off x="10388600" y="7188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81189</xdr:rowOff>
    </xdr:from>
    <xdr:ext cx="534377" cy="259045"/>
    <xdr:sp macro="" textlink="">
      <xdr:nvSpPr>
        <xdr:cNvPr id="112" name="【道路】&#10;一人当たり延長最大値テキスト"/>
        <xdr:cNvSpPr txBox="1"/>
      </xdr:nvSpPr>
      <xdr:spPr>
        <a:xfrm>
          <a:off x="10515600" y="539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134512</xdr:rowOff>
    </xdr:from>
    <xdr:to>
      <xdr:col>55</xdr:col>
      <xdr:colOff>88900</xdr:colOff>
      <xdr:row>32</xdr:row>
      <xdr:rowOff>134512</xdr:rowOff>
    </xdr:to>
    <xdr:cxnSp macro="">
      <xdr:nvCxnSpPr>
        <xdr:cNvPr id="113" name="直線コネクタ 112"/>
        <xdr:cNvCxnSpPr/>
      </xdr:nvCxnSpPr>
      <xdr:spPr>
        <a:xfrm>
          <a:off x="10388600" y="562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90491</xdr:rowOff>
    </xdr:from>
    <xdr:ext cx="534377" cy="259045"/>
    <xdr:sp macro="" textlink="">
      <xdr:nvSpPr>
        <xdr:cNvPr id="114" name="【道路】&#10;一人当たり延長平均値テキスト"/>
        <xdr:cNvSpPr txBox="1"/>
      </xdr:nvSpPr>
      <xdr:spPr>
        <a:xfrm>
          <a:off x="10515600" y="6777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67614</xdr:rowOff>
    </xdr:from>
    <xdr:to>
      <xdr:col>55</xdr:col>
      <xdr:colOff>50800</xdr:colOff>
      <xdr:row>40</xdr:row>
      <xdr:rowOff>169214</xdr:rowOff>
    </xdr:to>
    <xdr:sp macro="" textlink="">
      <xdr:nvSpPr>
        <xdr:cNvPr id="115" name="フローチャート: 判断 114"/>
        <xdr:cNvSpPr/>
      </xdr:nvSpPr>
      <xdr:spPr>
        <a:xfrm>
          <a:off x="10426700" y="692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71348</xdr:rowOff>
    </xdr:from>
    <xdr:to>
      <xdr:col>50</xdr:col>
      <xdr:colOff>165100</xdr:colOff>
      <xdr:row>41</xdr:row>
      <xdr:rowOff>1498</xdr:rowOff>
    </xdr:to>
    <xdr:sp macro="" textlink="">
      <xdr:nvSpPr>
        <xdr:cNvPr id="116" name="フローチャート: 判断 115"/>
        <xdr:cNvSpPr/>
      </xdr:nvSpPr>
      <xdr:spPr>
        <a:xfrm>
          <a:off x="9588500" y="692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31400</xdr:rowOff>
    </xdr:from>
    <xdr:to>
      <xdr:col>46</xdr:col>
      <xdr:colOff>38100</xdr:colOff>
      <xdr:row>40</xdr:row>
      <xdr:rowOff>133000</xdr:rowOff>
    </xdr:to>
    <xdr:sp macro="" textlink="">
      <xdr:nvSpPr>
        <xdr:cNvPr id="117" name="フローチャート: 判断 116"/>
        <xdr:cNvSpPr/>
      </xdr:nvSpPr>
      <xdr:spPr>
        <a:xfrm>
          <a:off x="8699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64700</xdr:rowOff>
    </xdr:from>
    <xdr:to>
      <xdr:col>41</xdr:col>
      <xdr:colOff>101600</xdr:colOff>
      <xdr:row>40</xdr:row>
      <xdr:rowOff>166300</xdr:rowOff>
    </xdr:to>
    <xdr:sp macro="" textlink="">
      <xdr:nvSpPr>
        <xdr:cNvPr id="118" name="フローチャート: 判断 117"/>
        <xdr:cNvSpPr/>
      </xdr:nvSpPr>
      <xdr:spPr>
        <a:xfrm>
          <a:off x="7810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76435</xdr:rowOff>
    </xdr:from>
    <xdr:to>
      <xdr:col>36</xdr:col>
      <xdr:colOff>165100</xdr:colOff>
      <xdr:row>41</xdr:row>
      <xdr:rowOff>6585</xdr:rowOff>
    </xdr:to>
    <xdr:sp macro="" textlink="">
      <xdr:nvSpPr>
        <xdr:cNvPr id="119" name="フローチャート: 判断 118"/>
        <xdr:cNvSpPr/>
      </xdr:nvSpPr>
      <xdr:spPr>
        <a:xfrm>
          <a:off x="6921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46107</xdr:rowOff>
    </xdr:from>
    <xdr:to>
      <xdr:col>55</xdr:col>
      <xdr:colOff>50800</xdr:colOff>
      <xdr:row>41</xdr:row>
      <xdr:rowOff>147707</xdr:rowOff>
    </xdr:to>
    <xdr:sp macro="" textlink="">
      <xdr:nvSpPr>
        <xdr:cNvPr id="125" name="楕円 124"/>
        <xdr:cNvSpPr/>
      </xdr:nvSpPr>
      <xdr:spPr>
        <a:xfrm>
          <a:off x="10426700" y="707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132484</xdr:rowOff>
    </xdr:from>
    <xdr:ext cx="469744" cy="259045"/>
    <xdr:sp macro="" textlink="">
      <xdr:nvSpPr>
        <xdr:cNvPr id="126" name="【道路】&#10;一人当たり延長該当値テキスト"/>
        <xdr:cNvSpPr txBox="1"/>
      </xdr:nvSpPr>
      <xdr:spPr>
        <a:xfrm>
          <a:off x="10515600" y="6990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45707</xdr:rowOff>
    </xdr:from>
    <xdr:to>
      <xdr:col>50</xdr:col>
      <xdr:colOff>165100</xdr:colOff>
      <xdr:row>41</xdr:row>
      <xdr:rowOff>147307</xdr:rowOff>
    </xdr:to>
    <xdr:sp macro="" textlink="">
      <xdr:nvSpPr>
        <xdr:cNvPr id="127" name="楕円 126"/>
        <xdr:cNvSpPr/>
      </xdr:nvSpPr>
      <xdr:spPr>
        <a:xfrm>
          <a:off x="9588500" y="707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96507</xdr:rowOff>
    </xdr:from>
    <xdr:to>
      <xdr:col>55</xdr:col>
      <xdr:colOff>0</xdr:colOff>
      <xdr:row>41</xdr:row>
      <xdr:rowOff>96907</xdr:rowOff>
    </xdr:to>
    <xdr:cxnSp macro="">
      <xdr:nvCxnSpPr>
        <xdr:cNvPr id="128" name="直線コネクタ 127"/>
        <xdr:cNvCxnSpPr/>
      </xdr:nvCxnSpPr>
      <xdr:spPr>
        <a:xfrm>
          <a:off x="9639300" y="7125957"/>
          <a:ext cx="8382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45650</xdr:rowOff>
    </xdr:from>
    <xdr:to>
      <xdr:col>46</xdr:col>
      <xdr:colOff>38100</xdr:colOff>
      <xdr:row>41</xdr:row>
      <xdr:rowOff>147250</xdr:rowOff>
    </xdr:to>
    <xdr:sp macro="" textlink="">
      <xdr:nvSpPr>
        <xdr:cNvPr id="129" name="楕円 128"/>
        <xdr:cNvSpPr/>
      </xdr:nvSpPr>
      <xdr:spPr>
        <a:xfrm>
          <a:off x="8699500" y="707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96450</xdr:rowOff>
    </xdr:from>
    <xdr:to>
      <xdr:col>50</xdr:col>
      <xdr:colOff>114300</xdr:colOff>
      <xdr:row>41</xdr:row>
      <xdr:rowOff>96507</xdr:rowOff>
    </xdr:to>
    <xdr:cxnSp macro="">
      <xdr:nvCxnSpPr>
        <xdr:cNvPr id="130" name="直線コネクタ 129"/>
        <xdr:cNvCxnSpPr/>
      </xdr:nvCxnSpPr>
      <xdr:spPr>
        <a:xfrm>
          <a:off x="8750300" y="7125900"/>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45383</xdr:rowOff>
    </xdr:from>
    <xdr:to>
      <xdr:col>41</xdr:col>
      <xdr:colOff>101600</xdr:colOff>
      <xdr:row>41</xdr:row>
      <xdr:rowOff>146983</xdr:rowOff>
    </xdr:to>
    <xdr:sp macro="" textlink="">
      <xdr:nvSpPr>
        <xdr:cNvPr id="131" name="楕円 130"/>
        <xdr:cNvSpPr/>
      </xdr:nvSpPr>
      <xdr:spPr>
        <a:xfrm>
          <a:off x="7810500" y="707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96183</xdr:rowOff>
    </xdr:from>
    <xdr:to>
      <xdr:col>45</xdr:col>
      <xdr:colOff>177800</xdr:colOff>
      <xdr:row>41</xdr:row>
      <xdr:rowOff>96450</xdr:rowOff>
    </xdr:to>
    <xdr:cxnSp macro="">
      <xdr:nvCxnSpPr>
        <xdr:cNvPr id="132" name="直線コネクタ 131"/>
        <xdr:cNvCxnSpPr/>
      </xdr:nvCxnSpPr>
      <xdr:spPr>
        <a:xfrm>
          <a:off x="7861300" y="7125633"/>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18025</xdr:rowOff>
    </xdr:from>
    <xdr:ext cx="534377" cy="259045"/>
    <xdr:sp macro="" textlink="">
      <xdr:nvSpPr>
        <xdr:cNvPr id="133" name="n_1aveValue【道路】&#10;一人当たり延長"/>
        <xdr:cNvSpPr txBox="1"/>
      </xdr:nvSpPr>
      <xdr:spPr>
        <a:xfrm>
          <a:off x="9359411" y="670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149527</xdr:rowOff>
    </xdr:from>
    <xdr:ext cx="534377" cy="259045"/>
    <xdr:sp macro="" textlink="">
      <xdr:nvSpPr>
        <xdr:cNvPr id="134" name="n_2aveValue【道路】&#10;一人当たり延長"/>
        <xdr:cNvSpPr txBox="1"/>
      </xdr:nvSpPr>
      <xdr:spPr>
        <a:xfrm>
          <a:off x="8483111" y="666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11377</xdr:rowOff>
    </xdr:from>
    <xdr:ext cx="534377" cy="259045"/>
    <xdr:sp macro="" textlink="">
      <xdr:nvSpPr>
        <xdr:cNvPr id="135" name="n_3aveValue【道路】&#10;一人当たり延長"/>
        <xdr:cNvSpPr txBox="1"/>
      </xdr:nvSpPr>
      <xdr:spPr>
        <a:xfrm>
          <a:off x="75941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23112</xdr:rowOff>
    </xdr:from>
    <xdr:ext cx="534377" cy="259045"/>
    <xdr:sp macro="" textlink="">
      <xdr:nvSpPr>
        <xdr:cNvPr id="136" name="n_4aveValue【道路】&#10;一人当たり延長"/>
        <xdr:cNvSpPr txBox="1"/>
      </xdr:nvSpPr>
      <xdr:spPr>
        <a:xfrm>
          <a:off x="6705111" y="670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138434</xdr:rowOff>
    </xdr:from>
    <xdr:ext cx="469744" cy="259045"/>
    <xdr:sp macro="" textlink="">
      <xdr:nvSpPr>
        <xdr:cNvPr id="137" name="n_1mainValue【道路】&#10;一人当たり延長"/>
        <xdr:cNvSpPr txBox="1"/>
      </xdr:nvSpPr>
      <xdr:spPr>
        <a:xfrm>
          <a:off x="9391727" y="716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138377</xdr:rowOff>
    </xdr:from>
    <xdr:ext cx="469744" cy="259045"/>
    <xdr:sp macro="" textlink="">
      <xdr:nvSpPr>
        <xdr:cNvPr id="138" name="n_2mainValue【道路】&#10;一人当たり延長"/>
        <xdr:cNvSpPr txBox="1"/>
      </xdr:nvSpPr>
      <xdr:spPr>
        <a:xfrm>
          <a:off x="8515427" y="71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138110</xdr:rowOff>
    </xdr:from>
    <xdr:ext cx="469744" cy="259045"/>
    <xdr:sp macro="" textlink="">
      <xdr:nvSpPr>
        <xdr:cNvPr id="139" name="n_3mainValue【道路】&#10;一人当たり延長"/>
        <xdr:cNvSpPr txBox="1"/>
      </xdr:nvSpPr>
      <xdr:spPr>
        <a:xfrm>
          <a:off x="7626427" y="7167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1" name="直線コネクタ 15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2" name="テキスト ボックス 151"/>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3" name="直線コネクタ 15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4" name="テキスト ボックス 15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5" name="直線コネクタ 15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6" name="テキスト ボックス 15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7" name="直線コネクタ 15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8" name="テキスト ボックス 15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9" name="直線コネクタ 15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0" name="テキスト ボックス 159"/>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2" name="テキスト ボックス 161"/>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64</xdr:row>
      <xdr:rowOff>57150</xdr:rowOff>
    </xdr:to>
    <xdr:cxnSp macro="">
      <xdr:nvCxnSpPr>
        <xdr:cNvPr id="164" name="直線コネクタ 163"/>
        <xdr:cNvCxnSpPr/>
      </xdr:nvCxnSpPr>
      <xdr:spPr>
        <a:xfrm flipV="1">
          <a:off x="4634865" y="9667875"/>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65" name="【橋りょう・トンネル】&#10;有形固定資産減価償却率最小値テキスト"/>
        <xdr:cNvSpPr txBox="1"/>
      </xdr:nvSpPr>
      <xdr:spPr>
        <a:xfrm>
          <a:off x="46736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66" name="直線コネクタ 165"/>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67" name="【橋りょう・トンネル】&#10;有形固定資産減価償却率最大値テキスト"/>
        <xdr:cNvSpPr txBox="1"/>
      </xdr:nvSpPr>
      <xdr:spPr>
        <a:xfrm>
          <a:off x="46736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68" name="直線コネクタ 167"/>
        <xdr:cNvCxnSpPr/>
      </xdr:nvCxnSpPr>
      <xdr:spPr>
        <a:xfrm>
          <a:off x="4546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151147</xdr:rowOff>
    </xdr:from>
    <xdr:ext cx="405111" cy="259045"/>
    <xdr:sp macro="" textlink="">
      <xdr:nvSpPr>
        <xdr:cNvPr id="169" name="【橋りょう・トンネル】&#10;有形固定資産減価償却率平均値テキスト"/>
        <xdr:cNvSpPr txBox="1"/>
      </xdr:nvSpPr>
      <xdr:spPr>
        <a:xfrm>
          <a:off x="4673600" y="1009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128270</xdr:rowOff>
    </xdr:from>
    <xdr:to>
      <xdr:col>24</xdr:col>
      <xdr:colOff>114300</xdr:colOff>
      <xdr:row>60</xdr:row>
      <xdr:rowOff>58420</xdr:rowOff>
    </xdr:to>
    <xdr:sp macro="" textlink="">
      <xdr:nvSpPr>
        <xdr:cNvPr id="170" name="フローチャート: 判断 169"/>
        <xdr:cNvSpPr/>
      </xdr:nvSpPr>
      <xdr:spPr>
        <a:xfrm>
          <a:off x="4584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103505</xdr:rowOff>
    </xdr:from>
    <xdr:to>
      <xdr:col>20</xdr:col>
      <xdr:colOff>38100</xdr:colOff>
      <xdr:row>60</xdr:row>
      <xdr:rowOff>33655</xdr:rowOff>
    </xdr:to>
    <xdr:sp macro="" textlink="">
      <xdr:nvSpPr>
        <xdr:cNvPr id="171" name="フローチャート: 判断 170"/>
        <xdr:cNvSpPr/>
      </xdr:nvSpPr>
      <xdr:spPr>
        <a:xfrm>
          <a:off x="3746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65405</xdr:rowOff>
    </xdr:from>
    <xdr:to>
      <xdr:col>15</xdr:col>
      <xdr:colOff>101600</xdr:colOff>
      <xdr:row>59</xdr:row>
      <xdr:rowOff>167005</xdr:rowOff>
    </xdr:to>
    <xdr:sp macro="" textlink="">
      <xdr:nvSpPr>
        <xdr:cNvPr id="172" name="フローチャート: 判断 171"/>
        <xdr:cNvSpPr/>
      </xdr:nvSpPr>
      <xdr:spPr>
        <a:xfrm>
          <a:off x="2857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38735</xdr:rowOff>
    </xdr:from>
    <xdr:to>
      <xdr:col>10</xdr:col>
      <xdr:colOff>165100</xdr:colOff>
      <xdr:row>59</xdr:row>
      <xdr:rowOff>140335</xdr:rowOff>
    </xdr:to>
    <xdr:sp macro="" textlink="">
      <xdr:nvSpPr>
        <xdr:cNvPr id="173" name="フローチャート: 判断 172"/>
        <xdr:cNvSpPr/>
      </xdr:nvSpPr>
      <xdr:spPr>
        <a:xfrm>
          <a:off x="1968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xdr:rowOff>
    </xdr:from>
    <xdr:to>
      <xdr:col>6</xdr:col>
      <xdr:colOff>38100</xdr:colOff>
      <xdr:row>59</xdr:row>
      <xdr:rowOff>113665</xdr:rowOff>
    </xdr:to>
    <xdr:sp macro="" textlink="">
      <xdr:nvSpPr>
        <xdr:cNvPr id="174" name="フローチャート: 判断 173"/>
        <xdr:cNvSpPr/>
      </xdr:nvSpPr>
      <xdr:spPr>
        <a:xfrm>
          <a:off x="1079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111125</xdr:rowOff>
    </xdr:from>
    <xdr:to>
      <xdr:col>24</xdr:col>
      <xdr:colOff>114300</xdr:colOff>
      <xdr:row>62</xdr:row>
      <xdr:rowOff>41275</xdr:rowOff>
    </xdr:to>
    <xdr:sp macro="" textlink="">
      <xdr:nvSpPr>
        <xdr:cNvPr id="180" name="楕円 179"/>
        <xdr:cNvSpPr/>
      </xdr:nvSpPr>
      <xdr:spPr>
        <a:xfrm>
          <a:off x="4584700" y="1056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89552</xdr:rowOff>
    </xdr:from>
    <xdr:ext cx="405111" cy="259045"/>
    <xdr:sp macro="" textlink="">
      <xdr:nvSpPr>
        <xdr:cNvPr id="181" name="【橋りょう・トンネル】&#10;有形固定資産減価償却率該当値テキスト"/>
        <xdr:cNvSpPr txBox="1"/>
      </xdr:nvSpPr>
      <xdr:spPr>
        <a:xfrm>
          <a:off x="4673600" y="1054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97790</xdr:rowOff>
    </xdr:from>
    <xdr:to>
      <xdr:col>20</xdr:col>
      <xdr:colOff>38100</xdr:colOff>
      <xdr:row>62</xdr:row>
      <xdr:rowOff>27940</xdr:rowOff>
    </xdr:to>
    <xdr:sp macro="" textlink="">
      <xdr:nvSpPr>
        <xdr:cNvPr id="182" name="楕円 181"/>
        <xdr:cNvSpPr/>
      </xdr:nvSpPr>
      <xdr:spPr>
        <a:xfrm>
          <a:off x="3746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148590</xdr:rowOff>
    </xdr:from>
    <xdr:to>
      <xdr:col>24</xdr:col>
      <xdr:colOff>63500</xdr:colOff>
      <xdr:row>61</xdr:row>
      <xdr:rowOff>161925</xdr:rowOff>
    </xdr:to>
    <xdr:cxnSp macro="">
      <xdr:nvCxnSpPr>
        <xdr:cNvPr id="183" name="直線コネクタ 182"/>
        <xdr:cNvCxnSpPr/>
      </xdr:nvCxnSpPr>
      <xdr:spPr>
        <a:xfrm>
          <a:off x="3797300" y="1060704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82550</xdr:rowOff>
    </xdr:from>
    <xdr:to>
      <xdr:col>15</xdr:col>
      <xdr:colOff>101600</xdr:colOff>
      <xdr:row>62</xdr:row>
      <xdr:rowOff>12700</xdr:rowOff>
    </xdr:to>
    <xdr:sp macro="" textlink="">
      <xdr:nvSpPr>
        <xdr:cNvPr id="184" name="楕円 183"/>
        <xdr:cNvSpPr/>
      </xdr:nvSpPr>
      <xdr:spPr>
        <a:xfrm>
          <a:off x="2857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133350</xdr:rowOff>
    </xdr:from>
    <xdr:to>
      <xdr:col>19</xdr:col>
      <xdr:colOff>177800</xdr:colOff>
      <xdr:row>61</xdr:row>
      <xdr:rowOff>148590</xdr:rowOff>
    </xdr:to>
    <xdr:cxnSp macro="">
      <xdr:nvCxnSpPr>
        <xdr:cNvPr id="185" name="直線コネクタ 184"/>
        <xdr:cNvCxnSpPr/>
      </xdr:nvCxnSpPr>
      <xdr:spPr>
        <a:xfrm>
          <a:off x="2908300" y="105918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67310</xdr:rowOff>
    </xdr:from>
    <xdr:to>
      <xdr:col>10</xdr:col>
      <xdr:colOff>165100</xdr:colOff>
      <xdr:row>61</xdr:row>
      <xdr:rowOff>168910</xdr:rowOff>
    </xdr:to>
    <xdr:sp macro="" textlink="">
      <xdr:nvSpPr>
        <xdr:cNvPr id="186" name="楕円 185"/>
        <xdr:cNvSpPr/>
      </xdr:nvSpPr>
      <xdr:spPr>
        <a:xfrm>
          <a:off x="1968500" y="1052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118110</xdr:rowOff>
    </xdr:from>
    <xdr:to>
      <xdr:col>15</xdr:col>
      <xdr:colOff>50800</xdr:colOff>
      <xdr:row>61</xdr:row>
      <xdr:rowOff>133350</xdr:rowOff>
    </xdr:to>
    <xdr:cxnSp macro="">
      <xdr:nvCxnSpPr>
        <xdr:cNvPr id="187" name="直線コネクタ 186"/>
        <xdr:cNvCxnSpPr/>
      </xdr:nvCxnSpPr>
      <xdr:spPr>
        <a:xfrm>
          <a:off x="2019300" y="105765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50182</xdr:rowOff>
    </xdr:from>
    <xdr:ext cx="405111" cy="259045"/>
    <xdr:sp macro="" textlink="">
      <xdr:nvSpPr>
        <xdr:cNvPr id="188" name="n_1aveValue【橋りょう・トンネル】&#10;有形固定資産減価償却率"/>
        <xdr:cNvSpPr txBox="1"/>
      </xdr:nvSpPr>
      <xdr:spPr>
        <a:xfrm>
          <a:off x="35820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12082</xdr:rowOff>
    </xdr:from>
    <xdr:ext cx="405111" cy="259045"/>
    <xdr:sp macro="" textlink="">
      <xdr:nvSpPr>
        <xdr:cNvPr id="189" name="n_2aveValue【橋りょう・トンネル】&#10;有形固定資産減価償却率"/>
        <xdr:cNvSpPr txBox="1"/>
      </xdr:nvSpPr>
      <xdr:spPr>
        <a:xfrm>
          <a:off x="27057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156862</xdr:rowOff>
    </xdr:from>
    <xdr:ext cx="405111" cy="259045"/>
    <xdr:sp macro="" textlink="">
      <xdr:nvSpPr>
        <xdr:cNvPr id="190" name="n_3aveValue【橋りょう・トンネル】&#10;有形固定資産減価償却率"/>
        <xdr:cNvSpPr txBox="1"/>
      </xdr:nvSpPr>
      <xdr:spPr>
        <a:xfrm>
          <a:off x="18167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130192</xdr:rowOff>
    </xdr:from>
    <xdr:ext cx="405111" cy="259045"/>
    <xdr:sp macro="" textlink="">
      <xdr:nvSpPr>
        <xdr:cNvPr id="191" name="n_4aveValue【橋りょう・トンネル】&#10;有形固定資産減価償却率"/>
        <xdr:cNvSpPr txBox="1"/>
      </xdr:nvSpPr>
      <xdr:spPr>
        <a:xfrm>
          <a:off x="9277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19067</xdr:rowOff>
    </xdr:from>
    <xdr:ext cx="405111" cy="259045"/>
    <xdr:sp macro="" textlink="">
      <xdr:nvSpPr>
        <xdr:cNvPr id="192" name="n_1mainValue【橋りょう・トンネル】&#10;有形固定資産減価償却率"/>
        <xdr:cNvSpPr txBox="1"/>
      </xdr:nvSpPr>
      <xdr:spPr>
        <a:xfrm>
          <a:off x="3582044"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3827</xdr:rowOff>
    </xdr:from>
    <xdr:ext cx="405111" cy="259045"/>
    <xdr:sp macro="" textlink="">
      <xdr:nvSpPr>
        <xdr:cNvPr id="193" name="n_2mainValue【橋りょう・トンネル】&#10;有形固定資産減価償却率"/>
        <xdr:cNvSpPr txBox="1"/>
      </xdr:nvSpPr>
      <xdr:spPr>
        <a:xfrm>
          <a:off x="2705744" y="1063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160037</xdr:rowOff>
    </xdr:from>
    <xdr:ext cx="405111" cy="259045"/>
    <xdr:sp macro="" textlink="">
      <xdr:nvSpPr>
        <xdr:cNvPr id="194" name="n_3mainValue【橋りょう・トンネル】&#10;有形固定資産減価償却率"/>
        <xdr:cNvSpPr txBox="1"/>
      </xdr:nvSpPr>
      <xdr:spPr>
        <a:xfrm>
          <a:off x="1816744" y="1061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5" name="正方形/長方形 19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6" name="正方形/長方形 19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7" name="正方形/長方形 19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8" name="正方形/長方形 19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9" name="正方形/長方形 19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0" name="正方形/長方形 19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1" name="正方形/長方形 20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2" name="正方形/長方形 20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3" name="テキスト ボックス 20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4" name="直線コネクタ 20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5" name="直線コネクタ 20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6" name="テキスト ボックス 205"/>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7" name="直線コネクタ 20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8" name="テキスト ボックス 207"/>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9" name="直線コネクタ 20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0" name="テキスト ボックス 209"/>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1" name="直線コネクタ 21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12" name="テキスト ボックス 211"/>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4" name="テキスト ボックス 213"/>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17780</xdr:rowOff>
    </xdr:from>
    <xdr:to>
      <xdr:col>54</xdr:col>
      <xdr:colOff>189865</xdr:colOff>
      <xdr:row>63</xdr:row>
      <xdr:rowOff>155142</xdr:rowOff>
    </xdr:to>
    <xdr:cxnSp macro="">
      <xdr:nvCxnSpPr>
        <xdr:cNvPr id="216" name="直線コネクタ 215"/>
        <xdr:cNvCxnSpPr/>
      </xdr:nvCxnSpPr>
      <xdr:spPr>
        <a:xfrm flipV="1">
          <a:off x="10476865" y="9618980"/>
          <a:ext cx="0" cy="1337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158969</xdr:rowOff>
    </xdr:from>
    <xdr:ext cx="469744" cy="259045"/>
    <xdr:sp macro="" textlink="">
      <xdr:nvSpPr>
        <xdr:cNvPr id="217" name="【橋りょう・トンネル】&#10;一人当たり有形固定資産（償却資産）額最小値テキスト"/>
        <xdr:cNvSpPr txBox="1"/>
      </xdr:nvSpPr>
      <xdr:spPr>
        <a:xfrm>
          <a:off x="10515600" y="1096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155142</xdr:rowOff>
    </xdr:from>
    <xdr:to>
      <xdr:col>55</xdr:col>
      <xdr:colOff>88900</xdr:colOff>
      <xdr:row>63</xdr:row>
      <xdr:rowOff>155142</xdr:rowOff>
    </xdr:to>
    <xdr:cxnSp macro="">
      <xdr:nvCxnSpPr>
        <xdr:cNvPr id="218" name="直線コネクタ 217"/>
        <xdr:cNvCxnSpPr/>
      </xdr:nvCxnSpPr>
      <xdr:spPr>
        <a:xfrm>
          <a:off x="10388600" y="10956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135907</xdr:rowOff>
    </xdr:from>
    <xdr:ext cx="599010" cy="259045"/>
    <xdr:sp macro="" textlink="">
      <xdr:nvSpPr>
        <xdr:cNvPr id="219" name="【橋りょう・トンネル】&#10;一人当たり有形固定資産（償却資産）額最大値テキスト"/>
        <xdr:cNvSpPr txBox="1"/>
      </xdr:nvSpPr>
      <xdr:spPr>
        <a:xfrm>
          <a:off x="10515600" y="939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17780</xdr:rowOff>
    </xdr:from>
    <xdr:to>
      <xdr:col>55</xdr:col>
      <xdr:colOff>88900</xdr:colOff>
      <xdr:row>56</xdr:row>
      <xdr:rowOff>17780</xdr:rowOff>
    </xdr:to>
    <xdr:cxnSp macro="">
      <xdr:nvCxnSpPr>
        <xdr:cNvPr id="220" name="直線コネクタ 219"/>
        <xdr:cNvCxnSpPr/>
      </xdr:nvCxnSpPr>
      <xdr:spPr>
        <a:xfrm>
          <a:off x="10388600" y="961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14340</xdr:rowOff>
    </xdr:from>
    <xdr:ext cx="599010" cy="259045"/>
    <xdr:sp macro="" textlink="">
      <xdr:nvSpPr>
        <xdr:cNvPr id="221" name="【橋りょう・トンネル】&#10;一人当たり有形固定資産（償却資産）額平均値テキスト"/>
        <xdr:cNvSpPr txBox="1"/>
      </xdr:nvSpPr>
      <xdr:spPr>
        <a:xfrm>
          <a:off x="10515600" y="103013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162913</xdr:rowOff>
    </xdr:from>
    <xdr:to>
      <xdr:col>55</xdr:col>
      <xdr:colOff>50800</xdr:colOff>
      <xdr:row>61</xdr:row>
      <xdr:rowOff>93063</xdr:rowOff>
    </xdr:to>
    <xdr:sp macro="" textlink="">
      <xdr:nvSpPr>
        <xdr:cNvPr id="222" name="フローチャート: 判断 221"/>
        <xdr:cNvSpPr/>
      </xdr:nvSpPr>
      <xdr:spPr>
        <a:xfrm>
          <a:off x="10426700" y="1044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1574</xdr:rowOff>
    </xdr:from>
    <xdr:to>
      <xdr:col>50</xdr:col>
      <xdr:colOff>165100</xdr:colOff>
      <xdr:row>61</xdr:row>
      <xdr:rowOff>103174</xdr:rowOff>
    </xdr:to>
    <xdr:sp macro="" textlink="">
      <xdr:nvSpPr>
        <xdr:cNvPr id="223" name="フローチャート: 判断 222"/>
        <xdr:cNvSpPr/>
      </xdr:nvSpPr>
      <xdr:spPr>
        <a:xfrm>
          <a:off x="9588500" y="104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17206</xdr:rowOff>
    </xdr:from>
    <xdr:to>
      <xdr:col>46</xdr:col>
      <xdr:colOff>38100</xdr:colOff>
      <xdr:row>61</xdr:row>
      <xdr:rowOff>118806</xdr:rowOff>
    </xdr:to>
    <xdr:sp macro="" textlink="">
      <xdr:nvSpPr>
        <xdr:cNvPr id="224" name="フローチャート: 判断 223"/>
        <xdr:cNvSpPr/>
      </xdr:nvSpPr>
      <xdr:spPr>
        <a:xfrm>
          <a:off x="8699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36333</xdr:rowOff>
    </xdr:from>
    <xdr:to>
      <xdr:col>41</xdr:col>
      <xdr:colOff>101600</xdr:colOff>
      <xdr:row>61</xdr:row>
      <xdr:rowOff>137933</xdr:rowOff>
    </xdr:to>
    <xdr:sp macro="" textlink="">
      <xdr:nvSpPr>
        <xdr:cNvPr id="225" name="フローチャート: 判断 224"/>
        <xdr:cNvSpPr/>
      </xdr:nvSpPr>
      <xdr:spPr>
        <a:xfrm>
          <a:off x="7810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43628</xdr:rowOff>
    </xdr:from>
    <xdr:to>
      <xdr:col>36</xdr:col>
      <xdr:colOff>165100</xdr:colOff>
      <xdr:row>61</xdr:row>
      <xdr:rowOff>145228</xdr:rowOff>
    </xdr:to>
    <xdr:sp macro="" textlink="">
      <xdr:nvSpPr>
        <xdr:cNvPr id="226" name="フローチャート: 判断 225"/>
        <xdr:cNvSpPr/>
      </xdr:nvSpPr>
      <xdr:spPr>
        <a:xfrm>
          <a:off x="6921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155800</xdr:rowOff>
    </xdr:from>
    <xdr:to>
      <xdr:col>55</xdr:col>
      <xdr:colOff>50800</xdr:colOff>
      <xdr:row>63</xdr:row>
      <xdr:rowOff>85950</xdr:rowOff>
    </xdr:to>
    <xdr:sp macro="" textlink="">
      <xdr:nvSpPr>
        <xdr:cNvPr id="232" name="楕円 231"/>
        <xdr:cNvSpPr/>
      </xdr:nvSpPr>
      <xdr:spPr>
        <a:xfrm>
          <a:off x="10426700" y="1078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70727</xdr:rowOff>
    </xdr:from>
    <xdr:ext cx="534377" cy="259045"/>
    <xdr:sp macro="" textlink="">
      <xdr:nvSpPr>
        <xdr:cNvPr id="233" name="【橋りょう・トンネル】&#10;一人当たり有形固定資産（償却資産）額該当値テキスト"/>
        <xdr:cNvSpPr txBox="1"/>
      </xdr:nvSpPr>
      <xdr:spPr>
        <a:xfrm>
          <a:off x="10515600" y="1070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155319</xdr:rowOff>
    </xdr:from>
    <xdr:to>
      <xdr:col>50</xdr:col>
      <xdr:colOff>165100</xdr:colOff>
      <xdr:row>63</xdr:row>
      <xdr:rowOff>85469</xdr:rowOff>
    </xdr:to>
    <xdr:sp macro="" textlink="">
      <xdr:nvSpPr>
        <xdr:cNvPr id="234" name="楕円 233"/>
        <xdr:cNvSpPr/>
      </xdr:nvSpPr>
      <xdr:spPr>
        <a:xfrm>
          <a:off x="9588500" y="1078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34669</xdr:rowOff>
    </xdr:from>
    <xdr:to>
      <xdr:col>55</xdr:col>
      <xdr:colOff>0</xdr:colOff>
      <xdr:row>63</xdr:row>
      <xdr:rowOff>35150</xdr:rowOff>
    </xdr:to>
    <xdr:cxnSp macro="">
      <xdr:nvCxnSpPr>
        <xdr:cNvPr id="235" name="直線コネクタ 234"/>
        <xdr:cNvCxnSpPr/>
      </xdr:nvCxnSpPr>
      <xdr:spPr>
        <a:xfrm>
          <a:off x="9639300" y="10836019"/>
          <a:ext cx="838200" cy="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155258</xdr:rowOff>
    </xdr:from>
    <xdr:to>
      <xdr:col>46</xdr:col>
      <xdr:colOff>38100</xdr:colOff>
      <xdr:row>63</xdr:row>
      <xdr:rowOff>85408</xdr:rowOff>
    </xdr:to>
    <xdr:sp macro="" textlink="">
      <xdr:nvSpPr>
        <xdr:cNvPr id="236" name="楕円 235"/>
        <xdr:cNvSpPr/>
      </xdr:nvSpPr>
      <xdr:spPr>
        <a:xfrm>
          <a:off x="8699500" y="1078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34608</xdr:rowOff>
    </xdr:from>
    <xdr:to>
      <xdr:col>50</xdr:col>
      <xdr:colOff>114300</xdr:colOff>
      <xdr:row>63</xdr:row>
      <xdr:rowOff>34669</xdr:rowOff>
    </xdr:to>
    <xdr:cxnSp macro="">
      <xdr:nvCxnSpPr>
        <xdr:cNvPr id="237" name="直線コネクタ 236"/>
        <xdr:cNvCxnSpPr/>
      </xdr:nvCxnSpPr>
      <xdr:spPr>
        <a:xfrm>
          <a:off x="8750300" y="10835958"/>
          <a:ext cx="889000" cy="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154933</xdr:rowOff>
    </xdr:from>
    <xdr:to>
      <xdr:col>41</xdr:col>
      <xdr:colOff>101600</xdr:colOff>
      <xdr:row>63</xdr:row>
      <xdr:rowOff>85083</xdr:rowOff>
    </xdr:to>
    <xdr:sp macro="" textlink="">
      <xdr:nvSpPr>
        <xdr:cNvPr id="238" name="楕円 237"/>
        <xdr:cNvSpPr/>
      </xdr:nvSpPr>
      <xdr:spPr>
        <a:xfrm>
          <a:off x="7810500" y="1078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34283</xdr:rowOff>
    </xdr:from>
    <xdr:to>
      <xdr:col>45</xdr:col>
      <xdr:colOff>177800</xdr:colOff>
      <xdr:row>63</xdr:row>
      <xdr:rowOff>34608</xdr:rowOff>
    </xdr:to>
    <xdr:cxnSp macro="">
      <xdr:nvCxnSpPr>
        <xdr:cNvPr id="239" name="直線コネクタ 238"/>
        <xdr:cNvCxnSpPr/>
      </xdr:nvCxnSpPr>
      <xdr:spPr>
        <a:xfrm>
          <a:off x="7861300" y="10835633"/>
          <a:ext cx="889000" cy="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119701</xdr:rowOff>
    </xdr:from>
    <xdr:ext cx="599010" cy="259045"/>
    <xdr:sp macro="" textlink="">
      <xdr:nvSpPr>
        <xdr:cNvPr id="240" name="n_1aveValue【橋りょう・トンネル】&#10;一人当たり有形固定資産（償却資産）額"/>
        <xdr:cNvSpPr txBox="1"/>
      </xdr:nvSpPr>
      <xdr:spPr>
        <a:xfrm>
          <a:off x="9327095" y="10235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135333</xdr:rowOff>
    </xdr:from>
    <xdr:ext cx="599010" cy="259045"/>
    <xdr:sp macro="" textlink="">
      <xdr:nvSpPr>
        <xdr:cNvPr id="241" name="n_2aveValue【橋りょう・トンネル】&#10;一人当たり有形固定資産（償却資産）額"/>
        <xdr:cNvSpPr txBox="1"/>
      </xdr:nvSpPr>
      <xdr:spPr>
        <a:xfrm>
          <a:off x="8450795" y="1025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154460</xdr:rowOff>
    </xdr:from>
    <xdr:ext cx="599010" cy="259045"/>
    <xdr:sp macro="" textlink="">
      <xdr:nvSpPr>
        <xdr:cNvPr id="242" name="n_3aveValue【橋りょう・トンネル】&#10;一人当たり有形固定資産（償却資産）額"/>
        <xdr:cNvSpPr txBox="1"/>
      </xdr:nvSpPr>
      <xdr:spPr>
        <a:xfrm>
          <a:off x="7561795"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161755</xdr:rowOff>
    </xdr:from>
    <xdr:ext cx="599010" cy="259045"/>
    <xdr:sp macro="" textlink="">
      <xdr:nvSpPr>
        <xdr:cNvPr id="243" name="n_4aveValue【橋りょう・トンネル】&#10;一人当たり有形固定資産（償却資産）額"/>
        <xdr:cNvSpPr txBox="1"/>
      </xdr:nvSpPr>
      <xdr:spPr>
        <a:xfrm>
          <a:off x="6672795" y="1027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76596</xdr:rowOff>
    </xdr:from>
    <xdr:ext cx="534377" cy="259045"/>
    <xdr:sp macro="" textlink="">
      <xdr:nvSpPr>
        <xdr:cNvPr id="244" name="n_1mainValue【橋りょう・トンネル】&#10;一人当たり有形固定資産（償却資産）額"/>
        <xdr:cNvSpPr txBox="1"/>
      </xdr:nvSpPr>
      <xdr:spPr>
        <a:xfrm>
          <a:off x="9359411" y="10877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76535</xdr:rowOff>
    </xdr:from>
    <xdr:ext cx="534377" cy="259045"/>
    <xdr:sp macro="" textlink="">
      <xdr:nvSpPr>
        <xdr:cNvPr id="245" name="n_2mainValue【橋りょう・トンネル】&#10;一人当たり有形固定資産（償却資産）額"/>
        <xdr:cNvSpPr txBox="1"/>
      </xdr:nvSpPr>
      <xdr:spPr>
        <a:xfrm>
          <a:off x="8483111" y="1087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76210</xdr:rowOff>
    </xdr:from>
    <xdr:ext cx="534377" cy="259045"/>
    <xdr:sp macro="" textlink="">
      <xdr:nvSpPr>
        <xdr:cNvPr id="246" name="n_3mainValue【橋りょう・トンネル】&#10;一人当たり有形固定資産（償却資産）額"/>
        <xdr:cNvSpPr txBox="1"/>
      </xdr:nvSpPr>
      <xdr:spPr>
        <a:xfrm>
          <a:off x="7594111" y="1087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5" name="テキスト ボックス 25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7" name="テキスト ボックス 25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8" name="直線コネクタ 25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59" name="テキスト ボックス 258"/>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0" name="直線コネクタ 25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1" name="テキスト ボックス 26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2" name="直線コネクタ 26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3" name="テキスト ボックス 26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4" name="直線コネクタ 26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5" name="テキスト ボックス 26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6" name="直線コネクタ 26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7" name="テキスト ボックス 26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8" name="直線コネクタ 26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69" name="テキスト ボックス 268"/>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0" name="直線コネクタ 26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121376</xdr:rowOff>
    </xdr:from>
    <xdr:to>
      <xdr:col>24</xdr:col>
      <xdr:colOff>62865</xdr:colOff>
      <xdr:row>86</xdr:row>
      <xdr:rowOff>113212</xdr:rowOff>
    </xdr:to>
    <xdr:cxnSp macro="">
      <xdr:nvCxnSpPr>
        <xdr:cNvPr id="272" name="直線コネクタ 271"/>
        <xdr:cNvCxnSpPr/>
      </xdr:nvCxnSpPr>
      <xdr:spPr>
        <a:xfrm flipV="1">
          <a:off x="4634865" y="13323026"/>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117039</xdr:rowOff>
    </xdr:from>
    <xdr:ext cx="405111" cy="259045"/>
    <xdr:sp macro="" textlink="">
      <xdr:nvSpPr>
        <xdr:cNvPr id="273" name="【公営住宅】&#10;有形固定資産減価償却率最小値テキスト"/>
        <xdr:cNvSpPr txBox="1"/>
      </xdr:nvSpPr>
      <xdr:spPr>
        <a:xfrm>
          <a:off x="4673600" y="1486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113212</xdr:rowOff>
    </xdr:from>
    <xdr:to>
      <xdr:col>24</xdr:col>
      <xdr:colOff>152400</xdr:colOff>
      <xdr:row>86</xdr:row>
      <xdr:rowOff>113212</xdr:rowOff>
    </xdr:to>
    <xdr:cxnSp macro="">
      <xdr:nvCxnSpPr>
        <xdr:cNvPr id="274" name="直線コネクタ 273"/>
        <xdr:cNvCxnSpPr/>
      </xdr:nvCxnSpPr>
      <xdr:spPr>
        <a:xfrm>
          <a:off x="4546600" y="1485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68053</xdr:rowOff>
    </xdr:from>
    <xdr:ext cx="340478" cy="259045"/>
    <xdr:sp macro="" textlink="">
      <xdr:nvSpPr>
        <xdr:cNvPr id="275" name="【公営住宅】&#10;有形固定資産減価償却率最大値テキスト"/>
        <xdr:cNvSpPr txBox="1"/>
      </xdr:nvSpPr>
      <xdr:spPr>
        <a:xfrm>
          <a:off x="4673600" y="130982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121376</xdr:rowOff>
    </xdr:from>
    <xdr:to>
      <xdr:col>24</xdr:col>
      <xdr:colOff>152400</xdr:colOff>
      <xdr:row>77</xdr:row>
      <xdr:rowOff>121376</xdr:rowOff>
    </xdr:to>
    <xdr:cxnSp macro="">
      <xdr:nvCxnSpPr>
        <xdr:cNvPr id="276" name="直線コネクタ 275"/>
        <xdr:cNvCxnSpPr/>
      </xdr:nvCxnSpPr>
      <xdr:spPr>
        <a:xfrm>
          <a:off x="4546600" y="1332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142439</xdr:rowOff>
    </xdr:from>
    <xdr:ext cx="405111" cy="259045"/>
    <xdr:sp macro="" textlink="">
      <xdr:nvSpPr>
        <xdr:cNvPr id="277" name="【公営住宅】&#10;有形固定資産減価償却率平均値テキスト"/>
        <xdr:cNvSpPr txBox="1"/>
      </xdr:nvSpPr>
      <xdr:spPr>
        <a:xfrm>
          <a:off x="4673600" y="142013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119562</xdr:rowOff>
    </xdr:from>
    <xdr:to>
      <xdr:col>24</xdr:col>
      <xdr:colOff>114300</xdr:colOff>
      <xdr:row>84</xdr:row>
      <xdr:rowOff>49712</xdr:rowOff>
    </xdr:to>
    <xdr:sp macro="" textlink="">
      <xdr:nvSpPr>
        <xdr:cNvPr id="278" name="フローチャート: 判断 277"/>
        <xdr:cNvSpPr/>
      </xdr:nvSpPr>
      <xdr:spPr>
        <a:xfrm>
          <a:off x="45847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82006</xdr:rowOff>
    </xdr:from>
    <xdr:to>
      <xdr:col>20</xdr:col>
      <xdr:colOff>38100</xdr:colOff>
      <xdr:row>84</xdr:row>
      <xdr:rowOff>12156</xdr:rowOff>
    </xdr:to>
    <xdr:sp macro="" textlink="">
      <xdr:nvSpPr>
        <xdr:cNvPr id="279" name="フローチャート: 判断 278"/>
        <xdr:cNvSpPr/>
      </xdr:nvSpPr>
      <xdr:spPr>
        <a:xfrm>
          <a:off x="3746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49349</xdr:rowOff>
    </xdr:from>
    <xdr:to>
      <xdr:col>15</xdr:col>
      <xdr:colOff>101600</xdr:colOff>
      <xdr:row>83</xdr:row>
      <xdr:rowOff>150949</xdr:rowOff>
    </xdr:to>
    <xdr:sp macro="" textlink="">
      <xdr:nvSpPr>
        <xdr:cNvPr id="280" name="フローチャート: 判断 279"/>
        <xdr:cNvSpPr/>
      </xdr:nvSpPr>
      <xdr:spPr>
        <a:xfrm>
          <a:off x="2857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42818</xdr:rowOff>
    </xdr:from>
    <xdr:to>
      <xdr:col>10</xdr:col>
      <xdr:colOff>165100</xdr:colOff>
      <xdr:row>83</xdr:row>
      <xdr:rowOff>144418</xdr:rowOff>
    </xdr:to>
    <xdr:sp macro="" textlink="">
      <xdr:nvSpPr>
        <xdr:cNvPr id="281" name="フローチャート: 判断 280"/>
        <xdr:cNvSpPr/>
      </xdr:nvSpPr>
      <xdr:spPr>
        <a:xfrm>
          <a:off x="1968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152219</xdr:rowOff>
    </xdr:from>
    <xdr:to>
      <xdr:col>6</xdr:col>
      <xdr:colOff>38100</xdr:colOff>
      <xdr:row>83</xdr:row>
      <xdr:rowOff>82369</xdr:rowOff>
    </xdr:to>
    <xdr:sp macro="" textlink="">
      <xdr:nvSpPr>
        <xdr:cNvPr id="282" name="フローチャート: 判断 281"/>
        <xdr:cNvSpPr/>
      </xdr:nvSpPr>
      <xdr:spPr>
        <a:xfrm>
          <a:off x="1079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3" name="テキスト ボックス 28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4" name="テキスト ボックス 28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5" name="テキスト ボックス 28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6" name="テキスト ボックス 28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7" name="テキスト ボックス 28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91802</xdr:rowOff>
    </xdr:from>
    <xdr:to>
      <xdr:col>24</xdr:col>
      <xdr:colOff>114300</xdr:colOff>
      <xdr:row>86</xdr:row>
      <xdr:rowOff>21952</xdr:rowOff>
    </xdr:to>
    <xdr:sp macro="" textlink="">
      <xdr:nvSpPr>
        <xdr:cNvPr id="288" name="楕円 287"/>
        <xdr:cNvSpPr/>
      </xdr:nvSpPr>
      <xdr:spPr>
        <a:xfrm>
          <a:off x="4584700" y="1466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70229</xdr:rowOff>
    </xdr:from>
    <xdr:ext cx="405111" cy="259045"/>
    <xdr:sp macro="" textlink="">
      <xdr:nvSpPr>
        <xdr:cNvPr id="289" name="【公営住宅】&#10;有形固定資産減価償却率該当値テキスト"/>
        <xdr:cNvSpPr txBox="1"/>
      </xdr:nvSpPr>
      <xdr:spPr>
        <a:xfrm>
          <a:off x="4673600" y="1464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82006</xdr:rowOff>
    </xdr:from>
    <xdr:to>
      <xdr:col>20</xdr:col>
      <xdr:colOff>38100</xdr:colOff>
      <xdr:row>86</xdr:row>
      <xdr:rowOff>12156</xdr:rowOff>
    </xdr:to>
    <xdr:sp macro="" textlink="">
      <xdr:nvSpPr>
        <xdr:cNvPr id="290" name="楕円 289"/>
        <xdr:cNvSpPr/>
      </xdr:nvSpPr>
      <xdr:spPr>
        <a:xfrm>
          <a:off x="3746500" y="1465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132806</xdr:rowOff>
    </xdr:from>
    <xdr:to>
      <xdr:col>24</xdr:col>
      <xdr:colOff>63500</xdr:colOff>
      <xdr:row>85</xdr:row>
      <xdr:rowOff>142602</xdr:rowOff>
    </xdr:to>
    <xdr:cxnSp macro="">
      <xdr:nvCxnSpPr>
        <xdr:cNvPr id="291" name="直線コネクタ 290"/>
        <xdr:cNvCxnSpPr/>
      </xdr:nvCxnSpPr>
      <xdr:spPr>
        <a:xfrm>
          <a:off x="3797300" y="14706056"/>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98334</xdr:rowOff>
    </xdr:from>
    <xdr:to>
      <xdr:col>15</xdr:col>
      <xdr:colOff>101600</xdr:colOff>
      <xdr:row>86</xdr:row>
      <xdr:rowOff>28484</xdr:rowOff>
    </xdr:to>
    <xdr:sp macro="" textlink="">
      <xdr:nvSpPr>
        <xdr:cNvPr id="292" name="楕円 291"/>
        <xdr:cNvSpPr/>
      </xdr:nvSpPr>
      <xdr:spPr>
        <a:xfrm>
          <a:off x="2857500" y="1467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132806</xdr:rowOff>
    </xdr:from>
    <xdr:to>
      <xdr:col>19</xdr:col>
      <xdr:colOff>177800</xdr:colOff>
      <xdr:row>85</xdr:row>
      <xdr:rowOff>149134</xdr:rowOff>
    </xdr:to>
    <xdr:cxnSp macro="">
      <xdr:nvCxnSpPr>
        <xdr:cNvPr id="293" name="直線コネクタ 292"/>
        <xdr:cNvCxnSpPr/>
      </xdr:nvCxnSpPr>
      <xdr:spPr>
        <a:xfrm flipV="1">
          <a:off x="2908300" y="1470605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114663</xdr:rowOff>
    </xdr:from>
    <xdr:to>
      <xdr:col>10</xdr:col>
      <xdr:colOff>165100</xdr:colOff>
      <xdr:row>86</xdr:row>
      <xdr:rowOff>44813</xdr:rowOff>
    </xdr:to>
    <xdr:sp macro="" textlink="">
      <xdr:nvSpPr>
        <xdr:cNvPr id="294" name="楕円 293"/>
        <xdr:cNvSpPr/>
      </xdr:nvSpPr>
      <xdr:spPr>
        <a:xfrm>
          <a:off x="1968500" y="1468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149134</xdr:rowOff>
    </xdr:from>
    <xdr:to>
      <xdr:col>15</xdr:col>
      <xdr:colOff>50800</xdr:colOff>
      <xdr:row>85</xdr:row>
      <xdr:rowOff>165463</xdr:rowOff>
    </xdr:to>
    <xdr:cxnSp macro="">
      <xdr:nvCxnSpPr>
        <xdr:cNvPr id="295" name="直線コネクタ 294"/>
        <xdr:cNvCxnSpPr/>
      </xdr:nvCxnSpPr>
      <xdr:spPr>
        <a:xfrm flipV="1">
          <a:off x="2019300" y="1472238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28683</xdr:rowOff>
    </xdr:from>
    <xdr:ext cx="405111" cy="259045"/>
    <xdr:sp macro="" textlink="">
      <xdr:nvSpPr>
        <xdr:cNvPr id="296" name="n_1aveValue【公営住宅】&#10;有形固定資産減価償却率"/>
        <xdr:cNvSpPr txBox="1"/>
      </xdr:nvSpPr>
      <xdr:spPr>
        <a:xfrm>
          <a:off x="3582044" y="1408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167476</xdr:rowOff>
    </xdr:from>
    <xdr:ext cx="405111" cy="259045"/>
    <xdr:sp macro="" textlink="">
      <xdr:nvSpPr>
        <xdr:cNvPr id="297" name="n_2aveValue【公営住宅】&#10;有形固定資産減価償却率"/>
        <xdr:cNvSpPr txBox="1"/>
      </xdr:nvSpPr>
      <xdr:spPr>
        <a:xfrm>
          <a:off x="2705744" y="1405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160945</xdr:rowOff>
    </xdr:from>
    <xdr:ext cx="405111" cy="259045"/>
    <xdr:sp macro="" textlink="">
      <xdr:nvSpPr>
        <xdr:cNvPr id="298" name="n_3aveValue【公営住宅】&#10;有形固定資産減価償却率"/>
        <xdr:cNvSpPr txBox="1"/>
      </xdr:nvSpPr>
      <xdr:spPr>
        <a:xfrm>
          <a:off x="1816744" y="1404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98896</xdr:rowOff>
    </xdr:from>
    <xdr:ext cx="405111" cy="259045"/>
    <xdr:sp macro="" textlink="">
      <xdr:nvSpPr>
        <xdr:cNvPr id="299" name="n_4aveValue【公営住宅】&#10;有形固定資産減価償却率"/>
        <xdr:cNvSpPr txBox="1"/>
      </xdr:nvSpPr>
      <xdr:spPr>
        <a:xfrm>
          <a:off x="927744" y="1398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3283</xdr:rowOff>
    </xdr:from>
    <xdr:ext cx="405111" cy="259045"/>
    <xdr:sp macro="" textlink="">
      <xdr:nvSpPr>
        <xdr:cNvPr id="300" name="n_1mainValue【公営住宅】&#10;有形固定資産減価償却率"/>
        <xdr:cNvSpPr txBox="1"/>
      </xdr:nvSpPr>
      <xdr:spPr>
        <a:xfrm>
          <a:off x="3582044" y="1474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19611</xdr:rowOff>
    </xdr:from>
    <xdr:ext cx="405111" cy="259045"/>
    <xdr:sp macro="" textlink="">
      <xdr:nvSpPr>
        <xdr:cNvPr id="301" name="n_2mainValue【公営住宅】&#10;有形固定資産減価償却率"/>
        <xdr:cNvSpPr txBox="1"/>
      </xdr:nvSpPr>
      <xdr:spPr>
        <a:xfrm>
          <a:off x="2705744" y="1476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35940</xdr:rowOff>
    </xdr:from>
    <xdr:ext cx="405111" cy="259045"/>
    <xdr:sp macro="" textlink="">
      <xdr:nvSpPr>
        <xdr:cNvPr id="302" name="n_3mainValue【公営住宅】&#10;有形固定資産減価償却率"/>
        <xdr:cNvSpPr txBox="1"/>
      </xdr:nvSpPr>
      <xdr:spPr>
        <a:xfrm>
          <a:off x="1816744" y="14780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3" name="正方形/長方形 30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4" name="正方形/長方形 30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5" name="正方形/長方形 30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6" name="正方形/長方形 30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7" name="正方形/長方形 30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8" name="正方形/長方形 30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9" name="正方形/長方形 30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0" name="正方形/長方形 30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1" name="テキスト ボックス 31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2" name="直線コネクタ 31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3" name="直線コネクタ 31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4" name="テキスト ボックス 31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5" name="直線コネクタ 31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6" name="テキスト ボックス 31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7" name="直線コネクタ 31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8" name="テキスト ボックス 31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9" name="直線コネクタ 31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0" name="テキスト ボックス 31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1" name="直線コネクタ 32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2" name="テキスト ボックス 32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3" name="直線コネクタ 32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4" name="テキスト ボックス 32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169163</xdr:rowOff>
    </xdr:from>
    <xdr:to>
      <xdr:col>54</xdr:col>
      <xdr:colOff>189865</xdr:colOff>
      <xdr:row>86</xdr:row>
      <xdr:rowOff>108965</xdr:rowOff>
    </xdr:to>
    <xdr:cxnSp macro="">
      <xdr:nvCxnSpPr>
        <xdr:cNvPr id="326" name="直線コネクタ 325"/>
        <xdr:cNvCxnSpPr/>
      </xdr:nvCxnSpPr>
      <xdr:spPr>
        <a:xfrm flipV="1">
          <a:off x="10476865" y="13542263"/>
          <a:ext cx="0" cy="131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27"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28" name="直線コネクタ 327"/>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115840</xdr:rowOff>
    </xdr:from>
    <xdr:ext cx="469744" cy="259045"/>
    <xdr:sp macro="" textlink="">
      <xdr:nvSpPr>
        <xdr:cNvPr id="329" name="【公営住宅】&#10;一人当たり面積最大値テキスト"/>
        <xdr:cNvSpPr txBox="1"/>
      </xdr:nvSpPr>
      <xdr:spPr>
        <a:xfrm>
          <a:off x="10515600" y="1331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169163</xdr:rowOff>
    </xdr:from>
    <xdr:to>
      <xdr:col>55</xdr:col>
      <xdr:colOff>88900</xdr:colOff>
      <xdr:row>78</xdr:row>
      <xdr:rowOff>169163</xdr:rowOff>
    </xdr:to>
    <xdr:cxnSp macro="">
      <xdr:nvCxnSpPr>
        <xdr:cNvPr id="330" name="直線コネクタ 329"/>
        <xdr:cNvCxnSpPr/>
      </xdr:nvCxnSpPr>
      <xdr:spPr>
        <a:xfrm>
          <a:off x="10388600" y="13542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26179</xdr:rowOff>
    </xdr:from>
    <xdr:ext cx="469744" cy="259045"/>
    <xdr:sp macro="" textlink="">
      <xdr:nvSpPr>
        <xdr:cNvPr id="331" name="【公営住宅】&#10;一人当たり面積平均値テキスト"/>
        <xdr:cNvSpPr txBox="1"/>
      </xdr:nvSpPr>
      <xdr:spPr>
        <a:xfrm>
          <a:off x="10515600" y="1425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32" name="フローチャート: 判断 331"/>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254</xdr:rowOff>
    </xdr:from>
    <xdr:to>
      <xdr:col>50</xdr:col>
      <xdr:colOff>165100</xdr:colOff>
      <xdr:row>84</xdr:row>
      <xdr:rowOff>101854</xdr:rowOff>
    </xdr:to>
    <xdr:sp macro="" textlink="">
      <xdr:nvSpPr>
        <xdr:cNvPr id="333" name="フローチャート: 判断 332"/>
        <xdr:cNvSpPr/>
      </xdr:nvSpPr>
      <xdr:spPr>
        <a:xfrm>
          <a:off x="9588500" y="1440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170942</xdr:rowOff>
    </xdr:from>
    <xdr:to>
      <xdr:col>46</xdr:col>
      <xdr:colOff>38100</xdr:colOff>
      <xdr:row>84</xdr:row>
      <xdr:rowOff>101092</xdr:rowOff>
    </xdr:to>
    <xdr:sp macro="" textlink="">
      <xdr:nvSpPr>
        <xdr:cNvPr id="334" name="フローチャート: 判断 333"/>
        <xdr:cNvSpPr/>
      </xdr:nvSpPr>
      <xdr:spPr>
        <a:xfrm>
          <a:off x="8699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10922</xdr:rowOff>
    </xdr:from>
    <xdr:to>
      <xdr:col>41</xdr:col>
      <xdr:colOff>101600</xdr:colOff>
      <xdr:row>84</xdr:row>
      <xdr:rowOff>112522</xdr:rowOff>
    </xdr:to>
    <xdr:sp macro="" textlink="">
      <xdr:nvSpPr>
        <xdr:cNvPr id="335" name="フローチャート: 判断 334"/>
        <xdr:cNvSpPr/>
      </xdr:nvSpPr>
      <xdr:spPr>
        <a:xfrm>
          <a:off x="7810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6350</xdr:rowOff>
    </xdr:from>
    <xdr:to>
      <xdr:col>36</xdr:col>
      <xdr:colOff>165100</xdr:colOff>
      <xdr:row>84</xdr:row>
      <xdr:rowOff>107950</xdr:rowOff>
    </xdr:to>
    <xdr:sp macro="" textlink="">
      <xdr:nvSpPr>
        <xdr:cNvPr id="336" name="フローチャート: 判断 335"/>
        <xdr:cNvSpPr/>
      </xdr:nvSpPr>
      <xdr:spPr>
        <a:xfrm>
          <a:off x="6921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7" name="テキスト ボックス 33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8" name="テキスト ボックス 33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9" name="テキスト ボックス 33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0" name="テキスト ボックス 33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1" name="テキスト ボックス 34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1015</xdr:rowOff>
    </xdr:from>
    <xdr:to>
      <xdr:col>55</xdr:col>
      <xdr:colOff>50800</xdr:colOff>
      <xdr:row>85</xdr:row>
      <xdr:rowOff>102615</xdr:rowOff>
    </xdr:to>
    <xdr:sp macro="" textlink="">
      <xdr:nvSpPr>
        <xdr:cNvPr id="342" name="楕円 341"/>
        <xdr:cNvSpPr/>
      </xdr:nvSpPr>
      <xdr:spPr>
        <a:xfrm>
          <a:off x="10426700" y="1457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150892</xdr:rowOff>
    </xdr:from>
    <xdr:ext cx="469744" cy="259045"/>
    <xdr:sp macro="" textlink="">
      <xdr:nvSpPr>
        <xdr:cNvPr id="343" name="【公営住宅】&#10;一人当たり面積該当値テキスト"/>
        <xdr:cNvSpPr txBox="1"/>
      </xdr:nvSpPr>
      <xdr:spPr>
        <a:xfrm>
          <a:off x="10515600" y="14552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254</xdr:rowOff>
    </xdr:from>
    <xdr:to>
      <xdr:col>50</xdr:col>
      <xdr:colOff>165100</xdr:colOff>
      <xdr:row>85</xdr:row>
      <xdr:rowOff>101854</xdr:rowOff>
    </xdr:to>
    <xdr:sp macro="" textlink="">
      <xdr:nvSpPr>
        <xdr:cNvPr id="344" name="楕円 343"/>
        <xdr:cNvSpPr/>
      </xdr:nvSpPr>
      <xdr:spPr>
        <a:xfrm>
          <a:off x="9588500" y="1457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51054</xdr:rowOff>
    </xdr:from>
    <xdr:to>
      <xdr:col>55</xdr:col>
      <xdr:colOff>0</xdr:colOff>
      <xdr:row>85</xdr:row>
      <xdr:rowOff>51815</xdr:rowOff>
    </xdr:to>
    <xdr:cxnSp macro="">
      <xdr:nvCxnSpPr>
        <xdr:cNvPr id="345" name="直線コネクタ 344"/>
        <xdr:cNvCxnSpPr/>
      </xdr:nvCxnSpPr>
      <xdr:spPr>
        <a:xfrm>
          <a:off x="9639300" y="14624304"/>
          <a:ext cx="8382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254</xdr:rowOff>
    </xdr:from>
    <xdr:to>
      <xdr:col>46</xdr:col>
      <xdr:colOff>38100</xdr:colOff>
      <xdr:row>85</xdr:row>
      <xdr:rowOff>101854</xdr:rowOff>
    </xdr:to>
    <xdr:sp macro="" textlink="">
      <xdr:nvSpPr>
        <xdr:cNvPr id="346" name="楕円 345"/>
        <xdr:cNvSpPr/>
      </xdr:nvSpPr>
      <xdr:spPr>
        <a:xfrm>
          <a:off x="8699500" y="1457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51054</xdr:rowOff>
    </xdr:from>
    <xdr:to>
      <xdr:col>50</xdr:col>
      <xdr:colOff>114300</xdr:colOff>
      <xdr:row>85</xdr:row>
      <xdr:rowOff>51054</xdr:rowOff>
    </xdr:to>
    <xdr:cxnSp macro="">
      <xdr:nvCxnSpPr>
        <xdr:cNvPr id="347" name="直線コネクタ 346"/>
        <xdr:cNvCxnSpPr/>
      </xdr:nvCxnSpPr>
      <xdr:spPr>
        <a:xfrm>
          <a:off x="8750300" y="146243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170942</xdr:rowOff>
    </xdr:from>
    <xdr:to>
      <xdr:col>41</xdr:col>
      <xdr:colOff>101600</xdr:colOff>
      <xdr:row>85</xdr:row>
      <xdr:rowOff>101092</xdr:rowOff>
    </xdr:to>
    <xdr:sp macro="" textlink="">
      <xdr:nvSpPr>
        <xdr:cNvPr id="348" name="楕円 347"/>
        <xdr:cNvSpPr/>
      </xdr:nvSpPr>
      <xdr:spPr>
        <a:xfrm>
          <a:off x="7810500" y="1457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50292</xdr:rowOff>
    </xdr:from>
    <xdr:to>
      <xdr:col>45</xdr:col>
      <xdr:colOff>177800</xdr:colOff>
      <xdr:row>85</xdr:row>
      <xdr:rowOff>51054</xdr:rowOff>
    </xdr:to>
    <xdr:cxnSp macro="">
      <xdr:nvCxnSpPr>
        <xdr:cNvPr id="349" name="直線コネクタ 348"/>
        <xdr:cNvCxnSpPr/>
      </xdr:nvCxnSpPr>
      <xdr:spPr>
        <a:xfrm>
          <a:off x="7861300" y="14623542"/>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118381</xdr:rowOff>
    </xdr:from>
    <xdr:ext cx="469744" cy="259045"/>
    <xdr:sp macro="" textlink="">
      <xdr:nvSpPr>
        <xdr:cNvPr id="350" name="n_1aveValue【公営住宅】&#10;一人当たり面積"/>
        <xdr:cNvSpPr txBox="1"/>
      </xdr:nvSpPr>
      <xdr:spPr>
        <a:xfrm>
          <a:off x="9391727" y="1417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117619</xdr:rowOff>
    </xdr:from>
    <xdr:ext cx="469744" cy="259045"/>
    <xdr:sp macro="" textlink="">
      <xdr:nvSpPr>
        <xdr:cNvPr id="351" name="n_2aveValue【公営住宅】&#10;一人当たり面積"/>
        <xdr:cNvSpPr txBox="1"/>
      </xdr:nvSpPr>
      <xdr:spPr>
        <a:xfrm>
          <a:off x="8515427" y="1417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129049</xdr:rowOff>
    </xdr:from>
    <xdr:ext cx="469744" cy="259045"/>
    <xdr:sp macro="" textlink="">
      <xdr:nvSpPr>
        <xdr:cNvPr id="352" name="n_3aveValue【公営住宅】&#10;一人当たり面積"/>
        <xdr:cNvSpPr txBox="1"/>
      </xdr:nvSpPr>
      <xdr:spPr>
        <a:xfrm>
          <a:off x="7626427" y="1418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124477</xdr:rowOff>
    </xdr:from>
    <xdr:ext cx="469744" cy="259045"/>
    <xdr:sp macro="" textlink="">
      <xdr:nvSpPr>
        <xdr:cNvPr id="353" name="n_4aveValue【公営住宅】&#10;一人当たり面積"/>
        <xdr:cNvSpPr txBox="1"/>
      </xdr:nvSpPr>
      <xdr:spPr>
        <a:xfrm>
          <a:off x="67374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92981</xdr:rowOff>
    </xdr:from>
    <xdr:ext cx="469744" cy="259045"/>
    <xdr:sp macro="" textlink="">
      <xdr:nvSpPr>
        <xdr:cNvPr id="354" name="n_1mainValue【公営住宅】&#10;一人当たり面積"/>
        <xdr:cNvSpPr txBox="1"/>
      </xdr:nvSpPr>
      <xdr:spPr>
        <a:xfrm>
          <a:off x="9391727" y="1466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92981</xdr:rowOff>
    </xdr:from>
    <xdr:ext cx="469744" cy="259045"/>
    <xdr:sp macro="" textlink="">
      <xdr:nvSpPr>
        <xdr:cNvPr id="355" name="n_2mainValue【公営住宅】&#10;一人当たり面積"/>
        <xdr:cNvSpPr txBox="1"/>
      </xdr:nvSpPr>
      <xdr:spPr>
        <a:xfrm>
          <a:off x="8515427" y="1466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92219</xdr:rowOff>
    </xdr:from>
    <xdr:ext cx="469744" cy="259045"/>
    <xdr:sp macro="" textlink="">
      <xdr:nvSpPr>
        <xdr:cNvPr id="356" name="n_3mainValue【公営住宅】&#10;一人当たり面積"/>
        <xdr:cNvSpPr txBox="1"/>
      </xdr:nvSpPr>
      <xdr:spPr>
        <a:xfrm>
          <a:off x="7626427" y="1466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7" name="正方形/長方形 35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8" name="正方形/長方形 35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9" name="正方形/長方形 35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0" name="正方形/長方形 35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1" name="正方形/長方形 36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2" name="正方形/長方形 36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3" name="正方形/長方形 36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4" name="正方形/長方形 36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5" name="正方形/長方形 36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6" name="正方形/長方形 36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7" name="正方形/長方形 36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8" name="正方形/長方形 36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9" name="正方形/長方形 36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0" name="正方形/長方形 36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1" name="正方形/長方形 37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2" name="正方形/長方形 37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3" name="正方形/長方形 37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4" name="正方形/長方形 37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5" name="正方形/長方形 37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6" name="正方形/長方形 37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7" name="正方形/長方形 37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8" name="正方形/長方形 37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9" name="正方形/長方形 37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0" name="正方形/長方形 37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1" name="テキスト ボックス 38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2" name="直線コネクタ 38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3" name="テキスト ボックス 38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4" name="直線コネクタ 38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5" name="テキスト ボックス 38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6" name="直線コネクタ 38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7" name="テキスト ボックス 38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8" name="直線コネクタ 38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9" name="テキスト ボックス 38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0" name="直線コネクタ 38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1" name="テキスト ボックス 39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2" name="直線コネクタ 39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3" name="テキスト ボックス 39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4" name="直線コネクタ 39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5" name="テキスト ボックス 39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80010</xdr:rowOff>
    </xdr:from>
    <xdr:to>
      <xdr:col>85</xdr:col>
      <xdr:colOff>126364</xdr:colOff>
      <xdr:row>41</xdr:row>
      <xdr:rowOff>139065</xdr:rowOff>
    </xdr:to>
    <xdr:cxnSp macro="">
      <xdr:nvCxnSpPr>
        <xdr:cNvPr id="397" name="直線コネクタ 396"/>
        <xdr:cNvCxnSpPr/>
      </xdr:nvCxnSpPr>
      <xdr:spPr>
        <a:xfrm flipV="1">
          <a:off x="16318864" y="573786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142892</xdr:rowOff>
    </xdr:from>
    <xdr:ext cx="405111" cy="259045"/>
    <xdr:sp macro="" textlink="">
      <xdr:nvSpPr>
        <xdr:cNvPr id="398" name="【認定こども園・幼稚園・保育所】&#10;有形固定資産減価償却率最小値テキスト"/>
        <xdr:cNvSpPr txBox="1"/>
      </xdr:nvSpPr>
      <xdr:spPr>
        <a:xfrm>
          <a:off x="16357600" y="717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139065</xdr:rowOff>
    </xdr:from>
    <xdr:to>
      <xdr:col>86</xdr:col>
      <xdr:colOff>25400</xdr:colOff>
      <xdr:row>41</xdr:row>
      <xdr:rowOff>139065</xdr:rowOff>
    </xdr:to>
    <xdr:cxnSp macro="">
      <xdr:nvCxnSpPr>
        <xdr:cNvPr id="399" name="直線コネクタ 398"/>
        <xdr:cNvCxnSpPr/>
      </xdr:nvCxnSpPr>
      <xdr:spPr>
        <a:xfrm>
          <a:off x="16230600" y="716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26687</xdr:rowOff>
    </xdr:from>
    <xdr:ext cx="405111" cy="259045"/>
    <xdr:sp macro="" textlink="">
      <xdr:nvSpPr>
        <xdr:cNvPr id="400" name="【認定こども園・幼稚園・保育所】&#10;有形固定資産減価償却率最大値テキスト"/>
        <xdr:cNvSpPr txBox="1"/>
      </xdr:nvSpPr>
      <xdr:spPr>
        <a:xfrm>
          <a:off x="1635760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80010</xdr:rowOff>
    </xdr:from>
    <xdr:to>
      <xdr:col>86</xdr:col>
      <xdr:colOff>25400</xdr:colOff>
      <xdr:row>33</xdr:row>
      <xdr:rowOff>80010</xdr:rowOff>
    </xdr:to>
    <xdr:cxnSp macro="">
      <xdr:nvCxnSpPr>
        <xdr:cNvPr id="401" name="直線コネクタ 400"/>
        <xdr:cNvCxnSpPr/>
      </xdr:nvCxnSpPr>
      <xdr:spPr>
        <a:xfrm>
          <a:off x="16230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103522</xdr:rowOff>
    </xdr:from>
    <xdr:ext cx="405111" cy="259045"/>
    <xdr:sp macro="" textlink="">
      <xdr:nvSpPr>
        <xdr:cNvPr id="402" name="【認定こども園・幼稚園・保育所】&#10;有形固定資産減価償却率平均値テキスト"/>
        <xdr:cNvSpPr txBox="1"/>
      </xdr:nvSpPr>
      <xdr:spPr>
        <a:xfrm>
          <a:off x="16357600" y="6275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80645</xdr:rowOff>
    </xdr:from>
    <xdr:to>
      <xdr:col>85</xdr:col>
      <xdr:colOff>177800</xdr:colOff>
      <xdr:row>38</xdr:row>
      <xdr:rowOff>10795</xdr:rowOff>
    </xdr:to>
    <xdr:sp macro="" textlink="">
      <xdr:nvSpPr>
        <xdr:cNvPr id="403" name="フローチャート: 判断 402"/>
        <xdr:cNvSpPr/>
      </xdr:nvSpPr>
      <xdr:spPr>
        <a:xfrm>
          <a:off x="162687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107315</xdr:rowOff>
    </xdr:from>
    <xdr:to>
      <xdr:col>81</xdr:col>
      <xdr:colOff>101600</xdr:colOff>
      <xdr:row>38</xdr:row>
      <xdr:rowOff>37465</xdr:rowOff>
    </xdr:to>
    <xdr:sp macro="" textlink="">
      <xdr:nvSpPr>
        <xdr:cNvPr id="404" name="フローチャート: 判断 403"/>
        <xdr:cNvSpPr/>
      </xdr:nvSpPr>
      <xdr:spPr>
        <a:xfrm>
          <a:off x="15430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88265</xdr:rowOff>
    </xdr:from>
    <xdr:to>
      <xdr:col>76</xdr:col>
      <xdr:colOff>165100</xdr:colOff>
      <xdr:row>38</xdr:row>
      <xdr:rowOff>18415</xdr:rowOff>
    </xdr:to>
    <xdr:sp macro="" textlink="">
      <xdr:nvSpPr>
        <xdr:cNvPr id="405" name="フローチャート: 判断 404"/>
        <xdr:cNvSpPr/>
      </xdr:nvSpPr>
      <xdr:spPr>
        <a:xfrm>
          <a:off x="14541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82550</xdr:rowOff>
    </xdr:from>
    <xdr:to>
      <xdr:col>72</xdr:col>
      <xdr:colOff>38100</xdr:colOff>
      <xdr:row>38</xdr:row>
      <xdr:rowOff>12700</xdr:rowOff>
    </xdr:to>
    <xdr:sp macro="" textlink="">
      <xdr:nvSpPr>
        <xdr:cNvPr id="406" name="フローチャート: 判断 405"/>
        <xdr:cNvSpPr/>
      </xdr:nvSpPr>
      <xdr:spPr>
        <a:xfrm>
          <a:off x="13652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59690</xdr:rowOff>
    </xdr:from>
    <xdr:to>
      <xdr:col>67</xdr:col>
      <xdr:colOff>101600</xdr:colOff>
      <xdr:row>37</xdr:row>
      <xdr:rowOff>161290</xdr:rowOff>
    </xdr:to>
    <xdr:sp macro="" textlink="">
      <xdr:nvSpPr>
        <xdr:cNvPr id="407" name="フローチャート: 判断 406"/>
        <xdr:cNvSpPr/>
      </xdr:nvSpPr>
      <xdr:spPr>
        <a:xfrm>
          <a:off x="12763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8" name="テキスト ボックス 40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9" name="テキスト ボックス 40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0" name="テキスト ボックス 40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1" name="テキスト ボックス 41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2" name="テキスト ボックス 41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78740</xdr:rowOff>
    </xdr:from>
    <xdr:to>
      <xdr:col>85</xdr:col>
      <xdr:colOff>177800</xdr:colOff>
      <xdr:row>39</xdr:row>
      <xdr:rowOff>8890</xdr:rowOff>
    </xdr:to>
    <xdr:sp macro="" textlink="">
      <xdr:nvSpPr>
        <xdr:cNvPr id="413" name="楕円 412"/>
        <xdr:cNvSpPr/>
      </xdr:nvSpPr>
      <xdr:spPr>
        <a:xfrm>
          <a:off x="162687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57167</xdr:rowOff>
    </xdr:from>
    <xdr:ext cx="405111" cy="259045"/>
    <xdr:sp macro="" textlink="">
      <xdr:nvSpPr>
        <xdr:cNvPr id="414" name="【認定こども園・幼稚園・保育所】&#10;有形固定資産減価償却率該当値テキスト"/>
        <xdr:cNvSpPr txBox="1"/>
      </xdr:nvSpPr>
      <xdr:spPr>
        <a:xfrm>
          <a:off x="16357600" y="657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59690</xdr:rowOff>
    </xdr:from>
    <xdr:to>
      <xdr:col>81</xdr:col>
      <xdr:colOff>101600</xdr:colOff>
      <xdr:row>38</xdr:row>
      <xdr:rowOff>161290</xdr:rowOff>
    </xdr:to>
    <xdr:sp macro="" textlink="">
      <xdr:nvSpPr>
        <xdr:cNvPr id="415" name="楕円 414"/>
        <xdr:cNvSpPr/>
      </xdr:nvSpPr>
      <xdr:spPr>
        <a:xfrm>
          <a:off x="15430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110490</xdr:rowOff>
    </xdr:from>
    <xdr:to>
      <xdr:col>85</xdr:col>
      <xdr:colOff>127000</xdr:colOff>
      <xdr:row>38</xdr:row>
      <xdr:rowOff>129540</xdr:rowOff>
    </xdr:to>
    <xdr:cxnSp macro="">
      <xdr:nvCxnSpPr>
        <xdr:cNvPr id="416" name="直線コネクタ 415"/>
        <xdr:cNvCxnSpPr/>
      </xdr:nvCxnSpPr>
      <xdr:spPr>
        <a:xfrm>
          <a:off x="15481300" y="662559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23495</xdr:rowOff>
    </xdr:from>
    <xdr:to>
      <xdr:col>76</xdr:col>
      <xdr:colOff>165100</xdr:colOff>
      <xdr:row>38</xdr:row>
      <xdr:rowOff>125095</xdr:rowOff>
    </xdr:to>
    <xdr:sp macro="" textlink="">
      <xdr:nvSpPr>
        <xdr:cNvPr id="417" name="楕円 416"/>
        <xdr:cNvSpPr/>
      </xdr:nvSpPr>
      <xdr:spPr>
        <a:xfrm>
          <a:off x="14541500" y="653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74295</xdr:rowOff>
    </xdr:from>
    <xdr:to>
      <xdr:col>81</xdr:col>
      <xdr:colOff>50800</xdr:colOff>
      <xdr:row>38</xdr:row>
      <xdr:rowOff>110490</xdr:rowOff>
    </xdr:to>
    <xdr:cxnSp macro="">
      <xdr:nvCxnSpPr>
        <xdr:cNvPr id="418" name="直線コネクタ 417"/>
        <xdr:cNvCxnSpPr/>
      </xdr:nvCxnSpPr>
      <xdr:spPr>
        <a:xfrm>
          <a:off x="14592300" y="658939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143510</xdr:rowOff>
    </xdr:from>
    <xdr:to>
      <xdr:col>72</xdr:col>
      <xdr:colOff>38100</xdr:colOff>
      <xdr:row>38</xdr:row>
      <xdr:rowOff>73660</xdr:rowOff>
    </xdr:to>
    <xdr:sp macro="" textlink="">
      <xdr:nvSpPr>
        <xdr:cNvPr id="419" name="楕円 418"/>
        <xdr:cNvSpPr/>
      </xdr:nvSpPr>
      <xdr:spPr>
        <a:xfrm>
          <a:off x="136525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22860</xdr:rowOff>
    </xdr:from>
    <xdr:to>
      <xdr:col>76</xdr:col>
      <xdr:colOff>114300</xdr:colOff>
      <xdr:row>38</xdr:row>
      <xdr:rowOff>74295</xdr:rowOff>
    </xdr:to>
    <xdr:cxnSp macro="">
      <xdr:nvCxnSpPr>
        <xdr:cNvPr id="420" name="直線コネクタ 419"/>
        <xdr:cNvCxnSpPr/>
      </xdr:nvCxnSpPr>
      <xdr:spPr>
        <a:xfrm>
          <a:off x="13703300" y="653796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53992</xdr:rowOff>
    </xdr:from>
    <xdr:ext cx="405111" cy="259045"/>
    <xdr:sp macro="" textlink="">
      <xdr:nvSpPr>
        <xdr:cNvPr id="421" name="n_1aveValue【認定こども園・幼稚園・保育所】&#10;有形固定資産減価償却率"/>
        <xdr:cNvSpPr txBox="1"/>
      </xdr:nvSpPr>
      <xdr:spPr>
        <a:xfrm>
          <a:off x="152660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34942</xdr:rowOff>
    </xdr:from>
    <xdr:ext cx="405111" cy="259045"/>
    <xdr:sp macro="" textlink="">
      <xdr:nvSpPr>
        <xdr:cNvPr id="422" name="n_2aveValue【認定こども園・幼稚園・保育所】&#10;有形固定資産減価償却率"/>
        <xdr:cNvSpPr txBox="1"/>
      </xdr:nvSpPr>
      <xdr:spPr>
        <a:xfrm>
          <a:off x="14389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29227</xdr:rowOff>
    </xdr:from>
    <xdr:ext cx="405111" cy="259045"/>
    <xdr:sp macro="" textlink="">
      <xdr:nvSpPr>
        <xdr:cNvPr id="423" name="n_3aveValue【認定こども園・幼稚園・保育所】&#10;有形固定資産減価償却率"/>
        <xdr:cNvSpPr txBox="1"/>
      </xdr:nvSpPr>
      <xdr:spPr>
        <a:xfrm>
          <a:off x="13500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6367</xdr:rowOff>
    </xdr:from>
    <xdr:ext cx="405111" cy="259045"/>
    <xdr:sp macro="" textlink="">
      <xdr:nvSpPr>
        <xdr:cNvPr id="424" name="n_4aveValue【認定こども園・幼稚園・保育所】&#10;有形固定資産減価償却率"/>
        <xdr:cNvSpPr txBox="1"/>
      </xdr:nvSpPr>
      <xdr:spPr>
        <a:xfrm>
          <a:off x="12611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152417</xdr:rowOff>
    </xdr:from>
    <xdr:ext cx="405111" cy="259045"/>
    <xdr:sp macro="" textlink="">
      <xdr:nvSpPr>
        <xdr:cNvPr id="425" name="n_1mainValue【認定こども園・幼稚園・保育所】&#10;有形固定資産減価償却率"/>
        <xdr:cNvSpPr txBox="1"/>
      </xdr:nvSpPr>
      <xdr:spPr>
        <a:xfrm>
          <a:off x="152660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116222</xdr:rowOff>
    </xdr:from>
    <xdr:ext cx="405111" cy="259045"/>
    <xdr:sp macro="" textlink="">
      <xdr:nvSpPr>
        <xdr:cNvPr id="426" name="n_2mainValue【認定こども園・幼稚園・保育所】&#10;有形固定資産減価償却率"/>
        <xdr:cNvSpPr txBox="1"/>
      </xdr:nvSpPr>
      <xdr:spPr>
        <a:xfrm>
          <a:off x="14389744" y="663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64787</xdr:rowOff>
    </xdr:from>
    <xdr:ext cx="405111" cy="259045"/>
    <xdr:sp macro="" textlink="">
      <xdr:nvSpPr>
        <xdr:cNvPr id="427" name="n_3mainValue【認定こども園・幼稚園・保育所】&#10;有形固定資産減価償却率"/>
        <xdr:cNvSpPr txBox="1"/>
      </xdr:nvSpPr>
      <xdr:spPr>
        <a:xfrm>
          <a:off x="135007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8" name="正方形/長方形 42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9" name="正方形/長方形 42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0" name="正方形/長方形 42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1" name="正方形/長方形 43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2" name="正方形/長方形 43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3" name="正方形/長方形 43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4" name="正方形/長方形 43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5" name="正方形/長方形 43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6" name="テキスト ボックス 43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7" name="直線コネクタ 43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8" name="直線コネクタ 43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39" name="テキスト ボックス 438"/>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0" name="直線コネクタ 43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41" name="テキスト ボックス 440"/>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2" name="直線コネクタ 44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43" name="テキスト ボックス 442"/>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4" name="直線コネクタ 44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45" name="テキスト ボックス 444"/>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6" name="直線コネクタ 44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47" name="テキスト ボックス 446"/>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8" name="直線コネクタ 44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9" name="テキスト ボックス 44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68580</xdr:rowOff>
    </xdr:from>
    <xdr:to>
      <xdr:col>116</xdr:col>
      <xdr:colOff>62864</xdr:colOff>
      <xdr:row>42</xdr:row>
      <xdr:rowOff>3810</xdr:rowOff>
    </xdr:to>
    <xdr:cxnSp macro="">
      <xdr:nvCxnSpPr>
        <xdr:cNvPr id="451" name="直線コネクタ 450"/>
        <xdr:cNvCxnSpPr/>
      </xdr:nvCxnSpPr>
      <xdr:spPr>
        <a:xfrm flipV="1">
          <a:off x="22160864" y="572643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52" name="【認定こども園・幼稚園・保育所】&#10;一人当たり面積最小値テキスト"/>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53" name="直線コネクタ 452"/>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15257</xdr:rowOff>
    </xdr:from>
    <xdr:ext cx="469744" cy="259045"/>
    <xdr:sp macro="" textlink="">
      <xdr:nvSpPr>
        <xdr:cNvPr id="454" name="【認定こども園・幼稚園・保育所】&#10;一人当たり面積最大値テキスト"/>
        <xdr:cNvSpPr txBox="1"/>
      </xdr:nvSpPr>
      <xdr:spPr>
        <a:xfrm>
          <a:off x="22199600" y="550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68580</xdr:rowOff>
    </xdr:from>
    <xdr:to>
      <xdr:col>116</xdr:col>
      <xdr:colOff>152400</xdr:colOff>
      <xdr:row>33</xdr:row>
      <xdr:rowOff>68580</xdr:rowOff>
    </xdr:to>
    <xdr:cxnSp macro="">
      <xdr:nvCxnSpPr>
        <xdr:cNvPr id="455" name="直線コネクタ 454"/>
        <xdr:cNvCxnSpPr/>
      </xdr:nvCxnSpPr>
      <xdr:spPr>
        <a:xfrm>
          <a:off x="22072600" y="572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109237</xdr:rowOff>
    </xdr:from>
    <xdr:ext cx="469744" cy="259045"/>
    <xdr:sp macro="" textlink="">
      <xdr:nvSpPr>
        <xdr:cNvPr id="456" name="【認定こども園・幼稚園・保育所】&#10;一人当たり面積平均値テキスト"/>
        <xdr:cNvSpPr txBox="1"/>
      </xdr:nvSpPr>
      <xdr:spPr>
        <a:xfrm>
          <a:off x="22199600" y="6452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86360</xdr:rowOff>
    </xdr:from>
    <xdr:to>
      <xdr:col>116</xdr:col>
      <xdr:colOff>114300</xdr:colOff>
      <xdr:row>39</xdr:row>
      <xdr:rowOff>16510</xdr:rowOff>
    </xdr:to>
    <xdr:sp macro="" textlink="">
      <xdr:nvSpPr>
        <xdr:cNvPr id="457" name="フローチャート: 判断 456"/>
        <xdr:cNvSpPr/>
      </xdr:nvSpPr>
      <xdr:spPr>
        <a:xfrm>
          <a:off x="221107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97790</xdr:rowOff>
    </xdr:from>
    <xdr:to>
      <xdr:col>112</xdr:col>
      <xdr:colOff>38100</xdr:colOff>
      <xdr:row>39</xdr:row>
      <xdr:rowOff>27940</xdr:rowOff>
    </xdr:to>
    <xdr:sp macro="" textlink="">
      <xdr:nvSpPr>
        <xdr:cNvPr id="458" name="フローチャート: 判断 457"/>
        <xdr:cNvSpPr/>
      </xdr:nvSpPr>
      <xdr:spPr>
        <a:xfrm>
          <a:off x="21272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93980</xdr:rowOff>
    </xdr:from>
    <xdr:to>
      <xdr:col>107</xdr:col>
      <xdr:colOff>101600</xdr:colOff>
      <xdr:row>39</xdr:row>
      <xdr:rowOff>24130</xdr:rowOff>
    </xdr:to>
    <xdr:sp macro="" textlink="">
      <xdr:nvSpPr>
        <xdr:cNvPr id="459" name="フローチャート: 判断 458"/>
        <xdr:cNvSpPr/>
      </xdr:nvSpPr>
      <xdr:spPr>
        <a:xfrm>
          <a:off x="20383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113030</xdr:rowOff>
    </xdr:from>
    <xdr:to>
      <xdr:col>102</xdr:col>
      <xdr:colOff>165100</xdr:colOff>
      <xdr:row>39</xdr:row>
      <xdr:rowOff>43180</xdr:rowOff>
    </xdr:to>
    <xdr:sp macro="" textlink="">
      <xdr:nvSpPr>
        <xdr:cNvPr id="460" name="フローチャート: 判断 459"/>
        <xdr:cNvSpPr/>
      </xdr:nvSpPr>
      <xdr:spPr>
        <a:xfrm>
          <a:off x="19494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124460</xdr:rowOff>
    </xdr:from>
    <xdr:to>
      <xdr:col>98</xdr:col>
      <xdr:colOff>38100</xdr:colOff>
      <xdr:row>39</xdr:row>
      <xdr:rowOff>54610</xdr:rowOff>
    </xdr:to>
    <xdr:sp macro="" textlink="">
      <xdr:nvSpPr>
        <xdr:cNvPr id="461" name="フローチャート: 判断 460"/>
        <xdr:cNvSpPr/>
      </xdr:nvSpPr>
      <xdr:spPr>
        <a:xfrm>
          <a:off x="18605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2" name="テキスト ボックス 46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3" name="テキスト ボックス 46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4" name="テキスト ボックス 46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5" name="テキスト ボックス 46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6" name="テキスト ボックス 46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29210</xdr:rowOff>
    </xdr:from>
    <xdr:to>
      <xdr:col>116</xdr:col>
      <xdr:colOff>114300</xdr:colOff>
      <xdr:row>39</xdr:row>
      <xdr:rowOff>130810</xdr:rowOff>
    </xdr:to>
    <xdr:sp macro="" textlink="">
      <xdr:nvSpPr>
        <xdr:cNvPr id="467" name="楕円 466"/>
        <xdr:cNvSpPr/>
      </xdr:nvSpPr>
      <xdr:spPr>
        <a:xfrm>
          <a:off x="221107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7637</xdr:rowOff>
    </xdr:from>
    <xdr:ext cx="469744" cy="259045"/>
    <xdr:sp macro="" textlink="">
      <xdr:nvSpPr>
        <xdr:cNvPr id="468" name="【認定こども園・幼稚園・保育所】&#10;一人当たり面積該当値テキスト"/>
        <xdr:cNvSpPr txBox="1"/>
      </xdr:nvSpPr>
      <xdr:spPr>
        <a:xfrm>
          <a:off x="22199600" y="669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25400</xdr:rowOff>
    </xdr:from>
    <xdr:to>
      <xdr:col>112</xdr:col>
      <xdr:colOff>38100</xdr:colOff>
      <xdr:row>39</xdr:row>
      <xdr:rowOff>127000</xdr:rowOff>
    </xdr:to>
    <xdr:sp macro="" textlink="">
      <xdr:nvSpPr>
        <xdr:cNvPr id="469" name="楕円 468"/>
        <xdr:cNvSpPr/>
      </xdr:nvSpPr>
      <xdr:spPr>
        <a:xfrm>
          <a:off x="21272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76200</xdr:rowOff>
    </xdr:from>
    <xdr:to>
      <xdr:col>116</xdr:col>
      <xdr:colOff>63500</xdr:colOff>
      <xdr:row>39</xdr:row>
      <xdr:rowOff>80010</xdr:rowOff>
    </xdr:to>
    <xdr:cxnSp macro="">
      <xdr:nvCxnSpPr>
        <xdr:cNvPr id="470" name="直線コネクタ 469"/>
        <xdr:cNvCxnSpPr/>
      </xdr:nvCxnSpPr>
      <xdr:spPr>
        <a:xfrm>
          <a:off x="21323300" y="676275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25400</xdr:rowOff>
    </xdr:from>
    <xdr:to>
      <xdr:col>107</xdr:col>
      <xdr:colOff>101600</xdr:colOff>
      <xdr:row>39</xdr:row>
      <xdr:rowOff>127000</xdr:rowOff>
    </xdr:to>
    <xdr:sp macro="" textlink="">
      <xdr:nvSpPr>
        <xdr:cNvPr id="471" name="楕円 470"/>
        <xdr:cNvSpPr/>
      </xdr:nvSpPr>
      <xdr:spPr>
        <a:xfrm>
          <a:off x="20383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76200</xdr:rowOff>
    </xdr:from>
    <xdr:to>
      <xdr:col>111</xdr:col>
      <xdr:colOff>177800</xdr:colOff>
      <xdr:row>39</xdr:row>
      <xdr:rowOff>76200</xdr:rowOff>
    </xdr:to>
    <xdr:cxnSp macro="">
      <xdr:nvCxnSpPr>
        <xdr:cNvPr id="472" name="直線コネクタ 471"/>
        <xdr:cNvCxnSpPr/>
      </xdr:nvCxnSpPr>
      <xdr:spPr>
        <a:xfrm>
          <a:off x="20434300" y="6762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25400</xdr:rowOff>
    </xdr:from>
    <xdr:to>
      <xdr:col>102</xdr:col>
      <xdr:colOff>165100</xdr:colOff>
      <xdr:row>39</xdr:row>
      <xdr:rowOff>127000</xdr:rowOff>
    </xdr:to>
    <xdr:sp macro="" textlink="">
      <xdr:nvSpPr>
        <xdr:cNvPr id="473" name="楕円 472"/>
        <xdr:cNvSpPr/>
      </xdr:nvSpPr>
      <xdr:spPr>
        <a:xfrm>
          <a:off x="19494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76200</xdr:rowOff>
    </xdr:from>
    <xdr:to>
      <xdr:col>107</xdr:col>
      <xdr:colOff>50800</xdr:colOff>
      <xdr:row>39</xdr:row>
      <xdr:rowOff>76200</xdr:rowOff>
    </xdr:to>
    <xdr:cxnSp macro="">
      <xdr:nvCxnSpPr>
        <xdr:cNvPr id="474" name="直線コネクタ 473"/>
        <xdr:cNvCxnSpPr/>
      </xdr:nvCxnSpPr>
      <xdr:spPr>
        <a:xfrm>
          <a:off x="19545300" y="6762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44467</xdr:rowOff>
    </xdr:from>
    <xdr:ext cx="469744" cy="259045"/>
    <xdr:sp macro="" textlink="">
      <xdr:nvSpPr>
        <xdr:cNvPr id="475" name="n_1aveValue【認定こども園・幼稚園・保育所】&#10;一人当たり面積"/>
        <xdr:cNvSpPr txBox="1"/>
      </xdr:nvSpPr>
      <xdr:spPr>
        <a:xfrm>
          <a:off x="21075727" y="638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40657</xdr:rowOff>
    </xdr:from>
    <xdr:ext cx="469744" cy="259045"/>
    <xdr:sp macro="" textlink="">
      <xdr:nvSpPr>
        <xdr:cNvPr id="476" name="n_2aveValue【認定こども園・幼稚園・保育所】&#10;一人当たり面積"/>
        <xdr:cNvSpPr txBox="1"/>
      </xdr:nvSpPr>
      <xdr:spPr>
        <a:xfrm>
          <a:off x="20199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59707</xdr:rowOff>
    </xdr:from>
    <xdr:ext cx="469744" cy="259045"/>
    <xdr:sp macro="" textlink="">
      <xdr:nvSpPr>
        <xdr:cNvPr id="477" name="n_3aveValue【認定こども園・幼稚園・保育所】&#10;一人当たり面積"/>
        <xdr:cNvSpPr txBox="1"/>
      </xdr:nvSpPr>
      <xdr:spPr>
        <a:xfrm>
          <a:off x="19310427" y="640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71137</xdr:rowOff>
    </xdr:from>
    <xdr:ext cx="469744" cy="259045"/>
    <xdr:sp macro="" textlink="">
      <xdr:nvSpPr>
        <xdr:cNvPr id="478" name="n_4aveValue【認定こども園・幼稚園・保育所】&#10;一人当たり面積"/>
        <xdr:cNvSpPr txBox="1"/>
      </xdr:nvSpPr>
      <xdr:spPr>
        <a:xfrm>
          <a:off x="18421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118127</xdr:rowOff>
    </xdr:from>
    <xdr:ext cx="469744" cy="259045"/>
    <xdr:sp macro="" textlink="">
      <xdr:nvSpPr>
        <xdr:cNvPr id="479" name="n_1mainValue【認定こども園・幼稚園・保育所】&#10;一人当たり面積"/>
        <xdr:cNvSpPr txBox="1"/>
      </xdr:nvSpPr>
      <xdr:spPr>
        <a:xfrm>
          <a:off x="21075727" y="680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118127</xdr:rowOff>
    </xdr:from>
    <xdr:ext cx="469744" cy="259045"/>
    <xdr:sp macro="" textlink="">
      <xdr:nvSpPr>
        <xdr:cNvPr id="480" name="n_2mainValue【認定こども園・幼稚園・保育所】&#10;一人当たり面積"/>
        <xdr:cNvSpPr txBox="1"/>
      </xdr:nvSpPr>
      <xdr:spPr>
        <a:xfrm>
          <a:off x="20199427" y="680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118127</xdr:rowOff>
    </xdr:from>
    <xdr:ext cx="469744" cy="259045"/>
    <xdr:sp macro="" textlink="">
      <xdr:nvSpPr>
        <xdr:cNvPr id="481" name="n_3mainValue【認定こども園・幼稚園・保育所】&#10;一人当たり面積"/>
        <xdr:cNvSpPr txBox="1"/>
      </xdr:nvSpPr>
      <xdr:spPr>
        <a:xfrm>
          <a:off x="19310427" y="680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2" name="正方形/長方形 48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3" name="正方形/長方形 48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4" name="正方形/長方形 48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5" name="正方形/長方形 48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6" name="正方形/長方形 48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7" name="正方形/長方形 48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8" name="正方形/長方形 48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9" name="正方形/長方形 48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0" name="テキスト ボックス 48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1" name="直線コネクタ 49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2" name="テキスト ボックス 49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3" name="直線コネクタ 49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94" name="テキスト ボックス 493"/>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5" name="直線コネクタ 49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6" name="テキスト ボックス 49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7" name="直線コネクタ 49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8" name="テキスト ボックス 49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9" name="直線コネクタ 49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0" name="テキスト ボックス 49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1" name="直線コネクタ 50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2" name="テキスト ボックス 50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3" name="直線コネクタ 50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04" name="テキスト ボックス 503"/>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5" name="直線コネクタ 50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6" name="テキスト ボックス 50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64</xdr:row>
      <xdr:rowOff>62049</xdr:rowOff>
    </xdr:to>
    <xdr:cxnSp macro="">
      <xdr:nvCxnSpPr>
        <xdr:cNvPr id="508" name="直線コネクタ 507"/>
        <xdr:cNvCxnSpPr/>
      </xdr:nvCxnSpPr>
      <xdr:spPr>
        <a:xfrm flipV="1">
          <a:off x="16318864" y="9529354"/>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65876</xdr:rowOff>
    </xdr:from>
    <xdr:ext cx="405111" cy="259045"/>
    <xdr:sp macro="" textlink="">
      <xdr:nvSpPr>
        <xdr:cNvPr id="509" name="【学校施設】&#10;有形固定資産減価償却率最小値テキスト"/>
        <xdr:cNvSpPr txBox="1"/>
      </xdr:nvSpPr>
      <xdr:spPr>
        <a:xfrm>
          <a:off x="16357600" y="1103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62049</xdr:rowOff>
    </xdr:from>
    <xdr:to>
      <xdr:col>86</xdr:col>
      <xdr:colOff>25400</xdr:colOff>
      <xdr:row>64</xdr:row>
      <xdr:rowOff>62049</xdr:rowOff>
    </xdr:to>
    <xdr:cxnSp macro="">
      <xdr:nvCxnSpPr>
        <xdr:cNvPr id="510" name="直線コネクタ 509"/>
        <xdr:cNvCxnSpPr/>
      </xdr:nvCxnSpPr>
      <xdr:spPr>
        <a:xfrm>
          <a:off x="16230600" y="1103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405111" cy="259045"/>
    <xdr:sp macro="" textlink="">
      <xdr:nvSpPr>
        <xdr:cNvPr id="511" name="【学校施設】&#10;有形固定資産減価償却率最大値テキスト"/>
        <xdr:cNvSpPr txBox="1"/>
      </xdr:nvSpPr>
      <xdr:spPr>
        <a:xfrm>
          <a:off x="16357600" y="9304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512" name="直線コネクタ 511"/>
        <xdr:cNvCxnSpPr/>
      </xdr:nvCxnSpPr>
      <xdr:spPr>
        <a:xfrm>
          <a:off x="16230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117401</xdr:rowOff>
    </xdr:from>
    <xdr:ext cx="405111" cy="259045"/>
    <xdr:sp macro="" textlink="">
      <xdr:nvSpPr>
        <xdr:cNvPr id="513" name="【学校施設】&#10;有形固定資産減価償却率平均値テキスト"/>
        <xdr:cNvSpPr txBox="1"/>
      </xdr:nvSpPr>
      <xdr:spPr>
        <a:xfrm>
          <a:off x="16357600" y="10061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94524</xdr:rowOff>
    </xdr:from>
    <xdr:to>
      <xdr:col>85</xdr:col>
      <xdr:colOff>177800</xdr:colOff>
      <xdr:row>60</xdr:row>
      <xdr:rowOff>24674</xdr:rowOff>
    </xdr:to>
    <xdr:sp macro="" textlink="">
      <xdr:nvSpPr>
        <xdr:cNvPr id="514" name="フローチャート: 判断 513"/>
        <xdr:cNvSpPr/>
      </xdr:nvSpPr>
      <xdr:spPr>
        <a:xfrm>
          <a:off x="16268700" y="1021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515" name="フローチャート: 判断 514"/>
        <xdr:cNvSpPr/>
      </xdr:nvSpPr>
      <xdr:spPr>
        <a:xfrm>
          <a:off x="15430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516" name="フローチャート: 判断 515"/>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35741</xdr:rowOff>
    </xdr:from>
    <xdr:to>
      <xdr:col>72</xdr:col>
      <xdr:colOff>38100</xdr:colOff>
      <xdr:row>59</xdr:row>
      <xdr:rowOff>137341</xdr:rowOff>
    </xdr:to>
    <xdr:sp macro="" textlink="">
      <xdr:nvSpPr>
        <xdr:cNvPr id="517" name="フローチャート: 判断 516"/>
        <xdr:cNvSpPr/>
      </xdr:nvSpPr>
      <xdr:spPr>
        <a:xfrm>
          <a:off x="136525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119017</xdr:rowOff>
    </xdr:from>
    <xdr:to>
      <xdr:col>67</xdr:col>
      <xdr:colOff>101600</xdr:colOff>
      <xdr:row>59</xdr:row>
      <xdr:rowOff>49167</xdr:rowOff>
    </xdr:to>
    <xdr:sp macro="" textlink="">
      <xdr:nvSpPr>
        <xdr:cNvPr id="518" name="フローチャート: 判断 517"/>
        <xdr:cNvSpPr/>
      </xdr:nvSpPr>
      <xdr:spPr>
        <a:xfrm>
          <a:off x="127635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9" name="テキスト ボックス 51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0" name="テキスト ボックス 51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1" name="テキスト ボックス 52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2" name="テキスト ボックス 52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3" name="テキスト ボックス 52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110853</xdr:rowOff>
    </xdr:from>
    <xdr:to>
      <xdr:col>85</xdr:col>
      <xdr:colOff>177800</xdr:colOff>
      <xdr:row>62</xdr:row>
      <xdr:rowOff>41003</xdr:rowOff>
    </xdr:to>
    <xdr:sp macro="" textlink="">
      <xdr:nvSpPr>
        <xdr:cNvPr id="524" name="楕円 523"/>
        <xdr:cNvSpPr/>
      </xdr:nvSpPr>
      <xdr:spPr>
        <a:xfrm>
          <a:off x="16268700" y="1056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89280</xdr:rowOff>
    </xdr:from>
    <xdr:ext cx="405111" cy="259045"/>
    <xdr:sp macro="" textlink="">
      <xdr:nvSpPr>
        <xdr:cNvPr id="525" name="【学校施設】&#10;有形固定資産減価償却率該当値テキスト"/>
        <xdr:cNvSpPr txBox="1"/>
      </xdr:nvSpPr>
      <xdr:spPr>
        <a:xfrm>
          <a:off x="16357600" y="1054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115751</xdr:rowOff>
    </xdr:from>
    <xdr:to>
      <xdr:col>81</xdr:col>
      <xdr:colOff>101600</xdr:colOff>
      <xdr:row>63</xdr:row>
      <xdr:rowOff>45901</xdr:rowOff>
    </xdr:to>
    <xdr:sp macro="" textlink="">
      <xdr:nvSpPr>
        <xdr:cNvPr id="526" name="楕円 525"/>
        <xdr:cNvSpPr/>
      </xdr:nvSpPr>
      <xdr:spPr>
        <a:xfrm>
          <a:off x="15430500" y="1074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161653</xdr:rowOff>
    </xdr:from>
    <xdr:to>
      <xdr:col>85</xdr:col>
      <xdr:colOff>127000</xdr:colOff>
      <xdr:row>62</xdr:row>
      <xdr:rowOff>166551</xdr:rowOff>
    </xdr:to>
    <xdr:cxnSp macro="">
      <xdr:nvCxnSpPr>
        <xdr:cNvPr id="527" name="直線コネクタ 526"/>
        <xdr:cNvCxnSpPr/>
      </xdr:nvCxnSpPr>
      <xdr:spPr>
        <a:xfrm flipV="1">
          <a:off x="15481300" y="10620103"/>
          <a:ext cx="838200" cy="17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102688</xdr:rowOff>
    </xdr:from>
    <xdr:to>
      <xdr:col>76</xdr:col>
      <xdr:colOff>165100</xdr:colOff>
      <xdr:row>63</xdr:row>
      <xdr:rowOff>32838</xdr:rowOff>
    </xdr:to>
    <xdr:sp macro="" textlink="">
      <xdr:nvSpPr>
        <xdr:cNvPr id="528" name="楕円 527"/>
        <xdr:cNvSpPr/>
      </xdr:nvSpPr>
      <xdr:spPr>
        <a:xfrm>
          <a:off x="14541500" y="1073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153488</xdr:rowOff>
    </xdr:from>
    <xdr:to>
      <xdr:col>81</xdr:col>
      <xdr:colOff>50800</xdr:colOff>
      <xdr:row>62</xdr:row>
      <xdr:rowOff>166551</xdr:rowOff>
    </xdr:to>
    <xdr:cxnSp macro="">
      <xdr:nvCxnSpPr>
        <xdr:cNvPr id="529" name="直線コネクタ 528"/>
        <xdr:cNvCxnSpPr/>
      </xdr:nvCxnSpPr>
      <xdr:spPr>
        <a:xfrm>
          <a:off x="14592300" y="1078338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99423</xdr:rowOff>
    </xdr:from>
    <xdr:to>
      <xdr:col>72</xdr:col>
      <xdr:colOff>38100</xdr:colOff>
      <xdr:row>63</xdr:row>
      <xdr:rowOff>29573</xdr:rowOff>
    </xdr:to>
    <xdr:sp macro="" textlink="">
      <xdr:nvSpPr>
        <xdr:cNvPr id="530" name="楕円 529"/>
        <xdr:cNvSpPr/>
      </xdr:nvSpPr>
      <xdr:spPr>
        <a:xfrm>
          <a:off x="13652500" y="1072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150223</xdr:rowOff>
    </xdr:from>
    <xdr:to>
      <xdr:col>76</xdr:col>
      <xdr:colOff>114300</xdr:colOff>
      <xdr:row>62</xdr:row>
      <xdr:rowOff>153488</xdr:rowOff>
    </xdr:to>
    <xdr:cxnSp macro="">
      <xdr:nvCxnSpPr>
        <xdr:cNvPr id="531" name="直線コネクタ 530"/>
        <xdr:cNvCxnSpPr/>
      </xdr:nvCxnSpPr>
      <xdr:spPr>
        <a:xfrm>
          <a:off x="13703300" y="1078012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31404</xdr:rowOff>
    </xdr:from>
    <xdr:ext cx="405111" cy="259045"/>
    <xdr:sp macro="" textlink="">
      <xdr:nvSpPr>
        <xdr:cNvPr id="532" name="n_1aveValue【学校施設】&#10;有形固定資産減価償却率"/>
        <xdr:cNvSpPr txBox="1"/>
      </xdr:nvSpPr>
      <xdr:spPr>
        <a:xfrm>
          <a:off x="152660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11810</xdr:rowOff>
    </xdr:from>
    <xdr:ext cx="405111" cy="259045"/>
    <xdr:sp macro="" textlink="">
      <xdr:nvSpPr>
        <xdr:cNvPr id="533" name="n_2aveValue【学校施設】&#10;有形固定資産減価償却率"/>
        <xdr:cNvSpPr txBox="1"/>
      </xdr:nvSpPr>
      <xdr:spPr>
        <a:xfrm>
          <a:off x="14389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153868</xdr:rowOff>
    </xdr:from>
    <xdr:ext cx="405111" cy="259045"/>
    <xdr:sp macro="" textlink="">
      <xdr:nvSpPr>
        <xdr:cNvPr id="534" name="n_3aveValue【学校施設】&#10;有形固定資産減価償却率"/>
        <xdr:cNvSpPr txBox="1"/>
      </xdr:nvSpPr>
      <xdr:spPr>
        <a:xfrm>
          <a:off x="13500744" y="992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65694</xdr:rowOff>
    </xdr:from>
    <xdr:ext cx="405111" cy="259045"/>
    <xdr:sp macro="" textlink="">
      <xdr:nvSpPr>
        <xdr:cNvPr id="535" name="n_4aveValue【学校施設】&#10;有形固定資産減価償却率"/>
        <xdr:cNvSpPr txBox="1"/>
      </xdr:nvSpPr>
      <xdr:spPr>
        <a:xfrm>
          <a:off x="12611744" y="983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37028</xdr:rowOff>
    </xdr:from>
    <xdr:ext cx="405111" cy="259045"/>
    <xdr:sp macro="" textlink="">
      <xdr:nvSpPr>
        <xdr:cNvPr id="536" name="n_1mainValue【学校施設】&#10;有形固定資産減価償却率"/>
        <xdr:cNvSpPr txBox="1"/>
      </xdr:nvSpPr>
      <xdr:spPr>
        <a:xfrm>
          <a:off x="15266044" y="1083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23965</xdr:rowOff>
    </xdr:from>
    <xdr:ext cx="405111" cy="259045"/>
    <xdr:sp macro="" textlink="">
      <xdr:nvSpPr>
        <xdr:cNvPr id="537" name="n_2mainValue【学校施設】&#10;有形固定資産減価償却率"/>
        <xdr:cNvSpPr txBox="1"/>
      </xdr:nvSpPr>
      <xdr:spPr>
        <a:xfrm>
          <a:off x="14389744" y="1082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20700</xdr:rowOff>
    </xdr:from>
    <xdr:ext cx="405111" cy="259045"/>
    <xdr:sp macro="" textlink="">
      <xdr:nvSpPr>
        <xdr:cNvPr id="538" name="n_3mainValue【学校施設】&#10;有形固定資産減価償却率"/>
        <xdr:cNvSpPr txBox="1"/>
      </xdr:nvSpPr>
      <xdr:spPr>
        <a:xfrm>
          <a:off x="13500744" y="1082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9" name="正方形/長方形 53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0" name="正方形/長方形 53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1" name="正方形/長方形 54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2" name="正方形/長方形 54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3" name="正方形/長方形 54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4" name="正方形/長方形 54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5" name="正方形/長方形 54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6" name="正方形/長方形 54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7" name="テキスト ボックス 54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8" name="直線コネクタ 54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9" name="テキスト ボックス 54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50" name="直線コネクタ 54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51" name="テキスト ボックス 55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52" name="直線コネクタ 55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53" name="テキスト ボックス 55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54" name="直線コネクタ 55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55" name="テキスト ボックス 55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56" name="直線コネクタ 55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57" name="テキスト ボックス 55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8" name="直線コネクタ 55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9" name="テキスト ボックス 55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40691</xdr:rowOff>
    </xdr:from>
    <xdr:to>
      <xdr:col>116</xdr:col>
      <xdr:colOff>62864</xdr:colOff>
      <xdr:row>63</xdr:row>
      <xdr:rowOff>80925</xdr:rowOff>
    </xdr:to>
    <xdr:cxnSp macro="">
      <xdr:nvCxnSpPr>
        <xdr:cNvPr id="561" name="直線コネクタ 560"/>
        <xdr:cNvCxnSpPr/>
      </xdr:nvCxnSpPr>
      <xdr:spPr>
        <a:xfrm flipV="1">
          <a:off x="22160864" y="9470441"/>
          <a:ext cx="0" cy="141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84752</xdr:rowOff>
    </xdr:from>
    <xdr:ext cx="469744" cy="259045"/>
    <xdr:sp macro="" textlink="">
      <xdr:nvSpPr>
        <xdr:cNvPr id="562" name="【学校施設】&#10;一人当たり面積最小値テキスト"/>
        <xdr:cNvSpPr txBox="1"/>
      </xdr:nvSpPr>
      <xdr:spPr>
        <a:xfrm>
          <a:off x="22199600" y="1088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80925</xdr:rowOff>
    </xdr:from>
    <xdr:to>
      <xdr:col>116</xdr:col>
      <xdr:colOff>152400</xdr:colOff>
      <xdr:row>63</xdr:row>
      <xdr:rowOff>80925</xdr:rowOff>
    </xdr:to>
    <xdr:cxnSp macro="">
      <xdr:nvCxnSpPr>
        <xdr:cNvPr id="563" name="直線コネクタ 562"/>
        <xdr:cNvCxnSpPr/>
      </xdr:nvCxnSpPr>
      <xdr:spPr>
        <a:xfrm>
          <a:off x="22072600" y="10882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158818</xdr:rowOff>
    </xdr:from>
    <xdr:ext cx="469744" cy="259045"/>
    <xdr:sp macro="" textlink="">
      <xdr:nvSpPr>
        <xdr:cNvPr id="564" name="【学校施設】&#10;一人当たり面積最大値テキスト"/>
        <xdr:cNvSpPr txBox="1"/>
      </xdr:nvSpPr>
      <xdr:spPr>
        <a:xfrm>
          <a:off x="22199600" y="924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40691</xdr:rowOff>
    </xdr:from>
    <xdr:to>
      <xdr:col>116</xdr:col>
      <xdr:colOff>152400</xdr:colOff>
      <xdr:row>55</xdr:row>
      <xdr:rowOff>40691</xdr:rowOff>
    </xdr:to>
    <xdr:cxnSp macro="">
      <xdr:nvCxnSpPr>
        <xdr:cNvPr id="565" name="直線コネクタ 564"/>
        <xdr:cNvCxnSpPr/>
      </xdr:nvCxnSpPr>
      <xdr:spPr>
        <a:xfrm>
          <a:off x="22072600" y="9470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69918</xdr:rowOff>
    </xdr:from>
    <xdr:ext cx="469744" cy="259045"/>
    <xdr:sp macro="" textlink="">
      <xdr:nvSpPr>
        <xdr:cNvPr id="566" name="【学校施設】&#10;一人当たり面積平均値テキスト"/>
        <xdr:cNvSpPr txBox="1"/>
      </xdr:nvSpPr>
      <xdr:spPr>
        <a:xfrm>
          <a:off x="22199600" y="10185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47041</xdr:rowOff>
    </xdr:from>
    <xdr:to>
      <xdr:col>116</xdr:col>
      <xdr:colOff>114300</xdr:colOff>
      <xdr:row>60</xdr:row>
      <xdr:rowOff>148641</xdr:rowOff>
    </xdr:to>
    <xdr:sp macro="" textlink="">
      <xdr:nvSpPr>
        <xdr:cNvPr id="567" name="フローチャート: 判断 566"/>
        <xdr:cNvSpPr/>
      </xdr:nvSpPr>
      <xdr:spPr>
        <a:xfrm>
          <a:off x="22110700" y="1033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72644</xdr:rowOff>
    </xdr:from>
    <xdr:to>
      <xdr:col>112</xdr:col>
      <xdr:colOff>38100</xdr:colOff>
      <xdr:row>61</xdr:row>
      <xdr:rowOff>2794</xdr:rowOff>
    </xdr:to>
    <xdr:sp macro="" textlink="">
      <xdr:nvSpPr>
        <xdr:cNvPr id="568" name="フローチャート: 判断 567"/>
        <xdr:cNvSpPr/>
      </xdr:nvSpPr>
      <xdr:spPr>
        <a:xfrm>
          <a:off x="21272500" y="1035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92761</xdr:rowOff>
    </xdr:from>
    <xdr:to>
      <xdr:col>107</xdr:col>
      <xdr:colOff>101600</xdr:colOff>
      <xdr:row>61</xdr:row>
      <xdr:rowOff>22911</xdr:rowOff>
    </xdr:to>
    <xdr:sp macro="" textlink="">
      <xdr:nvSpPr>
        <xdr:cNvPr id="569" name="フローチャート: 判断 568"/>
        <xdr:cNvSpPr/>
      </xdr:nvSpPr>
      <xdr:spPr>
        <a:xfrm>
          <a:off x="20383500" y="1037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120193</xdr:rowOff>
    </xdr:from>
    <xdr:to>
      <xdr:col>102</xdr:col>
      <xdr:colOff>165100</xdr:colOff>
      <xdr:row>61</xdr:row>
      <xdr:rowOff>50343</xdr:rowOff>
    </xdr:to>
    <xdr:sp macro="" textlink="">
      <xdr:nvSpPr>
        <xdr:cNvPr id="570" name="フローチャート: 判断 569"/>
        <xdr:cNvSpPr/>
      </xdr:nvSpPr>
      <xdr:spPr>
        <a:xfrm>
          <a:off x="19494500" y="1040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58928</xdr:rowOff>
    </xdr:from>
    <xdr:to>
      <xdr:col>98</xdr:col>
      <xdr:colOff>38100</xdr:colOff>
      <xdr:row>60</xdr:row>
      <xdr:rowOff>160528</xdr:rowOff>
    </xdr:to>
    <xdr:sp macro="" textlink="">
      <xdr:nvSpPr>
        <xdr:cNvPr id="571" name="フローチャート: 判断 570"/>
        <xdr:cNvSpPr/>
      </xdr:nvSpPr>
      <xdr:spPr>
        <a:xfrm>
          <a:off x="18605500" y="1034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2" name="テキスト ボックス 57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3" name="テキスト ボックス 57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4" name="テキスト ボックス 57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5" name="テキスト ボックス 57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6" name="テキスト ボックス 57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118821</xdr:rowOff>
    </xdr:from>
    <xdr:to>
      <xdr:col>116</xdr:col>
      <xdr:colOff>114300</xdr:colOff>
      <xdr:row>62</xdr:row>
      <xdr:rowOff>48971</xdr:rowOff>
    </xdr:to>
    <xdr:sp macro="" textlink="">
      <xdr:nvSpPr>
        <xdr:cNvPr id="577" name="楕円 576"/>
        <xdr:cNvSpPr/>
      </xdr:nvSpPr>
      <xdr:spPr>
        <a:xfrm>
          <a:off x="22110700" y="1057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97248</xdr:rowOff>
    </xdr:from>
    <xdr:ext cx="469744" cy="259045"/>
    <xdr:sp macro="" textlink="">
      <xdr:nvSpPr>
        <xdr:cNvPr id="578" name="【学校施設】&#10;一人当たり面積該当値テキスト"/>
        <xdr:cNvSpPr txBox="1"/>
      </xdr:nvSpPr>
      <xdr:spPr>
        <a:xfrm>
          <a:off x="22199600" y="10555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114249</xdr:rowOff>
    </xdr:from>
    <xdr:to>
      <xdr:col>112</xdr:col>
      <xdr:colOff>38100</xdr:colOff>
      <xdr:row>62</xdr:row>
      <xdr:rowOff>44399</xdr:rowOff>
    </xdr:to>
    <xdr:sp macro="" textlink="">
      <xdr:nvSpPr>
        <xdr:cNvPr id="579" name="楕円 578"/>
        <xdr:cNvSpPr/>
      </xdr:nvSpPr>
      <xdr:spPr>
        <a:xfrm>
          <a:off x="21272500" y="1057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165049</xdr:rowOff>
    </xdr:from>
    <xdr:to>
      <xdr:col>116</xdr:col>
      <xdr:colOff>63500</xdr:colOff>
      <xdr:row>61</xdr:row>
      <xdr:rowOff>169621</xdr:rowOff>
    </xdr:to>
    <xdr:cxnSp macro="">
      <xdr:nvCxnSpPr>
        <xdr:cNvPr id="580" name="直線コネクタ 579"/>
        <xdr:cNvCxnSpPr/>
      </xdr:nvCxnSpPr>
      <xdr:spPr>
        <a:xfrm>
          <a:off x="21323300" y="10623499"/>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114249</xdr:rowOff>
    </xdr:from>
    <xdr:to>
      <xdr:col>107</xdr:col>
      <xdr:colOff>101600</xdr:colOff>
      <xdr:row>62</xdr:row>
      <xdr:rowOff>44399</xdr:rowOff>
    </xdr:to>
    <xdr:sp macro="" textlink="">
      <xdr:nvSpPr>
        <xdr:cNvPr id="581" name="楕円 580"/>
        <xdr:cNvSpPr/>
      </xdr:nvSpPr>
      <xdr:spPr>
        <a:xfrm>
          <a:off x="20383500" y="1057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165049</xdr:rowOff>
    </xdr:from>
    <xdr:to>
      <xdr:col>111</xdr:col>
      <xdr:colOff>177800</xdr:colOff>
      <xdr:row>61</xdr:row>
      <xdr:rowOff>165049</xdr:rowOff>
    </xdr:to>
    <xdr:cxnSp macro="">
      <xdr:nvCxnSpPr>
        <xdr:cNvPr id="582" name="直線コネクタ 581"/>
        <xdr:cNvCxnSpPr/>
      </xdr:nvCxnSpPr>
      <xdr:spPr>
        <a:xfrm>
          <a:off x="20434300" y="1062349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111506</xdr:rowOff>
    </xdr:from>
    <xdr:to>
      <xdr:col>102</xdr:col>
      <xdr:colOff>165100</xdr:colOff>
      <xdr:row>62</xdr:row>
      <xdr:rowOff>41656</xdr:rowOff>
    </xdr:to>
    <xdr:sp macro="" textlink="">
      <xdr:nvSpPr>
        <xdr:cNvPr id="583" name="楕円 582"/>
        <xdr:cNvSpPr/>
      </xdr:nvSpPr>
      <xdr:spPr>
        <a:xfrm>
          <a:off x="19494500" y="1056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162306</xdr:rowOff>
    </xdr:from>
    <xdr:to>
      <xdr:col>107</xdr:col>
      <xdr:colOff>50800</xdr:colOff>
      <xdr:row>61</xdr:row>
      <xdr:rowOff>165049</xdr:rowOff>
    </xdr:to>
    <xdr:cxnSp macro="">
      <xdr:nvCxnSpPr>
        <xdr:cNvPr id="584" name="直線コネクタ 583"/>
        <xdr:cNvCxnSpPr/>
      </xdr:nvCxnSpPr>
      <xdr:spPr>
        <a:xfrm>
          <a:off x="19545300" y="10620756"/>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19321</xdr:rowOff>
    </xdr:from>
    <xdr:ext cx="469744" cy="259045"/>
    <xdr:sp macro="" textlink="">
      <xdr:nvSpPr>
        <xdr:cNvPr id="585" name="n_1aveValue【学校施設】&#10;一人当たり面積"/>
        <xdr:cNvSpPr txBox="1"/>
      </xdr:nvSpPr>
      <xdr:spPr>
        <a:xfrm>
          <a:off x="21075727" y="1013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39438</xdr:rowOff>
    </xdr:from>
    <xdr:ext cx="469744" cy="259045"/>
    <xdr:sp macro="" textlink="">
      <xdr:nvSpPr>
        <xdr:cNvPr id="586" name="n_2aveValue【学校施設】&#10;一人当たり面積"/>
        <xdr:cNvSpPr txBox="1"/>
      </xdr:nvSpPr>
      <xdr:spPr>
        <a:xfrm>
          <a:off x="20199427" y="1015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66870</xdr:rowOff>
    </xdr:from>
    <xdr:ext cx="469744" cy="259045"/>
    <xdr:sp macro="" textlink="">
      <xdr:nvSpPr>
        <xdr:cNvPr id="587" name="n_3aveValue【学校施設】&#10;一人当たり面積"/>
        <xdr:cNvSpPr txBox="1"/>
      </xdr:nvSpPr>
      <xdr:spPr>
        <a:xfrm>
          <a:off x="19310427" y="1018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5605</xdr:rowOff>
    </xdr:from>
    <xdr:ext cx="469744" cy="259045"/>
    <xdr:sp macro="" textlink="">
      <xdr:nvSpPr>
        <xdr:cNvPr id="588" name="n_4aveValue【学校施設】&#10;一人当たり面積"/>
        <xdr:cNvSpPr txBox="1"/>
      </xdr:nvSpPr>
      <xdr:spPr>
        <a:xfrm>
          <a:off x="18421427" y="1012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35526</xdr:rowOff>
    </xdr:from>
    <xdr:ext cx="469744" cy="259045"/>
    <xdr:sp macro="" textlink="">
      <xdr:nvSpPr>
        <xdr:cNvPr id="589" name="n_1mainValue【学校施設】&#10;一人当たり面積"/>
        <xdr:cNvSpPr txBox="1"/>
      </xdr:nvSpPr>
      <xdr:spPr>
        <a:xfrm>
          <a:off x="21075727" y="10665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35526</xdr:rowOff>
    </xdr:from>
    <xdr:ext cx="469744" cy="259045"/>
    <xdr:sp macro="" textlink="">
      <xdr:nvSpPr>
        <xdr:cNvPr id="590" name="n_2mainValue【学校施設】&#10;一人当たり面積"/>
        <xdr:cNvSpPr txBox="1"/>
      </xdr:nvSpPr>
      <xdr:spPr>
        <a:xfrm>
          <a:off x="20199427" y="10665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32783</xdr:rowOff>
    </xdr:from>
    <xdr:ext cx="469744" cy="259045"/>
    <xdr:sp macro="" textlink="">
      <xdr:nvSpPr>
        <xdr:cNvPr id="591" name="n_3mainValue【学校施設】&#10;一人当たり面積"/>
        <xdr:cNvSpPr txBox="1"/>
      </xdr:nvSpPr>
      <xdr:spPr>
        <a:xfrm>
          <a:off x="19310427" y="1066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2" name="正方形/長方形 59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3" name="正方形/長方形 59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4" name="正方形/長方形 59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5" name="正方形/長方形 59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6" name="正方形/長方形 59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7" name="正方形/長方形 59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8" name="正方形/長方形 59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9" name="正方形/長方形 59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0" name="テキスト ボックス 59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1" name="直線コネクタ 60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2" name="テキスト ボックス 60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03" name="直線コネクタ 60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04" name="テキスト ボックス 60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05" name="直線コネクタ 60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06" name="テキスト ボックス 60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07" name="直線コネクタ 60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08" name="テキスト ボックス 60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09" name="直線コネクタ 60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0" name="テキスト ボックス 60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1" name="直線コネクタ 61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12" name="テキスト ボックス 61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3" name="直線コネクタ 61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14" name="テキスト ボックス 61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19050</xdr:rowOff>
    </xdr:from>
    <xdr:to>
      <xdr:col>85</xdr:col>
      <xdr:colOff>126364</xdr:colOff>
      <xdr:row>86</xdr:row>
      <xdr:rowOff>114300</xdr:rowOff>
    </xdr:to>
    <xdr:cxnSp macro="">
      <xdr:nvCxnSpPr>
        <xdr:cNvPr id="616" name="直線コネクタ 615"/>
        <xdr:cNvCxnSpPr/>
      </xdr:nvCxnSpPr>
      <xdr:spPr>
        <a:xfrm flipV="1">
          <a:off x="16318864" y="135636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17"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18" name="直線コネクタ 617"/>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137177</xdr:rowOff>
    </xdr:from>
    <xdr:ext cx="405111" cy="259045"/>
    <xdr:sp macro="" textlink="">
      <xdr:nvSpPr>
        <xdr:cNvPr id="619" name="【児童館】&#10;有形固定資産減価償却率最大値テキスト"/>
        <xdr:cNvSpPr txBox="1"/>
      </xdr:nvSpPr>
      <xdr:spPr>
        <a:xfrm>
          <a:off x="16357600" y="1333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19050</xdr:rowOff>
    </xdr:from>
    <xdr:to>
      <xdr:col>86</xdr:col>
      <xdr:colOff>25400</xdr:colOff>
      <xdr:row>79</xdr:row>
      <xdr:rowOff>19050</xdr:rowOff>
    </xdr:to>
    <xdr:cxnSp macro="">
      <xdr:nvCxnSpPr>
        <xdr:cNvPr id="620" name="直線コネクタ 619"/>
        <xdr:cNvCxnSpPr/>
      </xdr:nvCxnSpPr>
      <xdr:spPr>
        <a:xfrm>
          <a:off x="16230600" y="1356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84472</xdr:rowOff>
    </xdr:from>
    <xdr:ext cx="405111" cy="259045"/>
    <xdr:sp macro="" textlink="">
      <xdr:nvSpPr>
        <xdr:cNvPr id="621" name="【児童館】&#10;有形固定資産減価償却率平均値テキスト"/>
        <xdr:cNvSpPr txBox="1"/>
      </xdr:nvSpPr>
      <xdr:spPr>
        <a:xfrm>
          <a:off x="16357600" y="13971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61595</xdr:rowOff>
    </xdr:from>
    <xdr:to>
      <xdr:col>85</xdr:col>
      <xdr:colOff>177800</xdr:colOff>
      <xdr:row>82</xdr:row>
      <xdr:rowOff>163195</xdr:rowOff>
    </xdr:to>
    <xdr:sp macro="" textlink="">
      <xdr:nvSpPr>
        <xdr:cNvPr id="622" name="フローチャート: 判断 621"/>
        <xdr:cNvSpPr/>
      </xdr:nvSpPr>
      <xdr:spPr>
        <a:xfrm>
          <a:off x="162687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46355</xdr:rowOff>
    </xdr:from>
    <xdr:to>
      <xdr:col>81</xdr:col>
      <xdr:colOff>101600</xdr:colOff>
      <xdr:row>82</xdr:row>
      <xdr:rowOff>147955</xdr:rowOff>
    </xdr:to>
    <xdr:sp macro="" textlink="">
      <xdr:nvSpPr>
        <xdr:cNvPr id="623" name="フローチャート: 判断 622"/>
        <xdr:cNvSpPr/>
      </xdr:nvSpPr>
      <xdr:spPr>
        <a:xfrm>
          <a:off x="15430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31114</xdr:rowOff>
    </xdr:from>
    <xdr:to>
      <xdr:col>76</xdr:col>
      <xdr:colOff>165100</xdr:colOff>
      <xdr:row>82</xdr:row>
      <xdr:rowOff>132714</xdr:rowOff>
    </xdr:to>
    <xdr:sp macro="" textlink="">
      <xdr:nvSpPr>
        <xdr:cNvPr id="624" name="フローチャート: 判断 623"/>
        <xdr:cNvSpPr/>
      </xdr:nvSpPr>
      <xdr:spPr>
        <a:xfrm>
          <a:off x="14541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6350</xdr:rowOff>
    </xdr:from>
    <xdr:to>
      <xdr:col>72</xdr:col>
      <xdr:colOff>38100</xdr:colOff>
      <xdr:row>82</xdr:row>
      <xdr:rowOff>107950</xdr:rowOff>
    </xdr:to>
    <xdr:sp macro="" textlink="">
      <xdr:nvSpPr>
        <xdr:cNvPr id="625" name="フローチャート: 判断 624"/>
        <xdr:cNvSpPr/>
      </xdr:nvSpPr>
      <xdr:spPr>
        <a:xfrm>
          <a:off x="13652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25400</xdr:rowOff>
    </xdr:from>
    <xdr:to>
      <xdr:col>67</xdr:col>
      <xdr:colOff>101600</xdr:colOff>
      <xdr:row>81</xdr:row>
      <xdr:rowOff>127000</xdr:rowOff>
    </xdr:to>
    <xdr:sp macro="" textlink="">
      <xdr:nvSpPr>
        <xdr:cNvPr id="626" name="フローチャート: 判断 625"/>
        <xdr:cNvSpPr/>
      </xdr:nvSpPr>
      <xdr:spPr>
        <a:xfrm>
          <a:off x="127635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7" name="テキスト ボックス 62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8" name="テキスト ボックス 62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9" name="テキスト ボックス 62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0" name="テキスト ボックス 62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1" name="テキスト ボックス 63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34925</xdr:rowOff>
    </xdr:from>
    <xdr:to>
      <xdr:col>85</xdr:col>
      <xdr:colOff>177800</xdr:colOff>
      <xdr:row>83</xdr:row>
      <xdr:rowOff>136525</xdr:rowOff>
    </xdr:to>
    <xdr:sp macro="" textlink="">
      <xdr:nvSpPr>
        <xdr:cNvPr id="632" name="楕円 631"/>
        <xdr:cNvSpPr/>
      </xdr:nvSpPr>
      <xdr:spPr>
        <a:xfrm>
          <a:off x="16268700" y="1426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13352</xdr:rowOff>
    </xdr:from>
    <xdr:ext cx="405111" cy="259045"/>
    <xdr:sp macro="" textlink="">
      <xdr:nvSpPr>
        <xdr:cNvPr id="633" name="【児童館】&#10;有形固定資産減価償却率該当値テキスト"/>
        <xdr:cNvSpPr txBox="1"/>
      </xdr:nvSpPr>
      <xdr:spPr>
        <a:xfrm>
          <a:off x="16357600" y="1424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156845</xdr:rowOff>
    </xdr:from>
    <xdr:to>
      <xdr:col>81</xdr:col>
      <xdr:colOff>101600</xdr:colOff>
      <xdr:row>83</xdr:row>
      <xdr:rowOff>86995</xdr:rowOff>
    </xdr:to>
    <xdr:sp macro="" textlink="">
      <xdr:nvSpPr>
        <xdr:cNvPr id="634" name="楕円 633"/>
        <xdr:cNvSpPr/>
      </xdr:nvSpPr>
      <xdr:spPr>
        <a:xfrm>
          <a:off x="15430500" y="1421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36195</xdr:rowOff>
    </xdr:from>
    <xdr:to>
      <xdr:col>85</xdr:col>
      <xdr:colOff>127000</xdr:colOff>
      <xdr:row>83</xdr:row>
      <xdr:rowOff>85725</xdr:rowOff>
    </xdr:to>
    <xdr:cxnSp macro="">
      <xdr:nvCxnSpPr>
        <xdr:cNvPr id="635" name="直線コネクタ 634"/>
        <xdr:cNvCxnSpPr/>
      </xdr:nvCxnSpPr>
      <xdr:spPr>
        <a:xfrm>
          <a:off x="15481300" y="1426654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107314</xdr:rowOff>
    </xdr:from>
    <xdr:to>
      <xdr:col>76</xdr:col>
      <xdr:colOff>165100</xdr:colOff>
      <xdr:row>83</xdr:row>
      <xdr:rowOff>37464</xdr:rowOff>
    </xdr:to>
    <xdr:sp macro="" textlink="">
      <xdr:nvSpPr>
        <xdr:cNvPr id="636" name="楕円 635"/>
        <xdr:cNvSpPr/>
      </xdr:nvSpPr>
      <xdr:spPr>
        <a:xfrm>
          <a:off x="14541500" y="1416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158114</xdr:rowOff>
    </xdr:from>
    <xdr:to>
      <xdr:col>81</xdr:col>
      <xdr:colOff>50800</xdr:colOff>
      <xdr:row>83</xdr:row>
      <xdr:rowOff>36195</xdr:rowOff>
    </xdr:to>
    <xdr:cxnSp macro="">
      <xdr:nvCxnSpPr>
        <xdr:cNvPr id="637" name="直線コネクタ 636"/>
        <xdr:cNvCxnSpPr/>
      </xdr:nvCxnSpPr>
      <xdr:spPr>
        <a:xfrm>
          <a:off x="14592300" y="14217014"/>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57786</xdr:rowOff>
    </xdr:from>
    <xdr:to>
      <xdr:col>72</xdr:col>
      <xdr:colOff>38100</xdr:colOff>
      <xdr:row>82</xdr:row>
      <xdr:rowOff>159386</xdr:rowOff>
    </xdr:to>
    <xdr:sp macro="" textlink="">
      <xdr:nvSpPr>
        <xdr:cNvPr id="638" name="楕円 637"/>
        <xdr:cNvSpPr/>
      </xdr:nvSpPr>
      <xdr:spPr>
        <a:xfrm>
          <a:off x="13652500" y="1411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108586</xdr:rowOff>
    </xdr:from>
    <xdr:to>
      <xdr:col>76</xdr:col>
      <xdr:colOff>114300</xdr:colOff>
      <xdr:row>82</xdr:row>
      <xdr:rowOff>158114</xdr:rowOff>
    </xdr:to>
    <xdr:cxnSp macro="">
      <xdr:nvCxnSpPr>
        <xdr:cNvPr id="639" name="直線コネクタ 638"/>
        <xdr:cNvCxnSpPr/>
      </xdr:nvCxnSpPr>
      <xdr:spPr>
        <a:xfrm>
          <a:off x="13703300" y="14167486"/>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164482</xdr:rowOff>
    </xdr:from>
    <xdr:ext cx="405111" cy="259045"/>
    <xdr:sp macro="" textlink="">
      <xdr:nvSpPr>
        <xdr:cNvPr id="640" name="n_1aveValue【児童館】&#10;有形固定資産減価償却率"/>
        <xdr:cNvSpPr txBox="1"/>
      </xdr:nvSpPr>
      <xdr:spPr>
        <a:xfrm>
          <a:off x="152660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149241</xdr:rowOff>
    </xdr:from>
    <xdr:ext cx="405111" cy="259045"/>
    <xdr:sp macro="" textlink="">
      <xdr:nvSpPr>
        <xdr:cNvPr id="641" name="n_2aveValue【児童館】&#10;有形固定資産減価償却率"/>
        <xdr:cNvSpPr txBox="1"/>
      </xdr:nvSpPr>
      <xdr:spPr>
        <a:xfrm>
          <a:off x="14389744" y="1386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124477</xdr:rowOff>
    </xdr:from>
    <xdr:ext cx="405111" cy="259045"/>
    <xdr:sp macro="" textlink="">
      <xdr:nvSpPr>
        <xdr:cNvPr id="642" name="n_3aveValue【児童館】&#10;有形固定資産減価償却率"/>
        <xdr:cNvSpPr txBox="1"/>
      </xdr:nvSpPr>
      <xdr:spPr>
        <a:xfrm>
          <a:off x="13500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143527</xdr:rowOff>
    </xdr:from>
    <xdr:ext cx="405111" cy="259045"/>
    <xdr:sp macro="" textlink="">
      <xdr:nvSpPr>
        <xdr:cNvPr id="643" name="n_4aveValue【児童館】&#10;有形固定資産減価償却率"/>
        <xdr:cNvSpPr txBox="1"/>
      </xdr:nvSpPr>
      <xdr:spPr>
        <a:xfrm>
          <a:off x="12611744" y="1368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78122</xdr:rowOff>
    </xdr:from>
    <xdr:ext cx="405111" cy="259045"/>
    <xdr:sp macro="" textlink="">
      <xdr:nvSpPr>
        <xdr:cNvPr id="644" name="n_1mainValue【児童館】&#10;有形固定資産減価償却率"/>
        <xdr:cNvSpPr txBox="1"/>
      </xdr:nvSpPr>
      <xdr:spPr>
        <a:xfrm>
          <a:off x="15266044" y="1430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28591</xdr:rowOff>
    </xdr:from>
    <xdr:ext cx="405111" cy="259045"/>
    <xdr:sp macro="" textlink="">
      <xdr:nvSpPr>
        <xdr:cNvPr id="645" name="n_2mainValue【児童館】&#10;有形固定資産減価償却率"/>
        <xdr:cNvSpPr txBox="1"/>
      </xdr:nvSpPr>
      <xdr:spPr>
        <a:xfrm>
          <a:off x="14389744"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150513</xdr:rowOff>
    </xdr:from>
    <xdr:ext cx="405111" cy="259045"/>
    <xdr:sp macro="" textlink="">
      <xdr:nvSpPr>
        <xdr:cNvPr id="646" name="n_3mainValue【児童館】&#10;有形固定資産減価償却率"/>
        <xdr:cNvSpPr txBox="1"/>
      </xdr:nvSpPr>
      <xdr:spPr>
        <a:xfrm>
          <a:off x="13500744" y="1420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7" name="正方形/長方形 64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8" name="正方形/長方形 64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9" name="正方形/長方形 64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0" name="正方形/長方形 64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1" name="正方形/長方形 65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2" name="正方形/長方形 65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3" name="正方形/長方形 65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4" name="正方形/長方形 65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5" name="テキスト ボックス 65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6" name="直線コネクタ 65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7" name="直線コネクタ 65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8" name="テキスト ボックス 65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59" name="直線コネクタ 65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0" name="テキスト ボックス 65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1" name="直線コネクタ 66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2" name="テキスト ボックス 66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3" name="直線コネクタ 66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4" name="テキスト ボックス 66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5" name="直線コネクタ 66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6" name="テキスト ボックス 66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7" name="直線コネクタ 66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8" name="テキスト ボックス 66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76200</xdr:rowOff>
    </xdr:from>
    <xdr:to>
      <xdr:col>116</xdr:col>
      <xdr:colOff>62864</xdr:colOff>
      <xdr:row>86</xdr:row>
      <xdr:rowOff>95250</xdr:rowOff>
    </xdr:to>
    <xdr:cxnSp macro="">
      <xdr:nvCxnSpPr>
        <xdr:cNvPr id="670" name="直線コネクタ 669"/>
        <xdr:cNvCxnSpPr/>
      </xdr:nvCxnSpPr>
      <xdr:spPr>
        <a:xfrm flipV="1">
          <a:off x="22160864" y="132778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671" name="【児童館】&#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672" name="直線コネクタ 671"/>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22877</xdr:rowOff>
    </xdr:from>
    <xdr:ext cx="469744" cy="259045"/>
    <xdr:sp macro="" textlink="">
      <xdr:nvSpPr>
        <xdr:cNvPr id="673" name="【児童館】&#10;一人当たり面積最大値テキスト"/>
        <xdr:cNvSpPr txBox="1"/>
      </xdr:nvSpPr>
      <xdr:spPr>
        <a:xfrm>
          <a:off x="22199600" y="1305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76200</xdr:rowOff>
    </xdr:from>
    <xdr:to>
      <xdr:col>116</xdr:col>
      <xdr:colOff>152400</xdr:colOff>
      <xdr:row>77</xdr:row>
      <xdr:rowOff>76200</xdr:rowOff>
    </xdr:to>
    <xdr:cxnSp macro="">
      <xdr:nvCxnSpPr>
        <xdr:cNvPr id="674" name="直線コネクタ 673"/>
        <xdr:cNvCxnSpPr/>
      </xdr:nvCxnSpPr>
      <xdr:spPr>
        <a:xfrm>
          <a:off x="22072600" y="1327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675" name="【児童館】&#10;一人当たり面積平均値テキスト"/>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676" name="フローチャート: 判断 675"/>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677" name="フローチャート: 判断 676"/>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101600</xdr:rowOff>
    </xdr:from>
    <xdr:to>
      <xdr:col>107</xdr:col>
      <xdr:colOff>101600</xdr:colOff>
      <xdr:row>84</xdr:row>
      <xdr:rowOff>31750</xdr:rowOff>
    </xdr:to>
    <xdr:sp macro="" textlink="">
      <xdr:nvSpPr>
        <xdr:cNvPr id="678" name="フローチャート: 判断 677"/>
        <xdr:cNvSpPr/>
      </xdr:nvSpPr>
      <xdr:spPr>
        <a:xfrm>
          <a:off x="20383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679" name="フローチャート: 判断 678"/>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139700</xdr:rowOff>
    </xdr:from>
    <xdr:to>
      <xdr:col>98</xdr:col>
      <xdr:colOff>38100</xdr:colOff>
      <xdr:row>84</xdr:row>
      <xdr:rowOff>69850</xdr:rowOff>
    </xdr:to>
    <xdr:sp macro="" textlink="">
      <xdr:nvSpPr>
        <xdr:cNvPr id="680" name="フローチャート: 判断 679"/>
        <xdr:cNvSpPr/>
      </xdr:nvSpPr>
      <xdr:spPr>
        <a:xfrm>
          <a:off x="186055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1" name="テキスト ボックス 68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2" name="テキスト ボックス 68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3" name="テキスト ボックス 68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4" name="テキスト ボックス 68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5" name="テキスト ボックス 68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158750</xdr:rowOff>
    </xdr:from>
    <xdr:to>
      <xdr:col>116</xdr:col>
      <xdr:colOff>114300</xdr:colOff>
      <xdr:row>81</xdr:row>
      <xdr:rowOff>88900</xdr:rowOff>
    </xdr:to>
    <xdr:sp macro="" textlink="">
      <xdr:nvSpPr>
        <xdr:cNvPr id="686" name="楕円 685"/>
        <xdr:cNvSpPr/>
      </xdr:nvSpPr>
      <xdr:spPr>
        <a:xfrm>
          <a:off x="221107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10177</xdr:rowOff>
    </xdr:from>
    <xdr:ext cx="469744" cy="259045"/>
    <xdr:sp macro="" textlink="">
      <xdr:nvSpPr>
        <xdr:cNvPr id="687" name="【児童館】&#10;一人当たり面積該当値テキスト"/>
        <xdr:cNvSpPr txBox="1"/>
      </xdr:nvSpPr>
      <xdr:spPr>
        <a:xfrm>
          <a:off x="22199600" y="1372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158750</xdr:rowOff>
    </xdr:from>
    <xdr:to>
      <xdr:col>112</xdr:col>
      <xdr:colOff>38100</xdr:colOff>
      <xdr:row>81</xdr:row>
      <xdr:rowOff>88900</xdr:rowOff>
    </xdr:to>
    <xdr:sp macro="" textlink="">
      <xdr:nvSpPr>
        <xdr:cNvPr id="688" name="楕円 687"/>
        <xdr:cNvSpPr/>
      </xdr:nvSpPr>
      <xdr:spPr>
        <a:xfrm>
          <a:off x="212725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38100</xdr:rowOff>
    </xdr:from>
    <xdr:to>
      <xdr:col>116</xdr:col>
      <xdr:colOff>63500</xdr:colOff>
      <xdr:row>81</xdr:row>
      <xdr:rowOff>38100</xdr:rowOff>
    </xdr:to>
    <xdr:cxnSp macro="">
      <xdr:nvCxnSpPr>
        <xdr:cNvPr id="689" name="直線コネクタ 688"/>
        <xdr:cNvCxnSpPr/>
      </xdr:nvCxnSpPr>
      <xdr:spPr>
        <a:xfrm>
          <a:off x="21323300" y="139255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158750</xdr:rowOff>
    </xdr:from>
    <xdr:to>
      <xdr:col>107</xdr:col>
      <xdr:colOff>101600</xdr:colOff>
      <xdr:row>81</xdr:row>
      <xdr:rowOff>88900</xdr:rowOff>
    </xdr:to>
    <xdr:sp macro="" textlink="">
      <xdr:nvSpPr>
        <xdr:cNvPr id="690" name="楕円 689"/>
        <xdr:cNvSpPr/>
      </xdr:nvSpPr>
      <xdr:spPr>
        <a:xfrm>
          <a:off x="203835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38100</xdr:rowOff>
    </xdr:from>
    <xdr:to>
      <xdr:col>111</xdr:col>
      <xdr:colOff>177800</xdr:colOff>
      <xdr:row>81</xdr:row>
      <xdr:rowOff>38100</xdr:rowOff>
    </xdr:to>
    <xdr:cxnSp macro="">
      <xdr:nvCxnSpPr>
        <xdr:cNvPr id="691" name="直線コネクタ 690"/>
        <xdr:cNvCxnSpPr/>
      </xdr:nvCxnSpPr>
      <xdr:spPr>
        <a:xfrm>
          <a:off x="20434300" y="13925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139700</xdr:rowOff>
    </xdr:from>
    <xdr:to>
      <xdr:col>102</xdr:col>
      <xdr:colOff>165100</xdr:colOff>
      <xdr:row>81</xdr:row>
      <xdr:rowOff>69850</xdr:rowOff>
    </xdr:to>
    <xdr:sp macro="" textlink="">
      <xdr:nvSpPr>
        <xdr:cNvPr id="692" name="楕円 691"/>
        <xdr:cNvSpPr/>
      </xdr:nvSpPr>
      <xdr:spPr>
        <a:xfrm>
          <a:off x="194945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19050</xdr:rowOff>
    </xdr:from>
    <xdr:to>
      <xdr:col>107</xdr:col>
      <xdr:colOff>50800</xdr:colOff>
      <xdr:row>81</xdr:row>
      <xdr:rowOff>38100</xdr:rowOff>
    </xdr:to>
    <xdr:cxnSp macro="">
      <xdr:nvCxnSpPr>
        <xdr:cNvPr id="693" name="直線コネクタ 692"/>
        <xdr:cNvCxnSpPr/>
      </xdr:nvCxnSpPr>
      <xdr:spPr>
        <a:xfrm>
          <a:off x="19545300" y="13906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694" name="n_1aveValue【児童館】&#10;一人当たり面積"/>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22877</xdr:rowOff>
    </xdr:from>
    <xdr:ext cx="469744" cy="259045"/>
    <xdr:sp macro="" textlink="">
      <xdr:nvSpPr>
        <xdr:cNvPr id="695" name="n_2aveValue【児童館】&#10;一人当たり面積"/>
        <xdr:cNvSpPr txBox="1"/>
      </xdr:nvSpPr>
      <xdr:spPr>
        <a:xfrm>
          <a:off x="20199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696" name="n_3aveValue【児童館】&#10;一人当たり面積"/>
        <xdr:cNvSpPr txBox="1"/>
      </xdr:nvSpPr>
      <xdr:spPr>
        <a:xfrm>
          <a:off x="19310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86377</xdr:rowOff>
    </xdr:from>
    <xdr:ext cx="469744" cy="259045"/>
    <xdr:sp macro="" textlink="">
      <xdr:nvSpPr>
        <xdr:cNvPr id="697" name="n_4aveValue【児童館】&#10;一人当たり面積"/>
        <xdr:cNvSpPr txBox="1"/>
      </xdr:nvSpPr>
      <xdr:spPr>
        <a:xfrm>
          <a:off x="18421427" y="1414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105427</xdr:rowOff>
    </xdr:from>
    <xdr:ext cx="469744" cy="259045"/>
    <xdr:sp macro="" textlink="">
      <xdr:nvSpPr>
        <xdr:cNvPr id="698" name="n_1mainValue【児童館】&#10;一人当たり面積"/>
        <xdr:cNvSpPr txBox="1"/>
      </xdr:nvSpPr>
      <xdr:spPr>
        <a:xfrm>
          <a:off x="21075727" y="1364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105427</xdr:rowOff>
    </xdr:from>
    <xdr:ext cx="469744" cy="259045"/>
    <xdr:sp macro="" textlink="">
      <xdr:nvSpPr>
        <xdr:cNvPr id="699" name="n_2mainValue【児童館】&#10;一人当たり面積"/>
        <xdr:cNvSpPr txBox="1"/>
      </xdr:nvSpPr>
      <xdr:spPr>
        <a:xfrm>
          <a:off x="20199427" y="1364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86377</xdr:rowOff>
    </xdr:from>
    <xdr:ext cx="469744" cy="259045"/>
    <xdr:sp macro="" textlink="">
      <xdr:nvSpPr>
        <xdr:cNvPr id="700" name="n_3mainValue【児童館】&#10;一人当たり面積"/>
        <xdr:cNvSpPr txBox="1"/>
      </xdr:nvSpPr>
      <xdr:spPr>
        <a:xfrm>
          <a:off x="19310427" y="1363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1" name="正方形/長方形 70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2" name="正方形/長方形 70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3" name="正方形/長方形 70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4" name="正方形/長方形 70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5" name="正方形/長方形 70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6" name="正方形/長方形 70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7" name="正方形/長方形 70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8" name="正方形/長方形 70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9" name="テキスト ボックス 70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0" name="直線コネクタ 70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1" name="テキスト ボックス 71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12" name="直線コネクタ 71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13" name="テキスト ボックス 712"/>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14" name="直線コネクタ 71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15" name="テキスト ボックス 71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16" name="直線コネクタ 71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17" name="テキスト ボックス 71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18" name="直線コネクタ 71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19" name="テキスト ボックス 71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20" name="直線コネクタ 71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21" name="テキスト ボックス 720"/>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2" name="直線コネクタ 72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23" name="テキスト ボックス 722"/>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152400</xdr:rowOff>
    </xdr:from>
    <xdr:to>
      <xdr:col>85</xdr:col>
      <xdr:colOff>126364</xdr:colOff>
      <xdr:row>108</xdr:row>
      <xdr:rowOff>70486</xdr:rowOff>
    </xdr:to>
    <xdr:cxnSp macro="">
      <xdr:nvCxnSpPr>
        <xdr:cNvPr id="725" name="直線コネクタ 724"/>
        <xdr:cNvCxnSpPr/>
      </xdr:nvCxnSpPr>
      <xdr:spPr>
        <a:xfrm flipV="1">
          <a:off x="16318864" y="17297400"/>
          <a:ext cx="0" cy="1289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74313</xdr:rowOff>
    </xdr:from>
    <xdr:ext cx="405111" cy="259045"/>
    <xdr:sp macro="" textlink="">
      <xdr:nvSpPr>
        <xdr:cNvPr id="726" name="【公民館】&#10;有形固定資産減価償却率最小値テキスト"/>
        <xdr:cNvSpPr txBox="1"/>
      </xdr:nvSpPr>
      <xdr:spPr>
        <a:xfrm>
          <a:off x="16357600" y="1859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70486</xdr:rowOff>
    </xdr:from>
    <xdr:to>
      <xdr:col>86</xdr:col>
      <xdr:colOff>25400</xdr:colOff>
      <xdr:row>108</xdr:row>
      <xdr:rowOff>70486</xdr:rowOff>
    </xdr:to>
    <xdr:cxnSp macro="">
      <xdr:nvCxnSpPr>
        <xdr:cNvPr id="727" name="直線コネクタ 726"/>
        <xdr:cNvCxnSpPr/>
      </xdr:nvCxnSpPr>
      <xdr:spPr>
        <a:xfrm>
          <a:off x="16230600" y="1858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99077</xdr:rowOff>
    </xdr:from>
    <xdr:ext cx="405111" cy="259045"/>
    <xdr:sp macro="" textlink="">
      <xdr:nvSpPr>
        <xdr:cNvPr id="728" name="【公民館】&#10;有形固定資産減価償却率最大値テキスト"/>
        <xdr:cNvSpPr txBox="1"/>
      </xdr:nvSpPr>
      <xdr:spPr>
        <a:xfrm>
          <a:off x="16357600" y="1707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152400</xdr:rowOff>
    </xdr:from>
    <xdr:to>
      <xdr:col>86</xdr:col>
      <xdr:colOff>25400</xdr:colOff>
      <xdr:row>100</xdr:row>
      <xdr:rowOff>152400</xdr:rowOff>
    </xdr:to>
    <xdr:cxnSp macro="">
      <xdr:nvCxnSpPr>
        <xdr:cNvPr id="729" name="直線コネクタ 728"/>
        <xdr:cNvCxnSpPr/>
      </xdr:nvCxnSpPr>
      <xdr:spPr>
        <a:xfrm>
          <a:off x="16230600" y="1729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34941</xdr:rowOff>
    </xdr:from>
    <xdr:ext cx="405111" cy="259045"/>
    <xdr:sp macro="" textlink="">
      <xdr:nvSpPr>
        <xdr:cNvPr id="730" name="【公民館】&#10;有形固定資産減価償却率平均値テキスト"/>
        <xdr:cNvSpPr txBox="1"/>
      </xdr:nvSpPr>
      <xdr:spPr>
        <a:xfrm>
          <a:off x="16357600" y="17694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12064</xdr:rowOff>
    </xdr:from>
    <xdr:to>
      <xdr:col>85</xdr:col>
      <xdr:colOff>177800</xdr:colOff>
      <xdr:row>104</xdr:row>
      <xdr:rowOff>113664</xdr:rowOff>
    </xdr:to>
    <xdr:sp macro="" textlink="">
      <xdr:nvSpPr>
        <xdr:cNvPr id="731" name="フローチャート: 判断 730"/>
        <xdr:cNvSpPr/>
      </xdr:nvSpPr>
      <xdr:spPr>
        <a:xfrm>
          <a:off x="16268700" y="178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153036</xdr:rowOff>
    </xdr:from>
    <xdr:to>
      <xdr:col>81</xdr:col>
      <xdr:colOff>101600</xdr:colOff>
      <xdr:row>104</xdr:row>
      <xdr:rowOff>83186</xdr:rowOff>
    </xdr:to>
    <xdr:sp macro="" textlink="">
      <xdr:nvSpPr>
        <xdr:cNvPr id="732" name="フローチャート: 判断 731"/>
        <xdr:cNvSpPr/>
      </xdr:nvSpPr>
      <xdr:spPr>
        <a:xfrm>
          <a:off x="15430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135889</xdr:rowOff>
    </xdr:from>
    <xdr:to>
      <xdr:col>76</xdr:col>
      <xdr:colOff>165100</xdr:colOff>
      <xdr:row>104</xdr:row>
      <xdr:rowOff>66039</xdr:rowOff>
    </xdr:to>
    <xdr:sp macro="" textlink="">
      <xdr:nvSpPr>
        <xdr:cNvPr id="733" name="フローチャート: 判断 732"/>
        <xdr:cNvSpPr/>
      </xdr:nvSpPr>
      <xdr:spPr>
        <a:xfrm>
          <a:off x="14541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120650</xdr:rowOff>
    </xdr:from>
    <xdr:to>
      <xdr:col>72</xdr:col>
      <xdr:colOff>38100</xdr:colOff>
      <xdr:row>104</xdr:row>
      <xdr:rowOff>50800</xdr:rowOff>
    </xdr:to>
    <xdr:sp macro="" textlink="">
      <xdr:nvSpPr>
        <xdr:cNvPr id="734" name="フローチャート: 判断 733"/>
        <xdr:cNvSpPr/>
      </xdr:nvSpPr>
      <xdr:spPr>
        <a:xfrm>
          <a:off x="13652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74930</xdr:rowOff>
    </xdr:from>
    <xdr:to>
      <xdr:col>67</xdr:col>
      <xdr:colOff>101600</xdr:colOff>
      <xdr:row>104</xdr:row>
      <xdr:rowOff>5080</xdr:rowOff>
    </xdr:to>
    <xdr:sp macro="" textlink="">
      <xdr:nvSpPr>
        <xdr:cNvPr id="735" name="フローチャート: 判断 734"/>
        <xdr:cNvSpPr/>
      </xdr:nvSpPr>
      <xdr:spPr>
        <a:xfrm>
          <a:off x="12763500" y="1773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6" name="テキスト ボックス 73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7" name="テキスト ボックス 73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8" name="テキスト ボックス 73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9" name="テキスト ボックス 73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0" name="テキスト ボックス 73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12064</xdr:rowOff>
    </xdr:from>
    <xdr:to>
      <xdr:col>85</xdr:col>
      <xdr:colOff>177800</xdr:colOff>
      <xdr:row>106</xdr:row>
      <xdr:rowOff>113664</xdr:rowOff>
    </xdr:to>
    <xdr:sp macro="" textlink="">
      <xdr:nvSpPr>
        <xdr:cNvPr id="741" name="楕円 740"/>
        <xdr:cNvSpPr/>
      </xdr:nvSpPr>
      <xdr:spPr>
        <a:xfrm>
          <a:off x="16268700" y="1818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161941</xdr:rowOff>
    </xdr:from>
    <xdr:ext cx="405111" cy="259045"/>
    <xdr:sp macro="" textlink="">
      <xdr:nvSpPr>
        <xdr:cNvPr id="742" name="【公民館】&#10;有形固定資産減価償却率該当値テキスト"/>
        <xdr:cNvSpPr txBox="1"/>
      </xdr:nvSpPr>
      <xdr:spPr>
        <a:xfrm>
          <a:off x="16357600" y="1816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141605</xdr:rowOff>
    </xdr:from>
    <xdr:to>
      <xdr:col>81</xdr:col>
      <xdr:colOff>101600</xdr:colOff>
      <xdr:row>106</xdr:row>
      <xdr:rowOff>71755</xdr:rowOff>
    </xdr:to>
    <xdr:sp macro="" textlink="">
      <xdr:nvSpPr>
        <xdr:cNvPr id="743" name="楕円 742"/>
        <xdr:cNvSpPr/>
      </xdr:nvSpPr>
      <xdr:spPr>
        <a:xfrm>
          <a:off x="15430500" y="1814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20955</xdr:rowOff>
    </xdr:from>
    <xdr:to>
      <xdr:col>85</xdr:col>
      <xdr:colOff>127000</xdr:colOff>
      <xdr:row>106</xdr:row>
      <xdr:rowOff>62864</xdr:rowOff>
    </xdr:to>
    <xdr:cxnSp macro="">
      <xdr:nvCxnSpPr>
        <xdr:cNvPr id="744" name="直線コネクタ 743"/>
        <xdr:cNvCxnSpPr/>
      </xdr:nvCxnSpPr>
      <xdr:spPr>
        <a:xfrm>
          <a:off x="15481300" y="18194655"/>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93980</xdr:rowOff>
    </xdr:from>
    <xdr:to>
      <xdr:col>76</xdr:col>
      <xdr:colOff>165100</xdr:colOff>
      <xdr:row>106</xdr:row>
      <xdr:rowOff>24130</xdr:rowOff>
    </xdr:to>
    <xdr:sp macro="" textlink="">
      <xdr:nvSpPr>
        <xdr:cNvPr id="745" name="楕円 744"/>
        <xdr:cNvSpPr/>
      </xdr:nvSpPr>
      <xdr:spPr>
        <a:xfrm>
          <a:off x="14541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144780</xdr:rowOff>
    </xdr:from>
    <xdr:to>
      <xdr:col>81</xdr:col>
      <xdr:colOff>50800</xdr:colOff>
      <xdr:row>106</xdr:row>
      <xdr:rowOff>20955</xdr:rowOff>
    </xdr:to>
    <xdr:cxnSp macro="">
      <xdr:nvCxnSpPr>
        <xdr:cNvPr id="746" name="直線コネクタ 745"/>
        <xdr:cNvCxnSpPr/>
      </xdr:nvCxnSpPr>
      <xdr:spPr>
        <a:xfrm>
          <a:off x="14592300" y="1814703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86361</xdr:rowOff>
    </xdr:from>
    <xdr:to>
      <xdr:col>72</xdr:col>
      <xdr:colOff>38100</xdr:colOff>
      <xdr:row>106</xdr:row>
      <xdr:rowOff>16511</xdr:rowOff>
    </xdr:to>
    <xdr:sp macro="" textlink="">
      <xdr:nvSpPr>
        <xdr:cNvPr id="747" name="楕円 746"/>
        <xdr:cNvSpPr/>
      </xdr:nvSpPr>
      <xdr:spPr>
        <a:xfrm>
          <a:off x="13652500" y="1808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137161</xdr:rowOff>
    </xdr:from>
    <xdr:to>
      <xdr:col>76</xdr:col>
      <xdr:colOff>114300</xdr:colOff>
      <xdr:row>105</xdr:row>
      <xdr:rowOff>144780</xdr:rowOff>
    </xdr:to>
    <xdr:cxnSp macro="">
      <xdr:nvCxnSpPr>
        <xdr:cNvPr id="748" name="直線コネクタ 747"/>
        <xdr:cNvCxnSpPr/>
      </xdr:nvCxnSpPr>
      <xdr:spPr>
        <a:xfrm>
          <a:off x="13703300" y="181394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99713</xdr:rowOff>
    </xdr:from>
    <xdr:ext cx="405111" cy="259045"/>
    <xdr:sp macro="" textlink="">
      <xdr:nvSpPr>
        <xdr:cNvPr id="749" name="n_1aveValue【公民館】&#10;有形固定資産減価償却率"/>
        <xdr:cNvSpPr txBox="1"/>
      </xdr:nvSpPr>
      <xdr:spPr>
        <a:xfrm>
          <a:off x="15266044" y="1758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82566</xdr:rowOff>
    </xdr:from>
    <xdr:ext cx="405111" cy="259045"/>
    <xdr:sp macro="" textlink="">
      <xdr:nvSpPr>
        <xdr:cNvPr id="750" name="n_2aveValue【公民館】&#10;有形固定資産減価償却率"/>
        <xdr:cNvSpPr txBox="1"/>
      </xdr:nvSpPr>
      <xdr:spPr>
        <a:xfrm>
          <a:off x="143897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67327</xdr:rowOff>
    </xdr:from>
    <xdr:ext cx="405111" cy="259045"/>
    <xdr:sp macro="" textlink="">
      <xdr:nvSpPr>
        <xdr:cNvPr id="751" name="n_3aveValue【公民館】&#10;有形固定資産減価償却率"/>
        <xdr:cNvSpPr txBox="1"/>
      </xdr:nvSpPr>
      <xdr:spPr>
        <a:xfrm>
          <a:off x="135007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21607</xdr:rowOff>
    </xdr:from>
    <xdr:ext cx="405111" cy="259045"/>
    <xdr:sp macro="" textlink="">
      <xdr:nvSpPr>
        <xdr:cNvPr id="752" name="n_4aveValue【公民館】&#10;有形固定資産減価償却率"/>
        <xdr:cNvSpPr txBox="1"/>
      </xdr:nvSpPr>
      <xdr:spPr>
        <a:xfrm>
          <a:off x="12611744" y="1750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62882</xdr:rowOff>
    </xdr:from>
    <xdr:ext cx="405111" cy="259045"/>
    <xdr:sp macro="" textlink="">
      <xdr:nvSpPr>
        <xdr:cNvPr id="753" name="n_1mainValue【公民館】&#10;有形固定資産減価償却率"/>
        <xdr:cNvSpPr txBox="1"/>
      </xdr:nvSpPr>
      <xdr:spPr>
        <a:xfrm>
          <a:off x="15266044" y="1823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15257</xdr:rowOff>
    </xdr:from>
    <xdr:ext cx="405111" cy="259045"/>
    <xdr:sp macro="" textlink="">
      <xdr:nvSpPr>
        <xdr:cNvPr id="754" name="n_2mainValue【公民館】&#10;有形固定資産減価償却率"/>
        <xdr:cNvSpPr txBox="1"/>
      </xdr:nvSpPr>
      <xdr:spPr>
        <a:xfrm>
          <a:off x="14389744" y="1818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7638</xdr:rowOff>
    </xdr:from>
    <xdr:ext cx="405111" cy="259045"/>
    <xdr:sp macro="" textlink="">
      <xdr:nvSpPr>
        <xdr:cNvPr id="755" name="n_3mainValue【公民館】&#10;有形固定資産減価償却率"/>
        <xdr:cNvSpPr txBox="1"/>
      </xdr:nvSpPr>
      <xdr:spPr>
        <a:xfrm>
          <a:off x="13500744" y="1818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6" name="正方形/長方形 75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7" name="正方形/長方形 75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8" name="正方形/長方形 75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9" name="正方形/長方形 75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0" name="正方形/長方形 75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1" name="正方形/長方形 76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2" name="正方形/長方形 76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3" name="正方形/長方形 76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4" name="テキスト ボックス 76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5" name="直線コネクタ 76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66" name="直線コネクタ 76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67" name="テキスト ボックス 76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68" name="直線コネクタ 76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69" name="テキスト ボックス 76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70" name="直線コネクタ 76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71" name="テキスト ボックス 77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72" name="直線コネクタ 77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73" name="テキスト ボックス 77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74" name="直線コネクタ 77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75" name="テキスト ボックス 77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6" name="直線コネクタ 77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7" name="テキスト ボックス 77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87630</xdr:rowOff>
    </xdr:from>
    <xdr:to>
      <xdr:col>116</xdr:col>
      <xdr:colOff>62864</xdr:colOff>
      <xdr:row>108</xdr:row>
      <xdr:rowOff>129539</xdr:rowOff>
    </xdr:to>
    <xdr:cxnSp macro="">
      <xdr:nvCxnSpPr>
        <xdr:cNvPr id="779" name="直線コネクタ 778"/>
        <xdr:cNvCxnSpPr/>
      </xdr:nvCxnSpPr>
      <xdr:spPr>
        <a:xfrm flipV="1">
          <a:off x="22160864" y="17061180"/>
          <a:ext cx="0" cy="1584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133366</xdr:rowOff>
    </xdr:from>
    <xdr:ext cx="469744" cy="259045"/>
    <xdr:sp macro="" textlink="">
      <xdr:nvSpPr>
        <xdr:cNvPr id="780" name="【公民館】&#10;一人当たり面積最小値テキスト"/>
        <xdr:cNvSpPr txBox="1"/>
      </xdr:nvSpPr>
      <xdr:spPr>
        <a:xfrm>
          <a:off x="22199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129539</xdr:rowOff>
    </xdr:from>
    <xdr:to>
      <xdr:col>116</xdr:col>
      <xdr:colOff>152400</xdr:colOff>
      <xdr:row>108</xdr:row>
      <xdr:rowOff>129539</xdr:rowOff>
    </xdr:to>
    <xdr:cxnSp macro="">
      <xdr:nvCxnSpPr>
        <xdr:cNvPr id="781" name="直線コネクタ 780"/>
        <xdr:cNvCxnSpPr/>
      </xdr:nvCxnSpPr>
      <xdr:spPr>
        <a:xfrm>
          <a:off x="22072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34307</xdr:rowOff>
    </xdr:from>
    <xdr:ext cx="469744" cy="259045"/>
    <xdr:sp macro="" textlink="">
      <xdr:nvSpPr>
        <xdr:cNvPr id="782" name="【公民館】&#10;一人当たり面積最大値テキスト"/>
        <xdr:cNvSpPr txBox="1"/>
      </xdr:nvSpPr>
      <xdr:spPr>
        <a:xfrm>
          <a:off x="22199600" y="168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87630</xdr:rowOff>
    </xdr:from>
    <xdr:to>
      <xdr:col>116</xdr:col>
      <xdr:colOff>152400</xdr:colOff>
      <xdr:row>99</xdr:row>
      <xdr:rowOff>87630</xdr:rowOff>
    </xdr:to>
    <xdr:cxnSp macro="">
      <xdr:nvCxnSpPr>
        <xdr:cNvPr id="783" name="直線コネクタ 782"/>
        <xdr:cNvCxnSpPr/>
      </xdr:nvCxnSpPr>
      <xdr:spPr>
        <a:xfrm>
          <a:off x="22072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116857</xdr:rowOff>
    </xdr:from>
    <xdr:ext cx="469744" cy="259045"/>
    <xdr:sp macro="" textlink="">
      <xdr:nvSpPr>
        <xdr:cNvPr id="784" name="【公民館】&#10;一人当たり面積平均値テキスト"/>
        <xdr:cNvSpPr txBox="1"/>
      </xdr:nvSpPr>
      <xdr:spPr>
        <a:xfrm>
          <a:off x="22199600" y="1794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785" name="フローチャート: 判断 784"/>
        <xdr:cNvSpPr/>
      </xdr:nvSpPr>
      <xdr:spPr>
        <a:xfrm>
          <a:off x="22110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93980</xdr:rowOff>
    </xdr:from>
    <xdr:to>
      <xdr:col>112</xdr:col>
      <xdr:colOff>38100</xdr:colOff>
      <xdr:row>106</xdr:row>
      <xdr:rowOff>24130</xdr:rowOff>
    </xdr:to>
    <xdr:sp macro="" textlink="">
      <xdr:nvSpPr>
        <xdr:cNvPr id="786" name="フローチャート: 判断 785"/>
        <xdr:cNvSpPr/>
      </xdr:nvSpPr>
      <xdr:spPr>
        <a:xfrm>
          <a:off x="21272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135889</xdr:rowOff>
    </xdr:from>
    <xdr:to>
      <xdr:col>107</xdr:col>
      <xdr:colOff>101600</xdr:colOff>
      <xdr:row>106</xdr:row>
      <xdr:rowOff>66039</xdr:rowOff>
    </xdr:to>
    <xdr:sp macro="" textlink="">
      <xdr:nvSpPr>
        <xdr:cNvPr id="787" name="フローチャート: 判断 786"/>
        <xdr:cNvSpPr/>
      </xdr:nvSpPr>
      <xdr:spPr>
        <a:xfrm>
          <a:off x="20383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116839</xdr:rowOff>
    </xdr:from>
    <xdr:to>
      <xdr:col>102</xdr:col>
      <xdr:colOff>165100</xdr:colOff>
      <xdr:row>106</xdr:row>
      <xdr:rowOff>46989</xdr:rowOff>
    </xdr:to>
    <xdr:sp macro="" textlink="">
      <xdr:nvSpPr>
        <xdr:cNvPr id="788" name="フローチャート: 判断 787"/>
        <xdr:cNvSpPr/>
      </xdr:nvSpPr>
      <xdr:spPr>
        <a:xfrm>
          <a:off x="19494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78739</xdr:rowOff>
    </xdr:from>
    <xdr:to>
      <xdr:col>98</xdr:col>
      <xdr:colOff>38100</xdr:colOff>
      <xdr:row>106</xdr:row>
      <xdr:rowOff>8889</xdr:rowOff>
    </xdr:to>
    <xdr:sp macro="" textlink="">
      <xdr:nvSpPr>
        <xdr:cNvPr id="789" name="フローチャート: 判断 788"/>
        <xdr:cNvSpPr/>
      </xdr:nvSpPr>
      <xdr:spPr>
        <a:xfrm>
          <a:off x="18605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0" name="テキスト ボックス 78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1" name="テキスト ボックス 79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2" name="テキスト ボックス 79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3" name="テキスト ボックス 79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4" name="テキスト ボックス 79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44450</xdr:rowOff>
    </xdr:from>
    <xdr:to>
      <xdr:col>116</xdr:col>
      <xdr:colOff>114300</xdr:colOff>
      <xdr:row>106</xdr:row>
      <xdr:rowOff>146050</xdr:rowOff>
    </xdr:to>
    <xdr:sp macro="" textlink="">
      <xdr:nvSpPr>
        <xdr:cNvPr id="795" name="楕円 794"/>
        <xdr:cNvSpPr/>
      </xdr:nvSpPr>
      <xdr:spPr>
        <a:xfrm>
          <a:off x="22110700" y="1821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22877</xdr:rowOff>
    </xdr:from>
    <xdr:ext cx="469744" cy="259045"/>
    <xdr:sp macro="" textlink="">
      <xdr:nvSpPr>
        <xdr:cNvPr id="796" name="【公民館】&#10;一人当たり面積該当値テキスト"/>
        <xdr:cNvSpPr txBox="1"/>
      </xdr:nvSpPr>
      <xdr:spPr>
        <a:xfrm>
          <a:off x="22199600" y="1819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44450</xdr:rowOff>
    </xdr:from>
    <xdr:to>
      <xdr:col>112</xdr:col>
      <xdr:colOff>38100</xdr:colOff>
      <xdr:row>106</xdr:row>
      <xdr:rowOff>146050</xdr:rowOff>
    </xdr:to>
    <xdr:sp macro="" textlink="">
      <xdr:nvSpPr>
        <xdr:cNvPr id="797" name="楕円 796"/>
        <xdr:cNvSpPr/>
      </xdr:nvSpPr>
      <xdr:spPr>
        <a:xfrm>
          <a:off x="21272500" y="1821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95250</xdr:rowOff>
    </xdr:from>
    <xdr:to>
      <xdr:col>116</xdr:col>
      <xdr:colOff>63500</xdr:colOff>
      <xdr:row>106</xdr:row>
      <xdr:rowOff>95250</xdr:rowOff>
    </xdr:to>
    <xdr:cxnSp macro="">
      <xdr:nvCxnSpPr>
        <xdr:cNvPr id="798" name="直線コネクタ 797"/>
        <xdr:cNvCxnSpPr/>
      </xdr:nvCxnSpPr>
      <xdr:spPr>
        <a:xfrm>
          <a:off x="21323300" y="18268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44450</xdr:rowOff>
    </xdr:from>
    <xdr:to>
      <xdr:col>107</xdr:col>
      <xdr:colOff>101600</xdr:colOff>
      <xdr:row>106</xdr:row>
      <xdr:rowOff>146050</xdr:rowOff>
    </xdr:to>
    <xdr:sp macro="" textlink="">
      <xdr:nvSpPr>
        <xdr:cNvPr id="799" name="楕円 798"/>
        <xdr:cNvSpPr/>
      </xdr:nvSpPr>
      <xdr:spPr>
        <a:xfrm>
          <a:off x="20383500" y="1821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95250</xdr:rowOff>
    </xdr:from>
    <xdr:to>
      <xdr:col>111</xdr:col>
      <xdr:colOff>177800</xdr:colOff>
      <xdr:row>106</xdr:row>
      <xdr:rowOff>95250</xdr:rowOff>
    </xdr:to>
    <xdr:cxnSp macro="">
      <xdr:nvCxnSpPr>
        <xdr:cNvPr id="800" name="直線コネクタ 799"/>
        <xdr:cNvCxnSpPr/>
      </xdr:nvCxnSpPr>
      <xdr:spPr>
        <a:xfrm>
          <a:off x="20434300" y="18268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67311</xdr:rowOff>
    </xdr:from>
    <xdr:to>
      <xdr:col>102</xdr:col>
      <xdr:colOff>165100</xdr:colOff>
      <xdr:row>107</xdr:row>
      <xdr:rowOff>168911</xdr:rowOff>
    </xdr:to>
    <xdr:sp macro="" textlink="">
      <xdr:nvSpPr>
        <xdr:cNvPr id="801" name="楕円 800"/>
        <xdr:cNvSpPr/>
      </xdr:nvSpPr>
      <xdr:spPr>
        <a:xfrm>
          <a:off x="194945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95250</xdr:rowOff>
    </xdr:from>
    <xdr:to>
      <xdr:col>107</xdr:col>
      <xdr:colOff>50800</xdr:colOff>
      <xdr:row>107</xdr:row>
      <xdr:rowOff>118111</xdr:rowOff>
    </xdr:to>
    <xdr:cxnSp macro="">
      <xdr:nvCxnSpPr>
        <xdr:cNvPr id="802" name="直線コネクタ 801"/>
        <xdr:cNvCxnSpPr/>
      </xdr:nvCxnSpPr>
      <xdr:spPr>
        <a:xfrm flipV="1">
          <a:off x="19545300" y="18268950"/>
          <a:ext cx="889000" cy="19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40657</xdr:rowOff>
    </xdr:from>
    <xdr:ext cx="469744" cy="259045"/>
    <xdr:sp macro="" textlink="">
      <xdr:nvSpPr>
        <xdr:cNvPr id="803" name="n_1aveValue【公民館】&#10;一人当たり面積"/>
        <xdr:cNvSpPr txBox="1"/>
      </xdr:nvSpPr>
      <xdr:spPr>
        <a:xfrm>
          <a:off x="210757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82566</xdr:rowOff>
    </xdr:from>
    <xdr:ext cx="469744" cy="259045"/>
    <xdr:sp macro="" textlink="">
      <xdr:nvSpPr>
        <xdr:cNvPr id="804" name="n_2aveValue【公民館】&#10;一人当たり面積"/>
        <xdr:cNvSpPr txBox="1"/>
      </xdr:nvSpPr>
      <xdr:spPr>
        <a:xfrm>
          <a:off x="201994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63516</xdr:rowOff>
    </xdr:from>
    <xdr:ext cx="469744" cy="259045"/>
    <xdr:sp macro="" textlink="">
      <xdr:nvSpPr>
        <xdr:cNvPr id="805" name="n_3aveValue【公民館】&#10;一人当たり面積"/>
        <xdr:cNvSpPr txBox="1"/>
      </xdr:nvSpPr>
      <xdr:spPr>
        <a:xfrm>
          <a:off x="193104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25416</xdr:rowOff>
    </xdr:from>
    <xdr:ext cx="469744" cy="259045"/>
    <xdr:sp macro="" textlink="">
      <xdr:nvSpPr>
        <xdr:cNvPr id="806" name="n_4aveValue【公民館】&#10;一人当たり面積"/>
        <xdr:cNvSpPr txBox="1"/>
      </xdr:nvSpPr>
      <xdr:spPr>
        <a:xfrm>
          <a:off x="18421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137177</xdr:rowOff>
    </xdr:from>
    <xdr:ext cx="469744" cy="259045"/>
    <xdr:sp macro="" textlink="">
      <xdr:nvSpPr>
        <xdr:cNvPr id="807" name="n_1mainValue【公民館】&#10;一人当たり面積"/>
        <xdr:cNvSpPr txBox="1"/>
      </xdr:nvSpPr>
      <xdr:spPr>
        <a:xfrm>
          <a:off x="21075727" y="1831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137177</xdr:rowOff>
    </xdr:from>
    <xdr:ext cx="469744" cy="259045"/>
    <xdr:sp macro="" textlink="">
      <xdr:nvSpPr>
        <xdr:cNvPr id="808" name="n_2mainValue【公民館】&#10;一人当たり面積"/>
        <xdr:cNvSpPr txBox="1"/>
      </xdr:nvSpPr>
      <xdr:spPr>
        <a:xfrm>
          <a:off x="20199427" y="1831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160038</xdr:rowOff>
    </xdr:from>
    <xdr:ext cx="469744" cy="259045"/>
    <xdr:sp macro="" textlink="">
      <xdr:nvSpPr>
        <xdr:cNvPr id="809" name="n_3mainValue【公民館】&#10;一人当たり面積"/>
        <xdr:cNvSpPr txBox="1"/>
      </xdr:nvSpPr>
      <xdr:spPr>
        <a:xfrm>
          <a:off x="19310427"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0" name="正方形/長方形 80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1" name="正方形/長方形 81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2" name="テキスト ボックス 81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類似団体と比較して特に有形固定資産減価償却率が高くなっている施設は、橋りょう・トンネル、学校施設、公営住宅、公民館である。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学校施設については、令和元年度に新学校給食センターが完成し、それに伴う旧</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給食センターの解体が令和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中に完了するため、有形固定資産減価償却率及び一人当たりの面積ともに減少を見込んでいる。また、令和元年度に作成した長寿命化計画をもとに、優先順位を考慮しながら老朽化対策に取り組んでいくことと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公営住宅については、長寿命化計画に基づいて大規模改修を行うことにより、有形固定資産減価償却率が減少することが見込まれる。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愛知県あま市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89,225
86,753
27.49
31,943,606
31,233,115
678,368
17,897,477
21,312,546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42</xdr:row>
      <xdr:rowOff>61504</xdr:rowOff>
    </xdr:to>
    <xdr:cxnSp macro="">
      <xdr:nvCxnSpPr>
        <xdr:cNvPr id="58" name="直線コネクタ 57"/>
        <xdr:cNvCxnSpPr/>
      </xdr:nvCxnSpPr>
      <xdr:spPr>
        <a:xfrm flipV="1">
          <a:off x="4634865" y="5725886"/>
          <a:ext cx="0" cy="153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65331</xdr:rowOff>
    </xdr:from>
    <xdr:ext cx="405111" cy="259045"/>
    <xdr:sp macro="" textlink="">
      <xdr:nvSpPr>
        <xdr:cNvPr id="59" name="【図書館】&#10;有形固定資産減価償却率最小値テキスト"/>
        <xdr:cNvSpPr txBox="1"/>
      </xdr:nvSpPr>
      <xdr:spPr>
        <a:xfrm>
          <a:off x="4673600" y="726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61504</xdr:rowOff>
    </xdr:from>
    <xdr:to>
      <xdr:col>24</xdr:col>
      <xdr:colOff>152400</xdr:colOff>
      <xdr:row>42</xdr:row>
      <xdr:rowOff>61504</xdr:rowOff>
    </xdr:to>
    <xdr:cxnSp macro="">
      <xdr:nvCxnSpPr>
        <xdr:cNvPr id="60" name="直線コネクタ 59"/>
        <xdr:cNvCxnSpPr/>
      </xdr:nvCxnSpPr>
      <xdr:spPr>
        <a:xfrm>
          <a:off x="4546600" y="726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図書館】&#10;有形固定資産減価償却率最大値テキスト"/>
        <xdr:cNvSpPr txBox="1"/>
      </xdr:nvSpPr>
      <xdr:spPr>
        <a:xfrm>
          <a:off x="4673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xdr:cNvCxnSpPr/>
      </xdr:nvCxnSpPr>
      <xdr:spPr>
        <a:xfrm>
          <a:off x="4546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40113</xdr:rowOff>
    </xdr:from>
    <xdr:ext cx="405111" cy="259045"/>
    <xdr:sp macro="" textlink="">
      <xdr:nvSpPr>
        <xdr:cNvPr id="63" name="【図書館】&#10;有形固定資産減価償却率平均値テキスト"/>
        <xdr:cNvSpPr txBox="1"/>
      </xdr:nvSpPr>
      <xdr:spPr>
        <a:xfrm>
          <a:off x="4673600" y="62123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17236</xdr:rowOff>
    </xdr:from>
    <xdr:to>
      <xdr:col>24</xdr:col>
      <xdr:colOff>114300</xdr:colOff>
      <xdr:row>37</xdr:row>
      <xdr:rowOff>118836</xdr:rowOff>
    </xdr:to>
    <xdr:sp macro="" textlink="">
      <xdr:nvSpPr>
        <xdr:cNvPr id="64" name="フローチャート: 判断 63"/>
        <xdr:cNvSpPr/>
      </xdr:nvSpPr>
      <xdr:spPr>
        <a:xfrm>
          <a:off x="45847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159294</xdr:rowOff>
    </xdr:from>
    <xdr:to>
      <xdr:col>20</xdr:col>
      <xdr:colOff>38100</xdr:colOff>
      <xdr:row>37</xdr:row>
      <xdr:rowOff>89444</xdr:rowOff>
    </xdr:to>
    <xdr:sp macro="" textlink="">
      <xdr:nvSpPr>
        <xdr:cNvPr id="65" name="フローチャート: 判断 64"/>
        <xdr:cNvSpPr/>
      </xdr:nvSpPr>
      <xdr:spPr>
        <a:xfrm>
          <a:off x="3746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129903</xdr:rowOff>
    </xdr:from>
    <xdr:to>
      <xdr:col>15</xdr:col>
      <xdr:colOff>101600</xdr:colOff>
      <xdr:row>37</xdr:row>
      <xdr:rowOff>60053</xdr:rowOff>
    </xdr:to>
    <xdr:sp macro="" textlink="">
      <xdr:nvSpPr>
        <xdr:cNvPr id="66" name="フローチャート: 判断 65"/>
        <xdr:cNvSpPr/>
      </xdr:nvSpPr>
      <xdr:spPr>
        <a:xfrm>
          <a:off x="2857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107043</xdr:rowOff>
    </xdr:from>
    <xdr:to>
      <xdr:col>10</xdr:col>
      <xdr:colOff>165100</xdr:colOff>
      <xdr:row>37</xdr:row>
      <xdr:rowOff>37193</xdr:rowOff>
    </xdr:to>
    <xdr:sp macro="" textlink="">
      <xdr:nvSpPr>
        <xdr:cNvPr id="67" name="フローチャート: 判断 66"/>
        <xdr:cNvSpPr/>
      </xdr:nvSpPr>
      <xdr:spPr>
        <a:xfrm>
          <a:off x="1968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74386</xdr:rowOff>
    </xdr:from>
    <xdr:to>
      <xdr:col>6</xdr:col>
      <xdr:colOff>38100</xdr:colOff>
      <xdr:row>37</xdr:row>
      <xdr:rowOff>4536</xdr:rowOff>
    </xdr:to>
    <xdr:sp macro="" textlink="">
      <xdr:nvSpPr>
        <xdr:cNvPr id="68" name="フローチャート: 判断 67"/>
        <xdr:cNvSpPr/>
      </xdr:nvSpPr>
      <xdr:spPr>
        <a:xfrm>
          <a:off x="1079500" y="624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164193</xdr:rowOff>
    </xdr:from>
    <xdr:to>
      <xdr:col>24</xdr:col>
      <xdr:colOff>114300</xdr:colOff>
      <xdr:row>38</xdr:row>
      <xdr:rowOff>94343</xdr:rowOff>
    </xdr:to>
    <xdr:sp macro="" textlink="">
      <xdr:nvSpPr>
        <xdr:cNvPr id="74" name="楕円 73"/>
        <xdr:cNvSpPr/>
      </xdr:nvSpPr>
      <xdr:spPr>
        <a:xfrm>
          <a:off x="4584700" y="650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142620</xdr:rowOff>
    </xdr:from>
    <xdr:ext cx="405111" cy="259045"/>
    <xdr:sp macro="" textlink="">
      <xdr:nvSpPr>
        <xdr:cNvPr id="75" name="【図書館】&#10;有形固定資産減価償却率該当値テキスト"/>
        <xdr:cNvSpPr txBox="1"/>
      </xdr:nvSpPr>
      <xdr:spPr>
        <a:xfrm>
          <a:off x="4673600" y="648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128270</xdr:rowOff>
    </xdr:from>
    <xdr:to>
      <xdr:col>20</xdr:col>
      <xdr:colOff>38100</xdr:colOff>
      <xdr:row>38</xdr:row>
      <xdr:rowOff>58420</xdr:rowOff>
    </xdr:to>
    <xdr:sp macro="" textlink="">
      <xdr:nvSpPr>
        <xdr:cNvPr id="76" name="楕円 75"/>
        <xdr:cNvSpPr/>
      </xdr:nvSpPr>
      <xdr:spPr>
        <a:xfrm>
          <a:off x="3746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7620</xdr:rowOff>
    </xdr:from>
    <xdr:to>
      <xdr:col>24</xdr:col>
      <xdr:colOff>63500</xdr:colOff>
      <xdr:row>38</xdr:row>
      <xdr:rowOff>43543</xdr:rowOff>
    </xdr:to>
    <xdr:cxnSp macro="">
      <xdr:nvCxnSpPr>
        <xdr:cNvPr id="77" name="直線コネクタ 76"/>
        <xdr:cNvCxnSpPr/>
      </xdr:nvCxnSpPr>
      <xdr:spPr>
        <a:xfrm>
          <a:off x="3797300" y="652272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92347</xdr:rowOff>
    </xdr:from>
    <xdr:to>
      <xdr:col>15</xdr:col>
      <xdr:colOff>101600</xdr:colOff>
      <xdr:row>38</xdr:row>
      <xdr:rowOff>22497</xdr:rowOff>
    </xdr:to>
    <xdr:sp macro="" textlink="">
      <xdr:nvSpPr>
        <xdr:cNvPr id="78" name="楕円 77"/>
        <xdr:cNvSpPr/>
      </xdr:nvSpPr>
      <xdr:spPr>
        <a:xfrm>
          <a:off x="2857500" y="643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143147</xdr:rowOff>
    </xdr:from>
    <xdr:to>
      <xdr:col>19</xdr:col>
      <xdr:colOff>177800</xdr:colOff>
      <xdr:row>38</xdr:row>
      <xdr:rowOff>7620</xdr:rowOff>
    </xdr:to>
    <xdr:cxnSp macro="">
      <xdr:nvCxnSpPr>
        <xdr:cNvPr id="79" name="直線コネクタ 78"/>
        <xdr:cNvCxnSpPr/>
      </xdr:nvCxnSpPr>
      <xdr:spPr>
        <a:xfrm>
          <a:off x="2908300" y="648679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56424</xdr:rowOff>
    </xdr:from>
    <xdr:to>
      <xdr:col>10</xdr:col>
      <xdr:colOff>165100</xdr:colOff>
      <xdr:row>37</xdr:row>
      <xdr:rowOff>158024</xdr:rowOff>
    </xdr:to>
    <xdr:sp macro="" textlink="">
      <xdr:nvSpPr>
        <xdr:cNvPr id="80" name="楕円 79"/>
        <xdr:cNvSpPr/>
      </xdr:nvSpPr>
      <xdr:spPr>
        <a:xfrm>
          <a:off x="1968500" y="640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107224</xdr:rowOff>
    </xdr:from>
    <xdr:to>
      <xdr:col>15</xdr:col>
      <xdr:colOff>50800</xdr:colOff>
      <xdr:row>37</xdr:row>
      <xdr:rowOff>143147</xdr:rowOff>
    </xdr:to>
    <xdr:cxnSp macro="">
      <xdr:nvCxnSpPr>
        <xdr:cNvPr id="81" name="直線コネクタ 80"/>
        <xdr:cNvCxnSpPr/>
      </xdr:nvCxnSpPr>
      <xdr:spPr>
        <a:xfrm>
          <a:off x="2019300" y="645087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105971</xdr:rowOff>
    </xdr:from>
    <xdr:ext cx="405111" cy="259045"/>
    <xdr:sp macro="" textlink="">
      <xdr:nvSpPr>
        <xdr:cNvPr id="82" name="n_1aveValue【図書館】&#10;有形固定資産減価償却率"/>
        <xdr:cNvSpPr txBox="1"/>
      </xdr:nvSpPr>
      <xdr:spPr>
        <a:xfrm>
          <a:off x="35820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76580</xdr:rowOff>
    </xdr:from>
    <xdr:ext cx="405111" cy="259045"/>
    <xdr:sp macro="" textlink="">
      <xdr:nvSpPr>
        <xdr:cNvPr id="83" name="n_2aveValue【図書館】&#10;有形固定資産減価償却率"/>
        <xdr:cNvSpPr txBox="1"/>
      </xdr:nvSpPr>
      <xdr:spPr>
        <a:xfrm>
          <a:off x="2705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53720</xdr:rowOff>
    </xdr:from>
    <xdr:ext cx="405111" cy="259045"/>
    <xdr:sp macro="" textlink="">
      <xdr:nvSpPr>
        <xdr:cNvPr id="84" name="n_3aveValue【図書館】&#10;有形固定資産減価償却率"/>
        <xdr:cNvSpPr txBox="1"/>
      </xdr:nvSpPr>
      <xdr:spPr>
        <a:xfrm>
          <a:off x="181674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21063</xdr:rowOff>
    </xdr:from>
    <xdr:ext cx="405111" cy="259045"/>
    <xdr:sp macro="" textlink="">
      <xdr:nvSpPr>
        <xdr:cNvPr id="85" name="n_4aveValue【図書館】&#10;有形固定資産減価償却率"/>
        <xdr:cNvSpPr txBox="1"/>
      </xdr:nvSpPr>
      <xdr:spPr>
        <a:xfrm>
          <a:off x="927744" y="602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49547</xdr:rowOff>
    </xdr:from>
    <xdr:ext cx="405111" cy="259045"/>
    <xdr:sp macro="" textlink="">
      <xdr:nvSpPr>
        <xdr:cNvPr id="86" name="n_1mainValue【図書館】&#10;有形固定資産減価償却率"/>
        <xdr:cNvSpPr txBox="1"/>
      </xdr:nvSpPr>
      <xdr:spPr>
        <a:xfrm>
          <a:off x="35820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13624</xdr:rowOff>
    </xdr:from>
    <xdr:ext cx="405111" cy="259045"/>
    <xdr:sp macro="" textlink="">
      <xdr:nvSpPr>
        <xdr:cNvPr id="87" name="n_2mainValue【図書館】&#10;有形固定資産減価償却率"/>
        <xdr:cNvSpPr txBox="1"/>
      </xdr:nvSpPr>
      <xdr:spPr>
        <a:xfrm>
          <a:off x="2705744" y="652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149151</xdr:rowOff>
    </xdr:from>
    <xdr:ext cx="405111" cy="259045"/>
    <xdr:sp macro="" textlink="">
      <xdr:nvSpPr>
        <xdr:cNvPr id="88" name="n_3mainValue【図書館】&#10;有形固定資産減価償却率"/>
        <xdr:cNvSpPr txBox="1"/>
      </xdr:nvSpPr>
      <xdr:spPr>
        <a:xfrm>
          <a:off x="1816744" y="649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165100</xdr:rowOff>
    </xdr:from>
    <xdr:to>
      <xdr:col>54</xdr:col>
      <xdr:colOff>189865</xdr:colOff>
      <xdr:row>41</xdr:row>
      <xdr:rowOff>107950</xdr:rowOff>
    </xdr:to>
    <xdr:cxnSp macro="">
      <xdr:nvCxnSpPr>
        <xdr:cNvPr id="112" name="直線コネクタ 111"/>
        <xdr:cNvCxnSpPr/>
      </xdr:nvCxnSpPr>
      <xdr:spPr>
        <a:xfrm flipV="1">
          <a:off x="10476865" y="56515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3"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4" name="直線コネクタ 113"/>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111777</xdr:rowOff>
    </xdr:from>
    <xdr:ext cx="469744" cy="259045"/>
    <xdr:sp macro="" textlink="">
      <xdr:nvSpPr>
        <xdr:cNvPr id="115" name="【図書館】&#10;一人当たり面積最大値テキスト"/>
        <xdr:cNvSpPr txBox="1"/>
      </xdr:nvSpPr>
      <xdr:spPr>
        <a:xfrm>
          <a:off x="10515600" y="542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165100</xdr:rowOff>
    </xdr:from>
    <xdr:to>
      <xdr:col>55</xdr:col>
      <xdr:colOff>88900</xdr:colOff>
      <xdr:row>32</xdr:row>
      <xdr:rowOff>165100</xdr:rowOff>
    </xdr:to>
    <xdr:cxnSp macro="">
      <xdr:nvCxnSpPr>
        <xdr:cNvPr id="116" name="直線コネクタ 115"/>
        <xdr:cNvCxnSpPr/>
      </xdr:nvCxnSpPr>
      <xdr:spPr>
        <a:xfrm>
          <a:off x="103886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86377</xdr:rowOff>
    </xdr:from>
    <xdr:ext cx="469744" cy="259045"/>
    <xdr:sp macro="" textlink="">
      <xdr:nvSpPr>
        <xdr:cNvPr id="117" name="【図書館】&#10;一人当たり面積平均値テキスト"/>
        <xdr:cNvSpPr txBox="1"/>
      </xdr:nvSpPr>
      <xdr:spPr>
        <a:xfrm>
          <a:off x="10515600" y="643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18" name="フローチャート: 判断 117"/>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19" name="フローチャート: 判断 118"/>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50800</xdr:rowOff>
    </xdr:from>
    <xdr:to>
      <xdr:col>46</xdr:col>
      <xdr:colOff>38100</xdr:colOff>
      <xdr:row>38</xdr:row>
      <xdr:rowOff>152400</xdr:rowOff>
    </xdr:to>
    <xdr:sp macro="" textlink="">
      <xdr:nvSpPr>
        <xdr:cNvPr id="120" name="フローチャート: 判断 119"/>
        <xdr:cNvSpPr/>
      </xdr:nvSpPr>
      <xdr:spPr>
        <a:xfrm>
          <a:off x="8699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1" name="フローチャート: 判断 120"/>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2" name="フローチャート: 判断 121"/>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57150</xdr:rowOff>
    </xdr:from>
    <xdr:to>
      <xdr:col>55</xdr:col>
      <xdr:colOff>50800</xdr:colOff>
      <xdr:row>41</xdr:row>
      <xdr:rowOff>158750</xdr:rowOff>
    </xdr:to>
    <xdr:sp macro="" textlink="">
      <xdr:nvSpPr>
        <xdr:cNvPr id="128" name="楕円 127"/>
        <xdr:cNvSpPr/>
      </xdr:nvSpPr>
      <xdr:spPr>
        <a:xfrm>
          <a:off x="10426700" y="708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143527</xdr:rowOff>
    </xdr:from>
    <xdr:ext cx="469744" cy="259045"/>
    <xdr:sp macro="" textlink="">
      <xdr:nvSpPr>
        <xdr:cNvPr id="129" name="【図書館】&#10;一人当たり面積該当値テキスト"/>
        <xdr:cNvSpPr txBox="1"/>
      </xdr:nvSpPr>
      <xdr:spPr>
        <a:xfrm>
          <a:off x="10515600" y="700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57150</xdr:rowOff>
    </xdr:from>
    <xdr:to>
      <xdr:col>50</xdr:col>
      <xdr:colOff>165100</xdr:colOff>
      <xdr:row>41</xdr:row>
      <xdr:rowOff>158750</xdr:rowOff>
    </xdr:to>
    <xdr:sp macro="" textlink="">
      <xdr:nvSpPr>
        <xdr:cNvPr id="130" name="楕円 129"/>
        <xdr:cNvSpPr/>
      </xdr:nvSpPr>
      <xdr:spPr>
        <a:xfrm>
          <a:off x="9588500" y="708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107950</xdr:rowOff>
    </xdr:from>
    <xdr:to>
      <xdr:col>55</xdr:col>
      <xdr:colOff>0</xdr:colOff>
      <xdr:row>41</xdr:row>
      <xdr:rowOff>107950</xdr:rowOff>
    </xdr:to>
    <xdr:cxnSp macro="">
      <xdr:nvCxnSpPr>
        <xdr:cNvPr id="131" name="直線コネクタ 130"/>
        <xdr:cNvCxnSpPr/>
      </xdr:nvCxnSpPr>
      <xdr:spPr>
        <a:xfrm>
          <a:off x="9639300" y="7137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57150</xdr:rowOff>
    </xdr:from>
    <xdr:to>
      <xdr:col>46</xdr:col>
      <xdr:colOff>38100</xdr:colOff>
      <xdr:row>41</xdr:row>
      <xdr:rowOff>158750</xdr:rowOff>
    </xdr:to>
    <xdr:sp macro="" textlink="">
      <xdr:nvSpPr>
        <xdr:cNvPr id="132" name="楕円 131"/>
        <xdr:cNvSpPr/>
      </xdr:nvSpPr>
      <xdr:spPr>
        <a:xfrm>
          <a:off x="8699500" y="708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107950</xdr:rowOff>
    </xdr:from>
    <xdr:to>
      <xdr:col>50</xdr:col>
      <xdr:colOff>114300</xdr:colOff>
      <xdr:row>41</xdr:row>
      <xdr:rowOff>107950</xdr:rowOff>
    </xdr:to>
    <xdr:cxnSp macro="">
      <xdr:nvCxnSpPr>
        <xdr:cNvPr id="133" name="直線コネクタ 132"/>
        <xdr:cNvCxnSpPr/>
      </xdr:nvCxnSpPr>
      <xdr:spPr>
        <a:xfrm>
          <a:off x="8750300" y="7137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44450</xdr:rowOff>
    </xdr:from>
    <xdr:to>
      <xdr:col>41</xdr:col>
      <xdr:colOff>101600</xdr:colOff>
      <xdr:row>41</xdr:row>
      <xdr:rowOff>146050</xdr:rowOff>
    </xdr:to>
    <xdr:sp macro="" textlink="">
      <xdr:nvSpPr>
        <xdr:cNvPr id="134" name="楕円 133"/>
        <xdr:cNvSpPr/>
      </xdr:nvSpPr>
      <xdr:spPr>
        <a:xfrm>
          <a:off x="78105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95250</xdr:rowOff>
    </xdr:from>
    <xdr:to>
      <xdr:col>45</xdr:col>
      <xdr:colOff>177800</xdr:colOff>
      <xdr:row>41</xdr:row>
      <xdr:rowOff>107950</xdr:rowOff>
    </xdr:to>
    <xdr:cxnSp macro="">
      <xdr:nvCxnSpPr>
        <xdr:cNvPr id="135" name="直線コネクタ 134"/>
        <xdr:cNvCxnSpPr/>
      </xdr:nvCxnSpPr>
      <xdr:spPr>
        <a:xfrm>
          <a:off x="7861300" y="7124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36" name="n_1ave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168927</xdr:rowOff>
    </xdr:from>
    <xdr:ext cx="469744" cy="259045"/>
    <xdr:sp macro="" textlink="">
      <xdr:nvSpPr>
        <xdr:cNvPr id="137" name="n_2aveValue【図書館】&#10;一人当たり面積"/>
        <xdr:cNvSpPr txBox="1"/>
      </xdr:nvSpPr>
      <xdr:spPr>
        <a:xfrm>
          <a:off x="85154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38" name="n_3aveValue【図書館】&#10;一人当たり面積"/>
        <xdr:cNvSpPr txBox="1"/>
      </xdr:nvSpPr>
      <xdr:spPr>
        <a:xfrm>
          <a:off x="7626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10177</xdr:rowOff>
    </xdr:from>
    <xdr:ext cx="469744" cy="259045"/>
    <xdr:sp macro="" textlink="">
      <xdr:nvSpPr>
        <xdr:cNvPr id="139" name="n_4aveValue【図書館】&#10;一人当たり面積"/>
        <xdr:cNvSpPr txBox="1"/>
      </xdr:nvSpPr>
      <xdr:spPr>
        <a:xfrm>
          <a:off x="6737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149877</xdr:rowOff>
    </xdr:from>
    <xdr:ext cx="469744" cy="259045"/>
    <xdr:sp macro="" textlink="">
      <xdr:nvSpPr>
        <xdr:cNvPr id="140" name="n_1mainValue【図書館】&#10;一人当たり面積"/>
        <xdr:cNvSpPr txBox="1"/>
      </xdr:nvSpPr>
      <xdr:spPr>
        <a:xfrm>
          <a:off x="9391727" y="717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149877</xdr:rowOff>
    </xdr:from>
    <xdr:ext cx="469744" cy="259045"/>
    <xdr:sp macro="" textlink="">
      <xdr:nvSpPr>
        <xdr:cNvPr id="141" name="n_2mainValue【図書館】&#10;一人当たり面積"/>
        <xdr:cNvSpPr txBox="1"/>
      </xdr:nvSpPr>
      <xdr:spPr>
        <a:xfrm>
          <a:off x="8515427" y="717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137177</xdr:rowOff>
    </xdr:from>
    <xdr:ext cx="469744" cy="259045"/>
    <xdr:sp macro="" textlink="">
      <xdr:nvSpPr>
        <xdr:cNvPr id="142" name="n_3mainValue【図書館】&#10;一人当たり面積"/>
        <xdr:cNvSpPr txBox="1"/>
      </xdr:nvSpPr>
      <xdr:spPr>
        <a:xfrm>
          <a:off x="7626427"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4" name="直線コネクタ 153"/>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5" name="テキスト ボックス 154"/>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6" name="直線コネクタ 155"/>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7" name="テキスト ボックス 156"/>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8" name="直線コネクタ 157"/>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9" name="テキスト ボックス 158"/>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0" name="直線コネクタ 159"/>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1" name="テキスト ボックス 160"/>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2" name="直線コネクタ 161"/>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3" name="テキスト ボックス 162"/>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4" name="直線コネクタ 163"/>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5" name="テキスト ボックス 164"/>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155122</xdr:rowOff>
    </xdr:from>
    <xdr:to>
      <xdr:col>24</xdr:col>
      <xdr:colOff>62865</xdr:colOff>
      <xdr:row>64</xdr:row>
      <xdr:rowOff>128996</xdr:rowOff>
    </xdr:to>
    <xdr:cxnSp macro="">
      <xdr:nvCxnSpPr>
        <xdr:cNvPr id="168" name="直線コネクタ 167"/>
        <xdr:cNvCxnSpPr/>
      </xdr:nvCxnSpPr>
      <xdr:spPr>
        <a:xfrm flipV="1">
          <a:off x="4634865" y="9584872"/>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69" name="【体育館・プール】&#10;有形固定資産減価償却率最小値テキスト"/>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0" name="直線コネクタ 169"/>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101799</xdr:rowOff>
    </xdr:from>
    <xdr:ext cx="340478" cy="259045"/>
    <xdr:sp macro="" textlink="">
      <xdr:nvSpPr>
        <xdr:cNvPr id="171" name="【体育館・プール】&#10;有形固定資産減価償却率最大値テキスト"/>
        <xdr:cNvSpPr txBox="1"/>
      </xdr:nvSpPr>
      <xdr:spPr>
        <a:xfrm>
          <a:off x="4673600" y="93600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155122</xdr:rowOff>
    </xdr:from>
    <xdr:to>
      <xdr:col>24</xdr:col>
      <xdr:colOff>152400</xdr:colOff>
      <xdr:row>55</xdr:row>
      <xdr:rowOff>155122</xdr:rowOff>
    </xdr:to>
    <xdr:cxnSp macro="">
      <xdr:nvCxnSpPr>
        <xdr:cNvPr id="172" name="直線コネクタ 171"/>
        <xdr:cNvCxnSpPr/>
      </xdr:nvCxnSpPr>
      <xdr:spPr>
        <a:xfrm>
          <a:off x="4546600" y="958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12899</xdr:rowOff>
    </xdr:from>
    <xdr:ext cx="405111" cy="259045"/>
    <xdr:sp macro="" textlink="">
      <xdr:nvSpPr>
        <xdr:cNvPr id="173" name="【体育館・プール】&#10;有形固定資産減価償却率平均値テキスト"/>
        <xdr:cNvSpPr txBox="1"/>
      </xdr:nvSpPr>
      <xdr:spPr>
        <a:xfrm>
          <a:off x="4673600" y="10299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161472</xdr:rowOff>
    </xdr:from>
    <xdr:to>
      <xdr:col>24</xdr:col>
      <xdr:colOff>114300</xdr:colOff>
      <xdr:row>61</xdr:row>
      <xdr:rowOff>91622</xdr:rowOff>
    </xdr:to>
    <xdr:sp macro="" textlink="">
      <xdr:nvSpPr>
        <xdr:cNvPr id="174" name="フローチャート: 判断 173"/>
        <xdr:cNvSpPr/>
      </xdr:nvSpPr>
      <xdr:spPr>
        <a:xfrm>
          <a:off x="45847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75" name="フローチャート: 判断 174"/>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76" name="フローチャート: 判断 175"/>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117384</xdr:rowOff>
    </xdr:from>
    <xdr:to>
      <xdr:col>10</xdr:col>
      <xdr:colOff>165100</xdr:colOff>
      <xdr:row>61</xdr:row>
      <xdr:rowOff>47534</xdr:rowOff>
    </xdr:to>
    <xdr:sp macro="" textlink="">
      <xdr:nvSpPr>
        <xdr:cNvPr id="177" name="フローチャート: 判断 176"/>
        <xdr:cNvSpPr/>
      </xdr:nvSpPr>
      <xdr:spPr>
        <a:xfrm>
          <a:off x="1968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78" name="フローチャート: 判断 177"/>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60234</xdr:rowOff>
    </xdr:from>
    <xdr:to>
      <xdr:col>24</xdr:col>
      <xdr:colOff>114300</xdr:colOff>
      <xdr:row>61</xdr:row>
      <xdr:rowOff>161834</xdr:rowOff>
    </xdr:to>
    <xdr:sp macro="" textlink="">
      <xdr:nvSpPr>
        <xdr:cNvPr id="184" name="楕円 183"/>
        <xdr:cNvSpPr/>
      </xdr:nvSpPr>
      <xdr:spPr>
        <a:xfrm>
          <a:off x="4584700" y="1051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38661</xdr:rowOff>
    </xdr:from>
    <xdr:ext cx="405111" cy="259045"/>
    <xdr:sp macro="" textlink="">
      <xdr:nvSpPr>
        <xdr:cNvPr id="185" name="【体育館・プール】&#10;有形固定資産減価償却率該当値テキスト"/>
        <xdr:cNvSpPr txBox="1"/>
      </xdr:nvSpPr>
      <xdr:spPr>
        <a:xfrm>
          <a:off x="4673600" y="1049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22678</xdr:rowOff>
    </xdr:from>
    <xdr:to>
      <xdr:col>20</xdr:col>
      <xdr:colOff>38100</xdr:colOff>
      <xdr:row>61</xdr:row>
      <xdr:rowOff>124278</xdr:rowOff>
    </xdr:to>
    <xdr:sp macro="" textlink="">
      <xdr:nvSpPr>
        <xdr:cNvPr id="186" name="楕円 185"/>
        <xdr:cNvSpPr/>
      </xdr:nvSpPr>
      <xdr:spPr>
        <a:xfrm>
          <a:off x="3746500" y="1048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73478</xdr:rowOff>
    </xdr:from>
    <xdr:to>
      <xdr:col>24</xdr:col>
      <xdr:colOff>63500</xdr:colOff>
      <xdr:row>61</xdr:row>
      <xdr:rowOff>111034</xdr:rowOff>
    </xdr:to>
    <xdr:cxnSp macro="">
      <xdr:nvCxnSpPr>
        <xdr:cNvPr id="187" name="直線コネクタ 186"/>
        <xdr:cNvCxnSpPr/>
      </xdr:nvCxnSpPr>
      <xdr:spPr>
        <a:xfrm>
          <a:off x="3797300" y="10531928"/>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156573</xdr:rowOff>
    </xdr:from>
    <xdr:to>
      <xdr:col>15</xdr:col>
      <xdr:colOff>101600</xdr:colOff>
      <xdr:row>61</xdr:row>
      <xdr:rowOff>86723</xdr:rowOff>
    </xdr:to>
    <xdr:sp macro="" textlink="">
      <xdr:nvSpPr>
        <xdr:cNvPr id="188" name="楕円 187"/>
        <xdr:cNvSpPr/>
      </xdr:nvSpPr>
      <xdr:spPr>
        <a:xfrm>
          <a:off x="2857500" y="1044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35923</xdr:rowOff>
    </xdr:from>
    <xdr:to>
      <xdr:col>19</xdr:col>
      <xdr:colOff>177800</xdr:colOff>
      <xdr:row>61</xdr:row>
      <xdr:rowOff>73478</xdr:rowOff>
    </xdr:to>
    <xdr:cxnSp macro="">
      <xdr:nvCxnSpPr>
        <xdr:cNvPr id="189" name="直線コネクタ 188"/>
        <xdr:cNvCxnSpPr/>
      </xdr:nvCxnSpPr>
      <xdr:spPr>
        <a:xfrm>
          <a:off x="2908300" y="10494373"/>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133713</xdr:rowOff>
    </xdr:from>
    <xdr:to>
      <xdr:col>10</xdr:col>
      <xdr:colOff>165100</xdr:colOff>
      <xdr:row>61</xdr:row>
      <xdr:rowOff>63863</xdr:rowOff>
    </xdr:to>
    <xdr:sp macro="" textlink="">
      <xdr:nvSpPr>
        <xdr:cNvPr id="190" name="楕円 189"/>
        <xdr:cNvSpPr/>
      </xdr:nvSpPr>
      <xdr:spPr>
        <a:xfrm>
          <a:off x="1968500" y="104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13063</xdr:rowOff>
    </xdr:from>
    <xdr:to>
      <xdr:col>15</xdr:col>
      <xdr:colOff>50800</xdr:colOff>
      <xdr:row>61</xdr:row>
      <xdr:rowOff>35923</xdr:rowOff>
    </xdr:to>
    <xdr:cxnSp macro="">
      <xdr:nvCxnSpPr>
        <xdr:cNvPr id="191" name="直線コネクタ 190"/>
        <xdr:cNvCxnSpPr/>
      </xdr:nvCxnSpPr>
      <xdr:spPr>
        <a:xfrm>
          <a:off x="2019300" y="1047151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macro="" textlink="">
      <xdr:nvSpPr>
        <xdr:cNvPr id="192" name="n_1aveValue【体育館・プール】&#10;有形固定資産減価償却率"/>
        <xdr:cNvSpPr txBox="1"/>
      </xdr:nvSpPr>
      <xdr:spPr>
        <a:xfrm>
          <a:off x="35820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67327</xdr:rowOff>
    </xdr:from>
    <xdr:ext cx="405111" cy="259045"/>
    <xdr:sp macro="" textlink="">
      <xdr:nvSpPr>
        <xdr:cNvPr id="193" name="n_2aveValue【体育館・プール】&#10;有形固定資産減価償却率"/>
        <xdr:cNvSpPr txBox="1"/>
      </xdr:nvSpPr>
      <xdr:spPr>
        <a:xfrm>
          <a:off x="2705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64061</xdr:rowOff>
    </xdr:from>
    <xdr:ext cx="405111" cy="259045"/>
    <xdr:sp macro="" textlink="">
      <xdr:nvSpPr>
        <xdr:cNvPr id="194" name="n_3aveValue【体育館・プール】&#10;有形固定資産減価償却率"/>
        <xdr:cNvSpPr txBox="1"/>
      </xdr:nvSpPr>
      <xdr:spPr>
        <a:xfrm>
          <a:off x="1816744" y="1017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37936</xdr:rowOff>
    </xdr:from>
    <xdr:ext cx="405111" cy="259045"/>
    <xdr:sp macro="" textlink="">
      <xdr:nvSpPr>
        <xdr:cNvPr id="195" name="n_4aveValue【体育館・プール】&#10;有形固定資産減価償却率"/>
        <xdr:cNvSpPr txBox="1"/>
      </xdr:nvSpPr>
      <xdr:spPr>
        <a:xfrm>
          <a:off x="927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115405</xdr:rowOff>
    </xdr:from>
    <xdr:ext cx="405111" cy="259045"/>
    <xdr:sp macro="" textlink="">
      <xdr:nvSpPr>
        <xdr:cNvPr id="196" name="n_1mainValue【体育館・プール】&#10;有形固定資産減価償却率"/>
        <xdr:cNvSpPr txBox="1"/>
      </xdr:nvSpPr>
      <xdr:spPr>
        <a:xfrm>
          <a:off x="3582044" y="1057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77850</xdr:rowOff>
    </xdr:from>
    <xdr:ext cx="405111" cy="259045"/>
    <xdr:sp macro="" textlink="">
      <xdr:nvSpPr>
        <xdr:cNvPr id="197" name="n_2mainValue【体育館・プール】&#10;有形固定資産減価償却率"/>
        <xdr:cNvSpPr txBox="1"/>
      </xdr:nvSpPr>
      <xdr:spPr>
        <a:xfrm>
          <a:off x="2705744" y="1053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54990</xdr:rowOff>
    </xdr:from>
    <xdr:ext cx="405111" cy="259045"/>
    <xdr:sp macro="" textlink="">
      <xdr:nvSpPr>
        <xdr:cNvPr id="198" name="n_3mainValue【体育館・プール】&#10;有形固定資産減価償却率"/>
        <xdr:cNvSpPr txBox="1"/>
      </xdr:nvSpPr>
      <xdr:spPr>
        <a:xfrm>
          <a:off x="18167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9" name="直線コネクタ 20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0" name="テキスト ボックス 20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1" name="直線コネクタ 21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2" name="テキスト ボックス 21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3" name="直線コネクタ 21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4" name="テキスト ボックス 21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5" name="直線コネクタ 21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6" name="テキスト ボックス 21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7" name="直線コネクタ 21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8" name="テキスト ボックス 21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0" name="テキスト ボックス 21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24765</xdr:rowOff>
    </xdr:from>
    <xdr:to>
      <xdr:col>54</xdr:col>
      <xdr:colOff>189865</xdr:colOff>
      <xdr:row>64</xdr:row>
      <xdr:rowOff>57150</xdr:rowOff>
    </xdr:to>
    <xdr:cxnSp macro="">
      <xdr:nvCxnSpPr>
        <xdr:cNvPr id="222" name="直線コネクタ 221"/>
        <xdr:cNvCxnSpPr/>
      </xdr:nvCxnSpPr>
      <xdr:spPr>
        <a:xfrm flipV="1">
          <a:off x="10476865" y="9625965"/>
          <a:ext cx="0" cy="1403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60977</xdr:rowOff>
    </xdr:from>
    <xdr:ext cx="469744" cy="259045"/>
    <xdr:sp macro="" textlink="">
      <xdr:nvSpPr>
        <xdr:cNvPr id="223" name="【体育館・プール】&#10;一人当たり面積最小値テキスト"/>
        <xdr:cNvSpPr txBox="1"/>
      </xdr:nvSpPr>
      <xdr:spPr>
        <a:xfrm>
          <a:off x="10515600"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57150</xdr:rowOff>
    </xdr:from>
    <xdr:to>
      <xdr:col>55</xdr:col>
      <xdr:colOff>88900</xdr:colOff>
      <xdr:row>64</xdr:row>
      <xdr:rowOff>57150</xdr:rowOff>
    </xdr:to>
    <xdr:cxnSp macro="">
      <xdr:nvCxnSpPr>
        <xdr:cNvPr id="224" name="直線コネクタ 223"/>
        <xdr:cNvCxnSpPr/>
      </xdr:nvCxnSpPr>
      <xdr:spPr>
        <a:xfrm>
          <a:off x="10388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142892</xdr:rowOff>
    </xdr:from>
    <xdr:ext cx="469744" cy="259045"/>
    <xdr:sp macro="" textlink="">
      <xdr:nvSpPr>
        <xdr:cNvPr id="225" name="【体育館・プール】&#10;一人当たり面積最大値テキスト"/>
        <xdr:cNvSpPr txBox="1"/>
      </xdr:nvSpPr>
      <xdr:spPr>
        <a:xfrm>
          <a:off x="10515600" y="9401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24765</xdr:rowOff>
    </xdr:from>
    <xdr:to>
      <xdr:col>55</xdr:col>
      <xdr:colOff>88900</xdr:colOff>
      <xdr:row>56</xdr:row>
      <xdr:rowOff>24765</xdr:rowOff>
    </xdr:to>
    <xdr:cxnSp macro="">
      <xdr:nvCxnSpPr>
        <xdr:cNvPr id="226" name="直線コネクタ 225"/>
        <xdr:cNvCxnSpPr/>
      </xdr:nvCxnSpPr>
      <xdr:spPr>
        <a:xfrm>
          <a:off x="10388600" y="9625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27322</xdr:rowOff>
    </xdr:from>
    <xdr:ext cx="469744" cy="259045"/>
    <xdr:sp macro="" textlink="">
      <xdr:nvSpPr>
        <xdr:cNvPr id="227" name="【体育館・プール】&#10;一人当たり面積平均値テキスト"/>
        <xdr:cNvSpPr txBox="1"/>
      </xdr:nvSpPr>
      <xdr:spPr>
        <a:xfrm>
          <a:off x="10515600" y="10485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4445</xdr:rowOff>
    </xdr:from>
    <xdr:to>
      <xdr:col>55</xdr:col>
      <xdr:colOff>50800</xdr:colOff>
      <xdr:row>62</xdr:row>
      <xdr:rowOff>106045</xdr:rowOff>
    </xdr:to>
    <xdr:sp macro="" textlink="">
      <xdr:nvSpPr>
        <xdr:cNvPr id="228" name="フローチャート: 判断 227"/>
        <xdr:cNvSpPr/>
      </xdr:nvSpPr>
      <xdr:spPr>
        <a:xfrm>
          <a:off x="10426700" y="1063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101600</xdr:rowOff>
    </xdr:from>
    <xdr:to>
      <xdr:col>50</xdr:col>
      <xdr:colOff>165100</xdr:colOff>
      <xdr:row>62</xdr:row>
      <xdr:rowOff>31750</xdr:rowOff>
    </xdr:to>
    <xdr:sp macro="" textlink="">
      <xdr:nvSpPr>
        <xdr:cNvPr id="229" name="フローチャート: 判断 228"/>
        <xdr:cNvSpPr/>
      </xdr:nvSpPr>
      <xdr:spPr>
        <a:xfrm>
          <a:off x="9588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103505</xdr:rowOff>
    </xdr:from>
    <xdr:to>
      <xdr:col>46</xdr:col>
      <xdr:colOff>38100</xdr:colOff>
      <xdr:row>62</xdr:row>
      <xdr:rowOff>33655</xdr:rowOff>
    </xdr:to>
    <xdr:sp macro="" textlink="">
      <xdr:nvSpPr>
        <xdr:cNvPr id="230" name="フローチャート: 判断 229"/>
        <xdr:cNvSpPr/>
      </xdr:nvSpPr>
      <xdr:spPr>
        <a:xfrm>
          <a:off x="8699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42545</xdr:rowOff>
    </xdr:from>
    <xdr:to>
      <xdr:col>41</xdr:col>
      <xdr:colOff>101600</xdr:colOff>
      <xdr:row>62</xdr:row>
      <xdr:rowOff>144145</xdr:rowOff>
    </xdr:to>
    <xdr:sp macro="" textlink="">
      <xdr:nvSpPr>
        <xdr:cNvPr id="231" name="フローチャート: 判断 230"/>
        <xdr:cNvSpPr/>
      </xdr:nvSpPr>
      <xdr:spPr>
        <a:xfrm>
          <a:off x="7810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19685</xdr:rowOff>
    </xdr:from>
    <xdr:to>
      <xdr:col>36</xdr:col>
      <xdr:colOff>165100</xdr:colOff>
      <xdr:row>62</xdr:row>
      <xdr:rowOff>121285</xdr:rowOff>
    </xdr:to>
    <xdr:sp macro="" textlink="">
      <xdr:nvSpPr>
        <xdr:cNvPr id="232" name="フローチャート: 判断 231"/>
        <xdr:cNvSpPr/>
      </xdr:nvSpPr>
      <xdr:spPr>
        <a:xfrm>
          <a:off x="69215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44450</xdr:rowOff>
    </xdr:from>
    <xdr:to>
      <xdr:col>55</xdr:col>
      <xdr:colOff>50800</xdr:colOff>
      <xdr:row>62</xdr:row>
      <xdr:rowOff>146050</xdr:rowOff>
    </xdr:to>
    <xdr:sp macro="" textlink="">
      <xdr:nvSpPr>
        <xdr:cNvPr id="238" name="楕円 237"/>
        <xdr:cNvSpPr/>
      </xdr:nvSpPr>
      <xdr:spPr>
        <a:xfrm>
          <a:off x="104267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22877</xdr:rowOff>
    </xdr:from>
    <xdr:ext cx="469744" cy="259045"/>
    <xdr:sp macro="" textlink="">
      <xdr:nvSpPr>
        <xdr:cNvPr id="239" name="【体育館・プール】&#10;一人当たり面積該当値テキスト"/>
        <xdr:cNvSpPr txBox="1"/>
      </xdr:nvSpPr>
      <xdr:spPr>
        <a:xfrm>
          <a:off x="10515600" y="1065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42545</xdr:rowOff>
    </xdr:from>
    <xdr:to>
      <xdr:col>50</xdr:col>
      <xdr:colOff>165100</xdr:colOff>
      <xdr:row>62</xdr:row>
      <xdr:rowOff>144145</xdr:rowOff>
    </xdr:to>
    <xdr:sp macro="" textlink="">
      <xdr:nvSpPr>
        <xdr:cNvPr id="240" name="楕円 239"/>
        <xdr:cNvSpPr/>
      </xdr:nvSpPr>
      <xdr:spPr>
        <a:xfrm>
          <a:off x="9588500" y="1067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93345</xdr:rowOff>
    </xdr:from>
    <xdr:to>
      <xdr:col>55</xdr:col>
      <xdr:colOff>0</xdr:colOff>
      <xdr:row>62</xdr:row>
      <xdr:rowOff>95250</xdr:rowOff>
    </xdr:to>
    <xdr:cxnSp macro="">
      <xdr:nvCxnSpPr>
        <xdr:cNvPr id="241" name="直線コネクタ 240"/>
        <xdr:cNvCxnSpPr/>
      </xdr:nvCxnSpPr>
      <xdr:spPr>
        <a:xfrm>
          <a:off x="9639300" y="1072324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42545</xdr:rowOff>
    </xdr:from>
    <xdr:to>
      <xdr:col>46</xdr:col>
      <xdr:colOff>38100</xdr:colOff>
      <xdr:row>62</xdr:row>
      <xdr:rowOff>144145</xdr:rowOff>
    </xdr:to>
    <xdr:sp macro="" textlink="">
      <xdr:nvSpPr>
        <xdr:cNvPr id="242" name="楕円 241"/>
        <xdr:cNvSpPr/>
      </xdr:nvSpPr>
      <xdr:spPr>
        <a:xfrm>
          <a:off x="8699500" y="1067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93345</xdr:rowOff>
    </xdr:from>
    <xdr:to>
      <xdr:col>50</xdr:col>
      <xdr:colOff>114300</xdr:colOff>
      <xdr:row>62</xdr:row>
      <xdr:rowOff>93345</xdr:rowOff>
    </xdr:to>
    <xdr:cxnSp macro="">
      <xdr:nvCxnSpPr>
        <xdr:cNvPr id="243" name="直線コネクタ 242"/>
        <xdr:cNvCxnSpPr/>
      </xdr:nvCxnSpPr>
      <xdr:spPr>
        <a:xfrm>
          <a:off x="8750300" y="107232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42545</xdr:rowOff>
    </xdr:from>
    <xdr:to>
      <xdr:col>41</xdr:col>
      <xdr:colOff>101600</xdr:colOff>
      <xdr:row>62</xdr:row>
      <xdr:rowOff>144145</xdr:rowOff>
    </xdr:to>
    <xdr:sp macro="" textlink="">
      <xdr:nvSpPr>
        <xdr:cNvPr id="244" name="楕円 243"/>
        <xdr:cNvSpPr/>
      </xdr:nvSpPr>
      <xdr:spPr>
        <a:xfrm>
          <a:off x="7810500" y="1067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93345</xdr:rowOff>
    </xdr:from>
    <xdr:to>
      <xdr:col>45</xdr:col>
      <xdr:colOff>177800</xdr:colOff>
      <xdr:row>62</xdr:row>
      <xdr:rowOff>93345</xdr:rowOff>
    </xdr:to>
    <xdr:cxnSp macro="">
      <xdr:nvCxnSpPr>
        <xdr:cNvPr id="245" name="直線コネクタ 244"/>
        <xdr:cNvCxnSpPr/>
      </xdr:nvCxnSpPr>
      <xdr:spPr>
        <a:xfrm>
          <a:off x="7861300" y="107232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48277</xdr:rowOff>
    </xdr:from>
    <xdr:ext cx="469744" cy="259045"/>
    <xdr:sp macro="" textlink="">
      <xdr:nvSpPr>
        <xdr:cNvPr id="246" name="n_1aveValue【体育館・プール】&#10;一人当たり面積"/>
        <xdr:cNvSpPr txBox="1"/>
      </xdr:nvSpPr>
      <xdr:spPr>
        <a:xfrm>
          <a:off x="9391727" y="1033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50182</xdr:rowOff>
    </xdr:from>
    <xdr:ext cx="469744" cy="259045"/>
    <xdr:sp macro="" textlink="">
      <xdr:nvSpPr>
        <xdr:cNvPr id="247" name="n_2aveValue【体育館・プール】&#10;一人当たり面積"/>
        <xdr:cNvSpPr txBox="1"/>
      </xdr:nvSpPr>
      <xdr:spPr>
        <a:xfrm>
          <a:off x="8515427" y="1033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135272</xdr:rowOff>
    </xdr:from>
    <xdr:ext cx="469744" cy="259045"/>
    <xdr:sp macro="" textlink="">
      <xdr:nvSpPr>
        <xdr:cNvPr id="248" name="n_3aveValue【体育館・プール】&#10;一人当たり面積"/>
        <xdr:cNvSpPr txBox="1"/>
      </xdr:nvSpPr>
      <xdr:spPr>
        <a:xfrm>
          <a:off x="7626427" y="1076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137812</xdr:rowOff>
    </xdr:from>
    <xdr:ext cx="469744" cy="259045"/>
    <xdr:sp macro="" textlink="">
      <xdr:nvSpPr>
        <xdr:cNvPr id="249" name="n_4aveValue【体育館・プール】&#10;一人当たり面積"/>
        <xdr:cNvSpPr txBox="1"/>
      </xdr:nvSpPr>
      <xdr:spPr>
        <a:xfrm>
          <a:off x="6737427" y="1042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135272</xdr:rowOff>
    </xdr:from>
    <xdr:ext cx="469744" cy="259045"/>
    <xdr:sp macro="" textlink="">
      <xdr:nvSpPr>
        <xdr:cNvPr id="250" name="n_1mainValue【体育館・プール】&#10;一人当たり面積"/>
        <xdr:cNvSpPr txBox="1"/>
      </xdr:nvSpPr>
      <xdr:spPr>
        <a:xfrm>
          <a:off x="9391727" y="1076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135272</xdr:rowOff>
    </xdr:from>
    <xdr:ext cx="469744" cy="259045"/>
    <xdr:sp macro="" textlink="">
      <xdr:nvSpPr>
        <xdr:cNvPr id="251" name="n_2mainValue【体育館・プール】&#10;一人当たり面積"/>
        <xdr:cNvSpPr txBox="1"/>
      </xdr:nvSpPr>
      <xdr:spPr>
        <a:xfrm>
          <a:off x="8515427" y="1076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160672</xdr:rowOff>
    </xdr:from>
    <xdr:ext cx="469744" cy="259045"/>
    <xdr:sp macro="" textlink="">
      <xdr:nvSpPr>
        <xdr:cNvPr id="252" name="n_3mainValue【体育館・プール】&#10;一人当たり面積"/>
        <xdr:cNvSpPr txBox="1"/>
      </xdr:nvSpPr>
      <xdr:spPr>
        <a:xfrm>
          <a:off x="7626427" y="1044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4" name="直線コネクタ 26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5" name="テキスト ボックス 26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6" name="直線コネクタ 26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7" name="テキスト ボックス 26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8" name="直線コネクタ 26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9" name="テキスト ボックス 26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0" name="直線コネクタ 26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1" name="テキスト ボックス 27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2" name="直線コネクタ 27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3" name="テキスト ボックス 27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5" name="テキスト ボックス 27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47625</xdr:rowOff>
    </xdr:from>
    <xdr:to>
      <xdr:col>24</xdr:col>
      <xdr:colOff>62865</xdr:colOff>
      <xdr:row>86</xdr:row>
      <xdr:rowOff>104775</xdr:rowOff>
    </xdr:to>
    <xdr:cxnSp macro="">
      <xdr:nvCxnSpPr>
        <xdr:cNvPr id="277" name="直線コネクタ 276"/>
        <xdr:cNvCxnSpPr/>
      </xdr:nvCxnSpPr>
      <xdr:spPr>
        <a:xfrm flipV="1">
          <a:off x="4634865" y="1342072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108602</xdr:rowOff>
    </xdr:from>
    <xdr:ext cx="405111" cy="259045"/>
    <xdr:sp macro="" textlink="">
      <xdr:nvSpPr>
        <xdr:cNvPr id="278" name="【福祉施設】&#10;有形固定資産減価償却率最小値テキスト"/>
        <xdr:cNvSpPr txBox="1"/>
      </xdr:nvSpPr>
      <xdr:spPr>
        <a:xfrm>
          <a:off x="4673600" y="1485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104775</xdr:rowOff>
    </xdr:from>
    <xdr:to>
      <xdr:col>24</xdr:col>
      <xdr:colOff>152400</xdr:colOff>
      <xdr:row>86</xdr:row>
      <xdr:rowOff>104775</xdr:rowOff>
    </xdr:to>
    <xdr:cxnSp macro="">
      <xdr:nvCxnSpPr>
        <xdr:cNvPr id="279" name="直線コネクタ 278"/>
        <xdr:cNvCxnSpPr/>
      </xdr:nvCxnSpPr>
      <xdr:spPr>
        <a:xfrm>
          <a:off x="4546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165752</xdr:rowOff>
    </xdr:from>
    <xdr:ext cx="405111" cy="259045"/>
    <xdr:sp macro="" textlink="">
      <xdr:nvSpPr>
        <xdr:cNvPr id="280" name="【福祉施設】&#10;有形固定資産減価償却率最大値テキスト"/>
        <xdr:cNvSpPr txBox="1"/>
      </xdr:nvSpPr>
      <xdr:spPr>
        <a:xfrm>
          <a:off x="4673600" y="1319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47625</xdr:rowOff>
    </xdr:from>
    <xdr:to>
      <xdr:col>24</xdr:col>
      <xdr:colOff>152400</xdr:colOff>
      <xdr:row>78</xdr:row>
      <xdr:rowOff>47625</xdr:rowOff>
    </xdr:to>
    <xdr:cxnSp macro="">
      <xdr:nvCxnSpPr>
        <xdr:cNvPr id="281" name="直線コネクタ 280"/>
        <xdr:cNvCxnSpPr/>
      </xdr:nvCxnSpPr>
      <xdr:spPr>
        <a:xfrm>
          <a:off x="4546600" y="1342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99077</xdr:rowOff>
    </xdr:from>
    <xdr:ext cx="405111" cy="259045"/>
    <xdr:sp macro="" textlink="">
      <xdr:nvSpPr>
        <xdr:cNvPr id="282" name="【福祉施設】&#10;有形固定資産減価償却率平均値テキスト"/>
        <xdr:cNvSpPr txBox="1"/>
      </xdr:nvSpPr>
      <xdr:spPr>
        <a:xfrm>
          <a:off x="4673600" y="13986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120650</xdr:rowOff>
    </xdr:from>
    <xdr:to>
      <xdr:col>24</xdr:col>
      <xdr:colOff>114300</xdr:colOff>
      <xdr:row>82</xdr:row>
      <xdr:rowOff>50800</xdr:rowOff>
    </xdr:to>
    <xdr:sp macro="" textlink="">
      <xdr:nvSpPr>
        <xdr:cNvPr id="283" name="フローチャート: 判断 282"/>
        <xdr:cNvSpPr/>
      </xdr:nvSpPr>
      <xdr:spPr>
        <a:xfrm>
          <a:off x="45847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82550</xdr:rowOff>
    </xdr:from>
    <xdr:to>
      <xdr:col>20</xdr:col>
      <xdr:colOff>38100</xdr:colOff>
      <xdr:row>82</xdr:row>
      <xdr:rowOff>12700</xdr:rowOff>
    </xdr:to>
    <xdr:sp macro="" textlink="">
      <xdr:nvSpPr>
        <xdr:cNvPr id="284" name="フローチャート: 判断 283"/>
        <xdr:cNvSpPr/>
      </xdr:nvSpPr>
      <xdr:spPr>
        <a:xfrm>
          <a:off x="3746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44450</xdr:rowOff>
    </xdr:from>
    <xdr:to>
      <xdr:col>15</xdr:col>
      <xdr:colOff>101600</xdr:colOff>
      <xdr:row>81</xdr:row>
      <xdr:rowOff>146050</xdr:rowOff>
    </xdr:to>
    <xdr:sp macro="" textlink="">
      <xdr:nvSpPr>
        <xdr:cNvPr id="285" name="フローチャート: 判断 284"/>
        <xdr:cNvSpPr/>
      </xdr:nvSpPr>
      <xdr:spPr>
        <a:xfrm>
          <a:off x="2857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71120</xdr:rowOff>
    </xdr:from>
    <xdr:to>
      <xdr:col>10</xdr:col>
      <xdr:colOff>165100</xdr:colOff>
      <xdr:row>82</xdr:row>
      <xdr:rowOff>1270</xdr:rowOff>
    </xdr:to>
    <xdr:sp macro="" textlink="">
      <xdr:nvSpPr>
        <xdr:cNvPr id="286" name="フローチャート: 判断 285"/>
        <xdr:cNvSpPr/>
      </xdr:nvSpPr>
      <xdr:spPr>
        <a:xfrm>
          <a:off x="19685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147320</xdr:rowOff>
    </xdr:from>
    <xdr:to>
      <xdr:col>6</xdr:col>
      <xdr:colOff>38100</xdr:colOff>
      <xdr:row>81</xdr:row>
      <xdr:rowOff>77470</xdr:rowOff>
    </xdr:to>
    <xdr:sp macro="" textlink="">
      <xdr:nvSpPr>
        <xdr:cNvPr id="287" name="フローチャート: 判断 286"/>
        <xdr:cNvSpPr/>
      </xdr:nvSpPr>
      <xdr:spPr>
        <a:xfrm>
          <a:off x="1079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92075</xdr:rowOff>
    </xdr:from>
    <xdr:to>
      <xdr:col>24</xdr:col>
      <xdr:colOff>114300</xdr:colOff>
      <xdr:row>82</xdr:row>
      <xdr:rowOff>22225</xdr:rowOff>
    </xdr:to>
    <xdr:sp macro="" textlink="">
      <xdr:nvSpPr>
        <xdr:cNvPr id="293" name="楕円 292"/>
        <xdr:cNvSpPr/>
      </xdr:nvSpPr>
      <xdr:spPr>
        <a:xfrm>
          <a:off x="4584700" y="1397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114952</xdr:rowOff>
    </xdr:from>
    <xdr:ext cx="405111" cy="259045"/>
    <xdr:sp macro="" textlink="">
      <xdr:nvSpPr>
        <xdr:cNvPr id="294" name="【福祉施設】&#10;有形固定資産減価償却率該当値テキスト"/>
        <xdr:cNvSpPr txBox="1"/>
      </xdr:nvSpPr>
      <xdr:spPr>
        <a:xfrm>
          <a:off x="4673600" y="1383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53975</xdr:rowOff>
    </xdr:from>
    <xdr:to>
      <xdr:col>20</xdr:col>
      <xdr:colOff>38100</xdr:colOff>
      <xdr:row>81</xdr:row>
      <xdr:rowOff>155575</xdr:rowOff>
    </xdr:to>
    <xdr:sp macro="" textlink="">
      <xdr:nvSpPr>
        <xdr:cNvPr id="295" name="楕円 294"/>
        <xdr:cNvSpPr/>
      </xdr:nvSpPr>
      <xdr:spPr>
        <a:xfrm>
          <a:off x="3746500" y="1394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104775</xdr:rowOff>
    </xdr:from>
    <xdr:to>
      <xdr:col>24</xdr:col>
      <xdr:colOff>63500</xdr:colOff>
      <xdr:row>81</xdr:row>
      <xdr:rowOff>142875</xdr:rowOff>
    </xdr:to>
    <xdr:cxnSp macro="">
      <xdr:nvCxnSpPr>
        <xdr:cNvPr id="296" name="直線コネクタ 295"/>
        <xdr:cNvCxnSpPr/>
      </xdr:nvCxnSpPr>
      <xdr:spPr>
        <a:xfrm>
          <a:off x="3797300" y="1399222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15875</xdr:rowOff>
    </xdr:from>
    <xdr:to>
      <xdr:col>15</xdr:col>
      <xdr:colOff>101600</xdr:colOff>
      <xdr:row>81</xdr:row>
      <xdr:rowOff>117475</xdr:rowOff>
    </xdr:to>
    <xdr:sp macro="" textlink="">
      <xdr:nvSpPr>
        <xdr:cNvPr id="297" name="楕円 296"/>
        <xdr:cNvSpPr/>
      </xdr:nvSpPr>
      <xdr:spPr>
        <a:xfrm>
          <a:off x="2857500" y="1390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66675</xdr:rowOff>
    </xdr:from>
    <xdr:to>
      <xdr:col>19</xdr:col>
      <xdr:colOff>177800</xdr:colOff>
      <xdr:row>81</xdr:row>
      <xdr:rowOff>104775</xdr:rowOff>
    </xdr:to>
    <xdr:cxnSp macro="">
      <xdr:nvCxnSpPr>
        <xdr:cNvPr id="298" name="直線コネクタ 297"/>
        <xdr:cNvCxnSpPr/>
      </xdr:nvCxnSpPr>
      <xdr:spPr>
        <a:xfrm>
          <a:off x="2908300" y="139541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151130</xdr:rowOff>
    </xdr:from>
    <xdr:to>
      <xdr:col>10</xdr:col>
      <xdr:colOff>165100</xdr:colOff>
      <xdr:row>81</xdr:row>
      <xdr:rowOff>81280</xdr:rowOff>
    </xdr:to>
    <xdr:sp macro="" textlink="">
      <xdr:nvSpPr>
        <xdr:cNvPr id="299" name="楕円 298"/>
        <xdr:cNvSpPr/>
      </xdr:nvSpPr>
      <xdr:spPr>
        <a:xfrm>
          <a:off x="1968500" y="1386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30480</xdr:rowOff>
    </xdr:from>
    <xdr:to>
      <xdr:col>15</xdr:col>
      <xdr:colOff>50800</xdr:colOff>
      <xdr:row>81</xdr:row>
      <xdr:rowOff>66675</xdr:rowOff>
    </xdr:to>
    <xdr:cxnSp macro="">
      <xdr:nvCxnSpPr>
        <xdr:cNvPr id="300" name="直線コネクタ 299"/>
        <xdr:cNvCxnSpPr/>
      </xdr:nvCxnSpPr>
      <xdr:spPr>
        <a:xfrm>
          <a:off x="2019300" y="139179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3827</xdr:rowOff>
    </xdr:from>
    <xdr:ext cx="405111" cy="259045"/>
    <xdr:sp macro="" textlink="">
      <xdr:nvSpPr>
        <xdr:cNvPr id="301" name="n_1aveValue【福祉施設】&#10;有形固定資産減価償却率"/>
        <xdr:cNvSpPr txBox="1"/>
      </xdr:nvSpPr>
      <xdr:spPr>
        <a:xfrm>
          <a:off x="35820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137177</xdr:rowOff>
    </xdr:from>
    <xdr:ext cx="405111" cy="259045"/>
    <xdr:sp macro="" textlink="">
      <xdr:nvSpPr>
        <xdr:cNvPr id="302" name="n_2aveValue【福祉施設】&#10;有形固定資産減価償却率"/>
        <xdr:cNvSpPr txBox="1"/>
      </xdr:nvSpPr>
      <xdr:spPr>
        <a:xfrm>
          <a:off x="2705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163847</xdr:rowOff>
    </xdr:from>
    <xdr:ext cx="405111" cy="259045"/>
    <xdr:sp macro="" textlink="">
      <xdr:nvSpPr>
        <xdr:cNvPr id="303" name="n_3aveValue【福祉施設】&#10;有形固定資産減価償却率"/>
        <xdr:cNvSpPr txBox="1"/>
      </xdr:nvSpPr>
      <xdr:spPr>
        <a:xfrm>
          <a:off x="1816744" y="1405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93997</xdr:rowOff>
    </xdr:from>
    <xdr:ext cx="405111" cy="259045"/>
    <xdr:sp macro="" textlink="">
      <xdr:nvSpPr>
        <xdr:cNvPr id="304" name="n_4aveValue【福祉施設】&#10;有形固定資産減価償却率"/>
        <xdr:cNvSpPr txBox="1"/>
      </xdr:nvSpPr>
      <xdr:spPr>
        <a:xfrm>
          <a:off x="927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652</xdr:rowOff>
    </xdr:from>
    <xdr:ext cx="405111" cy="259045"/>
    <xdr:sp macro="" textlink="">
      <xdr:nvSpPr>
        <xdr:cNvPr id="305" name="n_1mainValue【福祉施設】&#10;有形固定資産減価償却率"/>
        <xdr:cNvSpPr txBox="1"/>
      </xdr:nvSpPr>
      <xdr:spPr>
        <a:xfrm>
          <a:off x="3582044" y="1371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134002</xdr:rowOff>
    </xdr:from>
    <xdr:ext cx="405111" cy="259045"/>
    <xdr:sp macro="" textlink="">
      <xdr:nvSpPr>
        <xdr:cNvPr id="306" name="n_2mainValue【福祉施設】&#10;有形固定資産減価償却率"/>
        <xdr:cNvSpPr txBox="1"/>
      </xdr:nvSpPr>
      <xdr:spPr>
        <a:xfrm>
          <a:off x="2705744" y="1367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97807</xdr:rowOff>
    </xdr:from>
    <xdr:ext cx="405111" cy="259045"/>
    <xdr:sp macro="" textlink="">
      <xdr:nvSpPr>
        <xdr:cNvPr id="307" name="n_3mainValue【福祉施設】&#10;有形固定資産減価償却率"/>
        <xdr:cNvSpPr txBox="1"/>
      </xdr:nvSpPr>
      <xdr:spPr>
        <a:xfrm>
          <a:off x="1816744" y="1364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8" name="直線コネクタ 317"/>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9" name="テキスト ボックス 318"/>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0" name="直線コネクタ 319"/>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1" name="テキスト ボックス 320"/>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2" name="直線コネクタ 321"/>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3" name="テキスト ボックス 322"/>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4" name="直線コネクタ 323"/>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5" name="テキスト ボックス 324"/>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6" name="直線コネクタ 325"/>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7" name="テキスト ボックス 326"/>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8" name="直線コネクタ 327"/>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9" name="テキスト ボックス 328"/>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0" name="直線コネクタ 32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1" name="テキスト ボックス 33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25037</xdr:rowOff>
    </xdr:from>
    <xdr:to>
      <xdr:col>54</xdr:col>
      <xdr:colOff>189865</xdr:colOff>
      <xdr:row>86</xdr:row>
      <xdr:rowOff>158931</xdr:rowOff>
    </xdr:to>
    <xdr:cxnSp macro="">
      <xdr:nvCxnSpPr>
        <xdr:cNvPr id="333" name="直線コネクタ 332"/>
        <xdr:cNvCxnSpPr/>
      </xdr:nvCxnSpPr>
      <xdr:spPr>
        <a:xfrm flipV="1">
          <a:off x="10476865" y="13398137"/>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34"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35" name="直線コネクタ 334"/>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143164</xdr:rowOff>
    </xdr:from>
    <xdr:ext cx="469744" cy="259045"/>
    <xdr:sp macro="" textlink="">
      <xdr:nvSpPr>
        <xdr:cNvPr id="336" name="【福祉施設】&#10;一人当たり面積最大値テキスト"/>
        <xdr:cNvSpPr txBox="1"/>
      </xdr:nvSpPr>
      <xdr:spPr>
        <a:xfrm>
          <a:off x="10515600" y="1317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25037</xdr:rowOff>
    </xdr:from>
    <xdr:to>
      <xdr:col>55</xdr:col>
      <xdr:colOff>88900</xdr:colOff>
      <xdr:row>78</xdr:row>
      <xdr:rowOff>25037</xdr:rowOff>
    </xdr:to>
    <xdr:cxnSp macro="">
      <xdr:nvCxnSpPr>
        <xdr:cNvPr id="337" name="直線コネクタ 336"/>
        <xdr:cNvCxnSpPr/>
      </xdr:nvCxnSpPr>
      <xdr:spPr>
        <a:xfrm>
          <a:off x="10388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158404</xdr:rowOff>
    </xdr:from>
    <xdr:ext cx="469744" cy="259045"/>
    <xdr:sp macro="" textlink="">
      <xdr:nvSpPr>
        <xdr:cNvPr id="338" name="【福祉施設】&#10;一人当たり面積平均値テキスト"/>
        <xdr:cNvSpPr txBox="1"/>
      </xdr:nvSpPr>
      <xdr:spPr>
        <a:xfrm>
          <a:off x="10515600" y="145602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8527</xdr:rowOff>
    </xdr:from>
    <xdr:to>
      <xdr:col>55</xdr:col>
      <xdr:colOff>50800</xdr:colOff>
      <xdr:row>85</xdr:row>
      <xdr:rowOff>110127</xdr:rowOff>
    </xdr:to>
    <xdr:sp macro="" textlink="">
      <xdr:nvSpPr>
        <xdr:cNvPr id="339" name="フローチャート: 判断 338"/>
        <xdr:cNvSpPr/>
      </xdr:nvSpPr>
      <xdr:spPr>
        <a:xfrm>
          <a:off x="10426700" y="1458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8527</xdr:rowOff>
    </xdr:from>
    <xdr:to>
      <xdr:col>50</xdr:col>
      <xdr:colOff>165100</xdr:colOff>
      <xdr:row>85</xdr:row>
      <xdr:rowOff>110127</xdr:rowOff>
    </xdr:to>
    <xdr:sp macro="" textlink="">
      <xdr:nvSpPr>
        <xdr:cNvPr id="340" name="フローチャート: 判断 339"/>
        <xdr:cNvSpPr/>
      </xdr:nvSpPr>
      <xdr:spPr>
        <a:xfrm>
          <a:off x="9588500" y="1458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15058</xdr:rowOff>
    </xdr:from>
    <xdr:to>
      <xdr:col>46</xdr:col>
      <xdr:colOff>38100</xdr:colOff>
      <xdr:row>85</xdr:row>
      <xdr:rowOff>116658</xdr:rowOff>
    </xdr:to>
    <xdr:sp macro="" textlink="">
      <xdr:nvSpPr>
        <xdr:cNvPr id="341" name="フローチャート: 判断 340"/>
        <xdr:cNvSpPr/>
      </xdr:nvSpPr>
      <xdr:spPr>
        <a:xfrm>
          <a:off x="8699500" y="145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34652</xdr:rowOff>
    </xdr:from>
    <xdr:to>
      <xdr:col>41</xdr:col>
      <xdr:colOff>101600</xdr:colOff>
      <xdr:row>85</xdr:row>
      <xdr:rowOff>136252</xdr:rowOff>
    </xdr:to>
    <xdr:sp macro="" textlink="">
      <xdr:nvSpPr>
        <xdr:cNvPr id="342" name="フローチャート: 判断 341"/>
        <xdr:cNvSpPr/>
      </xdr:nvSpPr>
      <xdr:spPr>
        <a:xfrm>
          <a:off x="7810500" y="1460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28121</xdr:rowOff>
    </xdr:from>
    <xdr:to>
      <xdr:col>36</xdr:col>
      <xdr:colOff>165100</xdr:colOff>
      <xdr:row>85</xdr:row>
      <xdr:rowOff>129721</xdr:rowOff>
    </xdr:to>
    <xdr:sp macro="" textlink="">
      <xdr:nvSpPr>
        <xdr:cNvPr id="343" name="フローチャート: 判断 342"/>
        <xdr:cNvSpPr/>
      </xdr:nvSpPr>
      <xdr:spPr>
        <a:xfrm>
          <a:off x="6921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4" name="テキスト ボックス 34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5" name="テキスト ボックス 34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6" name="テキスト ボックス 34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7" name="テキスト ボックス 34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8" name="テキスト ボックス 34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124461</xdr:rowOff>
    </xdr:from>
    <xdr:to>
      <xdr:col>55</xdr:col>
      <xdr:colOff>50800</xdr:colOff>
      <xdr:row>85</xdr:row>
      <xdr:rowOff>54611</xdr:rowOff>
    </xdr:to>
    <xdr:sp macro="" textlink="">
      <xdr:nvSpPr>
        <xdr:cNvPr id="349" name="楕円 348"/>
        <xdr:cNvSpPr/>
      </xdr:nvSpPr>
      <xdr:spPr>
        <a:xfrm>
          <a:off x="104267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147338</xdr:rowOff>
    </xdr:from>
    <xdr:ext cx="469744" cy="259045"/>
    <xdr:sp macro="" textlink="">
      <xdr:nvSpPr>
        <xdr:cNvPr id="350" name="【福祉施設】&#10;一人当たり面積該当値テキスト"/>
        <xdr:cNvSpPr txBox="1"/>
      </xdr:nvSpPr>
      <xdr:spPr>
        <a:xfrm>
          <a:off x="10515600" y="14377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124461</xdr:rowOff>
    </xdr:from>
    <xdr:to>
      <xdr:col>50</xdr:col>
      <xdr:colOff>165100</xdr:colOff>
      <xdr:row>85</xdr:row>
      <xdr:rowOff>54611</xdr:rowOff>
    </xdr:to>
    <xdr:sp macro="" textlink="">
      <xdr:nvSpPr>
        <xdr:cNvPr id="351" name="楕円 350"/>
        <xdr:cNvSpPr/>
      </xdr:nvSpPr>
      <xdr:spPr>
        <a:xfrm>
          <a:off x="9588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3811</xdr:rowOff>
    </xdr:from>
    <xdr:to>
      <xdr:col>55</xdr:col>
      <xdr:colOff>0</xdr:colOff>
      <xdr:row>85</xdr:row>
      <xdr:rowOff>3811</xdr:rowOff>
    </xdr:to>
    <xdr:cxnSp macro="">
      <xdr:nvCxnSpPr>
        <xdr:cNvPr id="352" name="直線コネクタ 351"/>
        <xdr:cNvCxnSpPr/>
      </xdr:nvCxnSpPr>
      <xdr:spPr>
        <a:xfrm>
          <a:off x="9639300" y="145770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124461</xdr:rowOff>
    </xdr:from>
    <xdr:to>
      <xdr:col>46</xdr:col>
      <xdr:colOff>38100</xdr:colOff>
      <xdr:row>85</xdr:row>
      <xdr:rowOff>54611</xdr:rowOff>
    </xdr:to>
    <xdr:sp macro="" textlink="">
      <xdr:nvSpPr>
        <xdr:cNvPr id="353" name="楕円 352"/>
        <xdr:cNvSpPr/>
      </xdr:nvSpPr>
      <xdr:spPr>
        <a:xfrm>
          <a:off x="8699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3811</xdr:rowOff>
    </xdr:from>
    <xdr:to>
      <xdr:col>50</xdr:col>
      <xdr:colOff>114300</xdr:colOff>
      <xdr:row>85</xdr:row>
      <xdr:rowOff>3811</xdr:rowOff>
    </xdr:to>
    <xdr:cxnSp macro="">
      <xdr:nvCxnSpPr>
        <xdr:cNvPr id="354" name="直線コネクタ 353"/>
        <xdr:cNvCxnSpPr/>
      </xdr:nvCxnSpPr>
      <xdr:spPr>
        <a:xfrm>
          <a:off x="8750300" y="14577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121194</xdr:rowOff>
    </xdr:from>
    <xdr:to>
      <xdr:col>41</xdr:col>
      <xdr:colOff>101600</xdr:colOff>
      <xdr:row>85</xdr:row>
      <xdr:rowOff>51344</xdr:rowOff>
    </xdr:to>
    <xdr:sp macro="" textlink="">
      <xdr:nvSpPr>
        <xdr:cNvPr id="355" name="楕円 354"/>
        <xdr:cNvSpPr/>
      </xdr:nvSpPr>
      <xdr:spPr>
        <a:xfrm>
          <a:off x="7810500" y="1452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544</xdr:rowOff>
    </xdr:from>
    <xdr:to>
      <xdr:col>45</xdr:col>
      <xdr:colOff>177800</xdr:colOff>
      <xdr:row>85</xdr:row>
      <xdr:rowOff>3811</xdr:rowOff>
    </xdr:to>
    <xdr:cxnSp macro="">
      <xdr:nvCxnSpPr>
        <xdr:cNvPr id="356" name="直線コネクタ 355"/>
        <xdr:cNvCxnSpPr/>
      </xdr:nvCxnSpPr>
      <xdr:spPr>
        <a:xfrm>
          <a:off x="7861300" y="14573794"/>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101254</xdr:rowOff>
    </xdr:from>
    <xdr:ext cx="469744" cy="259045"/>
    <xdr:sp macro="" textlink="">
      <xdr:nvSpPr>
        <xdr:cNvPr id="357" name="n_1aveValue【福祉施設】&#10;一人当たり面積"/>
        <xdr:cNvSpPr txBox="1"/>
      </xdr:nvSpPr>
      <xdr:spPr>
        <a:xfrm>
          <a:off x="9391727" y="1467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107785</xdr:rowOff>
    </xdr:from>
    <xdr:ext cx="469744" cy="259045"/>
    <xdr:sp macro="" textlink="">
      <xdr:nvSpPr>
        <xdr:cNvPr id="358" name="n_2aveValue【福祉施設】&#10;一人当たり面積"/>
        <xdr:cNvSpPr txBox="1"/>
      </xdr:nvSpPr>
      <xdr:spPr>
        <a:xfrm>
          <a:off x="8515427" y="1468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127379</xdr:rowOff>
    </xdr:from>
    <xdr:ext cx="469744" cy="259045"/>
    <xdr:sp macro="" textlink="">
      <xdr:nvSpPr>
        <xdr:cNvPr id="359" name="n_3aveValue【福祉施設】&#10;一人当たり面積"/>
        <xdr:cNvSpPr txBox="1"/>
      </xdr:nvSpPr>
      <xdr:spPr>
        <a:xfrm>
          <a:off x="7626427" y="1470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146248</xdr:rowOff>
    </xdr:from>
    <xdr:ext cx="469744" cy="259045"/>
    <xdr:sp macro="" textlink="">
      <xdr:nvSpPr>
        <xdr:cNvPr id="360" name="n_4aveValue【福祉施設】&#10;一人当たり面積"/>
        <xdr:cNvSpPr txBox="1"/>
      </xdr:nvSpPr>
      <xdr:spPr>
        <a:xfrm>
          <a:off x="6737427" y="1437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71138</xdr:rowOff>
    </xdr:from>
    <xdr:ext cx="469744" cy="259045"/>
    <xdr:sp macro="" textlink="">
      <xdr:nvSpPr>
        <xdr:cNvPr id="361" name="n_1mainValue【福祉施設】&#10;一人当たり面積"/>
        <xdr:cNvSpPr txBox="1"/>
      </xdr:nvSpPr>
      <xdr:spPr>
        <a:xfrm>
          <a:off x="9391727" y="1430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71138</xdr:rowOff>
    </xdr:from>
    <xdr:ext cx="469744" cy="259045"/>
    <xdr:sp macro="" textlink="">
      <xdr:nvSpPr>
        <xdr:cNvPr id="362" name="n_2mainValue【福祉施設】&#10;一人当たり面積"/>
        <xdr:cNvSpPr txBox="1"/>
      </xdr:nvSpPr>
      <xdr:spPr>
        <a:xfrm>
          <a:off x="8515427" y="1430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67871</xdr:rowOff>
    </xdr:from>
    <xdr:ext cx="469744" cy="259045"/>
    <xdr:sp macro="" textlink="">
      <xdr:nvSpPr>
        <xdr:cNvPr id="363" name="n_3mainValue【福祉施設】&#10;一人当たり面積"/>
        <xdr:cNvSpPr txBox="1"/>
      </xdr:nvSpPr>
      <xdr:spPr>
        <a:xfrm>
          <a:off x="7626427" y="1429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4" name="正方形/長方形 36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5" name="正方形/長方形 36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6" name="正方形/長方形 36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7" name="正方形/長方形 36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8" name="正方形/長方形 36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9" name="正方形/長方形 36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0" name="正方形/長方形 36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1" name="正方形/長方形 37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2" name="テキスト ボックス 37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3" name="直線コネクタ 37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4" name="テキスト ボックス 37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5" name="直線コネクタ 374"/>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6" name="テキスト ボックス 375"/>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7" name="直線コネクタ 376"/>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8" name="テキスト ボックス 377"/>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9" name="直線コネクタ 378"/>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0" name="テキスト ボックス 379"/>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1" name="直線コネクタ 380"/>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2" name="テキスト ボックス 381"/>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3" name="直線コネクタ 382"/>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4" name="テキスト ボックス 383"/>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5" name="直線コネクタ 384"/>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6" name="テキスト ボックス 385"/>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7" name="直線コネクタ 38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107224</xdr:rowOff>
    </xdr:from>
    <xdr:to>
      <xdr:col>24</xdr:col>
      <xdr:colOff>62865</xdr:colOff>
      <xdr:row>109</xdr:row>
      <xdr:rowOff>25581</xdr:rowOff>
    </xdr:to>
    <xdr:cxnSp macro="">
      <xdr:nvCxnSpPr>
        <xdr:cNvPr id="389" name="直線コネクタ 388"/>
        <xdr:cNvCxnSpPr/>
      </xdr:nvCxnSpPr>
      <xdr:spPr>
        <a:xfrm flipV="1">
          <a:off x="4634865" y="17252224"/>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29408</xdr:rowOff>
    </xdr:from>
    <xdr:ext cx="405111" cy="259045"/>
    <xdr:sp macro="" textlink="">
      <xdr:nvSpPr>
        <xdr:cNvPr id="390" name="【市民会館】&#10;有形固定資産減価償却率最小値テキスト"/>
        <xdr:cNvSpPr txBox="1"/>
      </xdr:nvSpPr>
      <xdr:spPr>
        <a:xfrm>
          <a:off x="46736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25581</xdr:rowOff>
    </xdr:from>
    <xdr:to>
      <xdr:col>24</xdr:col>
      <xdr:colOff>152400</xdr:colOff>
      <xdr:row>109</xdr:row>
      <xdr:rowOff>25581</xdr:rowOff>
    </xdr:to>
    <xdr:cxnSp macro="">
      <xdr:nvCxnSpPr>
        <xdr:cNvPr id="391" name="直線コネクタ 390"/>
        <xdr:cNvCxnSpPr/>
      </xdr:nvCxnSpPr>
      <xdr:spPr>
        <a:xfrm>
          <a:off x="4546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53901</xdr:rowOff>
    </xdr:from>
    <xdr:ext cx="340478" cy="259045"/>
    <xdr:sp macro="" textlink="">
      <xdr:nvSpPr>
        <xdr:cNvPr id="392" name="【市民会館】&#10;有形固定資産減価償却率最大値テキスト"/>
        <xdr:cNvSpPr txBox="1"/>
      </xdr:nvSpPr>
      <xdr:spPr>
        <a:xfrm>
          <a:off x="4673600" y="1702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107224</xdr:rowOff>
    </xdr:from>
    <xdr:to>
      <xdr:col>24</xdr:col>
      <xdr:colOff>152400</xdr:colOff>
      <xdr:row>100</xdr:row>
      <xdr:rowOff>107224</xdr:rowOff>
    </xdr:to>
    <xdr:cxnSp macro="">
      <xdr:nvCxnSpPr>
        <xdr:cNvPr id="393" name="直線コネクタ 392"/>
        <xdr:cNvCxnSpPr/>
      </xdr:nvCxnSpPr>
      <xdr:spPr>
        <a:xfrm>
          <a:off x="4546600" y="1725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11991</xdr:rowOff>
    </xdr:from>
    <xdr:ext cx="405111" cy="259045"/>
    <xdr:sp macro="" textlink="">
      <xdr:nvSpPr>
        <xdr:cNvPr id="394" name="【市民会館】&#10;有形固定資産減価償却率平均値テキスト"/>
        <xdr:cNvSpPr txBox="1"/>
      </xdr:nvSpPr>
      <xdr:spPr>
        <a:xfrm>
          <a:off x="4673600" y="178427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33564</xdr:rowOff>
    </xdr:from>
    <xdr:to>
      <xdr:col>24</xdr:col>
      <xdr:colOff>114300</xdr:colOff>
      <xdr:row>104</xdr:row>
      <xdr:rowOff>135164</xdr:rowOff>
    </xdr:to>
    <xdr:sp macro="" textlink="">
      <xdr:nvSpPr>
        <xdr:cNvPr id="395" name="フローチャート: 判断 394"/>
        <xdr:cNvSpPr/>
      </xdr:nvSpPr>
      <xdr:spPr>
        <a:xfrm>
          <a:off x="45847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396" name="フローチャート: 判断 395"/>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15602</xdr:rowOff>
    </xdr:from>
    <xdr:to>
      <xdr:col>15</xdr:col>
      <xdr:colOff>101600</xdr:colOff>
      <xdr:row>104</xdr:row>
      <xdr:rowOff>117202</xdr:rowOff>
    </xdr:to>
    <xdr:sp macro="" textlink="">
      <xdr:nvSpPr>
        <xdr:cNvPr id="397" name="フローチャート: 判断 396"/>
        <xdr:cNvSpPr/>
      </xdr:nvSpPr>
      <xdr:spPr>
        <a:xfrm>
          <a:off x="2857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30299</xdr:rowOff>
    </xdr:from>
    <xdr:to>
      <xdr:col>10</xdr:col>
      <xdr:colOff>165100</xdr:colOff>
      <xdr:row>104</xdr:row>
      <xdr:rowOff>131899</xdr:rowOff>
    </xdr:to>
    <xdr:sp macro="" textlink="">
      <xdr:nvSpPr>
        <xdr:cNvPr id="398" name="フローチャート: 判断 397"/>
        <xdr:cNvSpPr/>
      </xdr:nvSpPr>
      <xdr:spPr>
        <a:xfrm>
          <a:off x="1968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35198</xdr:rowOff>
    </xdr:from>
    <xdr:to>
      <xdr:col>6</xdr:col>
      <xdr:colOff>38100</xdr:colOff>
      <xdr:row>104</xdr:row>
      <xdr:rowOff>136798</xdr:rowOff>
    </xdr:to>
    <xdr:sp macro="" textlink="">
      <xdr:nvSpPr>
        <xdr:cNvPr id="399" name="フローチャート: 判断 398"/>
        <xdr:cNvSpPr/>
      </xdr:nvSpPr>
      <xdr:spPr>
        <a:xfrm>
          <a:off x="1079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0" name="テキスト ボックス 39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1" name="テキスト ボックス 40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2" name="テキスト ボックス 40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3" name="テキスト ボックス 40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4" name="テキスト ボックス 40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126637</xdr:rowOff>
    </xdr:from>
    <xdr:to>
      <xdr:col>24</xdr:col>
      <xdr:colOff>114300</xdr:colOff>
      <xdr:row>104</xdr:row>
      <xdr:rowOff>56787</xdr:rowOff>
    </xdr:to>
    <xdr:sp macro="" textlink="">
      <xdr:nvSpPr>
        <xdr:cNvPr id="405" name="楕円 404"/>
        <xdr:cNvSpPr/>
      </xdr:nvSpPr>
      <xdr:spPr>
        <a:xfrm>
          <a:off x="4584700" y="1778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149514</xdr:rowOff>
    </xdr:from>
    <xdr:ext cx="405111" cy="259045"/>
    <xdr:sp macro="" textlink="">
      <xdr:nvSpPr>
        <xdr:cNvPr id="406" name="【市民会館】&#10;有形固定資産減価償却率該当値テキスト"/>
        <xdr:cNvSpPr txBox="1"/>
      </xdr:nvSpPr>
      <xdr:spPr>
        <a:xfrm>
          <a:off x="4673600" y="17637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80918</xdr:rowOff>
    </xdr:from>
    <xdr:to>
      <xdr:col>20</xdr:col>
      <xdr:colOff>38100</xdr:colOff>
      <xdr:row>104</xdr:row>
      <xdr:rowOff>11068</xdr:rowOff>
    </xdr:to>
    <xdr:sp macro="" textlink="">
      <xdr:nvSpPr>
        <xdr:cNvPr id="407" name="楕円 406"/>
        <xdr:cNvSpPr/>
      </xdr:nvSpPr>
      <xdr:spPr>
        <a:xfrm>
          <a:off x="3746500" y="1774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131718</xdr:rowOff>
    </xdr:from>
    <xdr:to>
      <xdr:col>24</xdr:col>
      <xdr:colOff>63500</xdr:colOff>
      <xdr:row>104</xdr:row>
      <xdr:rowOff>5987</xdr:rowOff>
    </xdr:to>
    <xdr:cxnSp macro="">
      <xdr:nvCxnSpPr>
        <xdr:cNvPr id="408" name="直線コネクタ 407"/>
        <xdr:cNvCxnSpPr/>
      </xdr:nvCxnSpPr>
      <xdr:spPr>
        <a:xfrm>
          <a:off x="3797300" y="17791068"/>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33564</xdr:rowOff>
    </xdr:from>
    <xdr:to>
      <xdr:col>15</xdr:col>
      <xdr:colOff>101600</xdr:colOff>
      <xdr:row>103</xdr:row>
      <xdr:rowOff>135164</xdr:rowOff>
    </xdr:to>
    <xdr:sp macro="" textlink="">
      <xdr:nvSpPr>
        <xdr:cNvPr id="409" name="楕円 408"/>
        <xdr:cNvSpPr/>
      </xdr:nvSpPr>
      <xdr:spPr>
        <a:xfrm>
          <a:off x="2857500" y="1769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84364</xdr:rowOff>
    </xdr:from>
    <xdr:to>
      <xdr:col>19</xdr:col>
      <xdr:colOff>177800</xdr:colOff>
      <xdr:row>103</xdr:row>
      <xdr:rowOff>131718</xdr:rowOff>
    </xdr:to>
    <xdr:cxnSp macro="">
      <xdr:nvCxnSpPr>
        <xdr:cNvPr id="410" name="直線コネクタ 409"/>
        <xdr:cNvCxnSpPr/>
      </xdr:nvCxnSpPr>
      <xdr:spPr>
        <a:xfrm>
          <a:off x="2908300" y="17743714"/>
          <a:ext cx="8890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54792</xdr:rowOff>
    </xdr:from>
    <xdr:to>
      <xdr:col>10</xdr:col>
      <xdr:colOff>165100</xdr:colOff>
      <xdr:row>103</xdr:row>
      <xdr:rowOff>156392</xdr:rowOff>
    </xdr:to>
    <xdr:sp macro="" textlink="">
      <xdr:nvSpPr>
        <xdr:cNvPr id="411" name="楕円 410"/>
        <xdr:cNvSpPr/>
      </xdr:nvSpPr>
      <xdr:spPr>
        <a:xfrm>
          <a:off x="1968500" y="1771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84364</xdr:rowOff>
    </xdr:from>
    <xdr:to>
      <xdr:col>15</xdr:col>
      <xdr:colOff>50800</xdr:colOff>
      <xdr:row>103</xdr:row>
      <xdr:rowOff>105592</xdr:rowOff>
    </xdr:to>
    <xdr:cxnSp macro="">
      <xdr:nvCxnSpPr>
        <xdr:cNvPr id="412" name="直線コネクタ 411"/>
        <xdr:cNvCxnSpPr/>
      </xdr:nvCxnSpPr>
      <xdr:spPr>
        <a:xfrm flipV="1">
          <a:off x="2019300" y="17743714"/>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129557</xdr:rowOff>
    </xdr:from>
    <xdr:ext cx="405111" cy="259045"/>
    <xdr:sp macro="" textlink="">
      <xdr:nvSpPr>
        <xdr:cNvPr id="413" name="n_1aveValue【市民会館】&#10;有形固定資産減価償却率"/>
        <xdr:cNvSpPr txBox="1"/>
      </xdr:nvSpPr>
      <xdr:spPr>
        <a:xfrm>
          <a:off x="35820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108329</xdr:rowOff>
    </xdr:from>
    <xdr:ext cx="405111" cy="259045"/>
    <xdr:sp macro="" textlink="">
      <xdr:nvSpPr>
        <xdr:cNvPr id="414" name="n_2aveValue【市民会館】&#10;有形固定資産減価償却率"/>
        <xdr:cNvSpPr txBox="1"/>
      </xdr:nvSpPr>
      <xdr:spPr>
        <a:xfrm>
          <a:off x="2705744"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123026</xdr:rowOff>
    </xdr:from>
    <xdr:ext cx="405111" cy="259045"/>
    <xdr:sp macro="" textlink="">
      <xdr:nvSpPr>
        <xdr:cNvPr id="415" name="n_3aveValue【市民会館】&#10;有形固定資産減価償却率"/>
        <xdr:cNvSpPr txBox="1"/>
      </xdr:nvSpPr>
      <xdr:spPr>
        <a:xfrm>
          <a:off x="1816744" y="1795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153325</xdr:rowOff>
    </xdr:from>
    <xdr:ext cx="405111" cy="259045"/>
    <xdr:sp macro="" textlink="">
      <xdr:nvSpPr>
        <xdr:cNvPr id="416" name="n_4aveValue【市民会館】&#10;有形固定資産減価償却率"/>
        <xdr:cNvSpPr txBox="1"/>
      </xdr:nvSpPr>
      <xdr:spPr>
        <a:xfrm>
          <a:off x="927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27595</xdr:rowOff>
    </xdr:from>
    <xdr:ext cx="405111" cy="259045"/>
    <xdr:sp macro="" textlink="">
      <xdr:nvSpPr>
        <xdr:cNvPr id="417" name="n_1mainValue【市民会館】&#10;有形固定資産減価償却率"/>
        <xdr:cNvSpPr txBox="1"/>
      </xdr:nvSpPr>
      <xdr:spPr>
        <a:xfrm>
          <a:off x="3582044" y="17515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151691</xdr:rowOff>
    </xdr:from>
    <xdr:ext cx="405111" cy="259045"/>
    <xdr:sp macro="" textlink="">
      <xdr:nvSpPr>
        <xdr:cNvPr id="418" name="n_2mainValue【市民会館】&#10;有形固定資産減価償却率"/>
        <xdr:cNvSpPr txBox="1"/>
      </xdr:nvSpPr>
      <xdr:spPr>
        <a:xfrm>
          <a:off x="2705744" y="1746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1469</xdr:rowOff>
    </xdr:from>
    <xdr:ext cx="405111" cy="259045"/>
    <xdr:sp macro="" textlink="">
      <xdr:nvSpPr>
        <xdr:cNvPr id="419" name="n_3mainValue【市民会館】&#10;有形固定資産減価償却率"/>
        <xdr:cNvSpPr txBox="1"/>
      </xdr:nvSpPr>
      <xdr:spPr>
        <a:xfrm>
          <a:off x="1816744" y="1748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0" name="正方形/長方形 41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1" name="正方形/長方形 42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2" name="正方形/長方形 42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3" name="正方形/長方形 42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4" name="正方形/長方形 42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5" name="正方形/長方形 42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6" name="正方形/長方形 42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7" name="正方形/長方形 42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8" name="テキスト ボックス 42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9" name="直線コネクタ 42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30" name="直線コネクタ 429"/>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31" name="テキスト ボックス 430"/>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32" name="直線コネクタ 431"/>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33" name="テキスト ボックス 432"/>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34" name="直線コネクタ 433"/>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35" name="テキスト ボックス 434"/>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36" name="直線コネクタ 435"/>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37" name="テキスト ボックス 436"/>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38" name="直線コネクタ 437"/>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39" name="テキスト ボックス 438"/>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40" name="直線コネクタ 439"/>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41" name="テキスト ボックス 440"/>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2" name="直線コネクタ 44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3" name="テキスト ボックス 44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87630</xdr:rowOff>
    </xdr:from>
    <xdr:to>
      <xdr:col>54</xdr:col>
      <xdr:colOff>189865</xdr:colOff>
      <xdr:row>108</xdr:row>
      <xdr:rowOff>151312</xdr:rowOff>
    </xdr:to>
    <xdr:cxnSp macro="">
      <xdr:nvCxnSpPr>
        <xdr:cNvPr id="445" name="直線コネクタ 444"/>
        <xdr:cNvCxnSpPr/>
      </xdr:nvCxnSpPr>
      <xdr:spPr>
        <a:xfrm flipV="1">
          <a:off x="10476865" y="17061180"/>
          <a:ext cx="0" cy="1606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46"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47" name="直線コネクタ 446"/>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34307</xdr:rowOff>
    </xdr:from>
    <xdr:ext cx="469744" cy="259045"/>
    <xdr:sp macro="" textlink="">
      <xdr:nvSpPr>
        <xdr:cNvPr id="448" name="【市民会館】&#10;一人当たり面積最大値テキスト"/>
        <xdr:cNvSpPr txBox="1"/>
      </xdr:nvSpPr>
      <xdr:spPr>
        <a:xfrm>
          <a:off x="10515600" y="168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87630</xdr:rowOff>
    </xdr:from>
    <xdr:to>
      <xdr:col>55</xdr:col>
      <xdr:colOff>88900</xdr:colOff>
      <xdr:row>99</xdr:row>
      <xdr:rowOff>87630</xdr:rowOff>
    </xdr:to>
    <xdr:cxnSp macro="">
      <xdr:nvCxnSpPr>
        <xdr:cNvPr id="449" name="直線コネクタ 448"/>
        <xdr:cNvCxnSpPr/>
      </xdr:nvCxnSpPr>
      <xdr:spPr>
        <a:xfrm>
          <a:off x="10388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67871</xdr:rowOff>
    </xdr:from>
    <xdr:ext cx="469744" cy="259045"/>
    <xdr:sp macro="" textlink="">
      <xdr:nvSpPr>
        <xdr:cNvPr id="450" name="【市民会館】&#10;一人当たり面積平均値テキスト"/>
        <xdr:cNvSpPr txBox="1"/>
      </xdr:nvSpPr>
      <xdr:spPr>
        <a:xfrm>
          <a:off x="10515600" y="18070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44994</xdr:rowOff>
    </xdr:from>
    <xdr:to>
      <xdr:col>55</xdr:col>
      <xdr:colOff>50800</xdr:colOff>
      <xdr:row>106</xdr:row>
      <xdr:rowOff>146594</xdr:rowOff>
    </xdr:to>
    <xdr:sp macro="" textlink="">
      <xdr:nvSpPr>
        <xdr:cNvPr id="451" name="フローチャート: 判断 450"/>
        <xdr:cNvSpPr/>
      </xdr:nvSpPr>
      <xdr:spPr>
        <a:xfrm>
          <a:off x="10426700" y="1821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58057</xdr:rowOff>
    </xdr:from>
    <xdr:to>
      <xdr:col>50</xdr:col>
      <xdr:colOff>165100</xdr:colOff>
      <xdr:row>106</xdr:row>
      <xdr:rowOff>159657</xdr:rowOff>
    </xdr:to>
    <xdr:sp macro="" textlink="">
      <xdr:nvSpPr>
        <xdr:cNvPr id="452" name="フローチャート: 判断 451"/>
        <xdr:cNvSpPr/>
      </xdr:nvSpPr>
      <xdr:spPr>
        <a:xfrm>
          <a:off x="9588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51526</xdr:rowOff>
    </xdr:from>
    <xdr:to>
      <xdr:col>46</xdr:col>
      <xdr:colOff>38100</xdr:colOff>
      <xdr:row>106</xdr:row>
      <xdr:rowOff>153126</xdr:rowOff>
    </xdr:to>
    <xdr:sp macro="" textlink="">
      <xdr:nvSpPr>
        <xdr:cNvPr id="453" name="フローチャート: 判断 452"/>
        <xdr:cNvSpPr/>
      </xdr:nvSpPr>
      <xdr:spPr>
        <a:xfrm>
          <a:off x="8699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58057</xdr:rowOff>
    </xdr:from>
    <xdr:to>
      <xdr:col>41</xdr:col>
      <xdr:colOff>101600</xdr:colOff>
      <xdr:row>106</xdr:row>
      <xdr:rowOff>159657</xdr:rowOff>
    </xdr:to>
    <xdr:sp macro="" textlink="">
      <xdr:nvSpPr>
        <xdr:cNvPr id="454" name="フローチャート: 判断 453"/>
        <xdr:cNvSpPr/>
      </xdr:nvSpPr>
      <xdr:spPr>
        <a:xfrm>
          <a:off x="7810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58057</xdr:rowOff>
    </xdr:from>
    <xdr:to>
      <xdr:col>36</xdr:col>
      <xdr:colOff>165100</xdr:colOff>
      <xdr:row>106</xdr:row>
      <xdr:rowOff>159657</xdr:rowOff>
    </xdr:to>
    <xdr:sp macro="" textlink="">
      <xdr:nvSpPr>
        <xdr:cNvPr id="455" name="フローチャート: 判断 454"/>
        <xdr:cNvSpPr/>
      </xdr:nvSpPr>
      <xdr:spPr>
        <a:xfrm>
          <a:off x="6921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6" name="テキスト ボックス 45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7" name="テキスト ボックス 45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8" name="テキスト ボックス 45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9" name="テキスト ボックス 45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0" name="テキスト ボックス 45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151130</xdr:rowOff>
    </xdr:from>
    <xdr:to>
      <xdr:col>55</xdr:col>
      <xdr:colOff>50800</xdr:colOff>
      <xdr:row>108</xdr:row>
      <xdr:rowOff>81280</xdr:rowOff>
    </xdr:to>
    <xdr:sp macro="" textlink="">
      <xdr:nvSpPr>
        <xdr:cNvPr id="461" name="楕円 460"/>
        <xdr:cNvSpPr/>
      </xdr:nvSpPr>
      <xdr:spPr>
        <a:xfrm>
          <a:off x="104267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66057</xdr:rowOff>
    </xdr:from>
    <xdr:ext cx="469744" cy="259045"/>
    <xdr:sp macro="" textlink="">
      <xdr:nvSpPr>
        <xdr:cNvPr id="462" name="【市民会館】&#10;一人当たり面積該当値テキスト"/>
        <xdr:cNvSpPr txBox="1"/>
      </xdr:nvSpPr>
      <xdr:spPr>
        <a:xfrm>
          <a:off x="10515600" y="1841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151130</xdr:rowOff>
    </xdr:from>
    <xdr:to>
      <xdr:col>50</xdr:col>
      <xdr:colOff>165100</xdr:colOff>
      <xdr:row>108</xdr:row>
      <xdr:rowOff>81280</xdr:rowOff>
    </xdr:to>
    <xdr:sp macro="" textlink="">
      <xdr:nvSpPr>
        <xdr:cNvPr id="463" name="楕円 462"/>
        <xdr:cNvSpPr/>
      </xdr:nvSpPr>
      <xdr:spPr>
        <a:xfrm>
          <a:off x="9588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30480</xdr:rowOff>
    </xdr:from>
    <xdr:to>
      <xdr:col>55</xdr:col>
      <xdr:colOff>0</xdr:colOff>
      <xdr:row>108</xdr:row>
      <xdr:rowOff>30480</xdr:rowOff>
    </xdr:to>
    <xdr:cxnSp macro="">
      <xdr:nvCxnSpPr>
        <xdr:cNvPr id="464" name="直線コネクタ 463"/>
        <xdr:cNvCxnSpPr/>
      </xdr:nvCxnSpPr>
      <xdr:spPr>
        <a:xfrm>
          <a:off x="9639300" y="18547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151130</xdr:rowOff>
    </xdr:from>
    <xdr:to>
      <xdr:col>46</xdr:col>
      <xdr:colOff>38100</xdr:colOff>
      <xdr:row>108</xdr:row>
      <xdr:rowOff>81280</xdr:rowOff>
    </xdr:to>
    <xdr:sp macro="" textlink="">
      <xdr:nvSpPr>
        <xdr:cNvPr id="465" name="楕円 464"/>
        <xdr:cNvSpPr/>
      </xdr:nvSpPr>
      <xdr:spPr>
        <a:xfrm>
          <a:off x="8699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30480</xdr:rowOff>
    </xdr:from>
    <xdr:to>
      <xdr:col>50</xdr:col>
      <xdr:colOff>114300</xdr:colOff>
      <xdr:row>108</xdr:row>
      <xdr:rowOff>30480</xdr:rowOff>
    </xdr:to>
    <xdr:cxnSp macro="">
      <xdr:nvCxnSpPr>
        <xdr:cNvPr id="466" name="直線コネクタ 465"/>
        <xdr:cNvCxnSpPr/>
      </xdr:nvCxnSpPr>
      <xdr:spPr>
        <a:xfrm>
          <a:off x="8750300" y="1854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151130</xdr:rowOff>
    </xdr:from>
    <xdr:to>
      <xdr:col>41</xdr:col>
      <xdr:colOff>101600</xdr:colOff>
      <xdr:row>108</xdr:row>
      <xdr:rowOff>81280</xdr:rowOff>
    </xdr:to>
    <xdr:sp macro="" textlink="">
      <xdr:nvSpPr>
        <xdr:cNvPr id="467" name="楕円 466"/>
        <xdr:cNvSpPr/>
      </xdr:nvSpPr>
      <xdr:spPr>
        <a:xfrm>
          <a:off x="7810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30480</xdr:rowOff>
    </xdr:from>
    <xdr:to>
      <xdr:col>45</xdr:col>
      <xdr:colOff>177800</xdr:colOff>
      <xdr:row>108</xdr:row>
      <xdr:rowOff>30480</xdr:rowOff>
    </xdr:to>
    <xdr:cxnSp macro="">
      <xdr:nvCxnSpPr>
        <xdr:cNvPr id="468" name="直線コネクタ 467"/>
        <xdr:cNvCxnSpPr/>
      </xdr:nvCxnSpPr>
      <xdr:spPr>
        <a:xfrm>
          <a:off x="7861300" y="1854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4734</xdr:rowOff>
    </xdr:from>
    <xdr:ext cx="469744" cy="259045"/>
    <xdr:sp macro="" textlink="">
      <xdr:nvSpPr>
        <xdr:cNvPr id="469" name="n_1aveValue【市民会館】&#10;一人当たり面積"/>
        <xdr:cNvSpPr txBox="1"/>
      </xdr:nvSpPr>
      <xdr:spPr>
        <a:xfrm>
          <a:off x="93917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169653</xdr:rowOff>
    </xdr:from>
    <xdr:ext cx="469744" cy="259045"/>
    <xdr:sp macro="" textlink="">
      <xdr:nvSpPr>
        <xdr:cNvPr id="470" name="n_2aveValue【市民会館】&#10;一人当たり面積"/>
        <xdr:cNvSpPr txBox="1"/>
      </xdr:nvSpPr>
      <xdr:spPr>
        <a:xfrm>
          <a:off x="85154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4734</xdr:rowOff>
    </xdr:from>
    <xdr:ext cx="469744" cy="259045"/>
    <xdr:sp macro="" textlink="">
      <xdr:nvSpPr>
        <xdr:cNvPr id="471" name="n_3aveValue【市民会館】&#10;一人当たり面積"/>
        <xdr:cNvSpPr txBox="1"/>
      </xdr:nvSpPr>
      <xdr:spPr>
        <a:xfrm>
          <a:off x="7626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4734</xdr:rowOff>
    </xdr:from>
    <xdr:ext cx="469744" cy="259045"/>
    <xdr:sp macro="" textlink="">
      <xdr:nvSpPr>
        <xdr:cNvPr id="472" name="n_4aveValue【市民会館】&#10;一人当たり面積"/>
        <xdr:cNvSpPr txBox="1"/>
      </xdr:nvSpPr>
      <xdr:spPr>
        <a:xfrm>
          <a:off x="6737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72407</xdr:rowOff>
    </xdr:from>
    <xdr:ext cx="469744" cy="259045"/>
    <xdr:sp macro="" textlink="">
      <xdr:nvSpPr>
        <xdr:cNvPr id="473" name="n_1mainValue【市民会館】&#10;一人当たり面積"/>
        <xdr:cNvSpPr txBox="1"/>
      </xdr:nvSpPr>
      <xdr:spPr>
        <a:xfrm>
          <a:off x="93917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72407</xdr:rowOff>
    </xdr:from>
    <xdr:ext cx="469744" cy="259045"/>
    <xdr:sp macro="" textlink="">
      <xdr:nvSpPr>
        <xdr:cNvPr id="474" name="n_2mainValue【市民会館】&#10;一人当たり面積"/>
        <xdr:cNvSpPr txBox="1"/>
      </xdr:nvSpPr>
      <xdr:spPr>
        <a:xfrm>
          <a:off x="85154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72407</xdr:rowOff>
    </xdr:from>
    <xdr:ext cx="469744" cy="259045"/>
    <xdr:sp macro="" textlink="">
      <xdr:nvSpPr>
        <xdr:cNvPr id="475" name="n_3mainValue【市民会館】&#10;一人当たり面積"/>
        <xdr:cNvSpPr txBox="1"/>
      </xdr:nvSpPr>
      <xdr:spPr>
        <a:xfrm>
          <a:off x="76264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6" name="正方形/長方形 47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7" name="正方形/長方形 47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8" name="正方形/長方形 47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9" name="正方形/長方形 47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0" name="正方形/長方形 47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1" name="正方形/長方形 48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2" name="正方形/長方形 48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3" name="正方形/長方形 48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4" name="テキスト ボックス 48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5" name="直線コネクタ 48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6" name="テキスト ボックス 48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87" name="直線コネクタ 48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88" name="テキスト ボックス 48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9" name="直線コネクタ 48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90" name="テキスト ボックス 48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91" name="直線コネクタ 49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92" name="テキスト ボックス 49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93" name="直線コネクタ 49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94" name="テキスト ボックス 49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95" name="直線コネクタ 49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96" name="テキスト ボックス 49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97" name="直線コネクタ 49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98" name="テキスト ボックス 49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9" name="直線コネクタ 49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15784</xdr:rowOff>
    </xdr:to>
    <xdr:cxnSp macro="">
      <xdr:nvCxnSpPr>
        <xdr:cNvPr id="501" name="直線コネクタ 500"/>
        <xdr:cNvCxnSpPr/>
      </xdr:nvCxnSpPr>
      <xdr:spPr>
        <a:xfrm flipV="1">
          <a:off x="16318864" y="5769973"/>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19611</xdr:rowOff>
    </xdr:from>
    <xdr:ext cx="405111" cy="259045"/>
    <xdr:sp macro="" textlink="">
      <xdr:nvSpPr>
        <xdr:cNvPr id="502" name="【一般廃棄物処理施設】&#10;有形固定資産減価償却率最小値テキスト"/>
        <xdr:cNvSpPr txBox="1"/>
      </xdr:nvSpPr>
      <xdr:spPr>
        <a:xfrm>
          <a:off x="16357600" y="722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15784</xdr:rowOff>
    </xdr:from>
    <xdr:to>
      <xdr:col>86</xdr:col>
      <xdr:colOff>25400</xdr:colOff>
      <xdr:row>42</xdr:row>
      <xdr:rowOff>15784</xdr:rowOff>
    </xdr:to>
    <xdr:cxnSp macro="">
      <xdr:nvCxnSpPr>
        <xdr:cNvPr id="503" name="直線コネクタ 502"/>
        <xdr:cNvCxnSpPr/>
      </xdr:nvCxnSpPr>
      <xdr:spPr>
        <a:xfrm>
          <a:off x="16230600" y="721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504" name="【一般廃棄物処理施設】&#10;有形固定資産減価償却率最大値テキスト"/>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505" name="直線コネクタ 504"/>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10358</xdr:rowOff>
    </xdr:from>
    <xdr:ext cx="405111" cy="259045"/>
    <xdr:sp macro="" textlink="">
      <xdr:nvSpPr>
        <xdr:cNvPr id="506" name="【一般廃棄物処理施設】&#10;有形固定資産減価償却率平均値テキスト"/>
        <xdr:cNvSpPr txBox="1"/>
      </xdr:nvSpPr>
      <xdr:spPr>
        <a:xfrm>
          <a:off x="16357600" y="66969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31931</xdr:rowOff>
    </xdr:from>
    <xdr:to>
      <xdr:col>85</xdr:col>
      <xdr:colOff>177800</xdr:colOff>
      <xdr:row>39</xdr:row>
      <xdr:rowOff>133531</xdr:rowOff>
    </xdr:to>
    <xdr:sp macro="" textlink="">
      <xdr:nvSpPr>
        <xdr:cNvPr id="507" name="フローチャート: 判断 506"/>
        <xdr:cNvSpPr/>
      </xdr:nvSpPr>
      <xdr:spPr>
        <a:xfrm>
          <a:off x="16268700" y="671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160927</xdr:rowOff>
    </xdr:from>
    <xdr:to>
      <xdr:col>81</xdr:col>
      <xdr:colOff>101600</xdr:colOff>
      <xdr:row>39</xdr:row>
      <xdr:rowOff>91077</xdr:rowOff>
    </xdr:to>
    <xdr:sp macro="" textlink="">
      <xdr:nvSpPr>
        <xdr:cNvPr id="508" name="フローチャート: 判断 507"/>
        <xdr:cNvSpPr/>
      </xdr:nvSpPr>
      <xdr:spPr>
        <a:xfrm>
          <a:off x="15430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13970</xdr:rowOff>
    </xdr:from>
    <xdr:to>
      <xdr:col>76</xdr:col>
      <xdr:colOff>165100</xdr:colOff>
      <xdr:row>39</xdr:row>
      <xdr:rowOff>115570</xdr:rowOff>
    </xdr:to>
    <xdr:sp macro="" textlink="">
      <xdr:nvSpPr>
        <xdr:cNvPr id="509" name="フローチャート: 判断 508"/>
        <xdr:cNvSpPr/>
      </xdr:nvSpPr>
      <xdr:spPr>
        <a:xfrm>
          <a:off x="14541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147865</xdr:rowOff>
    </xdr:from>
    <xdr:to>
      <xdr:col>72</xdr:col>
      <xdr:colOff>38100</xdr:colOff>
      <xdr:row>39</xdr:row>
      <xdr:rowOff>78015</xdr:rowOff>
    </xdr:to>
    <xdr:sp macro="" textlink="">
      <xdr:nvSpPr>
        <xdr:cNvPr id="510" name="フローチャート: 判断 509"/>
        <xdr:cNvSpPr/>
      </xdr:nvSpPr>
      <xdr:spPr>
        <a:xfrm>
          <a:off x="136525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62956</xdr:rowOff>
    </xdr:from>
    <xdr:to>
      <xdr:col>67</xdr:col>
      <xdr:colOff>101600</xdr:colOff>
      <xdr:row>38</xdr:row>
      <xdr:rowOff>164556</xdr:rowOff>
    </xdr:to>
    <xdr:sp macro="" textlink="">
      <xdr:nvSpPr>
        <xdr:cNvPr id="511" name="フローチャート: 判断 510"/>
        <xdr:cNvSpPr/>
      </xdr:nvSpPr>
      <xdr:spPr>
        <a:xfrm>
          <a:off x="12763500" y="657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2" name="テキスト ボックス 51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3" name="テキスト ボックス 51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4" name="テキスト ボックス 51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5" name="テキスト ボックス 51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6" name="テキスト ボックス 51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61323</xdr:rowOff>
    </xdr:from>
    <xdr:to>
      <xdr:col>85</xdr:col>
      <xdr:colOff>177800</xdr:colOff>
      <xdr:row>33</xdr:row>
      <xdr:rowOff>162923</xdr:rowOff>
    </xdr:to>
    <xdr:sp macro="" textlink="">
      <xdr:nvSpPr>
        <xdr:cNvPr id="517" name="楕円 516"/>
        <xdr:cNvSpPr/>
      </xdr:nvSpPr>
      <xdr:spPr>
        <a:xfrm>
          <a:off x="16268700" y="571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14350</xdr:rowOff>
    </xdr:from>
    <xdr:ext cx="340478" cy="259045"/>
    <xdr:sp macro="" textlink="">
      <xdr:nvSpPr>
        <xdr:cNvPr id="518" name="【一般廃棄物処理施設】&#10;有形固定資産減価償却率該当値テキスト"/>
        <xdr:cNvSpPr txBox="1"/>
      </xdr:nvSpPr>
      <xdr:spPr>
        <a:xfrm>
          <a:off x="16357600" y="5672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95613</xdr:rowOff>
    </xdr:from>
    <xdr:to>
      <xdr:col>81</xdr:col>
      <xdr:colOff>101600</xdr:colOff>
      <xdr:row>34</xdr:row>
      <xdr:rowOff>25763</xdr:rowOff>
    </xdr:to>
    <xdr:sp macro="" textlink="">
      <xdr:nvSpPr>
        <xdr:cNvPr id="519" name="楕円 518"/>
        <xdr:cNvSpPr/>
      </xdr:nvSpPr>
      <xdr:spPr>
        <a:xfrm>
          <a:off x="15430500" y="575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112123</xdr:rowOff>
    </xdr:from>
    <xdr:to>
      <xdr:col>85</xdr:col>
      <xdr:colOff>127000</xdr:colOff>
      <xdr:row>33</xdr:row>
      <xdr:rowOff>146413</xdr:rowOff>
    </xdr:to>
    <xdr:cxnSp macro="">
      <xdr:nvCxnSpPr>
        <xdr:cNvPr id="520" name="直線コネクタ 519"/>
        <xdr:cNvCxnSpPr/>
      </xdr:nvCxnSpPr>
      <xdr:spPr>
        <a:xfrm flipV="1">
          <a:off x="15481300" y="5769973"/>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46627</xdr:rowOff>
    </xdr:from>
    <xdr:to>
      <xdr:col>76</xdr:col>
      <xdr:colOff>165100</xdr:colOff>
      <xdr:row>33</xdr:row>
      <xdr:rowOff>148227</xdr:rowOff>
    </xdr:to>
    <xdr:sp macro="" textlink="">
      <xdr:nvSpPr>
        <xdr:cNvPr id="521" name="楕円 520"/>
        <xdr:cNvSpPr/>
      </xdr:nvSpPr>
      <xdr:spPr>
        <a:xfrm>
          <a:off x="14541500" y="570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97427</xdr:rowOff>
    </xdr:from>
    <xdr:to>
      <xdr:col>81</xdr:col>
      <xdr:colOff>50800</xdr:colOff>
      <xdr:row>33</xdr:row>
      <xdr:rowOff>146413</xdr:rowOff>
    </xdr:to>
    <xdr:cxnSp macro="">
      <xdr:nvCxnSpPr>
        <xdr:cNvPr id="522" name="直線コネクタ 521"/>
        <xdr:cNvCxnSpPr/>
      </xdr:nvCxnSpPr>
      <xdr:spPr>
        <a:xfrm>
          <a:off x="14592300" y="575527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32</xdr:row>
      <xdr:rowOff>167458</xdr:rowOff>
    </xdr:from>
    <xdr:to>
      <xdr:col>72</xdr:col>
      <xdr:colOff>38100</xdr:colOff>
      <xdr:row>33</xdr:row>
      <xdr:rowOff>97608</xdr:rowOff>
    </xdr:to>
    <xdr:sp macro="" textlink="">
      <xdr:nvSpPr>
        <xdr:cNvPr id="523" name="楕円 522"/>
        <xdr:cNvSpPr/>
      </xdr:nvSpPr>
      <xdr:spPr>
        <a:xfrm>
          <a:off x="13652500" y="565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46808</xdr:rowOff>
    </xdr:from>
    <xdr:to>
      <xdr:col>76</xdr:col>
      <xdr:colOff>114300</xdr:colOff>
      <xdr:row>33</xdr:row>
      <xdr:rowOff>97427</xdr:rowOff>
    </xdr:to>
    <xdr:cxnSp macro="">
      <xdr:nvCxnSpPr>
        <xdr:cNvPr id="524" name="直線コネクタ 523"/>
        <xdr:cNvCxnSpPr/>
      </xdr:nvCxnSpPr>
      <xdr:spPr>
        <a:xfrm>
          <a:off x="13703300" y="5704658"/>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82204</xdr:rowOff>
    </xdr:from>
    <xdr:ext cx="405111" cy="259045"/>
    <xdr:sp macro="" textlink="">
      <xdr:nvSpPr>
        <xdr:cNvPr id="525" name="n_1aveValue【一般廃棄物処理施設】&#10;有形固定資産減価償却率"/>
        <xdr:cNvSpPr txBox="1"/>
      </xdr:nvSpPr>
      <xdr:spPr>
        <a:xfrm>
          <a:off x="15266044" y="676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106697</xdr:rowOff>
    </xdr:from>
    <xdr:ext cx="405111" cy="259045"/>
    <xdr:sp macro="" textlink="">
      <xdr:nvSpPr>
        <xdr:cNvPr id="526" name="n_2aveValue【一般廃棄物処理施設】&#10;有形固定資産減価償却率"/>
        <xdr:cNvSpPr txBox="1"/>
      </xdr:nvSpPr>
      <xdr:spPr>
        <a:xfrm>
          <a:off x="143897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69142</xdr:rowOff>
    </xdr:from>
    <xdr:ext cx="405111" cy="259045"/>
    <xdr:sp macro="" textlink="">
      <xdr:nvSpPr>
        <xdr:cNvPr id="527" name="n_3aveValue【一般廃棄物処理施設】&#10;有形固定資産減価償却率"/>
        <xdr:cNvSpPr txBox="1"/>
      </xdr:nvSpPr>
      <xdr:spPr>
        <a:xfrm>
          <a:off x="13500744" y="675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9633</xdr:rowOff>
    </xdr:from>
    <xdr:ext cx="405111" cy="259045"/>
    <xdr:sp macro="" textlink="">
      <xdr:nvSpPr>
        <xdr:cNvPr id="528" name="n_4aveValue【一般廃棄物処理施設】&#10;有形固定資産減価償却率"/>
        <xdr:cNvSpPr txBox="1"/>
      </xdr:nvSpPr>
      <xdr:spPr>
        <a:xfrm>
          <a:off x="12611744" y="635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32</xdr:row>
      <xdr:rowOff>42290</xdr:rowOff>
    </xdr:from>
    <xdr:ext cx="340478" cy="259045"/>
    <xdr:sp macro="" textlink="">
      <xdr:nvSpPr>
        <xdr:cNvPr id="529" name="n_1mainValue【一般廃棄物処理施設】&#10;有形固定資産減価償却率"/>
        <xdr:cNvSpPr txBox="1"/>
      </xdr:nvSpPr>
      <xdr:spPr>
        <a:xfrm>
          <a:off x="15298361" y="55286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31</xdr:row>
      <xdr:rowOff>164754</xdr:rowOff>
    </xdr:from>
    <xdr:ext cx="340478" cy="259045"/>
    <xdr:sp macro="" textlink="">
      <xdr:nvSpPr>
        <xdr:cNvPr id="530" name="n_2mainValue【一般廃棄物処理施設】&#10;有形固定資産減価償却率"/>
        <xdr:cNvSpPr txBox="1"/>
      </xdr:nvSpPr>
      <xdr:spPr>
        <a:xfrm>
          <a:off x="14422061" y="54797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31</xdr:row>
      <xdr:rowOff>114135</xdr:rowOff>
    </xdr:from>
    <xdr:ext cx="340478" cy="259045"/>
    <xdr:sp macro="" textlink="">
      <xdr:nvSpPr>
        <xdr:cNvPr id="531" name="n_3mainValue【一般廃棄物処理施設】&#10;有形固定資産減価償却率"/>
        <xdr:cNvSpPr txBox="1"/>
      </xdr:nvSpPr>
      <xdr:spPr>
        <a:xfrm>
          <a:off x="13533061" y="54290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2" name="正方形/長方形 53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33" name="正方形/長方形 53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4" name="正方形/長方形 53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5" name="正方形/長方形 53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6" name="正方形/長方形 53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7" name="正方形/長方形 53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8" name="正方形/長方形 53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9" name="正方形/長方形 53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0" name="テキスト ボックス 53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1" name="直線コネクタ 54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42" name="直線コネクタ 54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43" name="テキスト ボックス 542"/>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44" name="直線コネクタ 54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45" name="テキスト ボックス 544"/>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46" name="直線コネクタ 54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47" name="テキスト ボックス 546"/>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48" name="直線コネクタ 54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49" name="テキスト ボックス 548"/>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50" name="直線コネクタ 54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51" name="テキスト ボックス 550"/>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2" name="直線コネクタ 55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53" name="テキスト ボックス 552"/>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96288</xdr:rowOff>
    </xdr:from>
    <xdr:to>
      <xdr:col>116</xdr:col>
      <xdr:colOff>62864</xdr:colOff>
      <xdr:row>42</xdr:row>
      <xdr:rowOff>37576</xdr:rowOff>
    </xdr:to>
    <xdr:cxnSp macro="">
      <xdr:nvCxnSpPr>
        <xdr:cNvPr id="555" name="直線コネクタ 554"/>
        <xdr:cNvCxnSpPr/>
      </xdr:nvCxnSpPr>
      <xdr:spPr>
        <a:xfrm flipV="1">
          <a:off x="22160864" y="5925588"/>
          <a:ext cx="0" cy="1312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41403</xdr:rowOff>
    </xdr:from>
    <xdr:ext cx="378565" cy="259045"/>
    <xdr:sp macro="" textlink="">
      <xdr:nvSpPr>
        <xdr:cNvPr id="556" name="【一般廃棄物処理施設】&#10;一人当たり有形固定資産（償却資産）額最小値テキスト"/>
        <xdr:cNvSpPr txBox="1"/>
      </xdr:nvSpPr>
      <xdr:spPr>
        <a:xfrm>
          <a:off x="22199600" y="7242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37576</xdr:rowOff>
    </xdr:from>
    <xdr:to>
      <xdr:col>116</xdr:col>
      <xdr:colOff>152400</xdr:colOff>
      <xdr:row>42</xdr:row>
      <xdr:rowOff>37576</xdr:rowOff>
    </xdr:to>
    <xdr:cxnSp macro="">
      <xdr:nvCxnSpPr>
        <xdr:cNvPr id="557" name="直線コネクタ 556"/>
        <xdr:cNvCxnSpPr/>
      </xdr:nvCxnSpPr>
      <xdr:spPr>
        <a:xfrm>
          <a:off x="22072600" y="7238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42965</xdr:rowOff>
    </xdr:from>
    <xdr:ext cx="599010" cy="259045"/>
    <xdr:sp macro="" textlink="">
      <xdr:nvSpPr>
        <xdr:cNvPr id="558" name="【一般廃棄物処理施設】&#10;一人当たり有形固定資産（償却資産）額最大値テキスト"/>
        <xdr:cNvSpPr txBox="1"/>
      </xdr:nvSpPr>
      <xdr:spPr>
        <a:xfrm>
          <a:off x="22199600" y="570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96288</xdr:rowOff>
    </xdr:from>
    <xdr:to>
      <xdr:col>116</xdr:col>
      <xdr:colOff>152400</xdr:colOff>
      <xdr:row>34</xdr:row>
      <xdr:rowOff>96288</xdr:rowOff>
    </xdr:to>
    <xdr:cxnSp macro="">
      <xdr:nvCxnSpPr>
        <xdr:cNvPr id="559" name="直線コネクタ 558"/>
        <xdr:cNvCxnSpPr/>
      </xdr:nvCxnSpPr>
      <xdr:spPr>
        <a:xfrm>
          <a:off x="22072600" y="5925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171365</xdr:rowOff>
    </xdr:from>
    <xdr:ext cx="534377" cy="259045"/>
    <xdr:sp macro="" textlink="">
      <xdr:nvSpPr>
        <xdr:cNvPr id="560" name="【一般廃棄物処理施設】&#10;一人当たり有形固定資産（償却資産）額平均値テキスト"/>
        <xdr:cNvSpPr txBox="1"/>
      </xdr:nvSpPr>
      <xdr:spPr>
        <a:xfrm>
          <a:off x="22199600" y="6857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148488</xdr:rowOff>
    </xdr:from>
    <xdr:to>
      <xdr:col>116</xdr:col>
      <xdr:colOff>114300</xdr:colOff>
      <xdr:row>41</xdr:row>
      <xdr:rowOff>78638</xdr:rowOff>
    </xdr:to>
    <xdr:sp macro="" textlink="">
      <xdr:nvSpPr>
        <xdr:cNvPr id="561" name="フローチャート: 判断 560"/>
        <xdr:cNvSpPr/>
      </xdr:nvSpPr>
      <xdr:spPr>
        <a:xfrm>
          <a:off x="22110700" y="70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150225</xdr:rowOff>
    </xdr:from>
    <xdr:to>
      <xdr:col>112</xdr:col>
      <xdr:colOff>38100</xdr:colOff>
      <xdr:row>41</xdr:row>
      <xdr:rowOff>80375</xdr:rowOff>
    </xdr:to>
    <xdr:sp macro="" textlink="">
      <xdr:nvSpPr>
        <xdr:cNvPr id="562" name="フローチャート: 判断 561"/>
        <xdr:cNvSpPr/>
      </xdr:nvSpPr>
      <xdr:spPr>
        <a:xfrm>
          <a:off x="21272500" y="70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163202</xdr:rowOff>
    </xdr:from>
    <xdr:to>
      <xdr:col>107</xdr:col>
      <xdr:colOff>101600</xdr:colOff>
      <xdr:row>41</xdr:row>
      <xdr:rowOff>93352</xdr:rowOff>
    </xdr:to>
    <xdr:sp macro="" textlink="">
      <xdr:nvSpPr>
        <xdr:cNvPr id="563" name="フローチャート: 判断 562"/>
        <xdr:cNvSpPr/>
      </xdr:nvSpPr>
      <xdr:spPr>
        <a:xfrm>
          <a:off x="20383500" y="70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2664</xdr:rowOff>
    </xdr:from>
    <xdr:to>
      <xdr:col>102</xdr:col>
      <xdr:colOff>165100</xdr:colOff>
      <xdr:row>41</xdr:row>
      <xdr:rowOff>104264</xdr:rowOff>
    </xdr:to>
    <xdr:sp macro="" textlink="">
      <xdr:nvSpPr>
        <xdr:cNvPr id="564" name="フローチャート: 判断 563"/>
        <xdr:cNvSpPr/>
      </xdr:nvSpPr>
      <xdr:spPr>
        <a:xfrm>
          <a:off x="19494500" y="703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8062</xdr:rowOff>
    </xdr:from>
    <xdr:to>
      <xdr:col>98</xdr:col>
      <xdr:colOff>38100</xdr:colOff>
      <xdr:row>41</xdr:row>
      <xdr:rowOff>109662</xdr:rowOff>
    </xdr:to>
    <xdr:sp macro="" textlink="">
      <xdr:nvSpPr>
        <xdr:cNvPr id="565" name="フローチャート: 判断 564"/>
        <xdr:cNvSpPr/>
      </xdr:nvSpPr>
      <xdr:spPr>
        <a:xfrm>
          <a:off x="18605500" y="703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6" name="テキスト ボックス 56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7" name="テキスト ボックス 56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8" name="テキスト ボックス 56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9" name="テキスト ボックス 56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0" name="テキスト ボックス 56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158226</xdr:rowOff>
    </xdr:from>
    <xdr:to>
      <xdr:col>116</xdr:col>
      <xdr:colOff>114300</xdr:colOff>
      <xdr:row>42</xdr:row>
      <xdr:rowOff>88376</xdr:rowOff>
    </xdr:to>
    <xdr:sp macro="" textlink="">
      <xdr:nvSpPr>
        <xdr:cNvPr id="571" name="楕円 570"/>
        <xdr:cNvSpPr/>
      </xdr:nvSpPr>
      <xdr:spPr>
        <a:xfrm>
          <a:off x="22110700" y="718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73153</xdr:rowOff>
    </xdr:from>
    <xdr:ext cx="378565" cy="259045"/>
    <xdr:sp macro="" textlink="">
      <xdr:nvSpPr>
        <xdr:cNvPr id="572" name="【一般廃棄物処理施設】&#10;一人当たり有形固定資産（償却資産）額該当値テキスト"/>
        <xdr:cNvSpPr txBox="1"/>
      </xdr:nvSpPr>
      <xdr:spPr>
        <a:xfrm>
          <a:off x="22199600" y="71026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158457</xdr:rowOff>
    </xdr:from>
    <xdr:to>
      <xdr:col>112</xdr:col>
      <xdr:colOff>38100</xdr:colOff>
      <xdr:row>42</xdr:row>
      <xdr:rowOff>88607</xdr:rowOff>
    </xdr:to>
    <xdr:sp macro="" textlink="">
      <xdr:nvSpPr>
        <xdr:cNvPr id="573" name="楕円 572"/>
        <xdr:cNvSpPr/>
      </xdr:nvSpPr>
      <xdr:spPr>
        <a:xfrm>
          <a:off x="21272500" y="718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37576</xdr:rowOff>
    </xdr:from>
    <xdr:to>
      <xdr:col>116</xdr:col>
      <xdr:colOff>63500</xdr:colOff>
      <xdr:row>42</xdr:row>
      <xdr:rowOff>37807</xdr:rowOff>
    </xdr:to>
    <xdr:cxnSp macro="">
      <xdr:nvCxnSpPr>
        <xdr:cNvPr id="574" name="直線コネクタ 573"/>
        <xdr:cNvCxnSpPr/>
      </xdr:nvCxnSpPr>
      <xdr:spPr>
        <a:xfrm flipV="1">
          <a:off x="21323300" y="7238476"/>
          <a:ext cx="838200" cy="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158457</xdr:rowOff>
    </xdr:from>
    <xdr:to>
      <xdr:col>107</xdr:col>
      <xdr:colOff>101600</xdr:colOff>
      <xdr:row>42</xdr:row>
      <xdr:rowOff>88607</xdr:rowOff>
    </xdr:to>
    <xdr:sp macro="" textlink="">
      <xdr:nvSpPr>
        <xdr:cNvPr id="575" name="楕円 574"/>
        <xdr:cNvSpPr/>
      </xdr:nvSpPr>
      <xdr:spPr>
        <a:xfrm>
          <a:off x="20383500" y="718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37807</xdr:rowOff>
    </xdr:from>
    <xdr:to>
      <xdr:col>111</xdr:col>
      <xdr:colOff>177800</xdr:colOff>
      <xdr:row>42</xdr:row>
      <xdr:rowOff>37807</xdr:rowOff>
    </xdr:to>
    <xdr:cxnSp macro="">
      <xdr:nvCxnSpPr>
        <xdr:cNvPr id="576" name="直線コネクタ 575"/>
        <xdr:cNvCxnSpPr/>
      </xdr:nvCxnSpPr>
      <xdr:spPr>
        <a:xfrm>
          <a:off x="20434300" y="72387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158455</xdr:rowOff>
    </xdr:from>
    <xdr:to>
      <xdr:col>102</xdr:col>
      <xdr:colOff>165100</xdr:colOff>
      <xdr:row>42</xdr:row>
      <xdr:rowOff>88605</xdr:rowOff>
    </xdr:to>
    <xdr:sp macro="" textlink="">
      <xdr:nvSpPr>
        <xdr:cNvPr id="577" name="楕円 576"/>
        <xdr:cNvSpPr/>
      </xdr:nvSpPr>
      <xdr:spPr>
        <a:xfrm>
          <a:off x="19494500" y="718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37805</xdr:rowOff>
    </xdr:from>
    <xdr:to>
      <xdr:col>107</xdr:col>
      <xdr:colOff>50800</xdr:colOff>
      <xdr:row>42</xdr:row>
      <xdr:rowOff>37807</xdr:rowOff>
    </xdr:to>
    <xdr:cxnSp macro="">
      <xdr:nvCxnSpPr>
        <xdr:cNvPr id="578" name="直線コネクタ 577"/>
        <xdr:cNvCxnSpPr/>
      </xdr:nvCxnSpPr>
      <xdr:spPr>
        <a:xfrm>
          <a:off x="19545300" y="7238705"/>
          <a:ext cx="889000" cy="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96902</xdr:rowOff>
    </xdr:from>
    <xdr:ext cx="534377" cy="259045"/>
    <xdr:sp macro="" textlink="">
      <xdr:nvSpPr>
        <xdr:cNvPr id="579" name="n_1aveValue【一般廃棄物処理施設】&#10;一人当たり有形固定資産（償却資産）額"/>
        <xdr:cNvSpPr txBox="1"/>
      </xdr:nvSpPr>
      <xdr:spPr>
        <a:xfrm>
          <a:off x="21043411" y="678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109879</xdr:rowOff>
    </xdr:from>
    <xdr:ext cx="534377" cy="259045"/>
    <xdr:sp macro="" textlink="">
      <xdr:nvSpPr>
        <xdr:cNvPr id="580" name="n_2aveValue【一般廃棄物処理施設】&#10;一人当たり有形固定資産（償却資産）額"/>
        <xdr:cNvSpPr txBox="1"/>
      </xdr:nvSpPr>
      <xdr:spPr>
        <a:xfrm>
          <a:off x="20167111" y="679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120791</xdr:rowOff>
    </xdr:from>
    <xdr:ext cx="534377" cy="259045"/>
    <xdr:sp macro="" textlink="">
      <xdr:nvSpPr>
        <xdr:cNvPr id="581" name="n_3aveValue【一般廃棄物処理施設】&#10;一人当たり有形固定資産（償却資産）額"/>
        <xdr:cNvSpPr txBox="1"/>
      </xdr:nvSpPr>
      <xdr:spPr>
        <a:xfrm>
          <a:off x="19278111" y="680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126189</xdr:rowOff>
    </xdr:from>
    <xdr:ext cx="534377" cy="259045"/>
    <xdr:sp macro="" textlink="">
      <xdr:nvSpPr>
        <xdr:cNvPr id="582" name="n_4aveValue【一般廃棄物処理施設】&#10;一人当たり有形固定資産（償却資産）額"/>
        <xdr:cNvSpPr txBox="1"/>
      </xdr:nvSpPr>
      <xdr:spPr>
        <a:xfrm>
          <a:off x="18389111" y="681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166317</xdr:colOff>
      <xdr:row>42</xdr:row>
      <xdr:rowOff>79734</xdr:rowOff>
    </xdr:from>
    <xdr:ext cx="378565" cy="259045"/>
    <xdr:sp macro="" textlink="">
      <xdr:nvSpPr>
        <xdr:cNvPr id="583" name="n_1mainValue【一般廃棄物処理施設】&#10;一人当たり有形固定資産（償却資産）額"/>
        <xdr:cNvSpPr txBox="1"/>
      </xdr:nvSpPr>
      <xdr:spPr>
        <a:xfrm>
          <a:off x="21121317" y="72806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52017</xdr:colOff>
      <xdr:row>42</xdr:row>
      <xdr:rowOff>79734</xdr:rowOff>
    </xdr:from>
    <xdr:ext cx="378565" cy="259045"/>
    <xdr:sp macro="" textlink="">
      <xdr:nvSpPr>
        <xdr:cNvPr id="584" name="n_2mainValue【一般廃棄物処理施設】&#10;一人当たり有形固定資産（償却資産）額"/>
        <xdr:cNvSpPr txBox="1"/>
      </xdr:nvSpPr>
      <xdr:spPr>
        <a:xfrm>
          <a:off x="20245017" y="72806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115517</xdr:colOff>
      <xdr:row>42</xdr:row>
      <xdr:rowOff>79732</xdr:rowOff>
    </xdr:from>
    <xdr:ext cx="378565" cy="259045"/>
    <xdr:sp macro="" textlink="">
      <xdr:nvSpPr>
        <xdr:cNvPr id="585" name="n_3mainValue【一般廃棄物処理施設】&#10;一人当たり有形固定資産（償却資産）額"/>
        <xdr:cNvSpPr txBox="1"/>
      </xdr:nvSpPr>
      <xdr:spPr>
        <a:xfrm>
          <a:off x="19356017" y="7280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6" name="正方形/長方形 58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7" name="正方形/長方形 58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8" name="正方形/長方形 58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9" name="正方形/長方形 58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90" name="正方形/長方形 58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91" name="正方形/長方形 59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92" name="正方形/長方形 59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3" name="正方形/長方形 59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4" name="テキスト ボックス 59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5" name="直線コネクタ 59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96" name="テキスト ボックス 59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97" name="直線コネクタ 59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98" name="テキスト ボックス 597"/>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99" name="直線コネクタ 59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00" name="テキスト ボックス 59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01" name="直線コネクタ 60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02" name="テキスト ボックス 60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03" name="直線コネクタ 60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04" name="テキスト ボックス 60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05" name="直線コネクタ 60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06" name="テキスト ボックス 60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07" name="直線コネクタ 60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08" name="テキスト ボックス 607"/>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9" name="直線コネクタ 60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130628</xdr:rowOff>
    </xdr:to>
    <xdr:cxnSp macro="">
      <xdr:nvCxnSpPr>
        <xdr:cNvPr id="611" name="直線コネクタ 610"/>
        <xdr:cNvCxnSpPr/>
      </xdr:nvCxnSpPr>
      <xdr:spPr>
        <a:xfrm flipV="1">
          <a:off x="16318864" y="95358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12"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13" name="直線コネクタ 612"/>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614" name="【保健センター・保健所】&#10;有形固定資産減価償却率最大値テキスト"/>
        <xdr:cNvSpPr txBox="1"/>
      </xdr:nvSpPr>
      <xdr:spPr>
        <a:xfrm>
          <a:off x="16357600" y="93111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615" name="直線コネクタ 614"/>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3101</xdr:rowOff>
    </xdr:from>
    <xdr:ext cx="405111" cy="259045"/>
    <xdr:sp macro="" textlink="">
      <xdr:nvSpPr>
        <xdr:cNvPr id="616" name="【保健センター・保健所】&#10;有形固定資産減価償却率平均値テキスト"/>
        <xdr:cNvSpPr txBox="1"/>
      </xdr:nvSpPr>
      <xdr:spPr>
        <a:xfrm>
          <a:off x="16357600" y="101186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151674</xdr:rowOff>
    </xdr:from>
    <xdr:to>
      <xdr:col>85</xdr:col>
      <xdr:colOff>177800</xdr:colOff>
      <xdr:row>60</xdr:row>
      <xdr:rowOff>81824</xdr:rowOff>
    </xdr:to>
    <xdr:sp macro="" textlink="">
      <xdr:nvSpPr>
        <xdr:cNvPr id="617" name="フローチャート: 判断 616"/>
        <xdr:cNvSpPr/>
      </xdr:nvSpPr>
      <xdr:spPr>
        <a:xfrm>
          <a:off x="16268700" y="1026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114119</xdr:rowOff>
    </xdr:from>
    <xdr:to>
      <xdr:col>81</xdr:col>
      <xdr:colOff>101600</xdr:colOff>
      <xdr:row>60</xdr:row>
      <xdr:rowOff>44269</xdr:rowOff>
    </xdr:to>
    <xdr:sp macro="" textlink="">
      <xdr:nvSpPr>
        <xdr:cNvPr id="618" name="フローチャート: 判断 617"/>
        <xdr:cNvSpPr/>
      </xdr:nvSpPr>
      <xdr:spPr>
        <a:xfrm>
          <a:off x="15430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86360</xdr:rowOff>
    </xdr:from>
    <xdr:to>
      <xdr:col>76</xdr:col>
      <xdr:colOff>165100</xdr:colOff>
      <xdr:row>60</xdr:row>
      <xdr:rowOff>16510</xdr:rowOff>
    </xdr:to>
    <xdr:sp macro="" textlink="">
      <xdr:nvSpPr>
        <xdr:cNvPr id="619" name="フローチャート: 判断 618"/>
        <xdr:cNvSpPr/>
      </xdr:nvSpPr>
      <xdr:spPr>
        <a:xfrm>
          <a:off x="14541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620" name="フローチャート: 判断 619"/>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87993</xdr:rowOff>
    </xdr:from>
    <xdr:to>
      <xdr:col>67</xdr:col>
      <xdr:colOff>101600</xdr:colOff>
      <xdr:row>60</xdr:row>
      <xdr:rowOff>18143</xdr:rowOff>
    </xdr:to>
    <xdr:sp macro="" textlink="">
      <xdr:nvSpPr>
        <xdr:cNvPr id="621" name="フローチャート: 判断 620"/>
        <xdr:cNvSpPr/>
      </xdr:nvSpPr>
      <xdr:spPr>
        <a:xfrm>
          <a:off x="12763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2" name="テキスト ボックス 62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3" name="テキスト ボックス 62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4" name="テキスト ボックス 62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5" name="テキスト ボックス 62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6" name="テキスト ボックス 62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81462</xdr:rowOff>
    </xdr:from>
    <xdr:to>
      <xdr:col>85</xdr:col>
      <xdr:colOff>177800</xdr:colOff>
      <xdr:row>61</xdr:row>
      <xdr:rowOff>11612</xdr:rowOff>
    </xdr:to>
    <xdr:sp macro="" textlink="">
      <xdr:nvSpPr>
        <xdr:cNvPr id="627" name="楕円 626"/>
        <xdr:cNvSpPr/>
      </xdr:nvSpPr>
      <xdr:spPr>
        <a:xfrm>
          <a:off x="16268700" y="103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59889</xdr:rowOff>
    </xdr:from>
    <xdr:ext cx="405111" cy="259045"/>
    <xdr:sp macro="" textlink="">
      <xdr:nvSpPr>
        <xdr:cNvPr id="628" name="【保健センター・保健所】&#10;有形固定資産減価償却率該当値テキスト"/>
        <xdr:cNvSpPr txBox="1"/>
      </xdr:nvSpPr>
      <xdr:spPr>
        <a:xfrm>
          <a:off x="16357600" y="1034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47172</xdr:rowOff>
    </xdr:from>
    <xdr:to>
      <xdr:col>81</xdr:col>
      <xdr:colOff>101600</xdr:colOff>
      <xdr:row>60</xdr:row>
      <xdr:rowOff>148772</xdr:rowOff>
    </xdr:to>
    <xdr:sp macro="" textlink="">
      <xdr:nvSpPr>
        <xdr:cNvPr id="629" name="楕円 628"/>
        <xdr:cNvSpPr/>
      </xdr:nvSpPr>
      <xdr:spPr>
        <a:xfrm>
          <a:off x="15430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97972</xdr:rowOff>
    </xdr:from>
    <xdr:to>
      <xdr:col>85</xdr:col>
      <xdr:colOff>127000</xdr:colOff>
      <xdr:row>60</xdr:row>
      <xdr:rowOff>132262</xdr:rowOff>
    </xdr:to>
    <xdr:cxnSp macro="">
      <xdr:nvCxnSpPr>
        <xdr:cNvPr id="630" name="直線コネクタ 629"/>
        <xdr:cNvCxnSpPr/>
      </xdr:nvCxnSpPr>
      <xdr:spPr>
        <a:xfrm>
          <a:off x="15481300" y="10384972"/>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11249</xdr:rowOff>
    </xdr:from>
    <xdr:to>
      <xdr:col>76</xdr:col>
      <xdr:colOff>165100</xdr:colOff>
      <xdr:row>60</xdr:row>
      <xdr:rowOff>112849</xdr:rowOff>
    </xdr:to>
    <xdr:sp macro="" textlink="">
      <xdr:nvSpPr>
        <xdr:cNvPr id="631" name="楕円 630"/>
        <xdr:cNvSpPr/>
      </xdr:nvSpPr>
      <xdr:spPr>
        <a:xfrm>
          <a:off x="14541500" y="1029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62049</xdr:rowOff>
    </xdr:from>
    <xdr:to>
      <xdr:col>81</xdr:col>
      <xdr:colOff>50800</xdr:colOff>
      <xdr:row>60</xdr:row>
      <xdr:rowOff>97972</xdr:rowOff>
    </xdr:to>
    <xdr:cxnSp macro="">
      <xdr:nvCxnSpPr>
        <xdr:cNvPr id="632" name="直線コネクタ 631"/>
        <xdr:cNvCxnSpPr/>
      </xdr:nvCxnSpPr>
      <xdr:spPr>
        <a:xfrm>
          <a:off x="14592300" y="1034904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146776</xdr:rowOff>
    </xdr:from>
    <xdr:to>
      <xdr:col>72</xdr:col>
      <xdr:colOff>38100</xdr:colOff>
      <xdr:row>60</xdr:row>
      <xdr:rowOff>76926</xdr:rowOff>
    </xdr:to>
    <xdr:sp macro="" textlink="">
      <xdr:nvSpPr>
        <xdr:cNvPr id="633" name="楕円 632"/>
        <xdr:cNvSpPr/>
      </xdr:nvSpPr>
      <xdr:spPr>
        <a:xfrm>
          <a:off x="13652500" y="1026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26126</xdr:rowOff>
    </xdr:from>
    <xdr:to>
      <xdr:col>76</xdr:col>
      <xdr:colOff>114300</xdr:colOff>
      <xdr:row>60</xdr:row>
      <xdr:rowOff>62049</xdr:rowOff>
    </xdr:to>
    <xdr:cxnSp macro="">
      <xdr:nvCxnSpPr>
        <xdr:cNvPr id="634" name="直線コネクタ 633"/>
        <xdr:cNvCxnSpPr/>
      </xdr:nvCxnSpPr>
      <xdr:spPr>
        <a:xfrm>
          <a:off x="13703300" y="1031312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60796</xdr:rowOff>
    </xdr:from>
    <xdr:ext cx="405111" cy="259045"/>
    <xdr:sp macro="" textlink="">
      <xdr:nvSpPr>
        <xdr:cNvPr id="635" name="n_1aveValue【保健センター・保健所】&#10;有形固定資産減価償却率"/>
        <xdr:cNvSpPr txBox="1"/>
      </xdr:nvSpPr>
      <xdr:spPr>
        <a:xfrm>
          <a:off x="152660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33037</xdr:rowOff>
    </xdr:from>
    <xdr:ext cx="405111" cy="259045"/>
    <xdr:sp macro="" textlink="">
      <xdr:nvSpPr>
        <xdr:cNvPr id="636" name="n_2aveValue【保健センター・保健所】&#10;有形固定資産減価償却率"/>
        <xdr:cNvSpPr txBox="1"/>
      </xdr:nvSpPr>
      <xdr:spPr>
        <a:xfrm>
          <a:off x="14389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15076</xdr:rowOff>
    </xdr:from>
    <xdr:ext cx="405111" cy="259045"/>
    <xdr:sp macro="" textlink="">
      <xdr:nvSpPr>
        <xdr:cNvPr id="637" name="n_3aveValue【保健センター・保健所】&#10;有形固定資産減価償却率"/>
        <xdr:cNvSpPr txBox="1"/>
      </xdr:nvSpPr>
      <xdr:spPr>
        <a:xfrm>
          <a:off x="13500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34670</xdr:rowOff>
    </xdr:from>
    <xdr:ext cx="405111" cy="259045"/>
    <xdr:sp macro="" textlink="">
      <xdr:nvSpPr>
        <xdr:cNvPr id="638" name="n_4aveValue【保健センター・保健所】&#10;有形固定資産減価償却率"/>
        <xdr:cNvSpPr txBox="1"/>
      </xdr:nvSpPr>
      <xdr:spPr>
        <a:xfrm>
          <a:off x="12611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139899</xdr:rowOff>
    </xdr:from>
    <xdr:ext cx="405111" cy="259045"/>
    <xdr:sp macro="" textlink="">
      <xdr:nvSpPr>
        <xdr:cNvPr id="639" name="n_1mainValue【保健センター・保健所】&#10;有形固定資産減価償却率"/>
        <xdr:cNvSpPr txBox="1"/>
      </xdr:nvSpPr>
      <xdr:spPr>
        <a:xfrm>
          <a:off x="15266044" y="1042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103976</xdr:rowOff>
    </xdr:from>
    <xdr:ext cx="405111" cy="259045"/>
    <xdr:sp macro="" textlink="">
      <xdr:nvSpPr>
        <xdr:cNvPr id="640" name="n_2mainValue【保健センター・保健所】&#10;有形固定資産減価償却率"/>
        <xdr:cNvSpPr txBox="1"/>
      </xdr:nvSpPr>
      <xdr:spPr>
        <a:xfrm>
          <a:off x="14389744" y="1039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68053</xdr:rowOff>
    </xdr:from>
    <xdr:ext cx="405111" cy="259045"/>
    <xdr:sp macro="" textlink="">
      <xdr:nvSpPr>
        <xdr:cNvPr id="641" name="n_3mainValue【保健センター・保健所】&#10;有形固定資産減価償却率"/>
        <xdr:cNvSpPr txBox="1"/>
      </xdr:nvSpPr>
      <xdr:spPr>
        <a:xfrm>
          <a:off x="13500744" y="1035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2" name="正方形/長方形 64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43" name="正方形/長方形 64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44" name="正方形/長方形 64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45" name="正方形/長方形 64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46" name="正方形/長方形 64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47" name="正方形/長方形 64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8" name="正方形/長方形 64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9" name="正方形/長方形 64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0" name="テキスト ボックス 64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1" name="直線コネクタ 65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52" name="直線コネクタ 65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53" name="テキスト ボックス 65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54" name="直線コネクタ 65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55" name="テキスト ボックス 65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56" name="直線コネクタ 65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57" name="テキスト ボックス 65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58" name="直線コネクタ 65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59" name="テキスト ボックス 65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60" name="直線コネクタ 65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61" name="テキスト ボックス 66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2" name="直線コネクタ 66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3" name="テキスト ボックス 66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120650</xdr:rowOff>
    </xdr:from>
    <xdr:to>
      <xdr:col>116</xdr:col>
      <xdr:colOff>62864</xdr:colOff>
      <xdr:row>64</xdr:row>
      <xdr:rowOff>50800</xdr:rowOff>
    </xdr:to>
    <xdr:cxnSp macro="">
      <xdr:nvCxnSpPr>
        <xdr:cNvPr id="665" name="直線コネクタ 664"/>
        <xdr:cNvCxnSpPr/>
      </xdr:nvCxnSpPr>
      <xdr:spPr>
        <a:xfrm flipV="1">
          <a:off x="22160864" y="95504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666" name="【保健センター・保健所】&#10;一人当たり面積最小値テキスト"/>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667" name="直線コネクタ 666"/>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67327</xdr:rowOff>
    </xdr:from>
    <xdr:ext cx="469744" cy="259045"/>
    <xdr:sp macro="" textlink="">
      <xdr:nvSpPr>
        <xdr:cNvPr id="668" name="【保健センター・保健所】&#10;一人当たり面積最大値テキスト"/>
        <xdr:cNvSpPr txBox="1"/>
      </xdr:nvSpPr>
      <xdr:spPr>
        <a:xfrm>
          <a:off x="22199600"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120650</xdr:rowOff>
    </xdr:from>
    <xdr:to>
      <xdr:col>116</xdr:col>
      <xdr:colOff>152400</xdr:colOff>
      <xdr:row>55</xdr:row>
      <xdr:rowOff>120650</xdr:rowOff>
    </xdr:to>
    <xdr:cxnSp macro="">
      <xdr:nvCxnSpPr>
        <xdr:cNvPr id="669" name="直線コネクタ 668"/>
        <xdr:cNvCxnSpPr/>
      </xdr:nvCxnSpPr>
      <xdr:spPr>
        <a:xfrm>
          <a:off x="22072600" y="955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156227</xdr:rowOff>
    </xdr:from>
    <xdr:ext cx="469744" cy="259045"/>
    <xdr:sp macro="" textlink="">
      <xdr:nvSpPr>
        <xdr:cNvPr id="670" name="【保健センター・保健所】&#10;一人当たり面積平均値テキスト"/>
        <xdr:cNvSpPr txBox="1"/>
      </xdr:nvSpPr>
      <xdr:spPr>
        <a:xfrm>
          <a:off x="22199600" y="1044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71" name="フローチャート: 判断 670"/>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165100</xdr:rowOff>
    </xdr:from>
    <xdr:to>
      <xdr:col>112</xdr:col>
      <xdr:colOff>38100</xdr:colOff>
      <xdr:row>61</xdr:row>
      <xdr:rowOff>95250</xdr:rowOff>
    </xdr:to>
    <xdr:sp macro="" textlink="">
      <xdr:nvSpPr>
        <xdr:cNvPr id="672" name="フローチャート: 判断 671"/>
        <xdr:cNvSpPr/>
      </xdr:nvSpPr>
      <xdr:spPr>
        <a:xfrm>
          <a:off x="21272500" y="1045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19050</xdr:rowOff>
    </xdr:from>
    <xdr:to>
      <xdr:col>107</xdr:col>
      <xdr:colOff>101600</xdr:colOff>
      <xdr:row>61</xdr:row>
      <xdr:rowOff>120650</xdr:rowOff>
    </xdr:to>
    <xdr:sp macro="" textlink="">
      <xdr:nvSpPr>
        <xdr:cNvPr id="673" name="フローチャート: 判断 672"/>
        <xdr:cNvSpPr/>
      </xdr:nvSpPr>
      <xdr:spPr>
        <a:xfrm>
          <a:off x="20383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31750</xdr:rowOff>
    </xdr:from>
    <xdr:to>
      <xdr:col>102</xdr:col>
      <xdr:colOff>165100</xdr:colOff>
      <xdr:row>61</xdr:row>
      <xdr:rowOff>133350</xdr:rowOff>
    </xdr:to>
    <xdr:sp macro="" textlink="">
      <xdr:nvSpPr>
        <xdr:cNvPr id="674" name="フローチャート: 判断 673"/>
        <xdr:cNvSpPr/>
      </xdr:nvSpPr>
      <xdr:spPr>
        <a:xfrm>
          <a:off x="19494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19050</xdr:rowOff>
    </xdr:from>
    <xdr:to>
      <xdr:col>98</xdr:col>
      <xdr:colOff>38100</xdr:colOff>
      <xdr:row>61</xdr:row>
      <xdr:rowOff>120650</xdr:rowOff>
    </xdr:to>
    <xdr:sp macro="" textlink="">
      <xdr:nvSpPr>
        <xdr:cNvPr id="675" name="フローチャート: 判断 674"/>
        <xdr:cNvSpPr/>
      </xdr:nvSpPr>
      <xdr:spPr>
        <a:xfrm>
          <a:off x="18605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6" name="テキスト ボックス 67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7" name="テキスト ボックス 67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8" name="テキスト ボックス 67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9" name="テキスト ボックス 67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0" name="テキスト ボックス 67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19050</xdr:rowOff>
    </xdr:from>
    <xdr:to>
      <xdr:col>116</xdr:col>
      <xdr:colOff>114300</xdr:colOff>
      <xdr:row>57</xdr:row>
      <xdr:rowOff>120650</xdr:rowOff>
    </xdr:to>
    <xdr:sp macro="" textlink="">
      <xdr:nvSpPr>
        <xdr:cNvPr id="681" name="楕円 680"/>
        <xdr:cNvSpPr/>
      </xdr:nvSpPr>
      <xdr:spPr>
        <a:xfrm>
          <a:off x="221107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41927</xdr:rowOff>
    </xdr:from>
    <xdr:ext cx="469744" cy="259045"/>
    <xdr:sp macro="" textlink="">
      <xdr:nvSpPr>
        <xdr:cNvPr id="682" name="【保健センター・保健所】&#10;一人当たり面積該当値テキスト"/>
        <xdr:cNvSpPr txBox="1"/>
      </xdr:nvSpPr>
      <xdr:spPr>
        <a:xfrm>
          <a:off x="22199600" y="964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19050</xdr:rowOff>
    </xdr:from>
    <xdr:to>
      <xdr:col>112</xdr:col>
      <xdr:colOff>38100</xdr:colOff>
      <xdr:row>57</xdr:row>
      <xdr:rowOff>120650</xdr:rowOff>
    </xdr:to>
    <xdr:sp macro="" textlink="">
      <xdr:nvSpPr>
        <xdr:cNvPr id="683" name="楕円 682"/>
        <xdr:cNvSpPr/>
      </xdr:nvSpPr>
      <xdr:spPr>
        <a:xfrm>
          <a:off x="212725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69850</xdr:rowOff>
    </xdr:from>
    <xdr:to>
      <xdr:col>116</xdr:col>
      <xdr:colOff>63500</xdr:colOff>
      <xdr:row>57</xdr:row>
      <xdr:rowOff>69850</xdr:rowOff>
    </xdr:to>
    <xdr:cxnSp macro="">
      <xdr:nvCxnSpPr>
        <xdr:cNvPr id="684" name="直線コネクタ 683"/>
        <xdr:cNvCxnSpPr/>
      </xdr:nvCxnSpPr>
      <xdr:spPr>
        <a:xfrm>
          <a:off x="21323300" y="9842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19050</xdr:rowOff>
    </xdr:from>
    <xdr:to>
      <xdr:col>107</xdr:col>
      <xdr:colOff>101600</xdr:colOff>
      <xdr:row>57</xdr:row>
      <xdr:rowOff>120650</xdr:rowOff>
    </xdr:to>
    <xdr:sp macro="" textlink="">
      <xdr:nvSpPr>
        <xdr:cNvPr id="685" name="楕円 684"/>
        <xdr:cNvSpPr/>
      </xdr:nvSpPr>
      <xdr:spPr>
        <a:xfrm>
          <a:off x="203835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69850</xdr:rowOff>
    </xdr:from>
    <xdr:to>
      <xdr:col>111</xdr:col>
      <xdr:colOff>177800</xdr:colOff>
      <xdr:row>57</xdr:row>
      <xdr:rowOff>69850</xdr:rowOff>
    </xdr:to>
    <xdr:cxnSp macro="">
      <xdr:nvCxnSpPr>
        <xdr:cNvPr id="686" name="直線コネクタ 685"/>
        <xdr:cNvCxnSpPr/>
      </xdr:nvCxnSpPr>
      <xdr:spPr>
        <a:xfrm>
          <a:off x="20434300" y="9842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6350</xdr:rowOff>
    </xdr:from>
    <xdr:to>
      <xdr:col>102</xdr:col>
      <xdr:colOff>165100</xdr:colOff>
      <xdr:row>57</xdr:row>
      <xdr:rowOff>107950</xdr:rowOff>
    </xdr:to>
    <xdr:sp macro="" textlink="">
      <xdr:nvSpPr>
        <xdr:cNvPr id="687" name="楕円 686"/>
        <xdr:cNvSpPr/>
      </xdr:nvSpPr>
      <xdr:spPr>
        <a:xfrm>
          <a:off x="194945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57150</xdr:rowOff>
    </xdr:from>
    <xdr:to>
      <xdr:col>107</xdr:col>
      <xdr:colOff>50800</xdr:colOff>
      <xdr:row>57</xdr:row>
      <xdr:rowOff>69850</xdr:rowOff>
    </xdr:to>
    <xdr:cxnSp macro="">
      <xdr:nvCxnSpPr>
        <xdr:cNvPr id="688" name="直線コネクタ 687"/>
        <xdr:cNvCxnSpPr/>
      </xdr:nvCxnSpPr>
      <xdr:spPr>
        <a:xfrm>
          <a:off x="19545300" y="9829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86377</xdr:rowOff>
    </xdr:from>
    <xdr:ext cx="469744" cy="259045"/>
    <xdr:sp macro="" textlink="">
      <xdr:nvSpPr>
        <xdr:cNvPr id="689" name="n_1aveValue【保健センター・保健所】&#10;一人当たり面積"/>
        <xdr:cNvSpPr txBox="1"/>
      </xdr:nvSpPr>
      <xdr:spPr>
        <a:xfrm>
          <a:off x="21075727" y="1054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111777</xdr:rowOff>
    </xdr:from>
    <xdr:ext cx="469744" cy="259045"/>
    <xdr:sp macro="" textlink="">
      <xdr:nvSpPr>
        <xdr:cNvPr id="690" name="n_2aveValue【保健センター・保健所】&#10;一人当たり面積"/>
        <xdr:cNvSpPr txBox="1"/>
      </xdr:nvSpPr>
      <xdr:spPr>
        <a:xfrm>
          <a:off x="20199427" y="1057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124477</xdr:rowOff>
    </xdr:from>
    <xdr:ext cx="469744" cy="259045"/>
    <xdr:sp macro="" textlink="">
      <xdr:nvSpPr>
        <xdr:cNvPr id="691" name="n_3aveValue【保健センター・保健所】&#10;一人当たり面積"/>
        <xdr:cNvSpPr txBox="1"/>
      </xdr:nvSpPr>
      <xdr:spPr>
        <a:xfrm>
          <a:off x="19310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137177</xdr:rowOff>
    </xdr:from>
    <xdr:ext cx="469744" cy="259045"/>
    <xdr:sp macro="" textlink="">
      <xdr:nvSpPr>
        <xdr:cNvPr id="692" name="n_4aveValue【保健センター・保健所】&#10;一人当たり面積"/>
        <xdr:cNvSpPr txBox="1"/>
      </xdr:nvSpPr>
      <xdr:spPr>
        <a:xfrm>
          <a:off x="18421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137177</xdr:rowOff>
    </xdr:from>
    <xdr:ext cx="469744" cy="259045"/>
    <xdr:sp macro="" textlink="">
      <xdr:nvSpPr>
        <xdr:cNvPr id="693" name="n_1mainValue【保健センター・保健所】&#10;一人当たり面積"/>
        <xdr:cNvSpPr txBox="1"/>
      </xdr:nvSpPr>
      <xdr:spPr>
        <a:xfrm>
          <a:off x="21075727" y="956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137177</xdr:rowOff>
    </xdr:from>
    <xdr:ext cx="469744" cy="259045"/>
    <xdr:sp macro="" textlink="">
      <xdr:nvSpPr>
        <xdr:cNvPr id="694" name="n_2mainValue【保健センター・保健所】&#10;一人当たり面積"/>
        <xdr:cNvSpPr txBox="1"/>
      </xdr:nvSpPr>
      <xdr:spPr>
        <a:xfrm>
          <a:off x="20199427" y="956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124477</xdr:rowOff>
    </xdr:from>
    <xdr:ext cx="469744" cy="259045"/>
    <xdr:sp macro="" textlink="">
      <xdr:nvSpPr>
        <xdr:cNvPr id="695" name="n_3mainValue【保健センター・保健所】&#10;一人当たり面積"/>
        <xdr:cNvSpPr txBox="1"/>
      </xdr:nvSpPr>
      <xdr:spPr>
        <a:xfrm>
          <a:off x="19310427" y="955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6" name="正方形/長方形 69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7" name="正方形/長方形 69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8" name="正方形/長方形 69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9" name="正方形/長方形 69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00" name="正方形/長方形 69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01" name="正方形/長方形 70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02" name="正方形/長方形 70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3" name="正方形/長方形 70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4" name="テキスト ボックス 70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5" name="直線コネクタ 70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6" name="テキスト ボックス 70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07" name="直線コネクタ 70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08" name="テキスト ボックス 70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09" name="直線コネクタ 70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10" name="テキスト ボックス 70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11" name="直線コネクタ 71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12" name="テキスト ボックス 71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13" name="直線コネクタ 71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14" name="テキスト ボックス 71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15" name="直線コネクタ 71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16" name="テキスト ボックス 715"/>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7" name="直線コネクタ 71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18" name="テキスト ボックス 717"/>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1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49530</xdr:rowOff>
    </xdr:from>
    <xdr:to>
      <xdr:col>85</xdr:col>
      <xdr:colOff>126364</xdr:colOff>
      <xdr:row>86</xdr:row>
      <xdr:rowOff>62864</xdr:rowOff>
    </xdr:to>
    <xdr:cxnSp macro="">
      <xdr:nvCxnSpPr>
        <xdr:cNvPr id="720" name="直線コネクタ 719"/>
        <xdr:cNvCxnSpPr/>
      </xdr:nvCxnSpPr>
      <xdr:spPr>
        <a:xfrm flipV="1">
          <a:off x="16318864" y="13251180"/>
          <a:ext cx="0" cy="1556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66691</xdr:rowOff>
    </xdr:from>
    <xdr:ext cx="405111" cy="259045"/>
    <xdr:sp macro="" textlink="">
      <xdr:nvSpPr>
        <xdr:cNvPr id="721" name="【消防施設】&#10;有形固定資産減価償却率最小値テキスト"/>
        <xdr:cNvSpPr txBox="1"/>
      </xdr:nvSpPr>
      <xdr:spPr>
        <a:xfrm>
          <a:off x="16357600" y="1481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62864</xdr:rowOff>
    </xdr:from>
    <xdr:to>
      <xdr:col>86</xdr:col>
      <xdr:colOff>25400</xdr:colOff>
      <xdr:row>86</xdr:row>
      <xdr:rowOff>62864</xdr:rowOff>
    </xdr:to>
    <xdr:cxnSp macro="">
      <xdr:nvCxnSpPr>
        <xdr:cNvPr id="722" name="直線コネクタ 721"/>
        <xdr:cNvCxnSpPr/>
      </xdr:nvCxnSpPr>
      <xdr:spPr>
        <a:xfrm>
          <a:off x="16230600" y="14807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167657</xdr:rowOff>
    </xdr:from>
    <xdr:ext cx="405111" cy="259045"/>
    <xdr:sp macro="" textlink="">
      <xdr:nvSpPr>
        <xdr:cNvPr id="723" name="【消防施設】&#10;有形固定資産減価償却率最大値テキスト"/>
        <xdr:cNvSpPr txBox="1"/>
      </xdr:nvSpPr>
      <xdr:spPr>
        <a:xfrm>
          <a:off x="16357600" y="1302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49530</xdr:rowOff>
    </xdr:from>
    <xdr:to>
      <xdr:col>86</xdr:col>
      <xdr:colOff>25400</xdr:colOff>
      <xdr:row>77</xdr:row>
      <xdr:rowOff>49530</xdr:rowOff>
    </xdr:to>
    <xdr:cxnSp macro="">
      <xdr:nvCxnSpPr>
        <xdr:cNvPr id="724" name="直線コネクタ 723"/>
        <xdr:cNvCxnSpPr/>
      </xdr:nvCxnSpPr>
      <xdr:spPr>
        <a:xfrm>
          <a:off x="16230600" y="1325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12082</xdr:rowOff>
    </xdr:from>
    <xdr:ext cx="405111" cy="259045"/>
    <xdr:sp macro="" textlink="">
      <xdr:nvSpPr>
        <xdr:cNvPr id="725" name="【消防施設】&#10;有形固定資産減価償却率平均値テキスト"/>
        <xdr:cNvSpPr txBox="1"/>
      </xdr:nvSpPr>
      <xdr:spPr>
        <a:xfrm>
          <a:off x="16357600" y="13899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160655</xdr:rowOff>
    </xdr:from>
    <xdr:to>
      <xdr:col>85</xdr:col>
      <xdr:colOff>177800</xdr:colOff>
      <xdr:row>82</xdr:row>
      <xdr:rowOff>90805</xdr:rowOff>
    </xdr:to>
    <xdr:sp macro="" textlink="">
      <xdr:nvSpPr>
        <xdr:cNvPr id="726" name="フローチャート: 判断 725"/>
        <xdr:cNvSpPr/>
      </xdr:nvSpPr>
      <xdr:spPr>
        <a:xfrm>
          <a:off x="162687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156845</xdr:rowOff>
    </xdr:from>
    <xdr:to>
      <xdr:col>81</xdr:col>
      <xdr:colOff>101600</xdr:colOff>
      <xdr:row>82</xdr:row>
      <xdr:rowOff>86995</xdr:rowOff>
    </xdr:to>
    <xdr:sp macro="" textlink="">
      <xdr:nvSpPr>
        <xdr:cNvPr id="727" name="フローチャート: 判断 726"/>
        <xdr:cNvSpPr/>
      </xdr:nvSpPr>
      <xdr:spPr>
        <a:xfrm>
          <a:off x="15430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137795</xdr:rowOff>
    </xdr:from>
    <xdr:to>
      <xdr:col>76</xdr:col>
      <xdr:colOff>165100</xdr:colOff>
      <xdr:row>82</xdr:row>
      <xdr:rowOff>67945</xdr:rowOff>
    </xdr:to>
    <xdr:sp macro="" textlink="">
      <xdr:nvSpPr>
        <xdr:cNvPr id="728" name="フローチャート: 判断 727"/>
        <xdr:cNvSpPr/>
      </xdr:nvSpPr>
      <xdr:spPr>
        <a:xfrm>
          <a:off x="14541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168275</xdr:rowOff>
    </xdr:from>
    <xdr:to>
      <xdr:col>72</xdr:col>
      <xdr:colOff>38100</xdr:colOff>
      <xdr:row>81</xdr:row>
      <xdr:rowOff>98425</xdr:rowOff>
    </xdr:to>
    <xdr:sp macro="" textlink="">
      <xdr:nvSpPr>
        <xdr:cNvPr id="729" name="フローチャート: 判断 728"/>
        <xdr:cNvSpPr/>
      </xdr:nvSpPr>
      <xdr:spPr>
        <a:xfrm>
          <a:off x="13652500" y="1388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55880</xdr:rowOff>
    </xdr:from>
    <xdr:to>
      <xdr:col>67</xdr:col>
      <xdr:colOff>101600</xdr:colOff>
      <xdr:row>81</xdr:row>
      <xdr:rowOff>157480</xdr:rowOff>
    </xdr:to>
    <xdr:sp macro="" textlink="">
      <xdr:nvSpPr>
        <xdr:cNvPr id="730" name="フローチャート: 判断 729"/>
        <xdr:cNvSpPr/>
      </xdr:nvSpPr>
      <xdr:spPr>
        <a:xfrm>
          <a:off x="12763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1" name="テキスト ボックス 73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2" name="テキスト ボックス 73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3" name="テキスト ボックス 73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4" name="テキスト ボックス 73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5" name="テキスト ボックス 73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12064</xdr:rowOff>
    </xdr:from>
    <xdr:to>
      <xdr:col>85</xdr:col>
      <xdr:colOff>177800</xdr:colOff>
      <xdr:row>86</xdr:row>
      <xdr:rowOff>113664</xdr:rowOff>
    </xdr:to>
    <xdr:sp macro="" textlink="">
      <xdr:nvSpPr>
        <xdr:cNvPr id="736" name="楕円 735"/>
        <xdr:cNvSpPr/>
      </xdr:nvSpPr>
      <xdr:spPr>
        <a:xfrm>
          <a:off x="16268700" y="1475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98441</xdr:rowOff>
    </xdr:from>
    <xdr:ext cx="405111" cy="259045"/>
    <xdr:sp macro="" textlink="">
      <xdr:nvSpPr>
        <xdr:cNvPr id="737" name="【消防施設】&#10;有形固定資産減価償却率該当値テキスト"/>
        <xdr:cNvSpPr txBox="1"/>
      </xdr:nvSpPr>
      <xdr:spPr>
        <a:xfrm>
          <a:off x="16357600" y="14671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6350</xdr:rowOff>
    </xdr:from>
    <xdr:to>
      <xdr:col>81</xdr:col>
      <xdr:colOff>101600</xdr:colOff>
      <xdr:row>86</xdr:row>
      <xdr:rowOff>107950</xdr:rowOff>
    </xdr:to>
    <xdr:sp macro="" textlink="">
      <xdr:nvSpPr>
        <xdr:cNvPr id="738" name="楕円 737"/>
        <xdr:cNvSpPr/>
      </xdr:nvSpPr>
      <xdr:spPr>
        <a:xfrm>
          <a:off x="15430500" y="147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57150</xdr:rowOff>
    </xdr:from>
    <xdr:to>
      <xdr:col>85</xdr:col>
      <xdr:colOff>127000</xdr:colOff>
      <xdr:row>86</xdr:row>
      <xdr:rowOff>62864</xdr:rowOff>
    </xdr:to>
    <xdr:cxnSp macro="">
      <xdr:nvCxnSpPr>
        <xdr:cNvPr id="739" name="直線コネクタ 738"/>
        <xdr:cNvCxnSpPr/>
      </xdr:nvCxnSpPr>
      <xdr:spPr>
        <a:xfrm>
          <a:off x="15481300" y="14801850"/>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170180</xdr:rowOff>
    </xdr:from>
    <xdr:to>
      <xdr:col>76</xdr:col>
      <xdr:colOff>165100</xdr:colOff>
      <xdr:row>86</xdr:row>
      <xdr:rowOff>100330</xdr:rowOff>
    </xdr:to>
    <xdr:sp macro="" textlink="">
      <xdr:nvSpPr>
        <xdr:cNvPr id="740" name="楕円 739"/>
        <xdr:cNvSpPr/>
      </xdr:nvSpPr>
      <xdr:spPr>
        <a:xfrm>
          <a:off x="14541500" y="1474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49530</xdr:rowOff>
    </xdr:from>
    <xdr:to>
      <xdr:col>81</xdr:col>
      <xdr:colOff>50800</xdr:colOff>
      <xdr:row>86</xdr:row>
      <xdr:rowOff>57150</xdr:rowOff>
    </xdr:to>
    <xdr:cxnSp macro="">
      <xdr:nvCxnSpPr>
        <xdr:cNvPr id="741" name="直線コネクタ 740"/>
        <xdr:cNvCxnSpPr/>
      </xdr:nvCxnSpPr>
      <xdr:spPr>
        <a:xfrm>
          <a:off x="14592300" y="147942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164464</xdr:rowOff>
    </xdr:from>
    <xdr:to>
      <xdr:col>72</xdr:col>
      <xdr:colOff>38100</xdr:colOff>
      <xdr:row>86</xdr:row>
      <xdr:rowOff>94614</xdr:rowOff>
    </xdr:to>
    <xdr:sp macro="" textlink="">
      <xdr:nvSpPr>
        <xdr:cNvPr id="742" name="楕円 741"/>
        <xdr:cNvSpPr/>
      </xdr:nvSpPr>
      <xdr:spPr>
        <a:xfrm>
          <a:off x="13652500" y="1473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43814</xdr:rowOff>
    </xdr:from>
    <xdr:to>
      <xdr:col>76</xdr:col>
      <xdr:colOff>114300</xdr:colOff>
      <xdr:row>86</xdr:row>
      <xdr:rowOff>49530</xdr:rowOff>
    </xdr:to>
    <xdr:cxnSp macro="">
      <xdr:nvCxnSpPr>
        <xdr:cNvPr id="743" name="直線コネクタ 742"/>
        <xdr:cNvCxnSpPr/>
      </xdr:nvCxnSpPr>
      <xdr:spPr>
        <a:xfrm>
          <a:off x="13703300" y="1478851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103522</xdr:rowOff>
    </xdr:from>
    <xdr:ext cx="405111" cy="259045"/>
    <xdr:sp macro="" textlink="">
      <xdr:nvSpPr>
        <xdr:cNvPr id="744" name="n_1aveValue【消防施設】&#10;有形固定資産減価償却率"/>
        <xdr:cNvSpPr txBox="1"/>
      </xdr:nvSpPr>
      <xdr:spPr>
        <a:xfrm>
          <a:off x="15266044" y="1381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84472</xdr:rowOff>
    </xdr:from>
    <xdr:ext cx="405111" cy="259045"/>
    <xdr:sp macro="" textlink="">
      <xdr:nvSpPr>
        <xdr:cNvPr id="745" name="n_2aveValue【消防施設】&#10;有形固定資産減価償却率"/>
        <xdr:cNvSpPr txBox="1"/>
      </xdr:nvSpPr>
      <xdr:spPr>
        <a:xfrm>
          <a:off x="143897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114952</xdr:rowOff>
    </xdr:from>
    <xdr:ext cx="405111" cy="259045"/>
    <xdr:sp macro="" textlink="">
      <xdr:nvSpPr>
        <xdr:cNvPr id="746" name="n_3aveValue【消防施設】&#10;有形固定資産減価償却率"/>
        <xdr:cNvSpPr txBox="1"/>
      </xdr:nvSpPr>
      <xdr:spPr>
        <a:xfrm>
          <a:off x="13500744" y="1365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2557</xdr:rowOff>
    </xdr:from>
    <xdr:ext cx="405111" cy="259045"/>
    <xdr:sp macro="" textlink="">
      <xdr:nvSpPr>
        <xdr:cNvPr id="747" name="n_4aveValue【消防施設】&#10;有形固定資産減価償却率"/>
        <xdr:cNvSpPr txBox="1"/>
      </xdr:nvSpPr>
      <xdr:spPr>
        <a:xfrm>
          <a:off x="12611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99077</xdr:rowOff>
    </xdr:from>
    <xdr:ext cx="405111" cy="259045"/>
    <xdr:sp macro="" textlink="">
      <xdr:nvSpPr>
        <xdr:cNvPr id="748" name="n_1mainValue【消防施設】&#10;有形固定資産減価償却率"/>
        <xdr:cNvSpPr txBox="1"/>
      </xdr:nvSpPr>
      <xdr:spPr>
        <a:xfrm>
          <a:off x="15266044" y="1484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91457</xdr:rowOff>
    </xdr:from>
    <xdr:ext cx="405111" cy="259045"/>
    <xdr:sp macro="" textlink="">
      <xdr:nvSpPr>
        <xdr:cNvPr id="749" name="n_2mainValue【消防施設】&#10;有形固定資産減価償却率"/>
        <xdr:cNvSpPr txBox="1"/>
      </xdr:nvSpPr>
      <xdr:spPr>
        <a:xfrm>
          <a:off x="14389744" y="1483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85741</xdr:rowOff>
    </xdr:from>
    <xdr:ext cx="405111" cy="259045"/>
    <xdr:sp macro="" textlink="">
      <xdr:nvSpPr>
        <xdr:cNvPr id="750" name="n_3mainValue【消防施設】&#10;有形固定資産減価償却率"/>
        <xdr:cNvSpPr txBox="1"/>
      </xdr:nvSpPr>
      <xdr:spPr>
        <a:xfrm>
          <a:off x="13500744" y="1483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1" name="正方形/長方形 75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52" name="正方形/長方形 75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53" name="正方形/長方形 75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54" name="正方形/長方形 75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55" name="正方形/長方形 75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56" name="正方形/長方形 75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57" name="正方形/長方形 75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8" name="正方形/長方形 75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9" name="テキスト ボックス 75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0" name="直線コネクタ 75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61" name="直線コネクタ 76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62" name="テキスト ボックス 76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63" name="直線コネクタ 76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64" name="テキスト ボックス 76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65" name="直線コネクタ 76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66" name="テキスト ボックス 76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67" name="直線コネクタ 76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68" name="テキスト ボックス 76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9" name="直線コネクタ 76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70" name="テキスト ボックス 76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7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86</xdr:row>
      <xdr:rowOff>6096</xdr:rowOff>
    </xdr:to>
    <xdr:cxnSp macro="">
      <xdr:nvCxnSpPr>
        <xdr:cNvPr id="772" name="直線コネクタ 771"/>
        <xdr:cNvCxnSpPr/>
      </xdr:nvCxnSpPr>
      <xdr:spPr>
        <a:xfrm flipV="1">
          <a:off x="22160864" y="13274039"/>
          <a:ext cx="0" cy="1476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73"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74" name="直線コネクタ 773"/>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775" name="【消防施設】&#10;一人当たり面積最大値テキスト"/>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776" name="直線コネクタ 775"/>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94759</xdr:rowOff>
    </xdr:from>
    <xdr:ext cx="469744" cy="259045"/>
    <xdr:sp macro="" textlink="">
      <xdr:nvSpPr>
        <xdr:cNvPr id="777" name="【消防施設】&#10;一人当たり面積平均値テキスト"/>
        <xdr:cNvSpPr txBox="1"/>
      </xdr:nvSpPr>
      <xdr:spPr>
        <a:xfrm>
          <a:off x="22199600" y="14153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71882</xdr:rowOff>
    </xdr:from>
    <xdr:to>
      <xdr:col>116</xdr:col>
      <xdr:colOff>114300</xdr:colOff>
      <xdr:row>84</xdr:row>
      <xdr:rowOff>2032</xdr:rowOff>
    </xdr:to>
    <xdr:sp macro="" textlink="">
      <xdr:nvSpPr>
        <xdr:cNvPr id="778" name="フローチャート: 判断 777"/>
        <xdr:cNvSpPr/>
      </xdr:nvSpPr>
      <xdr:spPr>
        <a:xfrm>
          <a:off x="221107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779" name="フローチャート: 判断 778"/>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780" name="フローチャート: 判断 779"/>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108458</xdr:rowOff>
    </xdr:from>
    <xdr:to>
      <xdr:col>102</xdr:col>
      <xdr:colOff>165100</xdr:colOff>
      <xdr:row>84</xdr:row>
      <xdr:rowOff>38608</xdr:rowOff>
    </xdr:to>
    <xdr:sp macro="" textlink="">
      <xdr:nvSpPr>
        <xdr:cNvPr id="781" name="フローチャート: 判断 780"/>
        <xdr:cNvSpPr/>
      </xdr:nvSpPr>
      <xdr:spPr>
        <a:xfrm>
          <a:off x="19494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108458</xdr:rowOff>
    </xdr:from>
    <xdr:to>
      <xdr:col>98</xdr:col>
      <xdr:colOff>38100</xdr:colOff>
      <xdr:row>84</xdr:row>
      <xdr:rowOff>38608</xdr:rowOff>
    </xdr:to>
    <xdr:sp macro="" textlink="">
      <xdr:nvSpPr>
        <xdr:cNvPr id="782" name="フローチャート: 判断 781"/>
        <xdr:cNvSpPr/>
      </xdr:nvSpPr>
      <xdr:spPr>
        <a:xfrm>
          <a:off x="18605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83" name="テキスト ボックス 78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4" name="テキスト ボックス 78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5" name="テキスト ボックス 78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6" name="テキスト ボックス 78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7" name="テキスト ボックス 78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126746</xdr:rowOff>
    </xdr:from>
    <xdr:to>
      <xdr:col>116</xdr:col>
      <xdr:colOff>114300</xdr:colOff>
      <xdr:row>86</xdr:row>
      <xdr:rowOff>56896</xdr:rowOff>
    </xdr:to>
    <xdr:sp macro="" textlink="">
      <xdr:nvSpPr>
        <xdr:cNvPr id="788" name="楕円 787"/>
        <xdr:cNvSpPr/>
      </xdr:nvSpPr>
      <xdr:spPr>
        <a:xfrm>
          <a:off x="221107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41673</xdr:rowOff>
    </xdr:from>
    <xdr:ext cx="469744" cy="259045"/>
    <xdr:sp macro="" textlink="">
      <xdr:nvSpPr>
        <xdr:cNvPr id="789" name="【消防施設】&#10;一人当たり面積該当値テキスト"/>
        <xdr:cNvSpPr txBox="1"/>
      </xdr:nvSpPr>
      <xdr:spPr>
        <a:xfrm>
          <a:off x="22199600" y="1461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126746</xdr:rowOff>
    </xdr:from>
    <xdr:to>
      <xdr:col>112</xdr:col>
      <xdr:colOff>38100</xdr:colOff>
      <xdr:row>86</xdr:row>
      <xdr:rowOff>56896</xdr:rowOff>
    </xdr:to>
    <xdr:sp macro="" textlink="">
      <xdr:nvSpPr>
        <xdr:cNvPr id="790" name="楕円 789"/>
        <xdr:cNvSpPr/>
      </xdr:nvSpPr>
      <xdr:spPr>
        <a:xfrm>
          <a:off x="212725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6096</xdr:rowOff>
    </xdr:from>
    <xdr:to>
      <xdr:col>116</xdr:col>
      <xdr:colOff>63500</xdr:colOff>
      <xdr:row>86</xdr:row>
      <xdr:rowOff>6096</xdr:rowOff>
    </xdr:to>
    <xdr:cxnSp macro="">
      <xdr:nvCxnSpPr>
        <xdr:cNvPr id="791" name="直線コネクタ 790"/>
        <xdr:cNvCxnSpPr/>
      </xdr:nvCxnSpPr>
      <xdr:spPr>
        <a:xfrm>
          <a:off x="21323300" y="147507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126746</xdr:rowOff>
    </xdr:from>
    <xdr:to>
      <xdr:col>107</xdr:col>
      <xdr:colOff>101600</xdr:colOff>
      <xdr:row>86</xdr:row>
      <xdr:rowOff>56896</xdr:rowOff>
    </xdr:to>
    <xdr:sp macro="" textlink="">
      <xdr:nvSpPr>
        <xdr:cNvPr id="792" name="楕円 791"/>
        <xdr:cNvSpPr/>
      </xdr:nvSpPr>
      <xdr:spPr>
        <a:xfrm>
          <a:off x="203835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6096</xdr:rowOff>
    </xdr:from>
    <xdr:to>
      <xdr:col>111</xdr:col>
      <xdr:colOff>177800</xdr:colOff>
      <xdr:row>86</xdr:row>
      <xdr:rowOff>6096</xdr:rowOff>
    </xdr:to>
    <xdr:cxnSp macro="">
      <xdr:nvCxnSpPr>
        <xdr:cNvPr id="793" name="直線コネクタ 792"/>
        <xdr:cNvCxnSpPr/>
      </xdr:nvCxnSpPr>
      <xdr:spPr>
        <a:xfrm>
          <a:off x="20434300" y="147507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126746</xdr:rowOff>
    </xdr:from>
    <xdr:to>
      <xdr:col>102</xdr:col>
      <xdr:colOff>165100</xdr:colOff>
      <xdr:row>86</xdr:row>
      <xdr:rowOff>56896</xdr:rowOff>
    </xdr:to>
    <xdr:sp macro="" textlink="">
      <xdr:nvSpPr>
        <xdr:cNvPr id="794" name="楕円 793"/>
        <xdr:cNvSpPr/>
      </xdr:nvSpPr>
      <xdr:spPr>
        <a:xfrm>
          <a:off x="194945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6096</xdr:rowOff>
    </xdr:from>
    <xdr:to>
      <xdr:col>107</xdr:col>
      <xdr:colOff>50800</xdr:colOff>
      <xdr:row>86</xdr:row>
      <xdr:rowOff>6096</xdr:rowOff>
    </xdr:to>
    <xdr:cxnSp macro="">
      <xdr:nvCxnSpPr>
        <xdr:cNvPr id="795" name="直線コネクタ 794"/>
        <xdr:cNvCxnSpPr/>
      </xdr:nvCxnSpPr>
      <xdr:spPr>
        <a:xfrm>
          <a:off x="19545300" y="147507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13988</xdr:rowOff>
    </xdr:from>
    <xdr:ext cx="469744" cy="259045"/>
    <xdr:sp macro="" textlink="">
      <xdr:nvSpPr>
        <xdr:cNvPr id="796" name="n_1aveValue【消防施設】&#10;一人当たり面積"/>
        <xdr:cNvSpPr txBox="1"/>
      </xdr:nvSpPr>
      <xdr:spPr>
        <a:xfrm>
          <a:off x="210757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36847</xdr:rowOff>
    </xdr:from>
    <xdr:ext cx="469744" cy="259045"/>
    <xdr:sp macro="" textlink="">
      <xdr:nvSpPr>
        <xdr:cNvPr id="797" name="n_2aveValue【消防施設】&#10;一人当たり面積"/>
        <xdr:cNvSpPr txBox="1"/>
      </xdr:nvSpPr>
      <xdr:spPr>
        <a:xfrm>
          <a:off x="20199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55135</xdr:rowOff>
    </xdr:from>
    <xdr:ext cx="469744" cy="259045"/>
    <xdr:sp macro="" textlink="">
      <xdr:nvSpPr>
        <xdr:cNvPr id="798" name="n_3aveValue【消防施設】&#10;一人当たり面積"/>
        <xdr:cNvSpPr txBox="1"/>
      </xdr:nvSpPr>
      <xdr:spPr>
        <a:xfrm>
          <a:off x="19310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55135</xdr:rowOff>
    </xdr:from>
    <xdr:ext cx="469744" cy="259045"/>
    <xdr:sp macro="" textlink="">
      <xdr:nvSpPr>
        <xdr:cNvPr id="799" name="n_4aveValue【消防施設】&#10;一人当たり面積"/>
        <xdr:cNvSpPr txBox="1"/>
      </xdr:nvSpPr>
      <xdr:spPr>
        <a:xfrm>
          <a:off x="18421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48023</xdr:rowOff>
    </xdr:from>
    <xdr:ext cx="469744" cy="259045"/>
    <xdr:sp macro="" textlink="">
      <xdr:nvSpPr>
        <xdr:cNvPr id="800" name="n_1mainValue【消防施設】&#10;一人当たり面積"/>
        <xdr:cNvSpPr txBox="1"/>
      </xdr:nvSpPr>
      <xdr:spPr>
        <a:xfrm>
          <a:off x="21075727" y="1479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48023</xdr:rowOff>
    </xdr:from>
    <xdr:ext cx="469744" cy="259045"/>
    <xdr:sp macro="" textlink="">
      <xdr:nvSpPr>
        <xdr:cNvPr id="801" name="n_2mainValue【消防施設】&#10;一人当たり面積"/>
        <xdr:cNvSpPr txBox="1"/>
      </xdr:nvSpPr>
      <xdr:spPr>
        <a:xfrm>
          <a:off x="20199427" y="1479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48023</xdr:rowOff>
    </xdr:from>
    <xdr:ext cx="469744" cy="259045"/>
    <xdr:sp macro="" textlink="">
      <xdr:nvSpPr>
        <xdr:cNvPr id="802" name="n_3mainValue【消防施設】&#10;一人当たり面積"/>
        <xdr:cNvSpPr txBox="1"/>
      </xdr:nvSpPr>
      <xdr:spPr>
        <a:xfrm>
          <a:off x="19310427" y="1479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03" name="正方形/長方形 80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04" name="正方形/長方形 80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05" name="正方形/長方形 80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06" name="正方形/長方形 80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07" name="正方形/長方形 80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8" name="正方形/長方形 80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9" name="正方形/長方形 80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0" name="正方形/長方形 80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11" name="テキスト ボックス 81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12" name="直線コネクタ 81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13" name="テキスト ボックス 81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14" name="直線コネクタ 81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15" name="テキスト ボックス 814"/>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16" name="直線コネクタ 81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17" name="テキスト ボックス 81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18" name="直線コネクタ 81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19" name="テキスト ボックス 81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20" name="直線コネクタ 81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21" name="テキスト ボックス 82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22" name="直線コネクタ 82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23" name="テキスト ボックス 82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24" name="直線コネクタ 82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25" name="テキスト ボックス 824"/>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26" name="直線コネクタ 82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138249</xdr:rowOff>
    </xdr:from>
    <xdr:to>
      <xdr:col>85</xdr:col>
      <xdr:colOff>126364</xdr:colOff>
      <xdr:row>109</xdr:row>
      <xdr:rowOff>33745</xdr:rowOff>
    </xdr:to>
    <xdr:cxnSp macro="">
      <xdr:nvCxnSpPr>
        <xdr:cNvPr id="828" name="直線コネクタ 827"/>
        <xdr:cNvCxnSpPr/>
      </xdr:nvCxnSpPr>
      <xdr:spPr>
        <a:xfrm flipV="1">
          <a:off x="16318864" y="17111799"/>
          <a:ext cx="0" cy="1609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829" name="【庁舎】&#10;有形固定資産減価償却率最小値テキスト"/>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830" name="直線コネクタ 829"/>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84926</xdr:rowOff>
    </xdr:from>
    <xdr:ext cx="340478" cy="259045"/>
    <xdr:sp macro="" textlink="">
      <xdr:nvSpPr>
        <xdr:cNvPr id="831" name="【庁舎】&#10;有形固定資産減価償却率最大値テキスト"/>
        <xdr:cNvSpPr txBox="1"/>
      </xdr:nvSpPr>
      <xdr:spPr>
        <a:xfrm>
          <a:off x="16357600" y="168870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138249</xdr:rowOff>
    </xdr:from>
    <xdr:to>
      <xdr:col>86</xdr:col>
      <xdr:colOff>25400</xdr:colOff>
      <xdr:row>99</xdr:row>
      <xdr:rowOff>138249</xdr:rowOff>
    </xdr:to>
    <xdr:cxnSp macro="">
      <xdr:nvCxnSpPr>
        <xdr:cNvPr id="832" name="直線コネクタ 831"/>
        <xdr:cNvCxnSpPr/>
      </xdr:nvCxnSpPr>
      <xdr:spPr>
        <a:xfrm>
          <a:off x="16230600" y="1711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111958</xdr:rowOff>
    </xdr:from>
    <xdr:ext cx="405111" cy="259045"/>
    <xdr:sp macro="" textlink="">
      <xdr:nvSpPr>
        <xdr:cNvPr id="833" name="【庁舎】&#10;有形固定資産減価償却率平均値テキスト"/>
        <xdr:cNvSpPr txBox="1"/>
      </xdr:nvSpPr>
      <xdr:spPr>
        <a:xfrm>
          <a:off x="16357600" y="1777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89081</xdr:rowOff>
    </xdr:from>
    <xdr:to>
      <xdr:col>85</xdr:col>
      <xdr:colOff>177800</xdr:colOff>
      <xdr:row>105</xdr:row>
      <xdr:rowOff>19231</xdr:rowOff>
    </xdr:to>
    <xdr:sp macro="" textlink="">
      <xdr:nvSpPr>
        <xdr:cNvPr id="834" name="フローチャート: 判断 833"/>
        <xdr:cNvSpPr/>
      </xdr:nvSpPr>
      <xdr:spPr>
        <a:xfrm>
          <a:off x="162687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152763</xdr:rowOff>
    </xdr:from>
    <xdr:to>
      <xdr:col>81</xdr:col>
      <xdr:colOff>101600</xdr:colOff>
      <xdr:row>105</xdr:row>
      <xdr:rowOff>82913</xdr:rowOff>
    </xdr:to>
    <xdr:sp macro="" textlink="">
      <xdr:nvSpPr>
        <xdr:cNvPr id="835" name="フローチャート: 判断 834"/>
        <xdr:cNvSpPr/>
      </xdr:nvSpPr>
      <xdr:spPr>
        <a:xfrm>
          <a:off x="15430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156029</xdr:rowOff>
    </xdr:from>
    <xdr:to>
      <xdr:col>76</xdr:col>
      <xdr:colOff>165100</xdr:colOff>
      <xdr:row>105</xdr:row>
      <xdr:rowOff>86179</xdr:rowOff>
    </xdr:to>
    <xdr:sp macro="" textlink="">
      <xdr:nvSpPr>
        <xdr:cNvPr id="836" name="フローチャート: 判断 835"/>
        <xdr:cNvSpPr/>
      </xdr:nvSpPr>
      <xdr:spPr>
        <a:xfrm>
          <a:off x="14541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837" name="フローチャート: 判断 836"/>
        <xdr:cNvSpPr/>
      </xdr:nvSpPr>
      <xdr:spPr>
        <a:xfrm>
          <a:off x="1365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147864</xdr:rowOff>
    </xdr:from>
    <xdr:to>
      <xdr:col>67</xdr:col>
      <xdr:colOff>101600</xdr:colOff>
      <xdr:row>105</xdr:row>
      <xdr:rowOff>78014</xdr:rowOff>
    </xdr:to>
    <xdr:sp macro="" textlink="">
      <xdr:nvSpPr>
        <xdr:cNvPr id="838" name="フローチャート: 判断 837"/>
        <xdr:cNvSpPr/>
      </xdr:nvSpPr>
      <xdr:spPr>
        <a:xfrm>
          <a:off x="12763500" y="179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9" name="テキスト ボックス 83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40" name="テキスト ボックス 83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41" name="テキスト ボックス 84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42" name="テキスト ボックス 84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43" name="テキスト ボックス 84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108676</xdr:rowOff>
    </xdr:from>
    <xdr:to>
      <xdr:col>85</xdr:col>
      <xdr:colOff>177800</xdr:colOff>
      <xdr:row>107</xdr:row>
      <xdr:rowOff>38826</xdr:rowOff>
    </xdr:to>
    <xdr:sp macro="" textlink="">
      <xdr:nvSpPr>
        <xdr:cNvPr id="844" name="楕円 843"/>
        <xdr:cNvSpPr/>
      </xdr:nvSpPr>
      <xdr:spPr>
        <a:xfrm>
          <a:off x="16268700" y="1828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87103</xdr:rowOff>
    </xdr:from>
    <xdr:ext cx="405111" cy="259045"/>
    <xdr:sp macro="" textlink="">
      <xdr:nvSpPr>
        <xdr:cNvPr id="845" name="【庁舎】&#10;有形固定資産減価償却率該当値テキスト"/>
        <xdr:cNvSpPr txBox="1"/>
      </xdr:nvSpPr>
      <xdr:spPr>
        <a:xfrm>
          <a:off x="16357600" y="1826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79284</xdr:rowOff>
    </xdr:from>
    <xdr:to>
      <xdr:col>81</xdr:col>
      <xdr:colOff>101600</xdr:colOff>
      <xdr:row>107</xdr:row>
      <xdr:rowOff>9434</xdr:rowOff>
    </xdr:to>
    <xdr:sp macro="" textlink="">
      <xdr:nvSpPr>
        <xdr:cNvPr id="846" name="楕円 845"/>
        <xdr:cNvSpPr/>
      </xdr:nvSpPr>
      <xdr:spPr>
        <a:xfrm>
          <a:off x="15430500" y="1825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130084</xdr:rowOff>
    </xdr:from>
    <xdr:to>
      <xdr:col>85</xdr:col>
      <xdr:colOff>127000</xdr:colOff>
      <xdr:row>106</xdr:row>
      <xdr:rowOff>159476</xdr:rowOff>
    </xdr:to>
    <xdr:cxnSp macro="">
      <xdr:nvCxnSpPr>
        <xdr:cNvPr id="847" name="直線コネクタ 846"/>
        <xdr:cNvCxnSpPr/>
      </xdr:nvCxnSpPr>
      <xdr:spPr>
        <a:xfrm>
          <a:off x="15481300" y="18303784"/>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46627</xdr:rowOff>
    </xdr:from>
    <xdr:to>
      <xdr:col>76</xdr:col>
      <xdr:colOff>165100</xdr:colOff>
      <xdr:row>106</xdr:row>
      <xdr:rowOff>148227</xdr:rowOff>
    </xdr:to>
    <xdr:sp macro="" textlink="">
      <xdr:nvSpPr>
        <xdr:cNvPr id="848" name="楕円 847"/>
        <xdr:cNvSpPr/>
      </xdr:nvSpPr>
      <xdr:spPr>
        <a:xfrm>
          <a:off x="14541500" y="1822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97427</xdr:rowOff>
    </xdr:from>
    <xdr:to>
      <xdr:col>81</xdr:col>
      <xdr:colOff>50800</xdr:colOff>
      <xdr:row>106</xdr:row>
      <xdr:rowOff>130084</xdr:rowOff>
    </xdr:to>
    <xdr:cxnSp macro="">
      <xdr:nvCxnSpPr>
        <xdr:cNvPr id="849" name="直線コネクタ 848"/>
        <xdr:cNvCxnSpPr/>
      </xdr:nvCxnSpPr>
      <xdr:spPr>
        <a:xfrm>
          <a:off x="14592300" y="1827112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28666</xdr:rowOff>
    </xdr:from>
    <xdr:to>
      <xdr:col>72</xdr:col>
      <xdr:colOff>38100</xdr:colOff>
      <xdr:row>106</xdr:row>
      <xdr:rowOff>130266</xdr:rowOff>
    </xdr:to>
    <xdr:sp macro="" textlink="">
      <xdr:nvSpPr>
        <xdr:cNvPr id="850" name="楕円 849"/>
        <xdr:cNvSpPr/>
      </xdr:nvSpPr>
      <xdr:spPr>
        <a:xfrm>
          <a:off x="13652500" y="1820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79466</xdr:rowOff>
    </xdr:from>
    <xdr:to>
      <xdr:col>76</xdr:col>
      <xdr:colOff>114300</xdr:colOff>
      <xdr:row>106</xdr:row>
      <xdr:rowOff>97427</xdr:rowOff>
    </xdr:to>
    <xdr:cxnSp macro="">
      <xdr:nvCxnSpPr>
        <xdr:cNvPr id="851" name="直線コネクタ 850"/>
        <xdr:cNvCxnSpPr/>
      </xdr:nvCxnSpPr>
      <xdr:spPr>
        <a:xfrm>
          <a:off x="13703300" y="18253166"/>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99440</xdr:rowOff>
    </xdr:from>
    <xdr:ext cx="405111" cy="259045"/>
    <xdr:sp macro="" textlink="">
      <xdr:nvSpPr>
        <xdr:cNvPr id="852" name="n_1aveValue【庁舎】&#10;有形固定資産減価償却率"/>
        <xdr:cNvSpPr txBox="1"/>
      </xdr:nvSpPr>
      <xdr:spPr>
        <a:xfrm>
          <a:off x="152660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102706</xdr:rowOff>
    </xdr:from>
    <xdr:ext cx="405111" cy="259045"/>
    <xdr:sp macro="" textlink="">
      <xdr:nvSpPr>
        <xdr:cNvPr id="853" name="n_2aveValue【庁舎】&#10;有形固定資産減価償却率"/>
        <xdr:cNvSpPr txBox="1"/>
      </xdr:nvSpPr>
      <xdr:spPr>
        <a:xfrm>
          <a:off x="14389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132097</xdr:rowOff>
    </xdr:from>
    <xdr:ext cx="405111" cy="259045"/>
    <xdr:sp macro="" textlink="">
      <xdr:nvSpPr>
        <xdr:cNvPr id="854" name="n_3aveValue【庁舎】&#10;有形固定資産減価償却率"/>
        <xdr:cNvSpPr txBox="1"/>
      </xdr:nvSpPr>
      <xdr:spPr>
        <a:xfrm>
          <a:off x="13500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94541</xdr:rowOff>
    </xdr:from>
    <xdr:ext cx="405111" cy="259045"/>
    <xdr:sp macro="" textlink="">
      <xdr:nvSpPr>
        <xdr:cNvPr id="855" name="n_4aveValue【庁舎】&#10;有形固定資産減価償却率"/>
        <xdr:cNvSpPr txBox="1"/>
      </xdr:nvSpPr>
      <xdr:spPr>
        <a:xfrm>
          <a:off x="12611744" y="1775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561</xdr:rowOff>
    </xdr:from>
    <xdr:ext cx="405111" cy="259045"/>
    <xdr:sp macro="" textlink="">
      <xdr:nvSpPr>
        <xdr:cNvPr id="856" name="n_1mainValue【庁舎】&#10;有形固定資産減価償却率"/>
        <xdr:cNvSpPr txBox="1"/>
      </xdr:nvSpPr>
      <xdr:spPr>
        <a:xfrm>
          <a:off x="15266044" y="1834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139354</xdr:rowOff>
    </xdr:from>
    <xdr:ext cx="405111" cy="259045"/>
    <xdr:sp macro="" textlink="">
      <xdr:nvSpPr>
        <xdr:cNvPr id="857" name="n_2mainValue【庁舎】&#10;有形固定資産減価償却率"/>
        <xdr:cNvSpPr txBox="1"/>
      </xdr:nvSpPr>
      <xdr:spPr>
        <a:xfrm>
          <a:off x="14389744" y="1831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121393</xdr:rowOff>
    </xdr:from>
    <xdr:ext cx="405111" cy="259045"/>
    <xdr:sp macro="" textlink="">
      <xdr:nvSpPr>
        <xdr:cNvPr id="858" name="n_3mainValue【庁舎】&#10;有形固定資産減価償却率"/>
        <xdr:cNvSpPr txBox="1"/>
      </xdr:nvSpPr>
      <xdr:spPr>
        <a:xfrm>
          <a:off x="13500744" y="1829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9" name="正方形/長方形 85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60" name="正方形/長方形 85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61" name="正方形/長方形 86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62" name="正方形/長方形 86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63" name="正方形/長方形 86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64" name="正方形/長方形 86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65" name="正方形/長方形 86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66" name="正方形/長方形 86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67" name="テキスト ボックス 86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8" name="直線コネクタ 86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69" name="直線コネクタ 86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70" name="テキスト ボックス 86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71" name="直線コネクタ 87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72" name="テキスト ボックス 87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73" name="直線コネクタ 87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74" name="テキスト ボックス 87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75" name="直線コネクタ 87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76" name="テキスト ボックス 87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7" name="直線コネクタ 87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8" name="テキスト ボックス 87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48768</xdr:rowOff>
    </xdr:from>
    <xdr:to>
      <xdr:col>116</xdr:col>
      <xdr:colOff>62864</xdr:colOff>
      <xdr:row>107</xdr:row>
      <xdr:rowOff>32765</xdr:rowOff>
    </xdr:to>
    <xdr:cxnSp macro="">
      <xdr:nvCxnSpPr>
        <xdr:cNvPr id="880" name="直線コネクタ 879"/>
        <xdr:cNvCxnSpPr/>
      </xdr:nvCxnSpPr>
      <xdr:spPr>
        <a:xfrm flipV="1">
          <a:off x="22160864" y="17193768"/>
          <a:ext cx="0" cy="118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36592</xdr:rowOff>
    </xdr:from>
    <xdr:ext cx="469744" cy="259045"/>
    <xdr:sp macro="" textlink="">
      <xdr:nvSpPr>
        <xdr:cNvPr id="881" name="【庁舎】&#10;一人当たり面積最小値テキスト"/>
        <xdr:cNvSpPr txBox="1"/>
      </xdr:nvSpPr>
      <xdr:spPr>
        <a:xfrm>
          <a:off x="22199600" y="1838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32765</xdr:rowOff>
    </xdr:from>
    <xdr:to>
      <xdr:col>116</xdr:col>
      <xdr:colOff>152400</xdr:colOff>
      <xdr:row>107</xdr:row>
      <xdr:rowOff>32765</xdr:rowOff>
    </xdr:to>
    <xdr:cxnSp macro="">
      <xdr:nvCxnSpPr>
        <xdr:cNvPr id="882" name="直線コネクタ 881"/>
        <xdr:cNvCxnSpPr/>
      </xdr:nvCxnSpPr>
      <xdr:spPr>
        <a:xfrm>
          <a:off x="22072600" y="1837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166895</xdr:rowOff>
    </xdr:from>
    <xdr:ext cx="469744" cy="259045"/>
    <xdr:sp macro="" textlink="">
      <xdr:nvSpPr>
        <xdr:cNvPr id="883" name="【庁舎】&#10;一人当たり面積最大値テキスト"/>
        <xdr:cNvSpPr txBox="1"/>
      </xdr:nvSpPr>
      <xdr:spPr>
        <a:xfrm>
          <a:off x="22199600" y="1696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48768</xdr:rowOff>
    </xdr:from>
    <xdr:to>
      <xdr:col>116</xdr:col>
      <xdr:colOff>152400</xdr:colOff>
      <xdr:row>100</xdr:row>
      <xdr:rowOff>48768</xdr:rowOff>
    </xdr:to>
    <xdr:cxnSp macro="">
      <xdr:nvCxnSpPr>
        <xdr:cNvPr id="884" name="直線コネクタ 883"/>
        <xdr:cNvCxnSpPr/>
      </xdr:nvCxnSpPr>
      <xdr:spPr>
        <a:xfrm>
          <a:off x="22072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48277</xdr:rowOff>
    </xdr:from>
    <xdr:ext cx="469744" cy="259045"/>
    <xdr:sp macro="" textlink="">
      <xdr:nvSpPr>
        <xdr:cNvPr id="885" name="【庁舎】&#10;一人当たり面積平均値テキスト"/>
        <xdr:cNvSpPr txBox="1"/>
      </xdr:nvSpPr>
      <xdr:spPr>
        <a:xfrm>
          <a:off x="22199600" y="17879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25400</xdr:rowOff>
    </xdr:from>
    <xdr:to>
      <xdr:col>116</xdr:col>
      <xdr:colOff>114300</xdr:colOff>
      <xdr:row>105</xdr:row>
      <xdr:rowOff>127000</xdr:rowOff>
    </xdr:to>
    <xdr:sp macro="" textlink="">
      <xdr:nvSpPr>
        <xdr:cNvPr id="886" name="フローチャート: 判断 885"/>
        <xdr:cNvSpPr/>
      </xdr:nvSpPr>
      <xdr:spPr>
        <a:xfrm>
          <a:off x="221107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50546</xdr:rowOff>
    </xdr:from>
    <xdr:to>
      <xdr:col>112</xdr:col>
      <xdr:colOff>38100</xdr:colOff>
      <xdr:row>105</xdr:row>
      <xdr:rowOff>152146</xdr:rowOff>
    </xdr:to>
    <xdr:sp macro="" textlink="">
      <xdr:nvSpPr>
        <xdr:cNvPr id="887" name="フローチャート: 判断 886"/>
        <xdr:cNvSpPr/>
      </xdr:nvSpPr>
      <xdr:spPr>
        <a:xfrm>
          <a:off x="21272500" y="1805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61976</xdr:rowOff>
    </xdr:from>
    <xdr:to>
      <xdr:col>107</xdr:col>
      <xdr:colOff>101600</xdr:colOff>
      <xdr:row>105</xdr:row>
      <xdr:rowOff>163576</xdr:rowOff>
    </xdr:to>
    <xdr:sp macro="" textlink="">
      <xdr:nvSpPr>
        <xdr:cNvPr id="888" name="フローチャート: 判断 887"/>
        <xdr:cNvSpPr/>
      </xdr:nvSpPr>
      <xdr:spPr>
        <a:xfrm>
          <a:off x="20383500" y="1806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68835</xdr:rowOff>
    </xdr:from>
    <xdr:to>
      <xdr:col>102</xdr:col>
      <xdr:colOff>165100</xdr:colOff>
      <xdr:row>105</xdr:row>
      <xdr:rowOff>170435</xdr:rowOff>
    </xdr:to>
    <xdr:sp macro="" textlink="">
      <xdr:nvSpPr>
        <xdr:cNvPr id="889" name="フローチャート: 判断 888"/>
        <xdr:cNvSpPr/>
      </xdr:nvSpPr>
      <xdr:spPr>
        <a:xfrm>
          <a:off x="194945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45974</xdr:rowOff>
    </xdr:from>
    <xdr:to>
      <xdr:col>98</xdr:col>
      <xdr:colOff>38100</xdr:colOff>
      <xdr:row>105</xdr:row>
      <xdr:rowOff>147574</xdr:rowOff>
    </xdr:to>
    <xdr:sp macro="" textlink="">
      <xdr:nvSpPr>
        <xdr:cNvPr id="890" name="フローチャート: 判断 889"/>
        <xdr:cNvSpPr/>
      </xdr:nvSpPr>
      <xdr:spPr>
        <a:xfrm>
          <a:off x="18605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91" name="テキスト ボックス 89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92" name="テキスト ボックス 89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93" name="テキスト ボックス 89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94" name="テキスト ボックス 89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5" name="テキスト ボックス 89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164846</xdr:rowOff>
    </xdr:from>
    <xdr:to>
      <xdr:col>116</xdr:col>
      <xdr:colOff>114300</xdr:colOff>
      <xdr:row>106</xdr:row>
      <xdr:rowOff>94996</xdr:rowOff>
    </xdr:to>
    <xdr:sp macro="" textlink="">
      <xdr:nvSpPr>
        <xdr:cNvPr id="896" name="楕円 895"/>
        <xdr:cNvSpPr/>
      </xdr:nvSpPr>
      <xdr:spPr>
        <a:xfrm>
          <a:off x="22110700" y="1816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143273</xdr:rowOff>
    </xdr:from>
    <xdr:ext cx="469744" cy="259045"/>
    <xdr:sp macro="" textlink="">
      <xdr:nvSpPr>
        <xdr:cNvPr id="897" name="【庁舎】&#10;一人当たり面積該当値テキスト"/>
        <xdr:cNvSpPr txBox="1"/>
      </xdr:nvSpPr>
      <xdr:spPr>
        <a:xfrm>
          <a:off x="22199600" y="1814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162561</xdr:rowOff>
    </xdr:from>
    <xdr:to>
      <xdr:col>112</xdr:col>
      <xdr:colOff>38100</xdr:colOff>
      <xdr:row>106</xdr:row>
      <xdr:rowOff>92711</xdr:rowOff>
    </xdr:to>
    <xdr:sp macro="" textlink="">
      <xdr:nvSpPr>
        <xdr:cNvPr id="898" name="楕円 897"/>
        <xdr:cNvSpPr/>
      </xdr:nvSpPr>
      <xdr:spPr>
        <a:xfrm>
          <a:off x="212725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41911</xdr:rowOff>
    </xdr:from>
    <xdr:to>
      <xdr:col>116</xdr:col>
      <xdr:colOff>63500</xdr:colOff>
      <xdr:row>106</xdr:row>
      <xdr:rowOff>44196</xdr:rowOff>
    </xdr:to>
    <xdr:cxnSp macro="">
      <xdr:nvCxnSpPr>
        <xdr:cNvPr id="899" name="直線コネクタ 898"/>
        <xdr:cNvCxnSpPr/>
      </xdr:nvCxnSpPr>
      <xdr:spPr>
        <a:xfrm>
          <a:off x="21323300" y="18215611"/>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162561</xdr:rowOff>
    </xdr:from>
    <xdr:to>
      <xdr:col>107</xdr:col>
      <xdr:colOff>101600</xdr:colOff>
      <xdr:row>106</xdr:row>
      <xdr:rowOff>92711</xdr:rowOff>
    </xdr:to>
    <xdr:sp macro="" textlink="">
      <xdr:nvSpPr>
        <xdr:cNvPr id="900" name="楕円 899"/>
        <xdr:cNvSpPr/>
      </xdr:nvSpPr>
      <xdr:spPr>
        <a:xfrm>
          <a:off x="203835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41911</xdr:rowOff>
    </xdr:from>
    <xdr:to>
      <xdr:col>111</xdr:col>
      <xdr:colOff>177800</xdr:colOff>
      <xdr:row>106</xdr:row>
      <xdr:rowOff>41911</xdr:rowOff>
    </xdr:to>
    <xdr:cxnSp macro="">
      <xdr:nvCxnSpPr>
        <xdr:cNvPr id="901" name="直線コネクタ 900"/>
        <xdr:cNvCxnSpPr/>
      </xdr:nvCxnSpPr>
      <xdr:spPr>
        <a:xfrm>
          <a:off x="20434300" y="182156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162561</xdr:rowOff>
    </xdr:from>
    <xdr:to>
      <xdr:col>102</xdr:col>
      <xdr:colOff>165100</xdr:colOff>
      <xdr:row>106</xdr:row>
      <xdr:rowOff>92711</xdr:rowOff>
    </xdr:to>
    <xdr:sp macro="" textlink="">
      <xdr:nvSpPr>
        <xdr:cNvPr id="902" name="楕円 901"/>
        <xdr:cNvSpPr/>
      </xdr:nvSpPr>
      <xdr:spPr>
        <a:xfrm>
          <a:off x="194945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41911</xdr:rowOff>
    </xdr:from>
    <xdr:to>
      <xdr:col>107</xdr:col>
      <xdr:colOff>50800</xdr:colOff>
      <xdr:row>106</xdr:row>
      <xdr:rowOff>41911</xdr:rowOff>
    </xdr:to>
    <xdr:cxnSp macro="">
      <xdr:nvCxnSpPr>
        <xdr:cNvPr id="903" name="直線コネクタ 902"/>
        <xdr:cNvCxnSpPr/>
      </xdr:nvCxnSpPr>
      <xdr:spPr>
        <a:xfrm>
          <a:off x="19545300" y="182156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168673</xdr:rowOff>
    </xdr:from>
    <xdr:ext cx="469744" cy="259045"/>
    <xdr:sp macro="" textlink="">
      <xdr:nvSpPr>
        <xdr:cNvPr id="904" name="n_1aveValue【庁舎】&#10;一人当たり面積"/>
        <xdr:cNvSpPr txBox="1"/>
      </xdr:nvSpPr>
      <xdr:spPr>
        <a:xfrm>
          <a:off x="21075727" y="1782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8653</xdr:rowOff>
    </xdr:from>
    <xdr:ext cx="469744" cy="259045"/>
    <xdr:sp macro="" textlink="">
      <xdr:nvSpPr>
        <xdr:cNvPr id="905" name="n_2aveValue【庁舎】&#10;一人当たり面積"/>
        <xdr:cNvSpPr txBox="1"/>
      </xdr:nvSpPr>
      <xdr:spPr>
        <a:xfrm>
          <a:off x="20199427" y="1783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15512</xdr:rowOff>
    </xdr:from>
    <xdr:ext cx="469744" cy="259045"/>
    <xdr:sp macro="" textlink="">
      <xdr:nvSpPr>
        <xdr:cNvPr id="906" name="n_3aveValue【庁舎】&#10;一人当たり面積"/>
        <xdr:cNvSpPr txBox="1"/>
      </xdr:nvSpPr>
      <xdr:spPr>
        <a:xfrm>
          <a:off x="19310427" y="1784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164101</xdr:rowOff>
    </xdr:from>
    <xdr:ext cx="469744" cy="259045"/>
    <xdr:sp macro="" textlink="">
      <xdr:nvSpPr>
        <xdr:cNvPr id="907" name="n_4aveValue【庁舎】&#10;一人当たり面積"/>
        <xdr:cNvSpPr txBox="1"/>
      </xdr:nvSpPr>
      <xdr:spPr>
        <a:xfrm>
          <a:off x="18421427" y="1782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83838</xdr:rowOff>
    </xdr:from>
    <xdr:ext cx="469744" cy="259045"/>
    <xdr:sp macro="" textlink="">
      <xdr:nvSpPr>
        <xdr:cNvPr id="908" name="n_1mainValue【庁舎】&#10;一人当たり面積"/>
        <xdr:cNvSpPr txBox="1"/>
      </xdr:nvSpPr>
      <xdr:spPr>
        <a:xfrm>
          <a:off x="21075727" y="1825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83838</xdr:rowOff>
    </xdr:from>
    <xdr:ext cx="469744" cy="259045"/>
    <xdr:sp macro="" textlink="">
      <xdr:nvSpPr>
        <xdr:cNvPr id="909" name="n_2mainValue【庁舎】&#10;一人当たり面積"/>
        <xdr:cNvSpPr txBox="1"/>
      </xdr:nvSpPr>
      <xdr:spPr>
        <a:xfrm>
          <a:off x="20199427" y="1825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83838</xdr:rowOff>
    </xdr:from>
    <xdr:ext cx="469744" cy="259045"/>
    <xdr:sp macro="" textlink="">
      <xdr:nvSpPr>
        <xdr:cNvPr id="910" name="n_3mainValue【庁舎】&#10;一人当たり面積"/>
        <xdr:cNvSpPr txBox="1"/>
      </xdr:nvSpPr>
      <xdr:spPr>
        <a:xfrm>
          <a:off x="19310427" y="1825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11" name="正方形/長方形 91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12" name="正方形/長方形 91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13" name="テキスト ボックス 91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類似団体と比較して特に有形固定資産減価償却率が高くなっている施設は、消防施設、庁舎である。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消防施設についてはほとんどを防火水槽が占めており減少の見込みはないが、庁舎については令和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月より新庁舎が開庁し、それに伴う旧</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庁舎の解体が控えているため、有形固定資産減価償却率及び一人当たり面積ともに減少を見込んでいる。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31943606</v>
      </c>
      <c r="BO4" s="462"/>
      <c r="BP4" s="462"/>
      <c r="BQ4" s="462"/>
      <c r="BR4" s="462"/>
      <c r="BS4" s="462"/>
      <c r="BT4" s="462"/>
      <c r="BU4" s="463"/>
      <c r="BV4" s="461">
        <v>31074441</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3.8</v>
      </c>
      <c r="CU4" s="646"/>
      <c r="CV4" s="646"/>
      <c r="CW4" s="646"/>
      <c r="CX4" s="646"/>
      <c r="CY4" s="646"/>
      <c r="CZ4" s="646"/>
      <c r="DA4" s="647"/>
      <c r="DB4" s="645">
        <v>4.0999999999999996</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31233115</v>
      </c>
      <c r="BO5" s="467"/>
      <c r="BP5" s="467"/>
      <c r="BQ5" s="467"/>
      <c r="BR5" s="467"/>
      <c r="BS5" s="467"/>
      <c r="BT5" s="467"/>
      <c r="BU5" s="468"/>
      <c r="BV5" s="466">
        <v>30152479</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90.8</v>
      </c>
      <c r="CU5" s="437"/>
      <c r="CV5" s="437"/>
      <c r="CW5" s="437"/>
      <c r="CX5" s="437"/>
      <c r="CY5" s="437"/>
      <c r="CZ5" s="437"/>
      <c r="DA5" s="438"/>
      <c r="DB5" s="436">
        <v>90.6</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94</v>
      </c>
      <c r="AV6" s="524"/>
      <c r="AW6" s="524"/>
      <c r="AX6" s="524"/>
      <c r="AY6" s="446" t="s">
        <v>102</v>
      </c>
      <c r="AZ6" s="447"/>
      <c r="BA6" s="447"/>
      <c r="BB6" s="447"/>
      <c r="BC6" s="447"/>
      <c r="BD6" s="447"/>
      <c r="BE6" s="447"/>
      <c r="BF6" s="447"/>
      <c r="BG6" s="447"/>
      <c r="BH6" s="447"/>
      <c r="BI6" s="447"/>
      <c r="BJ6" s="447"/>
      <c r="BK6" s="447"/>
      <c r="BL6" s="447"/>
      <c r="BM6" s="448"/>
      <c r="BN6" s="466">
        <v>710491</v>
      </c>
      <c r="BO6" s="467"/>
      <c r="BP6" s="467"/>
      <c r="BQ6" s="467"/>
      <c r="BR6" s="467"/>
      <c r="BS6" s="467"/>
      <c r="BT6" s="467"/>
      <c r="BU6" s="468"/>
      <c r="BV6" s="466">
        <v>921962</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96</v>
      </c>
      <c r="CU6" s="620"/>
      <c r="CV6" s="620"/>
      <c r="CW6" s="620"/>
      <c r="CX6" s="620"/>
      <c r="CY6" s="620"/>
      <c r="CZ6" s="620"/>
      <c r="DA6" s="621"/>
      <c r="DB6" s="619">
        <v>96.9</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105</v>
      </c>
      <c r="AV7" s="524"/>
      <c r="AW7" s="524"/>
      <c r="AX7" s="524"/>
      <c r="AY7" s="446" t="s">
        <v>106</v>
      </c>
      <c r="AZ7" s="447"/>
      <c r="BA7" s="447"/>
      <c r="BB7" s="447"/>
      <c r="BC7" s="447"/>
      <c r="BD7" s="447"/>
      <c r="BE7" s="447"/>
      <c r="BF7" s="447"/>
      <c r="BG7" s="447"/>
      <c r="BH7" s="447"/>
      <c r="BI7" s="447"/>
      <c r="BJ7" s="447"/>
      <c r="BK7" s="447"/>
      <c r="BL7" s="447"/>
      <c r="BM7" s="448"/>
      <c r="BN7" s="466">
        <v>32123</v>
      </c>
      <c r="BO7" s="467"/>
      <c r="BP7" s="467"/>
      <c r="BQ7" s="467"/>
      <c r="BR7" s="467"/>
      <c r="BS7" s="467"/>
      <c r="BT7" s="467"/>
      <c r="BU7" s="468"/>
      <c r="BV7" s="466">
        <v>184521</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17897477</v>
      </c>
      <c r="CU7" s="467"/>
      <c r="CV7" s="467"/>
      <c r="CW7" s="467"/>
      <c r="CX7" s="467"/>
      <c r="CY7" s="467"/>
      <c r="CZ7" s="467"/>
      <c r="DA7" s="468"/>
      <c r="DB7" s="466">
        <v>17900187</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94</v>
      </c>
      <c r="AV8" s="524"/>
      <c r="AW8" s="524"/>
      <c r="AX8" s="524"/>
      <c r="AY8" s="446" t="s">
        <v>109</v>
      </c>
      <c r="AZ8" s="447"/>
      <c r="BA8" s="447"/>
      <c r="BB8" s="447"/>
      <c r="BC8" s="447"/>
      <c r="BD8" s="447"/>
      <c r="BE8" s="447"/>
      <c r="BF8" s="447"/>
      <c r="BG8" s="447"/>
      <c r="BH8" s="447"/>
      <c r="BI8" s="447"/>
      <c r="BJ8" s="447"/>
      <c r="BK8" s="447"/>
      <c r="BL8" s="447"/>
      <c r="BM8" s="448"/>
      <c r="BN8" s="466">
        <v>678368</v>
      </c>
      <c r="BO8" s="467"/>
      <c r="BP8" s="467"/>
      <c r="BQ8" s="467"/>
      <c r="BR8" s="467"/>
      <c r="BS8" s="467"/>
      <c r="BT8" s="467"/>
      <c r="BU8" s="468"/>
      <c r="BV8" s="466">
        <v>737441</v>
      </c>
      <c r="BW8" s="467"/>
      <c r="BX8" s="467"/>
      <c r="BY8" s="467"/>
      <c r="BZ8" s="467"/>
      <c r="CA8" s="467"/>
      <c r="CB8" s="467"/>
      <c r="CC8" s="468"/>
      <c r="CD8" s="475" t="s">
        <v>110</v>
      </c>
      <c r="CE8" s="476"/>
      <c r="CF8" s="476"/>
      <c r="CG8" s="476"/>
      <c r="CH8" s="476"/>
      <c r="CI8" s="476"/>
      <c r="CJ8" s="476"/>
      <c r="CK8" s="476"/>
      <c r="CL8" s="476"/>
      <c r="CM8" s="476"/>
      <c r="CN8" s="476"/>
      <c r="CO8" s="476"/>
      <c r="CP8" s="476"/>
      <c r="CQ8" s="476"/>
      <c r="CR8" s="476"/>
      <c r="CS8" s="477"/>
      <c r="CT8" s="579">
        <v>0.75</v>
      </c>
      <c r="CU8" s="580"/>
      <c r="CV8" s="580"/>
      <c r="CW8" s="580"/>
      <c r="CX8" s="580"/>
      <c r="CY8" s="580"/>
      <c r="CZ8" s="580"/>
      <c r="DA8" s="581"/>
      <c r="DB8" s="579">
        <v>0.75</v>
      </c>
      <c r="DC8" s="580"/>
      <c r="DD8" s="580"/>
      <c r="DE8" s="580"/>
      <c r="DF8" s="580"/>
      <c r="DG8" s="580"/>
      <c r="DH8" s="580"/>
      <c r="DI8" s="581"/>
      <c r="DJ8" s="186"/>
      <c r="DK8" s="186"/>
      <c r="DL8" s="186"/>
      <c r="DM8" s="186"/>
      <c r="DN8" s="186"/>
      <c r="DO8" s="186"/>
    </row>
    <row r="9" spans="1:119" ht="18.75" customHeight="1" thickBot="1" x14ac:dyDescent="0.2">
      <c r="A9" s="187"/>
      <c r="B9" s="608" t="s">
        <v>111</v>
      </c>
      <c r="C9" s="609"/>
      <c r="D9" s="609"/>
      <c r="E9" s="609"/>
      <c r="F9" s="609"/>
      <c r="G9" s="609"/>
      <c r="H9" s="609"/>
      <c r="I9" s="609"/>
      <c r="J9" s="609"/>
      <c r="K9" s="529"/>
      <c r="L9" s="610" t="s">
        <v>112</v>
      </c>
      <c r="M9" s="611"/>
      <c r="N9" s="611"/>
      <c r="O9" s="611"/>
      <c r="P9" s="611"/>
      <c r="Q9" s="612"/>
      <c r="R9" s="613">
        <v>86898</v>
      </c>
      <c r="S9" s="614"/>
      <c r="T9" s="614"/>
      <c r="U9" s="614"/>
      <c r="V9" s="615"/>
      <c r="W9" s="545" t="s">
        <v>113</v>
      </c>
      <c r="X9" s="546"/>
      <c r="Y9" s="546"/>
      <c r="Z9" s="546"/>
      <c r="AA9" s="546"/>
      <c r="AB9" s="546"/>
      <c r="AC9" s="546"/>
      <c r="AD9" s="546"/>
      <c r="AE9" s="546"/>
      <c r="AF9" s="546"/>
      <c r="AG9" s="546"/>
      <c r="AH9" s="546"/>
      <c r="AI9" s="546"/>
      <c r="AJ9" s="546"/>
      <c r="AK9" s="546"/>
      <c r="AL9" s="616"/>
      <c r="AM9" s="535" t="s">
        <v>114</v>
      </c>
      <c r="AN9" s="440"/>
      <c r="AO9" s="440"/>
      <c r="AP9" s="440"/>
      <c r="AQ9" s="440"/>
      <c r="AR9" s="440"/>
      <c r="AS9" s="440"/>
      <c r="AT9" s="441"/>
      <c r="AU9" s="523" t="s">
        <v>115</v>
      </c>
      <c r="AV9" s="524"/>
      <c r="AW9" s="524"/>
      <c r="AX9" s="524"/>
      <c r="AY9" s="446" t="s">
        <v>116</v>
      </c>
      <c r="AZ9" s="447"/>
      <c r="BA9" s="447"/>
      <c r="BB9" s="447"/>
      <c r="BC9" s="447"/>
      <c r="BD9" s="447"/>
      <c r="BE9" s="447"/>
      <c r="BF9" s="447"/>
      <c r="BG9" s="447"/>
      <c r="BH9" s="447"/>
      <c r="BI9" s="447"/>
      <c r="BJ9" s="447"/>
      <c r="BK9" s="447"/>
      <c r="BL9" s="447"/>
      <c r="BM9" s="448"/>
      <c r="BN9" s="466">
        <v>-59073</v>
      </c>
      <c r="BO9" s="467"/>
      <c r="BP9" s="467"/>
      <c r="BQ9" s="467"/>
      <c r="BR9" s="467"/>
      <c r="BS9" s="467"/>
      <c r="BT9" s="467"/>
      <c r="BU9" s="468"/>
      <c r="BV9" s="466">
        <v>38141</v>
      </c>
      <c r="BW9" s="467"/>
      <c r="BX9" s="467"/>
      <c r="BY9" s="467"/>
      <c r="BZ9" s="467"/>
      <c r="CA9" s="467"/>
      <c r="CB9" s="467"/>
      <c r="CC9" s="468"/>
      <c r="CD9" s="475" t="s">
        <v>117</v>
      </c>
      <c r="CE9" s="476"/>
      <c r="CF9" s="476"/>
      <c r="CG9" s="476"/>
      <c r="CH9" s="476"/>
      <c r="CI9" s="476"/>
      <c r="CJ9" s="476"/>
      <c r="CK9" s="476"/>
      <c r="CL9" s="476"/>
      <c r="CM9" s="476"/>
      <c r="CN9" s="476"/>
      <c r="CO9" s="476"/>
      <c r="CP9" s="476"/>
      <c r="CQ9" s="476"/>
      <c r="CR9" s="476"/>
      <c r="CS9" s="477"/>
      <c r="CT9" s="436">
        <v>9.6999999999999993</v>
      </c>
      <c r="CU9" s="437"/>
      <c r="CV9" s="437"/>
      <c r="CW9" s="437"/>
      <c r="CX9" s="437"/>
      <c r="CY9" s="437"/>
      <c r="CZ9" s="437"/>
      <c r="DA9" s="438"/>
      <c r="DB9" s="436">
        <v>9.9</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118</v>
      </c>
      <c r="M10" s="440"/>
      <c r="N10" s="440"/>
      <c r="O10" s="440"/>
      <c r="P10" s="440"/>
      <c r="Q10" s="441"/>
      <c r="R10" s="442">
        <v>86714</v>
      </c>
      <c r="S10" s="443"/>
      <c r="T10" s="443"/>
      <c r="U10" s="443"/>
      <c r="V10" s="445"/>
      <c r="W10" s="617"/>
      <c r="X10" s="428"/>
      <c r="Y10" s="428"/>
      <c r="Z10" s="428"/>
      <c r="AA10" s="428"/>
      <c r="AB10" s="428"/>
      <c r="AC10" s="428"/>
      <c r="AD10" s="428"/>
      <c r="AE10" s="428"/>
      <c r="AF10" s="428"/>
      <c r="AG10" s="428"/>
      <c r="AH10" s="428"/>
      <c r="AI10" s="428"/>
      <c r="AJ10" s="428"/>
      <c r="AK10" s="428"/>
      <c r="AL10" s="618"/>
      <c r="AM10" s="535" t="s">
        <v>119</v>
      </c>
      <c r="AN10" s="440"/>
      <c r="AO10" s="440"/>
      <c r="AP10" s="440"/>
      <c r="AQ10" s="440"/>
      <c r="AR10" s="440"/>
      <c r="AS10" s="440"/>
      <c r="AT10" s="441"/>
      <c r="AU10" s="523" t="s">
        <v>120</v>
      </c>
      <c r="AV10" s="524"/>
      <c r="AW10" s="524"/>
      <c r="AX10" s="524"/>
      <c r="AY10" s="446" t="s">
        <v>121</v>
      </c>
      <c r="AZ10" s="447"/>
      <c r="BA10" s="447"/>
      <c r="BB10" s="447"/>
      <c r="BC10" s="447"/>
      <c r="BD10" s="447"/>
      <c r="BE10" s="447"/>
      <c r="BF10" s="447"/>
      <c r="BG10" s="447"/>
      <c r="BH10" s="447"/>
      <c r="BI10" s="447"/>
      <c r="BJ10" s="447"/>
      <c r="BK10" s="447"/>
      <c r="BL10" s="447"/>
      <c r="BM10" s="448"/>
      <c r="BN10" s="466">
        <v>698437</v>
      </c>
      <c r="BO10" s="467"/>
      <c r="BP10" s="467"/>
      <c r="BQ10" s="467"/>
      <c r="BR10" s="467"/>
      <c r="BS10" s="467"/>
      <c r="BT10" s="467"/>
      <c r="BU10" s="468"/>
      <c r="BV10" s="466">
        <v>1046921</v>
      </c>
      <c r="BW10" s="467"/>
      <c r="BX10" s="467"/>
      <c r="BY10" s="467"/>
      <c r="BZ10" s="467"/>
      <c r="CA10" s="467"/>
      <c r="CB10" s="467"/>
      <c r="CC10" s="468"/>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123</v>
      </c>
      <c r="M11" s="513"/>
      <c r="N11" s="513"/>
      <c r="O11" s="513"/>
      <c r="P11" s="513"/>
      <c r="Q11" s="514"/>
      <c r="R11" s="605" t="s">
        <v>124</v>
      </c>
      <c r="S11" s="606"/>
      <c r="T11" s="606"/>
      <c r="U11" s="606"/>
      <c r="V11" s="607"/>
      <c r="W11" s="617"/>
      <c r="X11" s="428"/>
      <c r="Y11" s="428"/>
      <c r="Z11" s="428"/>
      <c r="AA11" s="428"/>
      <c r="AB11" s="428"/>
      <c r="AC11" s="428"/>
      <c r="AD11" s="428"/>
      <c r="AE11" s="428"/>
      <c r="AF11" s="428"/>
      <c r="AG11" s="428"/>
      <c r="AH11" s="428"/>
      <c r="AI11" s="428"/>
      <c r="AJ11" s="428"/>
      <c r="AK11" s="428"/>
      <c r="AL11" s="618"/>
      <c r="AM11" s="535" t="s">
        <v>125</v>
      </c>
      <c r="AN11" s="440"/>
      <c r="AO11" s="440"/>
      <c r="AP11" s="440"/>
      <c r="AQ11" s="440"/>
      <c r="AR11" s="440"/>
      <c r="AS11" s="440"/>
      <c r="AT11" s="441"/>
      <c r="AU11" s="523" t="s">
        <v>120</v>
      </c>
      <c r="AV11" s="524"/>
      <c r="AW11" s="524"/>
      <c r="AX11" s="524"/>
      <c r="AY11" s="446" t="s">
        <v>126</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127</v>
      </c>
      <c r="CE11" s="476"/>
      <c r="CF11" s="476"/>
      <c r="CG11" s="476"/>
      <c r="CH11" s="476"/>
      <c r="CI11" s="476"/>
      <c r="CJ11" s="476"/>
      <c r="CK11" s="476"/>
      <c r="CL11" s="476"/>
      <c r="CM11" s="476"/>
      <c r="CN11" s="476"/>
      <c r="CO11" s="476"/>
      <c r="CP11" s="476"/>
      <c r="CQ11" s="476"/>
      <c r="CR11" s="476"/>
      <c r="CS11" s="477"/>
      <c r="CT11" s="579" t="s">
        <v>128</v>
      </c>
      <c r="CU11" s="580"/>
      <c r="CV11" s="580"/>
      <c r="CW11" s="580"/>
      <c r="CX11" s="580"/>
      <c r="CY11" s="580"/>
      <c r="CZ11" s="580"/>
      <c r="DA11" s="581"/>
      <c r="DB11" s="579" t="s">
        <v>129</v>
      </c>
      <c r="DC11" s="580"/>
      <c r="DD11" s="580"/>
      <c r="DE11" s="580"/>
      <c r="DF11" s="580"/>
      <c r="DG11" s="580"/>
      <c r="DH11" s="580"/>
      <c r="DI11" s="581"/>
      <c r="DJ11" s="186"/>
      <c r="DK11" s="186"/>
      <c r="DL11" s="186"/>
      <c r="DM11" s="186"/>
      <c r="DN11" s="186"/>
      <c r="DO11" s="186"/>
    </row>
    <row r="12" spans="1:119" ht="18.75" customHeight="1" x14ac:dyDescent="0.15">
      <c r="A12" s="187"/>
      <c r="B12" s="582" t="s">
        <v>130</v>
      </c>
      <c r="C12" s="583"/>
      <c r="D12" s="583"/>
      <c r="E12" s="583"/>
      <c r="F12" s="583"/>
      <c r="G12" s="583"/>
      <c r="H12" s="583"/>
      <c r="I12" s="583"/>
      <c r="J12" s="583"/>
      <c r="K12" s="584"/>
      <c r="L12" s="591" t="s">
        <v>131</v>
      </c>
      <c r="M12" s="592"/>
      <c r="N12" s="592"/>
      <c r="O12" s="592"/>
      <c r="P12" s="592"/>
      <c r="Q12" s="593"/>
      <c r="R12" s="594">
        <v>89225</v>
      </c>
      <c r="S12" s="595"/>
      <c r="T12" s="595"/>
      <c r="U12" s="595"/>
      <c r="V12" s="596"/>
      <c r="W12" s="597" t="s">
        <v>1</v>
      </c>
      <c r="X12" s="524"/>
      <c r="Y12" s="524"/>
      <c r="Z12" s="524"/>
      <c r="AA12" s="524"/>
      <c r="AB12" s="598"/>
      <c r="AC12" s="599" t="s">
        <v>132</v>
      </c>
      <c r="AD12" s="600"/>
      <c r="AE12" s="600"/>
      <c r="AF12" s="600"/>
      <c r="AG12" s="601"/>
      <c r="AH12" s="599" t="s">
        <v>133</v>
      </c>
      <c r="AI12" s="600"/>
      <c r="AJ12" s="600"/>
      <c r="AK12" s="600"/>
      <c r="AL12" s="602"/>
      <c r="AM12" s="535" t="s">
        <v>134</v>
      </c>
      <c r="AN12" s="440"/>
      <c r="AO12" s="440"/>
      <c r="AP12" s="440"/>
      <c r="AQ12" s="440"/>
      <c r="AR12" s="440"/>
      <c r="AS12" s="440"/>
      <c r="AT12" s="441"/>
      <c r="AU12" s="523" t="s">
        <v>120</v>
      </c>
      <c r="AV12" s="524"/>
      <c r="AW12" s="524"/>
      <c r="AX12" s="524"/>
      <c r="AY12" s="446" t="s">
        <v>135</v>
      </c>
      <c r="AZ12" s="447"/>
      <c r="BA12" s="447"/>
      <c r="BB12" s="447"/>
      <c r="BC12" s="447"/>
      <c r="BD12" s="447"/>
      <c r="BE12" s="447"/>
      <c r="BF12" s="447"/>
      <c r="BG12" s="447"/>
      <c r="BH12" s="447"/>
      <c r="BI12" s="447"/>
      <c r="BJ12" s="447"/>
      <c r="BK12" s="447"/>
      <c r="BL12" s="447"/>
      <c r="BM12" s="448"/>
      <c r="BN12" s="466">
        <v>1148349</v>
      </c>
      <c r="BO12" s="467"/>
      <c r="BP12" s="467"/>
      <c r="BQ12" s="467"/>
      <c r="BR12" s="467"/>
      <c r="BS12" s="467"/>
      <c r="BT12" s="467"/>
      <c r="BU12" s="468"/>
      <c r="BV12" s="466">
        <v>1303944</v>
      </c>
      <c r="BW12" s="467"/>
      <c r="BX12" s="467"/>
      <c r="BY12" s="467"/>
      <c r="BZ12" s="467"/>
      <c r="CA12" s="467"/>
      <c r="CB12" s="467"/>
      <c r="CC12" s="468"/>
      <c r="CD12" s="475" t="s">
        <v>136</v>
      </c>
      <c r="CE12" s="476"/>
      <c r="CF12" s="476"/>
      <c r="CG12" s="476"/>
      <c r="CH12" s="476"/>
      <c r="CI12" s="476"/>
      <c r="CJ12" s="476"/>
      <c r="CK12" s="476"/>
      <c r="CL12" s="476"/>
      <c r="CM12" s="476"/>
      <c r="CN12" s="476"/>
      <c r="CO12" s="476"/>
      <c r="CP12" s="476"/>
      <c r="CQ12" s="476"/>
      <c r="CR12" s="476"/>
      <c r="CS12" s="477"/>
      <c r="CT12" s="579" t="s">
        <v>129</v>
      </c>
      <c r="CU12" s="580"/>
      <c r="CV12" s="580"/>
      <c r="CW12" s="580"/>
      <c r="CX12" s="580"/>
      <c r="CY12" s="580"/>
      <c r="CZ12" s="580"/>
      <c r="DA12" s="581"/>
      <c r="DB12" s="579" t="s">
        <v>129</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137</v>
      </c>
      <c r="N13" s="567"/>
      <c r="O13" s="567"/>
      <c r="P13" s="567"/>
      <c r="Q13" s="568"/>
      <c r="R13" s="569">
        <v>86753</v>
      </c>
      <c r="S13" s="570"/>
      <c r="T13" s="570"/>
      <c r="U13" s="570"/>
      <c r="V13" s="571"/>
      <c r="W13" s="557" t="s">
        <v>138</v>
      </c>
      <c r="X13" s="479"/>
      <c r="Y13" s="479"/>
      <c r="Z13" s="479"/>
      <c r="AA13" s="479"/>
      <c r="AB13" s="480"/>
      <c r="AC13" s="442">
        <v>630</v>
      </c>
      <c r="AD13" s="443"/>
      <c r="AE13" s="443"/>
      <c r="AF13" s="443"/>
      <c r="AG13" s="444"/>
      <c r="AH13" s="442">
        <v>743</v>
      </c>
      <c r="AI13" s="443"/>
      <c r="AJ13" s="443"/>
      <c r="AK13" s="443"/>
      <c r="AL13" s="445"/>
      <c r="AM13" s="535" t="s">
        <v>139</v>
      </c>
      <c r="AN13" s="440"/>
      <c r="AO13" s="440"/>
      <c r="AP13" s="440"/>
      <c r="AQ13" s="440"/>
      <c r="AR13" s="440"/>
      <c r="AS13" s="440"/>
      <c r="AT13" s="441"/>
      <c r="AU13" s="523" t="s">
        <v>140</v>
      </c>
      <c r="AV13" s="524"/>
      <c r="AW13" s="524"/>
      <c r="AX13" s="524"/>
      <c r="AY13" s="446" t="s">
        <v>141</v>
      </c>
      <c r="AZ13" s="447"/>
      <c r="BA13" s="447"/>
      <c r="BB13" s="447"/>
      <c r="BC13" s="447"/>
      <c r="BD13" s="447"/>
      <c r="BE13" s="447"/>
      <c r="BF13" s="447"/>
      <c r="BG13" s="447"/>
      <c r="BH13" s="447"/>
      <c r="BI13" s="447"/>
      <c r="BJ13" s="447"/>
      <c r="BK13" s="447"/>
      <c r="BL13" s="447"/>
      <c r="BM13" s="448"/>
      <c r="BN13" s="466">
        <v>-508985</v>
      </c>
      <c r="BO13" s="467"/>
      <c r="BP13" s="467"/>
      <c r="BQ13" s="467"/>
      <c r="BR13" s="467"/>
      <c r="BS13" s="467"/>
      <c r="BT13" s="467"/>
      <c r="BU13" s="468"/>
      <c r="BV13" s="466">
        <v>-218882</v>
      </c>
      <c r="BW13" s="467"/>
      <c r="BX13" s="467"/>
      <c r="BY13" s="467"/>
      <c r="BZ13" s="467"/>
      <c r="CA13" s="467"/>
      <c r="CB13" s="467"/>
      <c r="CC13" s="468"/>
      <c r="CD13" s="475" t="s">
        <v>142</v>
      </c>
      <c r="CE13" s="476"/>
      <c r="CF13" s="476"/>
      <c r="CG13" s="476"/>
      <c r="CH13" s="476"/>
      <c r="CI13" s="476"/>
      <c r="CJ13" s="476"/>
      <c r="CK13" s="476"/>
      <c r="CL13" s="476"/>
      <c r="CM13" s="476"/>
      <c r="CN13" s="476"/>
      <c r="CO13" s="476"/>
      <c r="CP13" s="476"/>
      <c r="CQ13" s="476"/>
      <c r="CR13" s="476"/>
      <c r="CS13" s="477"/>
      <c r="CT13" s="436">
        <v>6.8</v>
      </c>
      <c r="CU13" s="437"/>
      <c r="CV13" s="437"/>
      <c r="CW13" s="437"/>
      <c r="CX13" s="437"/>
      <c r="CY13" s="437"/>
      <c r="CZ13" s="437"/>
      <c r="DA13" s="438"/>
      <c r="DB13" s="436">
        <v>7</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143</v>
      </c>
      <c r="M14" s="603"/>
      <c r="N14" s="603"/>
      <c r="O14" s="603"/>
      <c r="P14" s="603"/>
      <c r="Q14" s="604"/>
      <c r="R14" s="569">
        <v>88913</v>
      </c>
      <c r="S14" s="570"/>
      <c r="T14" s="570"/>
      <c r="U14" s="570"/>
      <c r="V14" s="571"/>
      <c r="W14" s="572"/>
      <c r="X14" s="482"/>
      <c r="Y14" s="482"/>
      <c r="Z14" s="482"/>
      <c r="AA14" s="482"/>
      <c r="AB14" s="483"/>
      <c r="AC14" s="562">
        <v>1.6</v>
      </c>
      <c r="AD14" s="563"/>
      <c r="AE14" s="563"/>
      <c r="AF14" s="563"/>
      <c r="AG14" s="564"/>
      <c r="AH14" s="562">
        <v>1.9</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144</v>
      </c>
      <c r="CE14" s="473"/>
      <c r="CF14" s="473"/>
      <c r="CG14" s="473"/>
      <c r="CH14" s="473"/>
      <c r="CI14" s="473"/>
      <c r="CJ14" s="473"/>
      <c r="CK14" s="473"/>
      <c r="CL14" s="473"/>
      <c r="CM14" s="473"/>
      <c r="CN14" s="473"/>
      <c r="CO14" s="473"/>
      <c r="CP14" s="473"/>
      <c r="CQ14" s="473"/>
      <c r="CR14" s="473"/>
      <c r="CS14" s="474"/>
      <c r="CT14" s="573">
        <v>27.2</v>
      </c>
      <c r="CU14" s="574"/>
      <c r="CV14" s="574"/>
      <c r="CW14" s="574"/>
      <c r="CX14" s="574"/>
      <c r="CY14" s="574"/>
      <c r="CZ14" s="574"/>
      <c r="DA14" s="575"/>
      <c r="DB14" s="573">
        <v>12.6</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145</v>
      </c>
      <c r="N15" s="567"/>
      <c r="O15" s="567"/>
      <c r="P15" s="567"/>
      <c r="Q15" s="568"/>
      <c r="R15" s="569">
        <v>86750</v>
      </c>
      <c r="S15" s="570"/>
      <c r="T15" s="570"/>
      <c r="U15" s="570"/>
      <c r="V15" s="571"/>
      <c r="W15" s="557" t="s">
        <v>146</v>
      </c>
      <c r="X15" s="479"/>
      <c r="Y15" s="479"/>
      <c r="Z15" s="479"/>
      <c r="AA15" s="479"/>
      <c r="AB15" s="480"/>
      <c r="AC15" s="442">
        <v>13343</v>
      </c>
      <c r="AD15" s="443"/>
      <c r="AE15" s="443"/>
      <c r="AF15" s="443"/>
      <c r="AG15" s="444"/>
      <c r="AH15" s="442">
        <v>13732</v>
      </c>
      <c r="AI15" s="443"/>
      <c r="AJ15" s="443"/>
      <c r="AK15" s="443"/>
      <c r="AL15" s="445"/>
      <c r="AM15" s="535"/>
      <c r="AN15" s="440"/>
      <c r="AO15" s="440"/>
      <c r="AP15" s="440"/>
      <c r="AQ15" s="440"/>
      <c r="AR15" s="440"/>
      <c r="AS15" s="440"/>
      <c r="AT15" s="441"/>
      <c r="AU15" s="523"/>
      <c r="AV15" s="524"/>
      <c r="AW15" s="524"/>
      <c r="AX15" s="524"/>
      <c r="AY15" s="458" t="s">
        <v>147</v>
      </c>
      <c r="AZ15" s="459"/>
      <c r="BA15" s="459"/>
      <c r="BB15" s="459"/>
      <c r="BC15" s="459"/>
      <c r="BD15" s="459"/>
      <c r="BE15" s="459"/>
      <c r="BF15" s="459"/>
      <c r="BG15" s="459"/>
      <c r="BH15" s="459"/>
      <c r="BI15" s="459"/>
      <c r="BJ15" s="459"/>
      <c r="BK15" s="459"/>
      <c r="BL15" s="459"/>
      <c r="BM15" s="460"/>
      <c r="BN15" s="461">
        <v>10270404</v>
      </c>
      <c r="BO15" s="462"/>
      <c r="BP15" s="462"/>
      <c r="BQ15" s="462"/>
      <c r="BR15" s="462"/>
      <c r="BS15" s="462"/>
      <c r="BT15" s="462"/>
      <c r="BU15" s="463"/>
      <c r="BV15" s="461">
        <v>10091385</v>
      </c>
      <c r="BW15" s="462"/>
      <c r="BX15" s="462"/>
      <c r="BY15" s="462"/>
      <c r="BZ15" s="462"/>
      <c r="CA15" s="462"/>
      <c r="CB15" s="462"/>
      <c r="CC15" s="463"/>
      <c r="CD15" s="576" t="s">
        <v>148</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149</v>
      </c>
      <c r="M16" s="560"/>
      <c r="N16" s="560"/>
      <c r="O16" s="560"/>
      <c r="P16" s="560"/>
      <c r="Q16" s="561"/>
      <c r="R16" s="554" t="s">
        <v>150</v>
      </c>
      <c r="S16" s="555"/>
      <c r="T16" s="555"/>
      <c r="U16" s="555"/>
      <c r="V16" s="556"/>
      <c r="W16" s="572"/>
      <c r="X16" s="482"/>
      <c r="Y16" s="482"/>
      <c r="Z16" s="482"/>
      <c r="AA16" s="482"/>
      <c r="AB16" s="483"/>
      <c r="AC16" s="562">
        <v>34</v>
      </c>
      <c r="AD16" s="563"/>
      <c r="AE16" s="563"/>
      <c r="AF16" s="563"/>
      <c r="AG16" s="564"/>
      <c r="AH16" s="562">
        <v>34.4</v>
      </c>
      <c r="AI16" s="563"/>
      <c r="AJ16" s="563"/>
      <c r="AK16" s="563"/>
      <c r="AL16" s="565"/>
      <c r="AM16" s="535"/>
      <c r="AN16" s="440"/>
      <c r="AO16" s="440"/>
      <c r="AP16" s="440"/>
      <c r="AQ16" s="440"/>
      <c r="AR16" s="440"/>
      <c r="AS16" s="440"/>
      <c r="AT16" s="441"/>
      <c r="AU16" s="523"/>
      <c r="AV16" s="524"/>
      <c r="AW16" s="524"/>
      <c r="AX16" s="524"/>
      <c r="AY16" s="446" t="s">
        <v>151</v>
      </c>
      <c r="AZ16" s="447"/>
      <c r="BA16" s="447"/>
      <c r="BB16" s="447"/>
      <c r="BC16" s="447"/>
      <c r="BD16" s="447"/>
      <c r="BE16" s="447"/>
      <c r="BF16" s="447"/>
      <c r="BG16" s="447"/>
      <c r="BH16" s="447"/>
      <c r="BI16" s="447"/>
      <c r="BJ16" s="447"/>
      <c r="BK16" s="447"/>
      <c r="BL16" s="447"/>
      <c r="BM16" s="448"/>
      <c r="BN16" s="466">
        <v>13873032</v>
      </c>
      <c r="BO16" s="467"/>
      <c r="BP16" s="467"/>
      <c r="BQ16" s="467"/>
      <c r="BR16" s="467"/>
      <c r="BS16" s="467"/>
      <c r="BT16" s="467"/>
      <c r="BU16" s="468"/>
      <c r="BV16" s="466">
        <v>13483604</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152</v>
      </c>
      <c r="N17" s="552"/>
      <c r="O17" s="552"/>
      <c r="P17" s="552"/>
      <c r="Q17" s="553"/>
      <c r="R17" s="554" t="s">
        <v>153</v>
      </c>
      <c r="S17" s="555"/>
      <c r="T17" s="555"/>
      <c r="U17" s="555"/>
      <c r="V17" s="556"/>
      <c r="W17" s="557" t="s">
        <v>154</v>
      </c>
      <c r="X17" s="479"/>
      <c r="Y17" s="479"/>
      <c r="Z17" s="479"/>
      <c r="AA17" s="479"/>
      <c r="AB17" s="480"/>
      <c r="AC17" s="442">
        <v>25305</v>
      </c>
      <c r="AD17" s="443"/>
      <c r="AE17" s="443"/>
      <c r="AF17" s="443"/>
      <c r="AG17" s="444"/>
      <c r="AH17" s="442">
        <v>25426</v>
      </c>
      <c r="AI17" s="443"/>
      <c r="AJ17" s="443"/>
      <c r="AK17" s="443"/>
      <c r="AL17" s="445"/>
      <c r="AM17" s="535"/>
      <c r="AN17" s="440"/>
      <c r="AO17" s="440"/>
      <c r="AP17" s="440"/>
      <c r="AQ17" s="440"/>
      <c r="AR17" s="440"/>
      <c r="AS17" s="440"/>
      <c r="AT17" s="441"/>
      <c r="AU17" s="523"/>
      <c r="AV17" s="524"/>
      <c r="AW17" s="524"/>
      <c r="AX17" s="524"/>
      <c r="AY17" s="446" t="s">
        <v>155</v>
      </c>
      <c r="AZ17" s="447"/>
      <c r="BA17" s="447"/>
      <c r="BB17" s="447"/>
      <c r="BC17" s="447"/>
      <c r="BD17" s="447"/>
      <c r="BE17" s="447"/>
      <c r="BF17" s="447"/>
      <c r="BG17" s="447"/>
      <c r="BH17" s="447"/>
      <c r="BI17" s="447"/>
      <c r="BJ17" s="447"/>
      <c r="BK17" s="447"/>
      <c r="BL17" s="447"/>
      <c r="BM17" s="448"/>
      <c r="BN17" s="466">
        <v>13092387</v>
      </c>
      <c r="BO17" s="467"/>
      <c r="BP17" s="467"/>
      <c r="BQ17" s="467"/>
      <c r="BR17" s="467"/>
      <c r="BS17" s="467"/>
      <c r="BT17" s="467"/>
      <c r="BU17" s="468"/>
      <c r="BV17" s="466">
        <v>12841878</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156</v>
      </c>
      <c r="C18" s="529"/>
      <c r="D18" s="529"/>
      <c r="E18" s="530"/>
      <c r="F18" s="530"/>
      <c r="G18" s="530"/>
      <c r="H18" s="530"/>
      <c r="I18" s="530"/>
      <c r="J18" s="530"/>
      <c r="K18" s="530"/>
      <c r="L18" s="531">
        <v>27.49</v>
      </c>
      <c r="M18" s="531"/>
      <c r="N18" s="531"/>
      <c r="O18" s="531"/>
      <c r="P18" s="531"/>
      <c r="Q18" s="531"/>
      <c r="R18" s="532"/>
      <c r="S18" s="532"/>
      <c r="T18" s="532"/>
      <c r="U18" s="532"/>
      <c r="V18" s="533"/>
      <c r="W18" s="547"/>
      <c r="X18" s="548"/>
      <c r="Y18" s="548"/>
      <c r="Z18" s="548"/>
      <c r="AA18" s="548"/>
      <c r="AB18" s="558"/>
      <c r="AC18" s="430">
        <v>64.400000000000006</v>
      </c>
      <c r="AD18" s="431"/>
      <c r="AE18" s="431"/>
      <c r="AF18" s="431"/>
      <c r="AG18" s="534"/>
      <c r="AH18" s="430">
        <v>63.7</v>
      </c>
      <c r="AI18" s="431"/>
      <c r="AJ18" s="431"/>
      <c r="AK18" s="431"/>
      <c r="AL18" s="432"/>
      <c r="AM18" s="535"/>
      <c r="AN18" s="440"/>
      <c r="AO18" s="440"/>
      <c r="AP18" s="440"/>
      <c r="AQ18" s="440"/>
      <c r="AR18" s="440"/>
      <c r="AS18" s="440"/>
      <c r="AT18" s="441"/>
      <c r="AU18" s="523"/>
      <c r="AV18" s="524"/>
      <c r="AW18" s="524"/>
      <c r="AX18" s="524"/>
      <c r="AY18" s="446" t="s">
        <v>157</v>
      </c>
      <c r="AZ18" s="447"/>
      <c r="BA18" s="447"/>
      <c r="BB18" s="447"/>
      <c r="BC18" s="447"/>
      <c r="BD18" s="447"/>
      <c r="BE18" s="447"/>
      <c r="BF18" s="447"/>
      <c r="BG18" s="447"/>
      <c r="BH18" s="447"/>
      <c r="BI18" s="447"/>
      <c r="BJ18" s="447"/>
      <c r="BK18" s="447"/>
      <c r="BL18" s="447"/>
      <c r="BM18" s="448"/>
      <c r="BN18" s="466">
        <v>16444418</v>
      </c>
      <c r="BO18" s="467"/>
      <c r="BP18" s="467"/>
      <c r="BQ18" s="467"/>
      <c r="BR18" s="467"/>
      <c r="BS18" s="467"/>
      <c r="BT18" s="467"/>
      <c r="BU18" s="468"/>
      <c r="BV18" s="466">
        <v>16455046</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158</v>
      </c>
      <c r="C19" s="529"/>
      <c r="D19" s="529"/>
      <c r="E19" s="530"/>
      <c r="F19" s="530"/>
      <c r="G19" s="530"/>
      <c r="H19" s="530"/>
      <c r="I19" s="530"/>
      <c r="J19" s="530"/>
      <c r="K19" s="530"/>
      <c r="L19" s="536">
        <v>3161</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159</v>
      </c>
      <c r="AZ19" s="447"/>
      <c r="BA19" s="447"/>
      <c r="BB19" s="447"/>
      <c r="BC19" s="447"/>
      <c r="BD19" s="447"/>
      <c r="BE19" s="447"/>
      <c r="BF19" s="447"/>
      <c r="BG19" s="447"/>
      <c r="BH19" s="447"/>
      <c r="BI19" s="447"/>
      <c r="BJ19" s="447"/>
      <c r="BK19" s="447"/>
      <c r="BL19" s="447"/>
      <c r="BM19" s="448"/>
      <c r="BN19" s="466">
        <v>20813661</v>
      </c>
      <c r="BO19" s="467"/>
      <c r="BP19" s="467"/>
      <c r="BQ19" s="467"/>
      <c r="BR19" s="467"/>
      <c r="BS19" s="467"/>
      <c r="BT19" s="467"/>
      <c r="BU19" s="468"/>
      <c r="BV19" s="466">
        <v>21285214</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160</v>
      </c>
      <c r="C20" s="529"/>
      <c r="D20" s="529"/>
      <c r="E20" s="530"/>
      <c r="F20" s="530"/>
      <c r="G20" s="530"/>
      <c r="H20" s="530"/>
      <c r="I20" s="530"/>
      <c r="J20" s="530"/>
      <c r="K20" s="530"/>
      <c r="L20" s="536">
        <v>33190</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161</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162</v>
      </c>
      <c r="C22" s="496"/>
      <c r="D22" s="497"/>
      <c r="E22" s="504" t="s">
        <v>1</v>
      </c>
      <c r="F22" s="479"/>
      <c r="G22" s="479"/>
      <c r="H22" s="479"/>
      <c r="I22" s="479"/>
      <c r="J22" s="479"/>
      <c r="K22" s="480"/>
      <c r="L22" s="504" t="s">
        <v>163</v>
      </c>
      <c r="M22" s="479"/>
      <c r="N22" s="479"/>
      <c r="O22" s="479"/>
      <c r="P22" s="480"/>
      <c r="Q22" s="489" t="s">
        <v>164</v>
      </c>
      <c r="R22" s="490"/>
      <c r="S22" s="490"/>
      <c r="T22" s="490"/>
      <c r="U22" s="490"/>
      <c r="V22" s="505"/>
      <c r="W22" s="507" t="s">
        <v>165</v>
      </c>
      <c r="X22" s="496"/>
      <c r="Y22" s="497"/>
      <c r="Z22" s="504" t="s">
        <v>1</v>
      </c>
      <c r="AA22" s="479"/>
      <c r="AB22" s="479"/>
      <c r="AC22" s="479"/>
      <c r="AD22" s="479"/>
      <c r="AE22" s="479"/>
      <c r="AF22" s="479"/>
      <c r="AG22" s="480"/>
      <c r="AH22" s="478" t="s">
        <v>166</v>
      </c>
      <c r="AI22" s="479"/>
      <c r="AJ22" s="479"/>
      <c r="AK22" s="479"/>
      <c r="AL22" s="480"/>
      <c r="AM22" s="478" t="s">
        <v>167</v>
      </c>
      <c r="AN22" s="484"/>
      <c r="AO22" s="484"/>
      <c r="AP22" s="484"/>
      <c r="AQ22" s="484"/>
      <c r="AR22" s="485"/>
      <c r="AS22" s="489" t="s">
        <v>164</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168</v>
      </c>
      <c r="AZ23" s="459"/>
      <c r="BA23" s="459"/>
      <c r="BB23" s="459"/>
      <c r="BC23" s="459"/>
      <c r="BD23" s="459"/>
      <c r="BE23" s="459"/>
      <c r="BF23" s="459"/>
      <c r="BG23" s="459"/>
      <c r="BH23" s="459"/>
      <c r="BI23" s="459"/>
      <c r="BJ23" s="459"/>
      <c r="BK23" s="459"/>
      <c r="BL23" s="459"/>
      <c r="BM23" s="460"/>
      <c r="BN23" s="466">
        <v>21312546</v>
      </c>
      <c r="BO23" s="467"/>
      <c r="BP23" s="467"/>
      <c r="BQ23" s="467"/>
      <c r="BR23" s="467"/>
      <c r="BS23" s="467"/>
      <c r="BT23" s="467"/>
      <c r="BU23" s="468"/>
      <c r="BV23" s="466">
        <v>19600631</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169</v>
      </c>
      <c r="F24" s="440"/>
      <c r="G24" s="440"/>
      <c r="H24" s="440"/>
      <c r="I24" s="440"/>
      <c r="J24" s="440"/>
      <c r="K24" s="441"/>
      <c r="L24" s="442">
        <v>1</v>
      </c>
      <c r="M24" s="443"/>
      <c r="N24" s="443"/>
      <c r="O24" s="443"/>
      <c r="P24" s="444"/>
      <c r="Q24" s="442">
        <v>9320</v>
      </c>
      <c r="R24" s="443"/>
      <c r="S24" s="443"/>
      <c r="T24" s="443"/>
      <c r="U24" s="443"/>
      <c r="V24" s="444"/>
      <c r="W24" s="508"/>
      <c r="X24" s="499"/>
      <c r="Y24" s="500"/>
      <c r="Z24" s="439" t="s">
        <v>170</v>
      </c>
      <c r="AA24" s="440"/>
      <c r="AB24" s="440"/>
      <c r="AC24" s="440"/>
      <c r="AD24" s="440"/>
      <c r="AE24" s="440"/>
      <c r="AF24" s="440"/>
      <c r="AG24" s="441"/>
      <c r="AH24" s="442">
        <v>495</v>
      </c>
      <c r="AI24" s="443"/>
      <c r="AJ24" s="443"/>
      <c r="AK24" s="443"/>
      <c r="AL24" s="444"/>
      <c r="AM24" s="442">
        <v>1428570</v>
      </c>
      <c r="AN24" s="443"/>
      <c r="AO24" s="443"/>
      <c r="AP24" s="443"/>
      <c r="AQ24" s="443"/>
      <c r="AR24" s="444"/>
      <c r="AS24" s="442">
        <v>2886</v>
      </c>
      <c r="AT24" s="443"/>
      <c r="AU24" s="443"/>
      <c r="AV24" s="443"/>
      <c r="AW24" s="443"/>
      <c r="AX24" s="445"/>
      <c r="AY24" s="433" t="s">
        <v>171</v>
      </c>
      <c r="AZ24" s="434"/>
      <c r="BA24" s="434"/>
      <c r="BB24" s="434"/>
      <c r="BC24" s="434"/>
      <c r="BD24" s="434"/>
      <c r="BE24" s="434"/>
      <c r="BF24" s="434"/>
      <c r="BG24" s="434"/>
      <c r="BH24" s="434"/>
      <c r="BI24" s="434"/>
      <c r="BJ24" s="434"/>
      <c r="BK24" s="434"/>
      <c r="BL24" s="434"/>
      <c r="BM24" s="435"/>
      <c r="BN24" s="466">
        <v>16920892</v>
      </c>
      <c r="BO24" s="467"/>
      <c r="BP24" s="467"/>
      <c r="BQ24" s="467"/>
      <c r="BR24" s="467"/>
      <c r="BS24" s="467"/>
      <c r="BT24" s="467"/>
      <c r="BU24" s="468"/>
      <c r="BV24" s="466">
        <v>15200666</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172</v>
      </c>
      <c r="F25" s="440"/>
      <c r="G25" s="440"/>
      <c r="H25" s="440"/>
      <c r="I25" s="440"/>
      <c r="J25" s="440"/>
      <c r="K25" s="441"/>
      <c r="L25" s="442">
        <v>1</v>
      </c>
      <c r="M25" s="443"/>
      <c r="N25" s="443"/>
      <c r="O25" s="443"/>
      <c r="P25" s="444"/>
      <c r="Q25" s="442">
        <v>7510</v>
      </c>
      <c r="R25" s="443"/>
      <c r="S25" s="443"/>
      <c r="T25" s="443"/>
      <c r="U25" s="443"/>
      <c r="V25" s="444"/>
      <c r="W25" s="508"/>
      <c r="X25" s="499"/>
      <c r="Y25" s="500"/>
      <c r="Z25" s="439" t="s">
        <v>173</v>
      </c>
      <c r="AA25" s="440"/>
      <c r="AB25" s="440"/>
      <c r="AC25" s="440"/>
      <c r="AD25" s="440"/>
      <c r="AE25" s="440"/>
      <c r="AF25" s="440"/>
      <c r="AG25" s="441"/>
      <c r="AH25" s="442" t="s">
        <v>174</v>
      </c>
      <c r="AI25" s="443"/>
      <c r="AJ25" s="443"/>
      <c r="AK25" s="443"/>
      <c r="AL25" s="444"/>
      <c r="AM25" s="442" t="s">
        <v>174</v>
      </c>
      <c r="AN25" s="443"/>
      <c r="AO25" s="443"/>
      <c r="AP25" s="443"/>
      <c r="AQ25" s="443"/>
      <c r="AR25" s="444"/>
      <c r="AS25" s="442" t="s">
        <v>129</v>
      </c>
      <c r="AT25" s="443"/>
      <c r="AU25" s="443"/>
      <c r="AV25" s="443"/>
      <c r="AW25" s="443"/>
      <c r="AX25" s="445"/>
      <c r="AY25" s="458" t="s">
        <v>175</v>
      </c>
      <c r="AZ25" s="459"/>
      <c r="BA25" s="459"/>
      <c r="BB25" s="459"/>
      <c r="BC25" s="459"/>
      <c r="BD25" s="459"/>
      <c r="BE25" s="459"/>
      <c r="BF25" s="459"/>
      <c r="BG25" s="459"/>
      <c r="BH25" s="459"/>
      <c r="BI25" s="459"/>
      <c r="BJ25" s="459"/>
      <c r="BK25" s="459"/>
      <c r="BL25" s="459"/>
      <c r="BM25" s="460"/>
      <c r="BN25" s="461">
        <v>2317276</v>
      </c>
      <c r="BO25" s="462"/>
      <c r="BP25" s="462"/>
      <c r="BQ25" s="462"/>
      <c r="BR25" s="462"/>
      <c r="BS25" s="462"/>
      <c r="BT25" s="462"/>
      <c r="BU25" s="463"/>
      <c r="BV25" s="461">
        <v>2436508</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176</v>
      </c>
      <c r="F26" s="440"/>
      <c r="G26" s="440"/>
      <c r="H26" s="440"/>
      <c r="I26" s="440"/>
      <c r="J26" s="440"/>
      <c r="K26" s="441"/>
      <c r="L26" s="442">
        <v>1</v>
      </c>
      <c r="M26" s="443"/>
      <c r="N26" s="443"/>
      <c r="O26" s="443"/>
      <c r="P26" s="444"/>
      <c r="Q26" s="442">
        <v>6710</v>
      </c>
      <c r="R26" s="443"/>
      <c r="S26" s="443"/>
      <c r="T26" s="443"/>
      <c r="U26" s="443"/>
      <c r="V26" s="444"/>
      <c r="W26" s="508"/>
      <c r="X26" s="499"/>
      <c r="Y26" s="500"/>
      <c r="Z26" s="439" t="s">
        <v>177</v>
      </c>
      <c r="AA26" s="521"/>
      <c r="AB26" s="521"/>
      <c r="AC26" s="521"/>
      <c r="AD26" s="521"/>
      <c r="AE26" s="521"/>
      <c r="AF26" s="521"/>
      <c r="AG26" s="522"/>
      <c r="AH26" s="442">
        <v>14</v>
      </c>
      <c r="AI26" s="443"/>
      <c r="AJ26" s="443"/>
      <c r="AK26" s="443"/>
      <c r="AL26" s="444"/>
      <c r="AM26" s="442">
        <v>33110</v>
      </c>
      <c r="AN26" s="443"/>
      <c r="AO26" s="443"/>
      <c r="AP26" s="443"/>
      <c r="AQ26" s="443"/>
      <c r="AR26" s="444"/>
      <c r="AS26" s="442">
        <v>2365</v>
      </c>
      <c r="AT26" s="443"/>
      <c r="AU26" s="443"/>
      <c r="AV26" s="443"/>
      <c r="AW26" s="443"/>
      <c r="AX26" s="445"/>
      <c r="AY26" s="475" t="s">
        <v>178</v>
      </c>
      <c r="AZ26" s="476"/>
      <c r="BA26" s="476"/>
      <c r="BB26" s="476"/>
      <c r="BC26" s="476"/>
      <c r="BD26" s="476"/>
      <c r="BE26" s="476"/>
      <c r="BF26" s="476"/>
      <c r="BG26" s="476"/>
      <c r="BH26" s="476"/>
      <c r="BI26" s="476"/>
      <c r="BJ26" s="476"/>
      <c r="BK26" s="476"/>
      <c r="BL26" s="476"/>
      <c r="BM26" s="477"/>
      <c r="BN26" s="466" t="s">
        <v>129</v>
      </c>
      <c r="BO26" s="467"/>
      <c r="BP26" s="467"/>
      <c r="BQ26" s="467"/>
      <c r="BR26" s="467"/>
      <c r="BS26" s="467"/>
      <c r="BT26" s="467"/>
      <c r="BU26" s="468"/>
      <c r="BV26" s="466" t="s">
        <v>129</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179</v>
      </c>
      <c r="F27" s="440"/>
      <c r="G27" s="440"/>
      <c r="H27" s="440"/>
      <c r="I27" s="440"/>
      <c r="J27" s="440"/>
      <c r="K27" s="441"/>
      <c r="L27" s="442">
        <v>1</v>
      </c>
      <c r="M27" s="443"/>
      <c r="N27" s="443"/>
      <c r="O27" s="443"/>
      <c r="P27" s="444"/>
      <c r="Q27" s="442">
        <v>5160</v>
      </c>
      <c r="R27" s="443"/>
      <c r="S27" s="443"/>
      <c r="T27" s="443"/>
      <c r="U27" s="443"/>
      <c r="V27" s="444"/>
      <c r="W27" s="508"/>
      <c r="X27" s="499"/>
      <c r="Y27" s="500"/>
      <c r="Z27" s="439" t="s">
        <v>180</v>
      </c>
      <c r="AA27" s="440"/>
      <c r="AB27" s="440"/>
      <c r="AC27" s="440"/>
      <c r="AD27" s="440"/>
      <c r="AE27" s="440"/>
      <c r="AF27" s="440"/>
      <c r="AG27" s="441"/>
      <c r="AH27" s="442" t="s">
        <v>128</v>
      </c>
      <c r="AI27" s="443"/>
      <c r="AJ27" s="443"/>
      <c r="AK27" s="443"/>
      <c r="AL27" s="444"/>
      <c r="AM27" s="442" t="s">
        <v>174</v>
      </c>
      <c r="AN27" s="443"/>
      <c r="AO27" s="443"/>
      <c r="AP27" s="443"/>
      <c r="AQ27" s="443"/>
      <c r="AR27" s="444"/>
      <c r="AS27" s="442" t="s">
        <v>174</v>
      </c>
      <c r="AT27" s="443"/>
      <c r="AU27" s="443"/>
      <c r="AV27" s="443"/>
      <c r="AW27" s="443"/>
      <c r="AX27" s="445"/>
      <c r="AY27" s="472" t="s">
        <v>181</v>
      </c>
      <c r="AZ27" s="473"/>
      <c r="BA27" s="473"/>
      <c r="BB27" s="473"/>
      <c r="BC27" s="473"/>
      <c r="BD27" s="473"/>
      <c r="BE27" s="473"/>
      <c r="BF27" s="473"/>
      <c r="BG27" s="473"/>
      <c r="BH27" s="473"/>
      <c r="BI27" s="473"/>
      <c r="BJ27" s="473"/>
      <c r="BK27" s="473"/>
      <c r="BL27" s="473"/>
      <c r="BM27" s="474"/>
      <c r="BN27" s="469">
        <v>2805854</v>
      </c>
      <c r="BO27" s="470"/>
      <c r="BP27" s="470"/>
      <c r="BQ27" s="470"/>
      <c r="BR27" s="470"/>
      <c r="BS27" s="470"/>
      <c r="BT27" s="470"/>
      <c r="BU27" s="471"/>
      <c r="BV27" s="469">
        <v>2776712</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182</v>
      </c>
      <c r="F28" s="440"/>
      <c r="G28" s="440"/>
      <c r="H28" s="440"/>
      <c r="I28" s="440"/>
      <c r="J28" s="440"/>
      <c r="K28" s="441"/>
      <c r="L28" s="442">
        <v>1</v>
      </c>
      <c r="M28" s="443"/>
      <c r="N28" s="443"/>
      <c r="O28" s="443"/>
      <c r="P28" s="444"/>
      <c r="Q28" s="442">
        <v>4510</v>
      </c>
      <c r="R28" s="443"/>
      <c r="S28" s="443"/>
      <c r="T28" s="443"/>
      <c r="U28" s="443"/>
      <c r="V28" s="444"/>
      <c r="W28" s="508"/>
      <c r="X28" s="499"/>
      <c r="Y28" s="500"/>
      <c r="Z28" s="439" t="s">
        <v>183</v>
      </c>
      <c r="AA28" s="440"/>
      <c r="AB28" s="440"/>
      <c r="AC28" s="440"/>
      <c r="AD28" s="440"/>
      <c r="AE28" s="440"/>
      <c r="AF28" s="440"/>
      <c r="AG28" s="441"/>
      <c r="AH28" s="442" t="s">
        <v>174</v>
      </c>
      <c r="AI28" s="443"/>
      <c r="AJ28" s="443"/>
      <c r="AK28" s="443"/>
      <c r="AL28" s="444"/>
      <c r="AM28" s="442" t="s">
        <v>129</v>
      </c>
      <c r="AN28" s="443"/>
      <c r="AO28" s="443"/>
      <c r="AP28" s="443"/>
      <c r="AQ28" s="443"/>
      <c r="AR28" s="444"/>
      <c r="AS28" s="442" t="s">
        <v>129</v>
      </c>
      <c r="AT28" s="443"/>
      <c r="AU28" s="443"/>
      <c r="AV28" s="443"/>
      <c r="AW28" s="443"/>
      <c r="AX28" s="445"/>
      <c r="AY28" s="449" t="s">
        <v>184</v>
      </c>
      <c r="AZ28" s="450"/>
      <c r="BA28" s="450"/>
      <c r="BB28" s="451"/>
      <c r="BC28" s="458" t="s">
        <v>48</v>
      </c>
      <c r="BD28" s="459"/>
      <c r="BE28" s="459"/>
      <c r="BF28" s="459"/>
      <c r="BG28" s="459"/>
      <c r="BH28" s="459"/>
      <c r="BI28" s="459"/>
      <c r="BJ28" s="459"/>
      <c r="BK28" s="459"/>
      <c r="BL28" s="459"/>
      <c r="BM28" s="460"/>
      <c r="BN28" s="461">
        <v>2892161</v>
      </c>
      <c r="BO28" s="462"/>
      <c r="BP28" s="462"/>
      <c r="BQ28" s="462"/>
      <c r="BR28" s="462"/>
      <c r="BS28" s="462"/>
      <c r="BT28" s="462"/>
      <c r="BU28" s="463"/>
      <c r="BV28" s="461">
        <v>3342073</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185</v>
      </c>
      <c r="F29" s="440"/>
      <c r="G29" s="440"/>
      <c r="H29" s="440"/>
      <c r="I29" s="440"/>
      <c r="J29" s="440"/>
      <c r="K29" s="441"/>
      <c r="L29" s="442">
        <v>22</v>
      </c>
      <c r="M29" s="443"/>
      <c r="N29" s="443"/>
      <c r="O29" s="443"/>
      <c r="P29" s="444"/>
      <c r="Q29" s="442">
        <v>4050</v>
      </c>
      <c r="R29" s="443"/>
      <c r="S29" s="443"/>
      <c r="T29" s="443"/>
      <c r="U29" s="443"/>
      <c r="V29" s="444"/>
      <c r="W29" s="509"/>
      <c r="X29" s="510"/>
      <c r="Y29" s="511"/>
      <c r="Z29" s="439" t="s">
        <v>186</v>
      </c>
      <c r="AA29" s="440"/>
      <c r="AB29" s="440"/>
      <c r="AC29" s="440"/>
      <c r="AD29" s="440"/>
      <c r="AE29" s="440"/>
      <c r="AF29" s="440"/>
      <c r="AG29" s="441"/>
      <c r="AH29" s="442">
        <v>495</v>
      </c>
      <c r="AI29" s="443"/>
      <c r="AJ29" s="443"/>
      <c r="AK29" s="443"/>
      <c r="AL29" s="444"/>
      <c r="AM29" s="442">
        <v>1428570</v>
      </c>
      <c r="AN29" s="443"/>
      <c r="AO29" s="443"/>
      <c r="AP29" s="443"/>
      <c r="AQ29" s="443"/>
      <c r="AR29" s="444"/>
      <c r="AS29" s="442">
        <v>2886</v>
      </c>
      <c r="AT29" s="443"/>
      <c r="AU29" s="443"/>
      <c r="AV29" s="443"/>
      <c r="AW29" s="443"/>
      <c r="AX29" s="445"/>
      <c r="AY29" s="452"/>
      <c r="AZ29" s="453"/>
      <c r="BA29" s="453"/>
      <c r="BB29" s="454"/>
      <c r="BC29" s="446" t="s">
        <v>187</v>
      </c>
      <c r="BD29" s="447"/>
      <c r="BE29" s="447"/>
      <c r="BF29" s="447"/>
      <c r="BG29" s="447"/>
      <c r="BH29" s="447"/>
      <c r="BI29" s="447"/>
      <c r="BJ29" s="447"/>
      <c r="BK29" s="447"/>
      <c r="BL29" s="447"/>
      <c r="BM29" s="448"/>
      <c r="BN29" s="466">
        <v>70827</v>
      </c>
      <c r="BO29" s="467"/>
      <c r="BP29" s="467"/>
      <c r="BQ29" s="467"/>
      <c r="BR29" s="467"/>
      <c r="BS29" s="467"/>
      <c r="BT29" s="467"/>
      <c r="BU29" s="468"/>
      <c r="BV29" s="466">
        <v>70787</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188</v>
      </c>
      <c r="X30" s="519"/>
      <c r="Y30" s="519"/>
      <c r="Z30" s="519"/>
      <c r="AA30" s="519"/>
      <c r="AB30" s="519"/>
      <c r="AC30" s="519"/>
      <c r="AD30" s="519"/>
      <c r="AE30" s="519"/>
      <c r="AF30" s="519"/>
      <c r="AG30" s="520"/>
      <c r="AH30" s="430">
        <v>96.5</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2330368</v>
      </c>
      <c r="BO30" s="470"/>
      <c r="BP30" s="470"/>
      <c r="BQ30" s="470"/>
      <c r="BR30" s="470"/>
      <c r="BS30" s="470"/>
      <c r="BT30" s="470"/>
      <c r="BU30" s="471"/>
      <c r="BV30" s="469">
        <v>2987960</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195</v>
      </c>
      <c r="D33" s="429"/>
      <c r="E33" s="428" t="s">
        <v>196</v>
      </c>
      <c r="F33" s="428"/>
      <c r="G33" s="428"/>
      <c r="H33" s="428"/>
      <c r="I33" s="428"/>
      <c r="J33" s="428"/>
      <c r="K33" s="428"/>
      <c r="L33" s="428"/>
      <c r="M33" s="428"/>
      <c r="N33" s="428"/>
      <c r="O33" s="428"/>
      <c r="P33" s="428"/>
      <c r="Q33" s="428"/>
      <c r="R33" s="428"/>
      <c r="S33" s="428"/>
      <c r="T33" s="216"/>
      <c r="U33" s="429" t="s">
        <v>197</v>
      </c>
      <c r="V33" s="429"/>
      <c r="W33" s="428" t="s">
        <v>198</v>
      </c>
      <c r="X33" s="428"/>
      <c r="Y33" s="428"/>
      <c r="Z33" s="428"/>
      <c r="AA33" s="428"/>
      <c r="AB33" s="428"/>
      <c r="AC33" s="428"/>
      <c r="AD33" s="428"/>
      <c r="AE33" s="428"/>
      <c r="AF33" s="428"/>
      <c r="AG33" s="428"/>
      <c r="AH33" s="428"/>
      <c r="AI33" s="428"/>
      <c r="AJ33" s="428"/>
      <c r="AK33" s="428"/>
      <c r="AL33" s="216"/>
      <c r="AM33" s="429" t="s">
        <v>199</v>
      </c>
      <c r="AN33" s="429"/>
      <c r="AO33" s="428" t="s">
        <v>196</v>
      </c>
      <c r="AP33" s="428"/>
      <c r="AQ33" s="428"/>
      <c r="AR33" s="428"/>
      <c r="AS33" s="428"/>
      <c r="AT33" s="428"/>
      <c r="AU33" s="428"/>
      <c r="AV33" s="428"/>
      <c r="AW33" s="428"/>
      <c r="AX33" s="428"/>
      <c r="AY33" s="428"/>
      <c r="AZ33" s="428"/>
      <c r="BA33" s="428"/>
      <c r="BB33" s="428"/>
      <c r="BC33" s="428"/>
      <c r="BD33" s="217"/>
      <c r="BE33" s="428" t="s">
        <v>200</v>
      </c>
      <c r="BF33" s="428"/>
      <c r="BG33" s="428" t="s">
        <v>201</v>
      </c>
      <c r="BH33" s="428"/>
      <c r="BI33" s="428"/>
      <c r="BJ33" s="428"/>
      <c r="BK33" s="428"/>
      <c r="BL33" s="428"/>
      <c r="BM33" s="428"/>
      <c r="BN33" s="428"/>
      <c r="BO33" s="428"/>
      <c r="BP33" s="428"/>
      <c r="BQ33" s="428"/>
      <c r="BR33" s="428"/>
      <c r="BS33" s="428"/>
      <c r="BT33" s="428"/>
      <c r="BU33" s="428"/>
      <c r="BV33" s="217"/>
      <c r="BW33" s="429" t="s">
        <v>200</v>
      </c>
      <c r="BX33" s="429"/>
      <c r="BY33" s="428" t="s">
        <v>202</v>
      </c>
      <c r="BZ33" s="428"/>
      <c r="CA33" s="428"/>
      <c r="CB33" s="428"/>
      <c r="CC33" s="428"/>
      <c r="CD33" s="428"/>
      <c r="CE33" s="428"/>
      <c r="CF33" s="428"/>
      <c r="CG33" s="428"/>
      <c r="CH33" s="428"/>
      <c r="CI33" s="428"/>
      <c r="CJ33" s="428"/>
      <c r="CK33" s="428"/>
      <c r="CL33" s="428"/>
      <c r="CM33" s="428"/>
      <c r="CN33" s="216"/>
      <c r="CO33" s="429" t="s">
        <v>197</v>
      </c>
      <c r="CP33" s="429"/>
      <c r="CQ33" s="428" t="s">
        <v>203</v>
      </c>
      <c r="CR33" s="428"/>
      <c r="CS33" s="428"/>
      <c r="CT33" s="428"/>
      <c r="CU33" s="428"/>
      <c r="CV33" s="428"/>
      <c r="CW33" s="428"/>
      <c r="CX33" s="428"/>
      <c r="CY33" s="428"/>
      <c r="CZ33" s="428"/>
      <c r="DA33" s="428"/>
      <c r="DB33" s="428"/>
      <c r="DC33" s="428"/>
      <c r="DD33" s="428"/>
      <c r="DE33" s="428"/>
      <c r="DF33" s="216"/>
      <c r="DG33" s="427" t="s">
        <v>204</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4</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f>IF(AO34="","",MAX(C34:D43,U34:V43)+1)</f>
        <v>8</v>
      </c>
      <c r="AN34" s="425"/>
      <c r="AO34" s="424" t="str">
        <f>IF('各会計、関係団体の財政状況及び健全化判断比率'!B32="","",'各会計、関係団体の財政状況及び健全化判断比率'!B32)</f>
        <v>水道事業会計</v>
      </c>
      <c r="AP34" s="424"/>
      <c r="AQ34" s="424"/>
      <c r="AR34" s="424"/>
      <c r="AS34" s="424"/>
      <c r="AT34" s="424"/>
      <c r="AU34" s="424"/>
      <c r="AV34" s="424"/>
      <c r="AW34" s="424"/>
      <c r="AX34" s="424"/>
      <c r="AY34" s="424"/>
      <c r="AZ34" s="424"/>
      <c r="BA34" s="424"/>
      <c r="BB34" s="424"/>
      <c r="BC34" s="424"/>
      <c r="BD34" s="214"/>
      <c r="BE34" s="425" t="str">
        <f>IF(BG34="","",MAX(C34:D43,U34:V43,AM34:AN43)+1)</f>
        <v/>
      </c>
      <c r="BF34" s="425"/>
      <c r="BG34" s="424"/>
      <c r="BH34" s="424"/>
      <c r="BI34" s="424"/>
      <c r="BJ34" s="424"/>
      <c r="BK34" s="424"/>
      <c r="BL34" s="424"/>
      <c r="BM34" s="424"/>
      <c r="BN34" s="424"/>
      <c r="BO34" s="424"/>
      <c r="BP34" s="424"/>
      <c r="BQ34" s="424"/>
      <c r="BR34" s="424"/>
      <c r="BS34" s="424"/>
      <c r="BT34" s="424"/>
      <c r="BU34" s="424"/>
      <c r="BV34" s="214"/>
      <c r="BW34" s="425">
        <f>IF(BY34="","",MAX(C34:D43,U34:V43,AM34:AN43,BE34:BF43)+1)</f>
        <v>12</v>
      </c>
      <c r="BX34" s="425"/>
      <c r="BY34" s="424" t="str">
        <f>IF('各会計、関係団体の財政状況及び健全化判断比率'!B68="","",'各会計、関係団体の財政状況及び健全化判断比率'!B68)</f>
        <v>海部東部消防組合（一般会計）</v>
      </c>
      <c r="BZ34" s="424"/>
      <c r="CA34" s="424"/>
      <c r="CB34" s="424"/>
      <c r="CC34" s="424"/>
      <c r="CD34" s="424"/>
      <c r="CE34" s="424"/>
      <c r="CF34" s="424"/>
      <c r="CG34" s="424"/>
      <c r="CH34" s="424"/>
      <c r="CI34" s="424"/>
      <c r="CJ34" s="424"/>
      <c r="CK34" s="424"/>
      <c r="CL34" s="424"/>
      <c r="CM34" s="424"/>
      <c r="CN34" s="214"/>
      <c r="CO34" s="425" t="str">
        <f>IF(CQ34="","",MAX(C34:D43,U34:V43,AM34:AN43,BE34:BF43,BW34:BX43)+1)</f>
        <v/>
      </c>
      <c r="CP34" s="425"/>
      <c r="CQ34" s="424" t="str">
        <f>IF('各会計、関係団体の財政状況及び健全化判断比率'!BS7="","",'各会計、関係団体の財政状況及び健全化判断比率'!BS7)</f>
        <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f>IF(E35="","",C34+1)</f>
        <v>2</v>
      </c>
      <c r="D35" s="425"/>
      <c r="E35" s="424" t="str">
        <f>IF('各会計、関係団体の財政状況及び健全化判断比率'!B8="","",'各会計、関係団体の財政状況及び健全化判断比率'!B8)</f>
        <v>土地取得特別会計</v>
      </c>
      <c r="F35" s="424"/>
      <c r="G35" s="424"/>
      <c r="H35" s="424"/>
      <c r="I35" s="424"/>
      <c r="J35" s="424"/>
      <c r="K35" s="424"/>
      <c r="L35" s="424"/>
      <c r="M35" s="424"/>
      <c r="N35" s="424"/>
      <c r="O35" s="424"/>
      <c r="P35" s="424"/>
      <c r="Q35" s="424"/>
      <c r="R35" s="424"/>
      <c r="S35" s="424"/>
      <c r="T35" s="214"/>
      <c r="U35" s="425">
        <f>IF(W35="","",U34+1)</f>
        <v>5</v>
      </c>
      <c r="V35" s="425"/>
      <c r="W35" s="424" t="str">
        <f>IF('各会計、関係団体の財政状況及び健全化判断比率'!B29="","",'各会計、関係団体の財政状況及び健全化判断比率'!B29)</f>
        <v>介護保険特別会計（保険事業勘定）</v>
      </c>
      <c r="X35" s="424"/>
      <c r="Y35" s="424"/>
      <c r="Z35" s="424"/>
      <c r="AA35" s="424"/>
      <c r="AB35" s="424"/>
      <c r="AC35" s="424"/>
      <c r="AD35" s="424"/>
      <c r="AE35" s="424"/>
      <c r="AF35" s="424"/>
      <c r="AG35" s="424"/>
      <c r="AH35" s="424"/>
      <c r="AI35" s="424"/>
      <c r="AJ35" s="424"/>
      <c r="AK35" s="424"/>
      <c r="AL35" s="214"/>
      <c r="AM35" s="425">
        <f t="shared" ref="AM35:AM43" si="0">IF(AO35="","",AM34+1)</f>
        <v>9</v>
      </c>
      <c r="AN35" s="425"/>
      <c r="AO35" s="424" t="str">
        <f>IF('各会計、関係団体の財政状況及び健全化判断比率'!B33="","",'各会計、関係団体の財政状況及び健全化判断比率'!B33)</f>
        <v>簡易水道事業会計</v>
      </c>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13</v>
      </c>
      <c r="BX35" s="425"/>
      <c r="BY35" s="424" t="str">
        <f>IF('各会計、関係団体の財政状況及び健全化判断比率'!B69="","",'各会計、関係団体の財政状況及び健全化判断比率'!B69)</f>
        <v>海部東部消防組合（介護保険特別会計）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f>IF(E36="","",C35+1)</f>
        <v>3</v>
      </c>
      <c r="D36" s="425"/>
      <c r="E36" s="424" t="str">
        <f>IF('各会計、関係団体の財政状況及び健全化判断比率'!B9="","",'各会計、関係団体の財政状況及び健全化判断比率'!B9)</f>
        <v>市営住宅管理事業特別会計</v>
      </c>
      <c r="F36" s="424"/>
      <c r="G36" s="424"/>
      <c r="H36" s="424"/>
      <c r="I36" s="424"/>
      <c r="J36" s="424"/>
      <c r="K36" s="424"/>
      <c r="L36" s="424"/>
      <c r="M36" s="424"/>
      <c r="N36" s="424"/>
      <c r="O36" s="424"/>
      <c r="P36" s="424"/>
      <c r="Q36" s="424"/>
      <c r="R36" s="424"/>
      <c r="S36" s="424"/>
      <c r="T36" s="214"/>
      <c r="U36" s="425">
        <f t="shared" ref="U36:U43" si="4">IF(W36="","",U35+1)</f>
        <v>6</v>
      </c>
      <c r="V36" s="425"/>
      <c r="W36" s="424" t="str">
        <f>IF('各会計、関係団体の財政状況及び健全化判断比率'!B30="","",'各会計、関係団体の財政状況及び健全化判断比率'!B30)</f>
        <v>介護保険特別会計（サービス事業勘定）</v>
      </c>
      <c r="X36" s="424"/>
      <c r="Y36" s="424"/>
      <c r="Z36" s="424"/>
      <c r="AA36" s="424"/>
      <c r="AB36" s="424"/>
      <c r="AC36" s="424"/>
      <c r="AD36" s="424"/>
      <c r="AE36" s="424"/>
      <c r="AF36" s="424"/>
      <c r="AG36" s="424"/>
      <c r="AH36" s="424"/>
      <c r="AI36" s="424"/>
      <c r="AJ36" s="424"/>
      <c r="AK36" s="424"/>
      <c r="AL36" s="214"/>
      <c r="AM36" s="425">
        <f t="shared" si="0"/>
        <v>10</v>
      </c>
      <c r="AN36" s="425"/>
      <c r="AO36" s="424" t="str">
        <f>IF('各会計、関係団体の財政状況及び健全化判断比率'!B34="","",'各会計、関係団体の財政状況及び健全化判断比率'!B34)</f>
        <v>病院事業会計</v>
      </c>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14</v>
      </c>
      <c r="BX36" s="425"/>
      <c r="BY36" s="424" t="str">
        <f>IF('各会計、関係団体の財政状況及び健全化判断比率'!B70="","",'各会計、関係団体の財政状況及び健全化判断比率'!B70)</f>
        <v>海部東部消防組合（障害者総合支援特別会計）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f t="shared" si="4"/>
        <v>7</v>
      </c>
      <c r="V37" s="425"/>
      <c r="W37" s="424" t="str">
        <f>IF('各会計、関係団体の財政状況及び健全化判断比率'!B31="","",'各会計、関係団体の財政状況及び健全化判断比率'!B31)</f>
        <v>後期高齢者医療特別会計</v>
      </c>
      <c r="X37" s="424"/>
      <c r="Y37" s="424"/>
      <c r="Z37" s="424"/>
      <c r="AA37" s="424"/>
      <c r="AB37" s="424"/>
      <c r="AC37" s="424"/>
      <c r="AD37" s="424"/>
      <c r="AE37" s="424"/>
      <c r="AF37" s="424"/>
      <c r="AG37" s="424"/>
      <c r="AH37" s="424"/>
      <c r="AI37" s="424"/>
      <c r="AJ37" s="424"/>
      <c r="AK37" s="424"/>
      <c r="AL37" s="214"/>
      <c r="AM37" s="425">
        <f t="shared" si="0"/>
        <v>11</v>
      </c>
      <c r="AN37" s="425"/>
      <c r="AO37" s="424" t="str">
        <f>IF('各会計、関係団体の財政状況及び健全化判断比率'!B35="","",'各会計、関係団体の財政状況及び健全化判断比率'!B35)</f>
        <v>下水道事業会計</v>
      </c>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15</v>
      </c>
      <c r="BX37" s="425"/>
      <c r="BY37" s="424" t="str">
        <f>IF('各会計、関係団体の財政状況及び健全化判断比率'!B71="","",'各会計、関係団体の財政状況及び健全化判断比率'!B71)</f>
        <v>海部地区急病診療所組合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16</v>
      </c>
      <c r="BX38" s="425"/>
      <c r="BY38" s="424" t="str">
        <f>IF('各会計、関係団体の財政状況及び健全化判断比率'!B72="","",'各会計、関係団体の財政状況及び健全化判断比率'!B72)</f>
        <v>海部地区水防事務組合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17</v>
      </c>
      <c r="BX39" s="425"/>
      <c r="BY39" s="424" t="str">
        <f>IF('各会計、関係団体の財政状況及び健全化判断比率'!B73="","",'各会計、関係団体の財政状況及び健全化判断比率'!B73)</f>
        <v>海部地区環境事務組合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18</v>
      </c>
      <c r="BX40" s="425"/>
      <c r="BY40" s="424" t="str">
        <f>IF('各会計、関係団体の財政状況及び健全化判断比率'!B74="","",'各会計、関係団体の財政状況及び健全化判断比率'!B74)</f>
        <v>五条広域事務組合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19</v>
      </c>
      <c r="BX41" s="425"/>
      <c r="BY41" s="424" t="str">
        <f>IF('各会計、関係団体の財政状況及び健全化判断比率'!B75="","",'各会計、関係団体の財政状況及び健全化判断比率'!B75)</f>
        <v>愛知県後期高齢者医療広域組合（一般会計）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20</v>
      </c>
      <c r="BX42" s="425"/>
      <c r="BY42" s="424" t="str">
        <f>IF('各会計、関係団体の財政状況及び健全化判断比率'!B76="","",'各会計、関係団体の財政状況及び健全化判断比率'!B76)</f>
        <v>愛知県後期高齢者医療広域組合（特別会計）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f t="shared" si="2"/>
        <v>21</v>
      </c>
      <c r="BX43" s="425"/>
      <c r="BY43" s="424" t="str">
        <f>IF('各会計、関係団体の財政状況及び健全化判断比率'!B77="","",'各会計、関係団体の財政状況及び健全化判断比率'!B77)</f>
        <v>愛知県市町村退職手当組合</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CzFunpAjJW66wAlhxdrSpPpYhBxrMhUQ8+0Cal6QYzg41o23p1hu4klTVsO9CySlXX2UuPBWwBGUCKxV4AOymA==" saltValue="X8ILxYikTCqSPsmJNQPnv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verticalDpi="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213</v>
      </c>
      <c r="DI1" s="798"/>
      <c r="DJ1" s="798"/>
      <c r="DK1" s="798"/>
      <c r="DL1" s="798"/>
      <c r="DM1" s="798"/>
      <c r="DN1" s="799"/>
      <c r="DO1" s="226"/>
      <c r="DP1" s="797" t="s">
        <v>214</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216</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217</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218</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219</v>
      </c>
      <c r="S4" s="740"/>
      <c r="T4" s="740"/>
      <c r="U4" s="740"/>
      <c r="V4" s="740"/>
      <c r="W4" s="740"/>
      <c r="X4" s="740"/>
      <c r="Y4" s="741"/>
      <c r="Z4" s="739" t="s">
        <v>220</v>
      </c>
      <c r="AA4" s="740"/>
      <c r="AB4" s="740"/>
      <c r="AC4" s="741"/>
      <c r="AD4" s="739" t="s">
        <v>221</v>
      </c>
      <c r="AE4" s="740"/>
      <c r="AF4" s="740"/>
      <c r="AG4" s="740"/>
      <c r="AH4" s="740"/>
      <c r="AI4" s="740"/>
      <c r="AJ4" s="740"/>
      <c r="AK4" s="741"/>
      <c r="AL4" s="739" t="s">
        <v>220</v>
      </c>
      <c r="AM4" s="740"/>
      <c r="AN4" s="740"/>
      <c r="AO4" s="741"/>
      <c r="AP4" s="800" t="s">
        <v>222</v>
      </c>
      <c r="AQ4" s="800"/>
      <c r="AR4" s="800"/>
      <c r="AS4" s="800"/>
      <c r="AT4" s="800"/>
      <c r="AU4" s="800"/>
      <c r="AV4" s="800"/>
      <c r="AW4" s="800"/>
      <c r="AX4" s="800"/>
      <c r="AY4" s="800"/>
      <c r="AZ4" s="800"/>
      <c r="BA4" s="800"/>
      <c r="BB4" s="800"/>
      <c r="BC4" s="800"/>
      <c r="BD4" s="800"/>
      <c r="BE4" s="800"/>
      <c r="BF4" s="800"/>
      <c r="BG4" s="800" t="s">
        <v>223</v>
      </c>
      <c r="BH4" s="800"/>
      <c r="BI4" s="800"/>
      <c r="BJ4" s="800"/>
      <c r="BK4" s="800"/>
      <c r="BL4" s="800"/>
      <c r="BM4" s="800"/>
      <c r="BN4" s="800"/>
      <c r="BO4" s="800" t="s">
        <v>220</v>
      </c>
      <c r="BP4" s="800"/>
      <c r="BQ4" s="800"/>
      <c r="BR4" s="800"/>
      <c r="BS4" s="800" t="s">
        <v>224</v>
      </c>
      <c r="BT4" s="800"/>
      <c r="BU4" s="800"/>
      <c r="BV4" s="800"/>
      <c r="BW4" s="800"/>
      <c r="BX4" s="800"/>
      <c r="BY4" s="800"/>
      <c r="BZ4" s="800"/>
      <c r="CA4" s="800"/>
      <c r="CB4" s="800"/>
      <c r="CD4" s="782" t="s">
        <v>225</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226</v>
      </c>
      <c r="C5" s="745"/>
      <c r="D5" s="745"/>
      <c r="E5" s="745"/>
      <c r="F5" s="745"/>
      <c r="G5" s="745"/>
      <c r="H5" s="745"/>
      <c r="I5" s="745"/>
      <c r="J5" s="745"/>
      <c r="K5" s="745"/>
      <c r="L5" s="745"/>
      <c r="M5" s="745"/>
      <c r="N5" s="745"/>
      <c r="O5" s="745"/>
      <c r="P5" s="745"/>
      <c r="Q5" s="746"/>
      <c r="R5" s="733">
        <v>11069624</v>
      </c>
      <c r="S5" s="734"/>
      <c r="T5" s="734"/>
      <c r="U5" s="734"/>
      <c r="V5" s="734"/>
      <c r="W5" s="734"/>
      <c r="X5" s="734"/>
      <c r="Y5" s="777"/>
      <c r="Z5" s="795">
        <v>34.700000000000003</v>
      </c>
      <c r="AA5" s="795"/>
      <c r="AB5" s="795"/>
      <c r="AC5" s="795"/>
      <c r="AD5" s="796">
        <v>11069624</v>
      </c>
      <c r="AE5" s="796"/>
      <c r="AF5" s="796"/>
      <c r="AG5" s="796"/>
      <c r="AH5" s="796"/>
      <c r="AI5" s="796"/>
      <c r="AJ5" s="796"/>
      <c r="AK5" s="796"/>
      <c r="AL5" s="778">
        <v>64.599999999999994</v>
      </c>
      <c r="AM5" s="749"/>
      <c r="AN5" s="749"/>
      <c r="AO5" s="779"/>
      <c r="AP5" s="744" t="s">
        <v>227</v>
      </c>
      <c r="AQ5" s="745"/>
      <c r="AR5" s="745"/>
      <c r="AS5" s="745"/>
      <c r="AT5" s="745"/>
      <c r="AU5" s="745"/>
      <c r="AV5" s="745"/>
      <c r="AW5" s="745"/>
      <c r="AX5" s="745"/>
      <c r="AY5" s="745"/>
      <c r="AZ5" s="745"/>
      <c r="BA5" s="745"/>
      <c r="BB5" s="745"/>
      <c r="BC5" s="745"/>
      <c r="BD5" s="745"/>
      <c r="BE5" s="745"/>
      <c r="BF5" s="746"/>
      <c r="BG5" s="678">
        <v>11069624</v>
      </c>
      <c r="BH5" s="679"/>
      <c r="BI5" s="679"/>
      <c r="BJ5" s="679"/>
      <c r="BK5" s="679"/>
      <c r="BL5" s="679"/>
      <c r="BM5" s="679"/>
      <c r="BN5" s="680"/>
      <c r="BO5" s="715">
        <v>100</v>
      </c>
      <c r="BP5" s="715"/>
      <c r="BQ5" s="715"/>
      <c r="BR5" s="715"/>
      <c r="BS5" s="716" t="s">
        <v>228</v>
      </c>
      <c r="BT5" s="716"/>
      <c r="BU5" s="716"/>
      <c r="BV5" s="716"/>
      <c r="BW5" s="716"/>
      <c r="BX5" s="716"/>
      <c r="BY5" s="716"/>
      <c r="BZ5" s="716"/>
      <c r="CA5" s="716"/>
      <c r="CB5" s="775"/>
      <c r="CD5" s="782" t="s">
        <v>222</v>
      </c>
      <c r="CE5" s="783"/>
      <c r="CF5" s="783"/>
      <c r="CG5" s="783"/>
      <c r="CH5" s="783"/>
      <c r="CI5" s="783"/>
      <c r="CJ5" s="783"/>
      <c r="CK5" s="783"/>
      <c r="CL5" s="783"/>
      <c r="CM5" s="783"/>
      <c r="CN5" s="783"/>
      <c r="CO5" s="783"/>
      <c r="CP5" s="783"/>
      <c r="CQ5" s="784"/>
      <c r="CR5" s="782" t="s">
        <v>229</v>
      </c>
      <c r="CS5" s="783"/>
      <c r="CT5" s="783"/>
      <c r="CU5" s="783"/>
      <c r="CV5" s="783"/>
      <c r="CW5" s="783"/>
      <c r="CX5" s="783"/>
      <c r="CY5" s="784"/>
      <c r="CZ5" s="782" t="s">
        <v>220</v>
      </c>
      <c r="DA5" s="783"/>
      <c r="DB5" s="783"/>
      <c r="DC5" s="784"/>
      <c r="DD5" s="782" t="s">
        <v>230</v>
      </c>
      <c r="DE5" s="783"/>
      <c r="DF5" s="783"/>
      <c r="DG5" s="783"/>
      <c r="DH5" s="783"/>
      <c r="DI5" s="783"/>
      <c r="DJ5" s="783"/>
      <c r="DK5" s="783"/>
      <c r="DL5" s="783"/>
      <c r="DM5" s="783"/>
      <c r="DN5" s="783"/>
      <c r="DO5" s="783"/>
      <c r="DP5" s="784"/>
      <c r="DQ5" s="782" t="s">
        <v>231</v>
      </c>
      <c r="DR5" s="783"/>
      <c r="DS5" s="783"/>
      <c r="DT5" s="783"/>
      <c r="DU5" s="783"/>
      <c r="DV5" s="783"/>
      <c r="DW5" s="783"/>
      <c r="DX5" s="783"/>
      <c r="DY5" s="783"/>
      <c r="DZ5" s="783"/>
      <c r="EA5" s="783"/>
      <c r="EB5" s="783"/>
      <c r="EC5" s="784"/>
    </row>
    <row r="6" spans="2:143" ht="11.25" customHeight="1" x14ac:dyDescent="0.15">
      <c r="B6" s="675" t="s">
        <v>232</v>
      </c>
      <c r="C6" s="676"/>
      <c r="D6" s="676"/>
      <c r="E6" s="676"/>
      <c r="F6" s="676"/>
      <c r="G6" s="676"/>
      <c r="H6" s="676"/>
      <c r="I6" s="676"/>
      <c r="J6" s="676"/>
      <c r="K6" s="676"/>
      <c r="L6" s="676"/>
      <c r="M6" s="676"/>
      <c r="N6" s="676"/>
      <c r="O6" s="676"/>
      <c r="P6" s="676"/>
      <c r="Q6" s="677"/>
      <c r="R6" s="678">
        <v>228361</v>
      </c>
      <c r="S6" s="679"/>
      <c r="T6" s="679"/>
      <c r="U6" s="679"/>
      <c r="V6" s="679"/>
      <c r="W6" s="679"/>
      <c r="X6" s="679"/>
      <c r="Y6" s="680"/>
      <c r="Z6" s="715">
        <v>0.7</v>
      </c>
      <c r="AA6" s="715"/>
      <c r="AB6" s="715"/>
      <c r="AC6" s="715"/>
      <c r="AD6" s="716">
        <v>228361</v>
      </c>
      <c r="AE6" s="716"/>
      <c r="AF6" s="716"/>
      <c r="AG6" s="716"/>
      <c r="AH6" s="716"/>
      <c r="AI6" s="716"/>
      <c r="AJ6" s="716"/>
      <c r="AK6" s="716"/>
      <c r="AL6" s="681">
        <v>1.3</v>
      </c>
      <c r="AM6" s="682"/>
      <c r="AN6" s="682"/>
      <c r="AO6" s="717"/>
      <c r="AP6" s="675" t="s">
        <v>233</v>
      </c>
      <c r="AQ6" s="676"/>
      <c r="AR6" s="676"/>
      <c r="AS6" s="676"/>
      <c r="AT6" s="676"/>
      <c r="AU6" s="676"/>
      <c r="AV6" s="676"/>
      <c r="AW6" s="676"/>
      <c r="AX6" s="676"/>
      <c r="AY6" s="676"/>
      <c r="AZ6" s="676"/>
      <c r="BA6" s="676"/>
      <c r="BB6" s="676"/>
      <c r="BC6" s="676"/>
      <c r="BD6" s="676"/>
      <c r="BE6" s="676"/>
      <c r="BF6" s="677"/>
      <c r="BG6" s="678">
        <v>11069624</v>
      </c>
      <c r="BH6" s="679"/>
      <c r="BI6" s="679"/>
      <c r="BJ6" s="679"/>
      <c r="BK6" s="679"/>
      <c r="BL6" s="679"/>
      <c r="BM6" s="679"/>
      <c r="BN6" s="680"/>
      <c r="BO6" s="715">
        <v>100</v>
      </c>
      <c r="BP6" s="715"/>
      <c r="BQ6" s="715"/>
      <c r="BR6" s="715"/>
      <c r="BS6" s="716" t="s">
        <v>228</v>
      </c>
      <c r="BT6" s="716"/>
      <c r="BU6" s="716"/>
      <c r="BV6" s="716"/>
      <c r="BW6" s="716"/>
      <c r="BX6" s="716"/>
      <c r="BY6" s="716"/>
      <c r="BZ6" s="716"/>
      <c r="CA6" s="716"/>
      <c r="CB6" s="775"/>
      <c r="CD6" s="736" t="s">
        <v>234</v>
      </c>
      <c r="CE6" s="737"/>
      <c r="CF6" s="737"/>
      <c r="CG6" s="737"/>
      <c r="CH6" s="737"/>
      <c r="CI6" s="737"/>
      <c r="CJ6" s="737"/>
      <c r="CK6" s="737"/>
      <c r="CL6" s="737"/>
      <c r="CM6" s="737"/>
      <c r="CN6" s="737"/>
      <c r="CO6" s="737"/>
      <c r="CP6" s="737"/>
      <c r="CQ6" s="738"/>
      <c r="CR6" s="678">
        <v>246615</v>
      </c>
      <c r="CS6" s="679"/>
      <c r="CT6" s="679"/>
      <c r="CU6" s="679"/>
      <c r="CV6" s="679"/>
      <c r="CW6" s="679"/>
      <c r="CX6" s="679"/>
      <c r="CY6" s="680"/>
      <c r="CZ6" s="778">
        <v>0.8</v>
      </c>
      <c r="DA6" s="749"/>
      <c r="DB6" s="749"/>
      <c r="DC6" s="781"/>
      <c r="DD6" s="684">
        <v>1010</v>
      </c>
      <c r="DE6" s="679"/>
      <c r="DF6" s="679"/>
      <c r="DG6" s="679"/>
      <c r="DH6" s="679"/>
      <c r="DI6" s="679"/>
      <c r="DJ6" s="679"/>
      <c r="DK6" s="679"/>
      <c r="DL6" s="679"/>
      <c r="DM6" s="679"/>
      <c r="DN6" s="679"/>
      <c r="DO6" s="679"/>
      <c r="DP6" s="680"/>
      <c r="DQ6" s="684">
        <v>246615</v>
      </c>
      <c r="DR6" s="679"/>
      <c r="DS6" s="679"/>
      <c r="DT6" s="679"/>
      <c r="DU6" s="679"/>
      <c r="DV6" s="679"/>
      <c r="DW6" s="679"/>
      <c r="DX6" s="679"/>
      <c r="DY6" s="679"/>
      <c r="DZ6" s="679"/>
      <c r="EA6" s="679"/>
      <c r="EB6" s="679"/>
      <c r="EC6" s="722"/>
    </row>
    <row r="7" spans="2:143" ht="11.25" customHeight="1" x14ac:dyDescent="0.15">
      <c r="B7" s="675" t="s">
        <v>235</v>
      </c>
      <c r="C7" s="676"/>
      <c r="D7" s="676"/>
      <c r="E7" s="676"/>
      <c r="F7" s="676"/>
      <c r="G7" s="676"/>
      <c r="H7" s="676"/>
      <c r="I7" s="676"/>
      <c r="J7" s="676"/>
      <c r="K7" s="676"/>
      <c r="L7" s="676"/>
      <c r="M7" s="676"/>
      <c r="N7" s="676"/>
      <c r="O7" s="676"/>
      <c r="P7" s="676"/>
      <c r="Q7" s="677"/>
      <c r="R7" s="678">
        <v>11000</v>
      </c>
      <c r="S7" s="679"/>
      <c r="T7" s="679"/>
      <c r="U7" s="679"/>
      <c r="V7" s="679"/>
      <c r="W7" s="679"/>
      <c r="X7" s="679"/>
      <c r="Y7" s="680"/>
      <c r="Z7" s="715">
        <v>0</v>
      </c>
      <c r="AA7" s="715"/>
      <c r="AB7" s="715"/>
      <c r="AC7" s="715"/>
      <c r="AD7" s="716">
        <v>11000</v>
      </c>
      <c r="AE7" s="716"/>
      <c r="AF7" s="716"/>
      <c r="AG7" s="716"/>
      <c r="AH7" s="716"/>
      <c r="AI7" s="716"/>
      <c r="AJ7" s="716"/>
      <c r="AK7" s="716"/>
      <c r="AL7" s="681">
        <v>0.1</v>
      </c>
      <c r="AM7" s="682"/>
      <c r="AN7" s="682"/>
      <c r="AO7" s="717"/>
      <c r="AP7" s="675" t="s">
        <v>236</v>
      </c>
      <c r="AQ7" s="676"/>
      <c r="AR7" s="676"/>
      <c r="AS7" s="676"/>
      <c r="AT7" s="676"/>
      <c r="AU7" s="676"/>
      <c r="AV7" s="676"/>
      <c r="AW7" s="676"/>
      <c r="AX7" s="676"/>
      <c r="AY7" s="676"/>
      <c r="AZ7" s="676"/>
      <c r="BA7" s="676"/>
      <c r="BB7" s="676"/>
      <c r="BC7" s="676"/>
      <c r="BD7" s="676"/>
      <c r="BE7" s="676"/>
      <c r="BF7" s="677"/>
      <c r="BG7" s="678">
        <v>5389605</v>
      </c>
      <c r="BH7" s="679"/>
      <c r="BI7" s="679"/>
      <c r="BJ7" s="679"/>
      <c r="BK7" s="679"/>
      <c r="BL7" s="679"/>
      <c r="BM7" s="679"/>
      <c r="BN7" s="680"/>
      <c r="BO7" s="715">
        <v>48.7</v>
      </c>
      <c r="BP7" s="715"/>
      <c r="BQ7" s="715"/>
      <c r="BR7" s="715"/>
      <c r="BS7" s="716" t="s">
        <v>128</v>
      </c>
      <c r="BT7" s="716"/>
      <c r="BU7" s="716"/>
      <c r="BV7" s="716"/>
      <c r="BW7" s="716"/>
      <c r="BX7" s="716"/>
      <c r="BY7" s="716"/>
      <c r="BZ7" s="716"/>
      <c r="CA7" s="716"/>
      <c r="CB7" s="775"/>
      <c r="CD7" s="711" t="s">
        <v>237</v>
      </c>
      <c r="CE7" s="712"/>
      <c r="CF7" s="712"/>
      <c r="CG7" s="712"/>
      <c r="CH7" s="712"/>
      <c r="CI7" s="712"/>
      <c r="CJ7" s="712"/>
      <c r="CK7" s="712"/>
      <c r="CL7" s="712"/>
      <c r="CM7" s="712"/>
      <c r="CN7" s="712"/>
      <c r="CO7" s="712"/>
      <c r="CP7" s="712"/>
      <c r="CQ7" s="713"/>
      <c r="CR7" s="678">
        <v>3390396</v>
      </c>
      <c r="CS7" s="679"/>
      <c r="CT7" s="679"/>
      <c r="CU7" s="679"/>
      <c r="CV7" s="679"/>
      <c r="CW7" s="679"/>
      <c r="CX7" s="679"/>
      <c r="CY7" s="680"/>
      <c r="CZ7" s="715">
        <v>10.9</v>
      </c>
      <c r="DA7" s="715"/>
      <c r="DB7" s="715"/>
      <c r="DC7" s="715"/>
      <c r="DD7" s="684">
        <v>204156</v>
      </c>
      <c r="DE7" s="679"/>
      <c r="DF7" s="679"/>
      <c r="DG7" s="679"/>
      <c r="DH7" s="679"/>
      <c r="DI7" s="679"/>
      <c r="DJ7" s="679"/>
      <c r="DK7" s="679"/>
      <c r="DL7" s="679"/>
      <c r="DM7" s="679"/>
      <c r="DN7" s="679"/>
      <c r="DO7" s="679"/>
      <c r="DP7" s="680"/>
      <c r="DQ7" s="684">
        <v>2970891</v>
      </c>
      <c r="DR7" s="679"/>
      <c r="DS7" s="679"/>
      <c r="DT7" s="679"/>
      <c r="DU7" s="679"/>
      <c r="DV7" s="679"/>
      <c r="DW7" s="679"/>
      <c r="DX7" s="679"/>
      <c r="DY7" s="679"/>
      <c r="DZ7" s="679"/>
      <c r="EA7" s="679"/>
      <c r="EB7" s="679"/>
      <c r="EC7" s="722"/>
    </row>
    <row r="8" spans="2:143" ht="11.25" customHeight="1" x14ac:dyDescent="0.15">
      <c r="B8" s="675" t="s">
        <v>238</v>
      </c>
      <c r="C8" s="676"/>
      <c r="D8" s="676"/>
      <c r="E8" s="676"/>
      <c r="F8" s="676"/>
      <c r="G8" s="676"/>
      <c r="H8" s="676"/>
      <c r="I8" s="676"/>
      <c r="J8" s="676"/>
      <c r="K8" s="676"/>
      <c r="L8" s="676"/>
      <c r="M8" s="676"/>
      <c r="N8" s="676"/>
      <c r="O8" s="676"/>
      <c r="P8" s="676"/>
      <c r="Q8" s="677"/>
      <c r="R8" s="678">
        <v>76533</v>
      </c>
      <c r="S8" s="679"/>
      <c r="T8" s="679"/>
      <c r="U8" s="679"/>
      <c r="V8" s="679"/>
      <c r="W8" s="679"/>
      <c r="X8" s="679"/>
      <c r="Y8" s="680"/>
      <c r="Z8" s="715">
        <v>0.2</v>
      </c>
      <c r="AA8" s="715"/>
      <c r="AB8" s="715"/>
      <c r="AC8" s="715"/>
      <c r="AD8" s="716">
        <v>76533</v>
      </c>
      <c r="AE8" s="716"/>
      <c r="AF8" s="716"/>
      <c r="AG8" s="716"/>
      <c r="AH8" s="716"/>
      <c r="AI8" s="716"/>
      <c r="AJ8" s="716"/>
      <c r="AK8" s="716"/>
      <c r="AL8" s="681">
        <v>0.4</v>
      </c>
      <c r="AM8" s="682"/>
      <c r="AN8" s="682"/>
      <c r="AO8" s="717"/>
      <c r="AP8" s="675" t="s">
        <v>239</v>
      </c>
      <c r="AQ8" s="676"/>
      <c r="AR8" s="676"/>
      <c r="AS8" s="676"/>
      <c r="AT8" s="676"/>
      <c r="AU8" s="676"/>
      <c r="AV8" s="676"/>
      <c r="AW8" s="676"/>
      <c r="AX8" s="676"/>
      <c r="AY8" s="676"/>
      <c r="AZ8" s="676"/>
      <c r="BA8" s="676"/>
      <c r="BB8" s="676"/>
      <c r="BC8" s="676"/>
      <c r="BD8" s="676"/>
      <c r="BE8" s="676"/>
      <c r="BF8" s="677"/>
      <c r="BG8" s="678">
        <v>154856</v>
      </c>
      <c r="BH8" s="679"/>
      <c r="BI8" s="679"/>
      <c r="BJ8" s="679"/>
      <c r="BK8" s="679"/>
      <c r="BL8" s="679"/>
      <c r="BM8" s="679"/>
      <c r="BN8" s="680"/>
      <c r="BO8" s="715">
        <v>1.4</v>
      </c>
      <c r="BP8" s="715"/>
      <c r="BQ8" s="715"/>
      <c r="BR8" s="715"/>
      <c r="BS8" s="684" t="s">
        <v>128</v>
      </c>
      <c r="BT8" s="679"/>
      <c r="BU8" s="679"/>
      <c r="BV8" s="679"/>
      <c r="BW8" s="679"/>
      <c r="BX8" s="679"/>
      <c r="BY8" s="679"/>
      <c r="BZ8" s="679"/>
      <c r="CA8" s="679"/>
      <c r="CB8" s="722"/>
      <c r="CD8" s="711" t="s">
        <v>240</v>
      </c>
      <c r="CE8" s="712"/>
      <c r="CF8" s="712"/>
      <c r="CG8" s="712"/>
      <c r="CH8" s="712"/>
      <c r="CI8" s="712"/>
      <c r="CJ8" s="712"/>
      <c r="CK8" s="712"/>
      <c r="CL8" s="712"/>
      <c r="CM8" s="712"/>
      <c r="CN8" s="712"/>
      <c r="CO8" s="712"/>
      <c r="CP8" s="712"/>
      <c r="CQ8" s="713"/>
      <c r="CR8" s="678">
        <v>12587295</v>
      </c>
      <c r="CS8" s="679"/>
      <c r="CT8" s="679"/>
      <c r="CU8" s="679"/>
      <c r="CV8" s="679"/>
      <c r="CW8" s="679"/>
      <c r="CX8" s="679"/>
      <c r="CY8" s="680"/>
      <c r="CZ8" s="715">
        <v>40.299999999999997</v>
      </c>
      <c r="DA8" s="715"/>
      <c r="DB8" s="715"/>
      <c r="DC8" s="715"/>
      <c r="DD8" s="684">
        <v>166425</v>
      </c>
      <c r="DE8" s="679"/>
      <c r="DF8" s="679"/>
      <c r="DG8" s="679"/>
      <c r="DH8" s="679"/>
      <c r="DI8" s="679"/>
      <c r="DJ8" s="679"/>
      <c r="DK8" s="679"/>
      <c r="DL8" s="679"/>
      <c r="DM8" s="679"/>
      <c r="DN8" s="679"/>
      <c r="DO8" s="679"/>
      <c r="DP8" s="680"/>
      <c r="DQ8" s="684">
        <v>6968934</v>
      </c>
      <c r="DR8" s="679"/>
      <c r="DS8" s="679"/>
      <c r="DT8" s="679"/>
      <c r="DU8" s="679"/>
      <c r="DV8" s="679"/>
      <c r="DW8" s="679"/>
      <c r="DX8" s="679"/>
      <c r="DY8" s="679"/>
      <c r="DZ8" s="679"/>
      <c r="EA8" s="679"/>
      <c r="EB8" s="679"/>
      <c r="EC8" s="722"/>
    </row>
    <row r="9" spans="2:143" ht="11.25" customHeight="1" x14ac:dyDescent="0.15">
      <c r="B9" s="675" t="s">
        <v>241</v>
      </c>
      <c r="C9" s="676"/>
      <c r="D9" s="676"/>
      <c r="E9" s="676"/>
      <c r="F9" s="676"/>
      <c r="G9" s="676"/>
      <c r="H9" s="676"/>
      <c r="I9" s="676"/>
      <c r="J9" s="676"/>
      <c r="K9" s="676"/>
      <c r="L9" s="676"/>
      <c r="M9" s="676"/>
      <c r="N9" s="676"/>
      <c r="O9" s="676"/>
      <c r="P9" s="676"/>
      <c r="Q9" s="677"/>
      <c r="R9" s="678">
        <v>39567</v>
      </c>
      <c r="S9" s="679"/>
      <c r="T9" s="679"/>
      <c r="U9" s="679"/>
      <c r="V9" s="679"/>
      <c r="W9" s="679"/>
      <c r="X9" s="679"/>
      <c r="Y9" s="680"/>
      <c r="Z9" s="715">
        <v>0.1</v>
      </c>
      <c r="AA9" s="715"/>
      <c r="AB9" s="715"/>
      <c r="AC9" s="715"/>
      <c r="AD9" s="716">
        <v>39567</v>
      </c>
      <c r="AE9" s="716"/>
      <c r="AF9" s="716"/>
      <c r="AG9" s="716"/>
      <c r="AH9" s="716"/>
      <c r="AI9" s="716"/>
      <c r="AJ9" s="716"/>
      <c r="AK9" s="716"/>
      <c r="AL9" s="681">
        <v>0.2</v>
      </c>
      <c r="AM9" s="682"/>
      <c r="AN9" s="682"/>
      <c r="AO9" s="717"/>
      <c r="AP9" s="675" t="s">
        <v>242</v>
      </c>
      <c r="AQ9" s="676"/>
      <c r="AR9" s="676"/>
      <c r="AS9" s="676"/>
      <c r="AT9" s="676"/>
      <c r="AU9" s="676"/>
      <c r="AV9" s="676"/>
      <c r="AW9" s="676"/>
      <c r="AX9" s="676"/>
      <c r="AY9" s="676"/>
      <c r="AZ9" s="676"/>
      <c r="BA9" s="676"/>
      <c r="BB9" s="676"/>
      <c r="BC9" s="676"/>
      <c r="BD9" s="676"/>
      <c r="BE9" s="676"/>
      <c r="BF9" s="677"/>
      <c r="BG9" s="678">
        <v>4684388</v>
      </c>
      <c r="BH9" s="679"/>
      <c r="BI9" s="679"/>
      <c r="BJ9" s="679"/>
      <c r="BK9" s="679"/>
      <c r="BL9" s="679"/>
      <c r="BM9" s="679"/>
      <c r="BN9" s="680"/>
      <c r="BO9" s="715">
        <v>42.3</v>
      </c>
      <c r="BP9" s="715"/>
      <c r="BQ9" s="715"/>
      <c r="BR9" s="715"/>
      <c r="BS9" s="684" t="s">
        <v>128</v>
      </c>
      <c r="BT9" s="679"/>
      <c r="BU9" s="679"/>
      <c r="BV9" s="679"/>
      <c r="BW9" s="679"/>
      <c r="BX9" s="679"/>
      <c r="BY9" s="679"/>
      <c r="BZ9" s="679"/>
      <c r="CA9" s="679"/>
      <c r="CB9" s="722"/>
      <c r="CD9" s="711" t="s">
        <v>243</v>
      </c>
      <c r="CE9" s="712"/>
      <c r="CF9" s="712"/>
      <c r="CG9" s="712"/>
      <c r="CH9" s="712"/>
      <c r="CI9" s="712"/>
      <c r="CJ9" s="712"/>
      <c r="CK9" s="712"/>
      <c r="CL9" s="712"/>
      <c r="CM9" s="712"/>
      <c r="CN9" s="712"/>
      <c r="CO9" s="712"/>
      <c r="CP9" s="712"/>
      <c r="CQ9" s="713"/>
      <c r="CR9" s="678">
        <v>3182471</v>
      </c>
      <c r="CS9" s="679"/>
      <c r="CT9" s="679"/>
      <c r="CU9" s="679"/>
      <c r="CV9" s="679"/>
      <c r="CW9" s="679"/>
      <c r="CX9" s="679"/>
      <c r="CY9" s="680"/>
      <c r="CZ9" s="715">
        <v>10.199999999999999</v>
      </c>
      <c r="DA9" s="715"/>
      <c r="DB9" s="715"/>
      <c r="DC9" s="715"/>
      <c r="DD9" s="684">
        <v>40657</v>
      </c>
      <c r="DE9" s="679"/>
      <c r="DF9" s="679"/>
      <c r="DG9" s="679"/>
      <c r="DH9" s="679"/>
      <c r="DI9" s="679"/>
      <c r="DJ9" s="679"/>
      <c r="DK9" s="679"/>
      <c r="DL9" s="679"/>
      <c r="DM9" s="679"/>
      <c r="DN9" s="679"/>
      <c r="DO9" s="679"/>
      <c r="DP9" s="680"/>
      <c r="DQ9" s="684">
        <v>2965306</v>
      </c>
      <c r="DR9" s="679"/>
      <c r="DS9" s="679"/>
      <c r="DT9" s="679"/>
      <c r="DU9" s="679"/>
      <c r="DV9" s="679"/>
      <c r="DW9" s="679"/>
      <c r="DX9" s="679"/>
      <c r="DY9" s="679"/>
      <c r="DZ9" s="679"/>
      <c r="EA9" s="679"/>
      <c r="EB9" s="679"/>
      <c r="EC9" s="722"/>
    </row>
    <row r="10" spans="2:143" ht="11.25" customHeight="1" x14ac:dyDescent="0.15">
      <c r="B10" s="675" t="s">
        <v>244</v>
      </c>
      <c r="C10" s="676"/>
      <c r="D10" s="676"/>
      <c r="E10" s="676"/>
      <c r="F10" s="676"/>
      <c r="G10" s="676"/>
      <c r="H10" s="676"/>
      <c r="I10" s="676"/>
      <c r="J10" s="676"/>
      <c r="K10" s="676"/>
      <c r="L10" s="676"/>
      <c r="M10" s="676"/>
      <c r="N10" s="676"/>
      <c r="O10" s="676"/>
      <c r="P10" s="676"/>
      <c r="Q10" s="677"/>
      <c r="R10" s="678" t="s">
        <v>128</v>
      </c>
      <c r="S10" s="679"/>
      <c r="T10" s="679"/>
      <c r="U10" s="679"/>
      <c r="V10" s="679"/>
      <c r="W10" s="679"/>
      <c r="X10" s="679"/>
      <c r="Y10" s="680"/>
      <c r="Z10" s="715" t="s">
        <v>228</v>
      </c>
      <c r="AA10" s="715"/>
      <c r="AB10" s="715"/>
      <c r="AC10" s="715"/>
      <c r="AD10" s="716" t="s">
        <v>128</v>
      </c>
      <c r="AE10" s="716"/>
      <c r="AF10" s="716"/>
      <c r="AG10" s="716"/>
      <c r="AH10" s="716"/>
      <c r="AI10" s="716"/>
      <c r="AJ10" s="716"/>
      <c r="AK10" s="716"/>
      <c r="AL10" s="681" t="s">
        <v>228</v>
      </c>
      <c r="AM10" s="682"/>
      <c r="AN10" s="682"/>
      <c r="AO10" s="717"/>
      <c r="AP10" s="675" t="s">
        <v>245</v>
      </c>
      <c r="AQ10" s="676"/>
      <c r="AR10" s="676"/>
      <c r="AS10" s="676"/>
      <c r="AT10" s="676"/>
      <c r="AU10" s="676"/>
      <c r="AV10" s="676"/>
      <c r="AW10" s="676"/>
      <c r="AX10" s="676"/>
      <c r="AY10" s="676"/>
      <c r="AZ10" s="676"/>
      <c r="BA10" s="676"/>
      <c r="BB10" s="676"/>
      <c r="BC10" s="676"/>
      <c r="BD10" s="676"/>
      <c r="BE10" s="676"/>
      <c r="BF10" s="677"/>
      <c r="BG10" s="678">
        <v>182858</v>
      </c>
      <c r="BH10" s="679"/>
      <c r="BI10" s="679"/>
      <c r="BJ10" s="679"/>
      <c r="BK10" s="679"/>
      <c r="BL10" s="679"/>
      <c r="BM10" s="679"/>
      <c r="BN10" s="680"/>
      <c r="BO10" s="715">
        <v>1.7</v>
      </c>
      <c r="BP10" s="715"/>
      <c r="BQ10" s="715"/>
      <c r="BR10" s="715"/>
      <c r="BS10" s="684" t="s">
        <v>128</v>
      </c>
      <c r="BT10" s="679"/>
      <c r="BU10" s="679"/>
      <c r="BV10" s="679"/>
      <c r="BW10" s="679"/>
      <c r="BX10" s="679"/>
      <c r="BY10" s="679"/>
      <c r="BZ10" s="679"/>
      <c r="CA10" s="679"/>
      <c r="CB10" s="722"/>
      <c r="CD10" s="711" t="s">
        <v>246</v>
      </c>
      <c r="CE10" s="712"/>
      <c r="CF10" s="712"/>
      <c r="CG10" s="712"/>
      <c r="CH10" s="712"/>
      <c r="CI10" s="712"/>
      <c r="CJ10" s="712"/>
      <c r="CK10" s="712"/>
      <c r="CL10" s="712"/>
      <c r="CM10" s="712"/>
      <c r="CN10" s="712"/>
      <c r="CO10" s="712"/>
      <c r="CP10" s="712"/>
      <c r="CQ10" s="713"/>
      <c r="CR10" s="678">
        <v>30</v>
      </c>
      <c r="CS10" s="679"/>
      <c r="CT10" s="679"/>
      <c r="CU10" s="679"/>
      <c r="CV10" s="679"/>
      <c r="CW10" s="679"/>
      <c r="CX10" s="679"/>
      <c r="CY10" s="680"/>
      <c r="CZ10" s="715">
        <v>0</v>
      </c>
      <c r="DA10" s="715"/>
      <c r="DB10" s="715"/>
      <c r="DC10" s="715"/>
      <c r="DD10" s="684" t="s">
        <v>128</v>
      </c>
      <c r="DE10" s="679"/>
      <c r="DF10" s="679"/>
      <c r="DG10" s="679"/>
      <c r="DH10" s="679"/>
      <c r="DI10" s="679"/>
      <c r="DJ10" s="679"/>
      <c r="DK10" s="679"/>
      <c r="DL10" s="679"/>
      <c r="DM10" s="679"/>
      <c r="DN10" s="679"/>
      <c r="DO10" s="679"/>
      <c r="DP10" s="680"/>
      <c r="DQ10" s="684">
        <v>30</v>
      </c>
      <c r="DR10" s="679"/>
      <c r="DS10" s="679"/>
      <c r="DT10" s="679"/>
      <c r="DU10" s="679"/>
      <c r="DV10" s="679"/>
      <c r="DW10" s="679"/>
      <c r="DX10" s="679"/>
      <c r="DY10" s="679"/>
      <c r="DZ10" s="679"/>
      <c r="EA10" s="679"/>
      <c r="EB10" s="679"/>
      <c r="EC10" s="722"/>
    </row>
    <row r="11" spans="2:143" ht="11.25" customHeight="1" x14ac:dyDescent="0.15">
      <c r="B11" s="675" t="s">
        <v>247</v>
      </c>
      <c r="C11" s="676"/>
      <c r="D11" s="676"/>
      <c r="E11" s="676"/>
      <c r="F11" s="676"/>
      <c r="G11" s="676"/>
      <c r="H11" s="676"/>
      <c r="I11" s="676"/>
      <c r="J11" s="676"/>
      <c r="K11" s="676"/>
      <c r="L11" s="676"/>
      <c r="M11" s="676"/>
      <c r="N11" s="676"/>
      <c r="O11" s="676"/>
      <c r="P11" s="676"/>
      <c r="Q11" s="677"/>
      <c r="R11" s="678">
        <v>1398472</v>
      </c>
      <c r="S11" s="679"/>
      <c r="T11" s="679"/>
      <c r="U11" s="679"/>
      <c r="V11" s="679"/>
      <c r="W11" s="679"/>
      <c r="X11" s="679"/>
      <c r="Y11" s="680"/>
      <c r="Z11" s="681">
        <v>4.4000000000000004</v>
      </c>
      <c r="AA11" s="682"/>
      <c r="AB11" s="682"/>
      <c r="AC11" s="683"/>
      <c r="AD11" s="684">
        <v>1398472</v>
      </c>
      <c r="AE11" s="679"/>
      <c r="AF11" s="679"/>
      <c r="AG11" s="679"/>
      <c r="AH11" s="679"/>
      <c r="AI11" s="679"/>
      <c r="AJ11" s="679"/>
      <c r="AK11" s="680"/>
      <c r="AL11" s="681">
        <v>8.1999999999999993</v>
      </c>
      <c r="AM11" s="682"/>
      <c r="AN11" s="682"/>
      <c r="AO11" s="717"/>
      <c r="AP11" s="675" t="s">
        <v>248</v>
      </c>
      <c r="AQ11" s="676"/>
      <c r="AR11" s="676"/>
      <c r="AS11" s="676"/>
      <c r="AT11" s="676"/>
      <c r="AU11" s="676"/>
      <c r="AV11" s="676"/>
      <c r="AW11" s="676"/>
      <c r="AX11" s="676"/>
      <c r="AY11" s="676"/>
      <c r="AZ11" s="676"/>
      <c r="BA11" s="676"/>
      <c r="BB11" s="676"/>
      <c r="BC11" s="676"/>
      <c r="BD11" s="676"/>
      <c r="BE11" s="676"/>
      <c r="BF11" s="677"/>
      <c r="BG11" s="678">
        <v>367503</v>
      </c>
      <c r="BH11" s="679"/>
      <c r="BI11" s="679"/>
      <c r="BJ11" s="679"/>
      <c r="BK11" s="679"/>
      <c r="BL11" s="679"/>
      <c r="BM11" s="679"/>
      <c r="BN11" s="680"/>
      <c r="BO11" s="715">
        <v>3.3</v>
      </c>
      <c r="BP11" s="715"/>
      <c r="BQ11" s="715"/>
      <c r="BR11" s="715"/>
      <c r="BS11" s="684" t="s">
        <v>228</v>
      </c>
      <c r="BT11" s="679"/>
      <c r="BU11" s="679"/>
      <c r="BV11" s="679"/>
      <c r="BW11" s="679"/>
      <c r="BX11" s="679"/>
      <c r="BY11" s="679"/>
      <c r="BZ11" s="679"/>
      <c r="CA11" s="679"/>
      <c r="CB11" s="722"/>
      <c r="CD11" s="711" t="s">
        <v>249</v>
      </c>
      <c r="CE11" s="712"/>
      <c r="CF11" s="712"/>
      <c r="CG11" s="712"/>
      <c r="CH11" s="712"/>
      <c r="CI11" s="712"/>
      <c r="CJ11" s="712"/>
      <c r="CK11" s="712"/>
      <c r="CL11" s="712"/>
      <c r="CM11" s="712"/>
      <c r="CN11" s="712"/>
      <c r="CO11" s="712"/>
      <c r="CP11" s="712"/>
      <c r="CQ11" s="713"/>
      <c r="CR11" s="678">
        <v>470038</v>
      </c>
      <c r="CS11" s="679"/>
      <c r="CT11" s="679"/>
      <c r="CU11" s="679"/>
      <c r="CV11" s="679"/>
      <c r="CW11" s="679"/>
      <c r="CX11" s="679"/>
      <c r="CY11" s="680"/>
      <c r="CZ11" s="715">
        <v>1.5</v>
      </c>
      <c r="DA11" s="715"/>
      <c r="DB11" s="715"/>
      <c r="DC11" s="715"/>
      <c r="DD11" s="684">
        <v>239441</v>
      </c>
      <c r="DE11" s="679"/>
      <c r="DF11" s="679"/>
      <c r="DG11" s="679"/>
      <c r="DH11" s="679"/>
      <c r="DI11" s="679"/>
      <c r="DJ11" s="679"/>
      <c r="DK11" s="679"/>
      <c r="DL11" s="679"/>
      <c r="DM11" s="679"/>
      <c r="DN11" s="679"/>
      <c r="DO11" s="679"/>
      <c r="DP11" s="680"/>
      <c r="DQ11" s="684">
        <v>262533</v>
      </c>
      <c r="DR11" s="679"/>
      <c r="DS11" s="679"/>
      <c r="DT11" s="679"/>
      <c r="DU11" s="679"/>
      <c r="DV11" s="679"/>
      <c r="DW11" s="679"/>
      <c r="DX11" s="679"/>
      <c r="DY11" s="679"/>
      <c r="DZ11" s="679"/>
      <c r="EA11" s="679"/>
      <c r="EB11" s="679"/>
      <c r="EC11" s="722"/>
    </row>
    <row r="12" spans="2:143" ht="11.25" customHeight="1" x14ac:dyDescent="0.15">
      <c r="B12" s="675" t="s">
        <v>250</v>
      </c>
      <c r="C12" s="676"/>
      <c r="D12" s="676"/>
      <c r="E12" s="676"/>
      <c r="F12" s="676"/>
      <c r="G12" s="676"/>
      <c r="H12" s="676"/>
      <c r="I12" s="676"/>
      <c r="J12" s="676"/>
      <c r="K12" s="676"/>
      <c r="L12" s="676"/>
      <c r="M12" s="676"/>
      <c r="N12" s="676"/>
      <c r="O12" s="676"/>
      <c r="P12" s="676"/>
      <c r="Q12" s="677"/>
      <c r="R12" s="678" t="s">
        <v>228</v>
      </c>
      <c r="S12" s="679"/>
      <c r="T12" s="679"/>
      <c r="U12" s="679"/>
      <c r="V12" s="679"/>
      <c r="W12" s="679"/>
      <c r="X12" s="679"/>
      <c r="Y12" s="680"/>
      <c r="Z12" s="715" t="s">
        <v>128</v>
      </c>
      <c r="AA12" s="715"/>
      <c r="AB12" s="715"/>
      <c r="AC12" s="715"/>
      <c r="AD12" s="716" t="s">
        <v>228</v>
      </c>
      <c r="AE12" s="716"/>
      <c r="AF12" s="716"/>
      <c r="AG12" s="716"/>
      <c r="AH12" s="716"/>
      <c r="AI12" s="716"/>
      <c r="AJ12" s="716"/>
      <c r="AK12" s="716"/>
      <c r="AL12" s="681" t="s">
        <v>228</v>
      </c>
      <c r="AM12" s="682"/>
      <c r="AN12" s="682"/>
      <c r="AO12" s="717"/>
      <c r="AP12" s="675" t="s">
        <v>251</v>
      </c>
      <c r="AQ12" s="676"/>
      <c r="AR12" s="676"/>
      <c r="AS12" s="676"/>
      <c r="AT12" s="676"/>
      <c r="AU12" s="676"/>
      <c r="AV12" s="676"/>
      <c r="AW12" s="676"/>
      <c r="AX12" s="676"/>
      <c r="AY12" s="676"/>
      <c r="AZ12" s="676"/>
      <c r="BA12" s="676"/>
      <c r="BB12" s="676"/>
      <c r="BC12" s="676"/>
      <c r="BD12" s="676"/>
      <c r="BE12" s="676"/>
      <c r="BF12" s="677"/>
      <c r="BG12" s="678">
        <v>5026630</v>
      </c>
      <c r="BH12" s="679"/>
      <c r="BI12" s="679"/>
      <c r="BJ12" s="679"/>
      <c r="BK12" s="679"/>
      <c r="BL12" s="679"/>
      <c r="BM12" s="679"/>
      <c r="BN12" s="680"/>
      <c r="BO12" s="715">
        <v>45.4</v>
      </c>
      <c r="BP12" s="715"/>
      <c r="BQ12" s="715"/>
      <c r="BR12" s="715"/>
      <c r="BS12" s="684" t="s">
        <v>128</v>
      </c>
      <c r="BT12" s="679"/>
      <c r="BU12" s="679"/>
      <c r="BV12" s="679"/>
      <c r="BW12" s="679"/>
      <c r="BX12" s="679"/>
      <c r="BY12" s="679"/>
      <c r="BZ12" s="679"/>
      <c r="CA12" s="679"/>
      <c r="CB12" s="722"/>
      <c r="CD12" s="711" t="s">
        <v>252</v>
      </c>
      <c r="CE12" s="712"/>
      <c r="CF12" s="712"/>
      <c r="CG12" s="712"/>
      <c r="CH12" s="712"/>
      <c r="CI12" s="712"/>
      <c r="CJ12" s="712"/>
      <c r="CK12" s="712"/>
      <c r="CL12" s="712"/>
      <c r="CM12" s="712"/>
      <c r="CN12" s="712"/>
      <c r="CO12" s="712"/>
      <c r="CP12" s="712"/>
      <c r="CQ12" s="713"/>
      <c r="CR12" s="678">
        <v>504570</v>
      </c>
      <c r="CS12" s="679"/>
      <c r="CT12" s="679"/>
      <c r="CU12" s="679"/>
      <c r="CV12" s="679"/>
      <c r="CW12" s="679"/>
      <c r="CX12" s="679"/>
      <c r="CY12" s="680"/>
      <c r="CZ12" s="715">
        <v>1.6</v>
      </c>
      <c r="DA12" s="715"/>
      <c r="DB12" s="715"/>
      <c r="DC12" s="715"/>
      <c r="DD12" s="684">
        <v>1210</v>
      </c>
      <c r="DE12" s="679"/>
      <c r="DF12" s="679"/>
      <c r="DG12" s="679"/>
      <c r="DH12" s="679"/>
      <c r="DI12" s="679"/>
      <c r="DJ12" s="679"/>
      <c r="DK12" s="679"/>
      <c r="DL12" s="679"/>
      <c r="DM12" s="679"/>
      <c r="DN12" s="679"/>
      <c r="DO12" s="679"/>
      <c r="DP12" s="680"/>
      <c r="DQ12" s="684">
        <v>222335</v>
      </c>
      <c r="DR12" s="679"/>
      <c r="DS12" s="679"/>
      <c r="DT12" s="679"/>
      <c r="DU12" s="679"/>
      <c r="DV12" s="679"/>
      <c r="DW12" s="679"/>
      <c r="DX12" s="679"/>
      <c r="DY12" s="679"/>
      <c r="DZ12" s="679"/>
      <c r="EA12" s="679"/>
      <c r="EB12" s="679"/>
      <c r="EC12" s="722"/>
    </row>
    <row r="13" spans="2:143" ht="11.25" customHeight="1" x14ac:dyDescent="0.15">
      <c r="B13" s="675" t="s">
        <v>253</v>
      </c>
      <c r="C13" s="676"/>
      <c r="D13" s="676"/>
      <c r="E13" s="676"/>
      <c r="F13" s="676"/>
      <c r="G13" s="676"/>
      <c r="H13" s="676"/>
      <c r="I13" s="676"/>
      <c r="J13" s="676"/>
      <c r="K13" s="676"/>
      <c r="L13" s="676"/>
      <c r="M13" s="676"/>
      <c r="N13" s="676"/>
      <c r="O13" s="676"/>
      <c r="P13" s="676"/>
      <c r="Q13" s="677"/>
      <c r="R13" s="678" t="s">
        <v>228</v>
      </c>
      <c r="S13" s="679"/>
      <c r="T13" s="679"/>
      <c r="U13" s="679"/>
      <c r="V13" s="679"/>
      <c r="W13" s="679"/>
      <c r="X13" s="679"/>
      <c r="Y13" s="680"/>
      <c r="Z13" s="715" t="s">
        <v>128</v>
      </c>
      <c r="AA13" s="715"/>
      <c r="AB13" s="715"/>
      <c r="AC13" s="715"/>
      <c r="AD13" s="716" t="s">
        <v>128</v>
      </c>
      <c r="AE13" s="716"/>
      <c r="AF13" s="716"/>
      <c r="AG13" s="716"/>
      <c r="AH13" s="716"/>
      <c r="AI13" s="716"/>
      <c r="AJ13" s="716"/>
      <c r="AK13" s="716"/>
      <c r="AL13" s="681" t="s">
        <v>128</v>
      </c>
      <c r="AM13" s="682"/>
      <c r="AN13" s="682"/>
      <c r="AO13" s="717"/>
      <c r="AP13" s="675" t="s">
        <v>254</v>
      </c>
      <c r="AQ13" s="676"/>
      <c r="AR13" s="676"/>
      <c r="AS13" s="676"/>
      <c r="AT13" s="676"/>
      <c r="AU13" s="676"/>
      <c r="AV13" s="676"/>
      <c r="AW13" s="676"/>
      <c r="AX13" s="676"/>
      <c r="AY13" s="676"/>
      <c r="AZ13" s="676"/>
      <c r="BA13" s="676"/>
      <c r="BB13" s="676"/>
      <c r="BC13" s="676"/>
      <c r="BD13" s="676"/>
      <c r="BE13" s="676"/>
      <c r="BF13" s="677"/>
      <c r="BG13" s="678">
        <v>5000469</v>
      </c>
      <c r="BH13" s="679"/>
      <c r="BI13" s="679"/>
      <c r="BJ13" s="679"/>
      <c r="BK13" s="679"/>
      <c r="BL13" s="679"/>
      <c r="BM13" s="679"/>
      <c r="BN13" s="680"/>
      <c r="BO13" s="715">
        <v>45.2</v>
      </c>
      <c r="BP13" s="715"/>
      <c r="BQ13" s="715"/>
      <c r="BR13" s="715"/>
      <c r="BS13" s="684" t="s">
        <v>128</v>
      </c>
      <c r="BT13" s="679"/>
      <c r="BU13" s="679"/>
      <c r="BV13" s="679"/>
      <c r="BW13" s="679"/>
      <c r="BX13" s="679"/>
      <c r="BY13" s="679"/>
      <c r="BZ13" s="679"/>
      <c r="CA13" s="679"/>
      <c r="CB13" s="722"/>
      <c r="CD13" s="711" t="s">
        <v>255</v>
      </c>
      <c r="CE13" s="712"/>
      <c r="CF13" s="712"/>
      <c r="CG13" s="712"/>
      <c r="CH13" s="712"/>
      <c r="CI13" s="712"/>
      <c r="CJ13" s="712"/>
      <c r="CK13" s="712"/>
      <c r="CL13" s="712"/>
      <c r="CM13" s="712"/>
      <c r="CN13" s="712"/>
      <c r="CO13" s="712"/>
      <c r="CP13" s="712"/>
      <c r="CQ13" s="713"/>
      <c r="CR13" s="678">
        <v>2368943</v>
      </c>
      <c r="CS13" s="679"/>
      <c r="CT13" s="679"/>
      <c r="CU13" s="679"/>
      <c r="CV13" s="679"/>
      <c r="CW13" s="679"/>
      <c r="CX13" s="679"/>
      <c r="CY13" s="680"/>
      <c r="CZ13" s="715">
        <v>7.6</v>
      </c>
      <c r="DA13" s="715"/>
      <c r="DB13" s="715"/>
      <c r="DC13" s="715"/>
      <c r="DD13" s="684">
        <v>1129895</v>
      </c>
      <c r="DE13" s="679"/>
      <c r="DF13" s="679"/>
      <c r="DG13" s="679"/>
      <c r="DH13" s="679"/>
      <c r="DI13" s="679"/>
      <c r="DJ13" s="679"/>
      <c r="DK13" s="679"/>
      <c r="DL13" s="679"/>
      <c r="DM13" s="679"/>
      <c r="DN13" s="679"/>
      <c r="DO13" s="679"/>
      <c r="DP13" s="680"/>
      <c r="DQ13" s="684">
        <v>1383739</v>
      </c>
      <c r="DR13" s="679"/>
      <c r="DS13" s="679"/>
      <c r="DT13" s="679"/>
      <c r="DU13" s="679"/>
      <c r="DV13" s="679"/>
      <c r="DW13" s="679"/>
      <c r="DX13" s="679"/>
      <c r="DY13" s="679"/>
      <c r="DZ13" s="679"/>
      <c r="EA13" s="679"/>
      <c r="EB13" s="679"/>
      <c r="EC13" s="722"/>
    </row>
    <row r="14" spans="2:143" ht="11.25" customHeight="1" x14ac:dyDescent="0.15">
      <c r="B14" s="675" t="s">
        <v>256</v>
      </c>
      <c r="C14" s="676"/>
      <c r="D14" s="676"/>
      <c r="E14" s="676"/>
      <c r="F14" s="676"/>
      <c r="G14" s="676"/>
      <c r="H14" s="676"/>
      <c r="I14" s="676"/>
      <c r="J14" s="676"/>
      <c r="K14" s="676"/>
      <c r="L14" s="676"/>
      <c r="M14" s="676"/>
      <c r="N14" s="676"/>
      <c r="O14" s="676"/>
      <c r="P14" s="676"/>
      <c r="Q14" s="677"/>
      <c r="R14" s="678">
        <v>67859</v>
      </c>
      <c r="S14" s="679"/>
      <c r="T14" s="679"/>
      <c r="U14" s="679"/>
      <c r="V14" s="679"/>
      <c r="W14" s="679"/>
      <c r="X14" s="679"/>
      <c r="Y14" s="680"/>
      <c r="Z14" s="715">
        <v>0.2</v>
      </c>
      <c r="AA14" s="715"/>
      <c r="AB14" s="715"/>
      <c r="AC14" s="715"/>
      <c r="AD14" s="716">
        <v>67859</v>
      </c>
      <c r="AE14" s="716"/>
      <c r="AF14" s="716"/>
      <c r="AG14" s="716"/>
      <c r="AH14" s="716"/>
      <c r="AI14" s="716"/>
      <c r="AJ14" s="716"/>
      <c r="AK14" s="716"/>
      <c r="AL14" s="681">
        <v>0.4</v>
      </c>
      <c r="AM14" s="682"/>
      <c r="AN14" s="682"/>
      <c r="AO14" s="717"/>
      <c r="AP14" s="675" t="s">
        <v>257</v>
      </c>
      <c r="AQ14" s="676"/>
      <c r="AR14" s="676"/>
      <c r="AS14" s="676"/>
      <c r="AT14" s="676"/>
      <c r="AU14" s="676"/>
      <c r="AV14" s="676"/>
      <c r="AW14" s="676"/>
      <c r="AX14" s="676"/>
      <c r="AY14" s="676"/>
      <c r="AZ14" s="676"/>
      <c r="BA14" s="676"/>
      <c r="BB14" s="676"/>
      <c r="BC14" s="676"/>
      <c r="BD14" s="676"/>
      <c r="BE14" s="676"/>
      <c r="BF14" s="677"/>
      <c r="BG14" s="678">
        <v>176816</v>
      </c>
      <c r="BH14" s="679"/>
      <c r="BI14" s="679"/>
      <c r="BJ14" s="679"/>
      <c r="BK14" s="679"/>
      <c r="BL14" s="679"/>
      <c r="BM14" s="679"/>
      <c r="BN14" s="680"/>
      <c r="BO14" s="715">
        <v>1.6</v>
      </c>
      <c r="BP14" s="715"/>
      <c r="BQ14" s="715"/>
      <c r="BR14" s="715"/>
      <c r="BS14" s="684" t="s">
        <v>228</v>
      </c>
      <c r="BT14" s="679"/>
      <c r="BU14" s="679"/>
      <c r="BV14" s="679"/>
      <c r="BW14" s="679"/>
      <c r="BX14" s="679"/>
      <c r="BY14" s="679"/>
      <c r="BZ14" s="679"/>
      <c r="CA14" s="679"/>
      <c r="CB14" s="722"/>
      <c r="CD14" s="711" t="s">
        <v>258</v>
      </c>
      <c r="CE14" s="712"/>
      <c r="CF14" s="712"/>
      <c r="CG14" s="712"/>
      <c r="CH14" s="712"/>
      <c r="CI14" s="712"/>
      <c r="CJ14" s="712"/>
      <c r="CK14" s="712"/>
      <c r="CL14" s="712"/>
      <c r="CM14" s="712"/>
      <c r="CN14" s="712"/>
      <c r="CO14" s="712"/>
      <c r="CP14" s="712"/>
      <c r="CQ14" s="713"/>
      <c r="CR14" s="678">
        <v>1059574</v>
      </c>
      <c r="CS14" s="679"/>
      <c r="CT14" s="679"/>
      <c r="CU14" s="679"/>
      <c r="CV14" s="679"/>
      <c r="CW14" s="679"/>
      <c r="CX14" s="679"/>
      <c r="CY14" s="680"/>
      <c r="CZ14" s="715">
        <v>3.4</v>
      </c>
      <c r="DA14" s="715"/>
      <c r="DB14" s="715"/>
      <c r="DC14" s="715"/>
      <c r="DD14" s="684">
        <v>28727</v>
      </c>
      <c r="DE14" s="679"/>
      <c r="DF14" s="679"/>
      <c r="DG14" s="679"/>
      <c r="DH14" s="679"/>
      <c r="DI14" s="679"/>
      <c r="DJ14" s="679"/>
      <c r="DK14" s="679"/>
      <c r="DL14" s="679"/>
      <c r="DM14" s="679"/>
      <c r="DN14" s="679"/>
      <c r="DO14" s="679"/>
      <c r="DP14" s="680"/>
      <c r="DQ14" s="684">
        <v>1056901</v>
      </c>
      <c r="DR14" s="679"/>
      <c r="DS14" s="679"/>
      <c r="DT14" s="679"/>
      <c r="DU14" s="679"/>
      <c r="DV14" s="679"/>
      <c r="DW14" s="679"/>
      <c r="DX14" s="679"/>
      <c r="DY14" s="679"/>
      <c r="DZ14" s="679"/>
      <c r="EA14" s="679"/>
      <c r="EB14" s="679"/>
      <c r="EC14" s="722"/>
    </row>
    <row r="15" spans="2:143" ht="11.25" customHeight="1" x14ac:dyDescent="0.15">
      <c r="B15" s="675" t="s">
        <v>259</v>
      </c>
      <c r="C15" s="676"/>
      <c r="D15" s="676"/>
      <c r="E15" s="676"/>
      <c r="F15" s="676"/>
      <c r="G15" s="676"/>
      <c r="H15" s="676"/>
      <c r="I15" s="676"/>
      <c r="J15" s="676"/>
      <c r="K15" s="676"/>
      <c r="L15" s="676"/>
      <c r="M15" s="676"/>
      <c r="N15" s="676"/>
      <c r="O15" s="676"/>
      <c r="P15" s="676"/>
      <c r="Q15" s="677"/>
      <c r="R15" s="678" t="s">
        <v>128</v>
      </c>
      <c r="S15" s="679"/>
      <c r="T15" s="679"/>
      <c r="U15" s="679"/>
      <c r="V15" s="679"/>
      <c r="W15" s="679"/>
      <c r="X15" s="679"/>
      <c r="Y15" s="680"/>
      <c r="Z15" s="715" t="s">
        <v>128</v>
      </c>
      <c r="AA15" s="715"/>
      <c r="AB15" s="715"/>
      <c r="AC15" s="715"/>
      <c r="AD15" s="716" t="s">
        <v>228</v>
      </c>
      <c r="AE15" s="716"/>
      <c r="AF15" s="716"/>
      <c r="AG15" s="716"/>
      <c r="AH15" s="716"/>
      <c r="AI15" s="716"/>
      <c r="AJ15" s="716"/>
      <c r="AK15" s="716"/>
      <c r="AL15" s="681" t="s">
        <v>128</v>
      </c>
      <c r="AM15" s="682"/>
      <c r="AN15" s="682"/>
      <c r="AO15" s="717"/>
      <c r="AP15" s="675" t="s">
        <v>260</v>
      </c>
      <c r="AQ15" s="676"/>
      <c r="AR15" s="676"/>
      <c r="AS15" s="676"/>
      <c r="AT15" s="676"/>
      <c r="AU15" s="676"/>
      <c r="AV15" s="676"/>
      <c r="AW15" s="676"/>
      <c r="AX15" s="676"/>
      <c r="AY15" s="676"/>
      <c r="AZ15" s="676"/>
      <c r="BA15" s="676"/>
      <c r="BB15" s="676"/>
      <c r="BC15" s="676"/>
      <c r="BD15" s="676"/>
      <c r="BE15" s="676"/>
      <c r="BF15" s="677"/>
      <c r="BG15" s="678">
        <v>476573</v>
      </c>
      <c r="BH15" s="679"/>
      <c r="BI15" s="679"/>
      <c r="BJ15" s="679"/>
      <c r="BK15" s="679"/>
      <c r="BL15" s="679"/>
      <c r="BM15" s="679"/>
      <c r="BN15" s="680"/>
      <c r="BO15" s="715">
        <v>4.3</v>
      </c>
      <c r="BP15" s="715"/>
      <c r="BQ15" s="715"/>
      <c r="BR15" s="715"/>
      <c r="BS15" s="684" t="s">
        <v>228</v>
      </c>
      <c r="BT15" s="679"/>
      <c r="BU15" s="679"/>
      <c r="BV15" s="679"/>
      <c r="BW15" s="679"/>
      <c r="BX15" s="679"/>
      <c r="BY15" s="679"/>
      <c r="BZ15" s="679"/>
      <c r="CA15" s="679"/>
      <c r="CB15" s="722"/>
      <c r="CD15" s="711" t="s">
        <v>261</v>
      </c>
      <c r="CE15" s="712"/>
      <c r="CF15" s="712"/>
      <c r="CG15" s="712"/>
      <c r="CH15" s="712"/>
      <c r="CI15" s="712"/>
      <c r="CJ15" s="712"/>
      <c r="CK15" s="712"/>
      <c r="CL15" s="712"/>
      <c r="CM15" s="712"/>
      <c r="CN15" s="712"/>
      <c r="CO15" s="712"/>
      <c r="CP15" s="712"/>
      <c r="CQ15" s="713"/>
      <c r="CR15" s="678">
        <v>5401600</v>
      </c>
      <c r="CS15" s="679"/>
      <c r="CT15" s="679"/>
      <c r="CU15" s="679"/>
      <c r="CV15" s="679"/>
      <c r="CW15" s="679"/>
      <c r="CX15" s="679"/>
      <c r="CY15" s="680"/>
      <c r="CZ15" s="715">
        <v>17.3</v>
      </c>
      <c r="DA15" s="715"/>
      <c r="DB15" s="715"/>
      <c r="DC15" s="715"/>
      <c r="DD15" s="684">
        <v>3206535</v>
      </c>
      <c r="DE15" s="679"/>
      <c r="DF15" s="679"/>
      <c r="DG15" s="679"/>
      <c r="DH15" s="679"/>
      <c r="DI15" s="679"/>
      <c r="DJ15" s="679"/>
      <c r="DK15" s="679"/>
      <c r="DL15" s="679"/>
      <c r="DM15" s="679"/>
      <c r="DN15" s="679"/>
      <c r="DO15" s="679"/>
      <c r="DP15" s="680"/>
      <c r="DQ15" s="684">
        <v>2004303</v>
      </c>
      <c r="DR15" s="679"/>
      <c r="DS15" s="679"/>
      <c r="DT15" s="679"/>
      <c r="DU15" s="679"/>
      <c r="DV15" s="679"/>
      <c r="DW15" s="679"/>
      <c r="DX15" s="679"/>
      <c r="DY15" s="679"/>
      <c r="DZ15" s="679"/>
      <c r="EA15" s="679"/>
      <c r="EB15" s="679"/>
      <c r="EC15" s="722"/>
    </row>
    <row r="16" spans="2:143" ht="11.25" customHeight="1" x14ac:dyDescent="0.15">
      <c r="B16" s="675" t="s">
        <v>262</v>
      </c>
      <c r="C16" s="676"/>
      <c r="D16" s="676"/>
      <c r="E16" s="676"/>
      <c r="F16" s="676"/>
      <c r="G16" s="676"/>
      <c r="H16" s="676"/>
      <c r="I16" s="676"/>
      <c r="J16" s="676"/>
      <c r="K16" s="676"/>
      <c r="L16" s="676"/>
      <c r="M16" s="676"/>
      <c r="N16" s="676"/>
      <c r="O16" s="676"/>
      <c r="P16" s="676"/>
      <c r="Q16" s="677"/>
      <c r="R16" s="678">
        <v>20929</v>
      </c>
      <c r="S16" s="679"/>
      <c r="T16" s="679"/>
      <c r="U16" s="679"/>
      <c r="V16" s="679"/>
      <c r="W16" s="679"/>
      <c r="X16" s="679"/>
      <c r="Y16" s="680"/>
      <c r="Z16" s="715">
        <v>0.1</v>
      </c>
      <c r="AA16" s="715"/>
      <c r="AB16" s="715"/>
      <c r="AC16" s="715"/>
      <c r="AD16" s="716">
        <v>20929</v>
      </c>
      <c r="AE16" s="716"/>
      <c r="AF16" s="716"/>
      <c r="AG16" s="716"/>
      <c r="AH16" s="716"/>
      <c r="AI16" s="716"/>
      <c r="AJ16" s="716"/>
      <c r="AK16" s="716"/>
      <c r="AL16" s="681">
        <v>0.1</v>
      </c>
      <c r="AM16" s="682"/>
      <c r="AN16" s="682"/>
      <c r="AO16" s="717"/>
      <c r="AP16" s="675" t="s">
        <v>263</v>
      </c>
      <c r="AQ16" s="676"/>
      <c r="AR16" s="676"/>
      <c r="AS16" s="676"/>
      <c r="AT16" s="676"/>
      <c r="AU16" s="676"/>
      <c r="AV16" s="676"/>
      <c r="AW16" s="676"/>
      <c r="AX16" s="676"/>
      <c r="AY16" s="676"/>
      <c r="AZ16" s="676"/>
      <c r="BA16" s="676"/>
      <c r="BB16" s="676"/>
      <c r="BC16" s="676"/>
      <c r="BD16" s="676"/>
      <c r="BE16" s="676"/>
      <c r="BF16" s="677"/>
      <c r="BG16" s="678" t="s">
        <v>128</v>
      </c>
      <c r="BH16" s="679"/>
      <c r="BI16" s="679"/>
      <c r="BJ16" s="679"/>
      <c r="BK16" s="679"/>
      <c r="BL16" s="679"/>
      <c r="BM16" s="679"/>
      <c r="BN16" s="680"/>
      <c r="BO16" s="715" t="s">
        <v>228</v>
      </c>
      <c r="BP16" s="715"/>
      <c r="BQ16" s="715"/>
      <c r="BR16" s="715"/>
      <c r="BS16" s="684" t="s">
        <v>128</v>
      </c>
      <c r="BT16" s="679"/>
      <c r="BU16" s="679"/>
      <c r="BV16" s="679"/>
      <c r="BW16" s="679"/>
      <c r="BX16" s="679"/>
      <c r="BY16" s="679"/>
      <c r="BZ16" s="679"/>
      <c r="CA16" s="679"/>
      <c r="CB16" s="722"/>
      <c r="CD16" s="711" t="s">
        <v>264</v>
      </c>
      <c r="CE16" s="712"/>
      <c r="CF16" s="712"/>
      <c r="CG16" s="712"/>
      <c r="CH16" s="712"/>
      <c r="CI16" s="712"/>
      <c r="CJ16" s="712"/>
      <c r="CK16" s="712"/>
      <c r="CL16" s="712"/>
      <c r="CM16" s="712"/>
      <c r="CN16" s="712"/>
      <c r="CO16" s="712"/>
      <c r="CP16" s="712"/>
      <c r="CQ16" s="713"/>
      <c r="CR16" s="678" t="s">
        <v>228</v>
      </c>
      <c r="CS16" s="679"/>
      <c r="CT16" s="679"/>
      <c r="CU16" s="679"/>
      <c r="CV16" s="679"/>
      <c r="CW16" s="679"/>
      <c r="CX16" s="679"/>
      <c r="CY16" s="680"/>
      <c r="CZ16" s="715" t="s">
        <v>228</v>
      </c>
      <c r="DA16" s="715"/>
      <c r="DB16" s="715"/>
      <c r="DC16" s="715"/>
      <c r="DD16" s="684" t="s">
        <v>128</v>
      </c>
      <c r="DE16" s="679"/>
      <c r="DF16" s="679"/>
      <c r="DG16" s="679"/>
      <c r="DH16" s="679"/>
      <c r="DI16" s="679"/>
      <c r="DJ16" s="679"/>
      <c r="DK16" s="679"/>
      <c r="DL16" s="679"/>
      <c r="DM16" s="679"/>
      <c r="DN16" s="679"/>
      <c r="DO16" s="679"/>
      <c r="DP16" s="680"/>
      <c r="DQ16" s="684" t="s">
        <v>128</v>
      </c>
      <c r="DR16" s="679"/>
      <c r="DS16" s="679"/>
      <c r="DT16" s="679"/>
      <c r="DU16" s="679"/>
      <c r="DV16" s="679"/>
      <c r="DW16" s="679"/>
      <c r="DX16" s="679"/>
      <c r="DY16" s="679"/>
      <c r="DZ16" s="679"/>
      <c r="EA16" s="679"/>
      <c r="EB16" s="679"/>
      <c r="EC16" s="722"/>
    </row>
    <row r="17" spans="2:133" ht="11.25" customHeight="1" x14ac:dyDescent="0.15">
      <c r="B17" s="675" t="s">
        <v>265</v>
      </c>
      <c r="C17" s="676"/>
      <c r="D17" s="676"/>
      <c r="E17" s="676"/>
      <c r="F17" s="676"/>
      <c r="G17" s="676"/>
      <c r="H17" s="676"/>
      <c r="I17" s="676"/>
      <c r="J17" s="676"/>
      <c r="K17" s="676"/>
      <c r="L17" s="676"/>
      <c r="M17" s="676"/>
      <c r="N17" s="676"/>
      <c r="O17" s="676"/>
      <c r="P17" s="676"/>
      <c r="Q17" s="677"/>
      <c r="R17" s="678">
        <v>312126</v>
      </c>
      <c r="S17" s="679"/>
      <c r="T17" s="679"/>
      <c r="U17" s="679"/>
      <c r="V17" s="679"/>
      <c r="W17" s="679"/>
      <c r="X17" s="679"/>
      <c r="Y17" s="680"/>
      <c r="Z17" s="715">
        <v>1</v>
      </c>
      <c r="AA17" s="715"/>
      <c r="AB17" s="715"/>
      <c r="AC17" s="715"/>
      <c r="AD17" s="716">
        <v>312126</v>
      </c>
      <c r="AE17" s="716"/>
      <c r="AF17" s="716"/>
      <c r="AG17" s="716"/>
      <c r="AH17" s="716"/>
      <c r="AI17" s="716"/>
      <c r="AJ17" s="716"/>
      <c r="AK17" s="716"/>
      <c r="AL17" s="681">
        <v>1.8</v>
      </c>
      <c r="AM17" s="682"/>
      <c r="AN17" s="682"/>
      <c r="AO17" s="717"/>
      <c r="AP17" s="675" t="s">
        <v>266</v>
      </c>
      <c r="AQ17" s="676"/>
      <c r="AR17" s="676"/>
      <c r="AS17" s="676"/>
      <c r="AT17" s="676"/>
      <c r="AU17" s="676"/>
      <c r="AV17" s="676"/>
      <c r="AW17" s="676"/>
      <c r="AX17" s="676"/>
      <c r="AY17" s="676"/>
      <c r="AZ17" s="676"/>
      <c r="BA17" s="676"/>
      <c r="BB17" s="676"/>
      <c r="BC17" s="676"/>
      <c r="BD17" s="676"/>
      <c r="BE17" s="676"/>
      <c r="BF17" s="677"/>
      <c r="BG17" s="678" t="s">
        <v>128</v>
      </c>
      <c r="BH17" s="679"/>
      <c r="BI17" s="679"/>
      <c r="BJ17" s="679"/>
      <c r="BK17" s="679"/>
      <c r="BL17" s="679"/>
      <c r="BM17" s="679"/>
      <c r="BN17" s="680"/>
      <c r="BO17" s="715" t="s">
        <v>228</v>
      </c>
      <c r="BP17" s="715"/>
      <c r="BQ17" s="715"/>
      <c r="BR17" s="715"/>
      <c r="BS17" s="684" t="s">
        <v>228</v>
      </c>
      <c r="BT17" s="679"/>
      <c r="BU17" s="679"/>
      <c r="BV17" s="679"/>
      <c r="BW17" s="679"/>
      <c r="BX17" s="679"/>
      <c r="BY17" s="679"/>
      <c r="BZ17" s="679"/>
      <c r="CA17" s="679"/>
      <c r="CB17" s="722"/>
      <c r="CD17" s="711" t="s">
        <v>267</v>
      </c>
      <c r="CE17" s="712"/>
      <c r="CF17" s="712"/>
      <c r="CG17" s="712"/>
      <c r="CH17" s="712"/>
      <c r="CI17" s="712"/>
      <c r="CJ17" s="712"/>
      <c r="CK17" s="712"/>
      <c r="CL17" s="712"/>
      <c r="CM17" s="712"/>
      <c r="CN17" s="712"/>
      <c r="CO17" s="712"/>
      <c r="CP17" s="712"/>
      <c r="CQ17" s="713"/>
      <c r="CR17" s="678">
        <v>2021583</v>
      </c>
      <c r="CS17" s="679"/>
      <c r="CT17" s="679"/>
      <c r="CU17" s="679"/>
      <c r="CV17" s="679"/>
      <c r="CW17" s="679"/>
      <c r="CX17" s="679"/>
      <c r="CY17" s="680"/>
      <c r="CZ17" s="715">
        <v>6.5</v>
      </c>
      <c r="DA17" s="715"/>
      <c r="DB17" s="715"/>
      <c r="DC17" s="715"/>
      <c r="DD17" s="684" t="s">
        <v>228</v>
      </c>
      <c r="DE17" s="679"/>
      <c r="DF17" s="679"/>
      <c r="DG17" s="679"/>
      <c r="DH17" s="679"/>
      <c r="DI17" s="679"/>
      <c r="DJ17" s="679"/>
      <c r="DK17" s="679"/>
      <c r="DL17" s="679"/>
      <c r="DM17" s="679"/>
      <c r="DN17" s="679"/>
      <c r="DO17" s="679"/>
      <c r="DP17" s="680"/>
      <c r="DQ17" s="684">
        <v>2021583</v>
      </c>
      <c r="DR17" s="679"/>
      <c r="DS17" s="679"/>
      <c r="DT17" s="679"/>
      <c r="DU17" s="679"/>
      <c r="DV17" s="679"/>
      <c r="DW17" s="679"/>
      <c r="DX17" s="679"/>
      <c r="DY17" s="679"/>
      <c r="DZ17" s="679"/>
      <c r="EA17" s="679"/>
      <c r="EB17" s="679"/>
      <c r="EC17" s="722"/>
    </row>
    <row r="18" spans="2:133" ht="11.25" customHeight="1" x14ac:dyDescent="0.15">
      <c r="B18" s="675" t="s">
        <v>268</v>
      </c>
      <c r="C18" s="676"/>
      <c r="D18" s="676"/>
      <c r="E18" s="676"/>
      <c r="F18" s="676"/>
      <c r="G18" s="676"/>
      <c r="H18" s="676"/>
      <c r="I18" s="676"/>
      <c r="J18" s="676"/>
      <c r="K18" s="676"/>
      <c r="L18" s="676"/>
      <c r="M18" s="676"/>
      <c r="N18" s="676"/>
      <c r="O18" s="676"/>
      <c r="P18" s="676"/>
      <c r="Q18" s="677"/>
      <c r="R18" s="678">
        <v>106260</v>
      </c>
      <c r="S18" s="679"/>
      <c r="T18" s="679"/>
      <c r="U18" s="679"/>
      <c r="V18" s="679"/>
      <c r="W18" s="679"/>
      <c r="X18" s="679"/>
      <c r="Y18" s="680"/>
      <c r="Z18" s="715">
        <v>0.3</v>
      </c>
      <c r="AA18" s="715"/>
      <c r="AB18" s="715"/>
      <c r="AC18" s="715"/>
      <c r="AD18" s="716">
        <v>106260</v>
      </c>
      <c r="AE18" s="716"/>
      <c r="AF18" s="716"/>
      <c r="AG18" s="716"/>
      <c r="AH18" s="716"/>
      <c r="AI18" s="716"/>
      <c r="AJ18" s="716"/>
      <c r="AK18" s="716"/>
      <c r="AL18" s="681">
        <v>0.6</v>
      </c>
      <c r="AM18" s="682"/>
      <c r="AN18" s="682"/>
      <c r="AO18" s="717"/>
      <c r="AP18" s="675" t="s">
        <v>269</v>
      </c>
      <c r="AQ18" s="676"/>
      <c r="AR18" s="676"/>
      <c r="AS18" s="676"/>
      <c r="AT18" s="676"/>
      <c r="AU18" s="676"/>
      <c r="AV18" s="676"/>
      <c r="AW18" s="676"/>
      <c r="AX18" s="676"/>
      <c r="AY18" s="676"/>
      <c r="AZ18" s="676"/>
      <c r="BA18" s="676"/>
      <c r="BB18" s="676"/>
      <c r="BC18" s="676"/>
      <c r="BD18" s="676"/>
      <c r="BE18" s="676"/>
      <c r="BF18" s="677"/>
      <c r="BG18" s="678" t="s">
        <v>228</v>
      </c>
      <c r="BH18" s="679"/>
      <c r="BI18" s="679"/>
      <c r="BJ18" s="679"/>
      <c r="BK18" s="679"/>
      <c r="BL18" s="679"/>
      <c r="BM18" s="679"/>
      <c r="BN18" s="680"/>
      <c r="BO18" s="715" t="s">
        <v>128</v>
      </c>
      <c r="BP18" s="715"/>
      <c r="BQ18" s="715"/>
      <c r="BR18" s="715"/>
      <c r="BS18" s="684" t="s">
        <v>128</v>
      </c>
      <c r="BT18" s="679"/>
      <c r="BU18" s="679"/>
      <c r="BV18" s="679"/>
      <c r="BW18" s="679"/>
      <c r="BX18" s="679"/>
      <c r="BY18" s="679"/>
      <c r="BZ18" s="679"/>
      <c r="CA18" s="679"/>
      <c r="CB18" s="722"/>
      <c r="CD18" s="711" t="s">
        <v>270</v>
      </c>
      <c r="CE18" s="712"/>
      <c r="CF18" s="712"/>
      <c r="CG18" s="712"/>
      <c r="CH18" s="712"/>
      <c r="CI18" s="712"/>
      <c r="CJ18" s="712"/>
      <c r="CK18" s="712"/>
      <c r="CL18" s="712"/>
      <c r="CM18" s="712"/>
      <c r="CN18" s="712"/>
      <c r="CO18" s="712"/>
      <c r="CP18" s="712"/>
      <c r="CQ18" s="713"/>
      <c r="CR18" s="678" t="s">
        <v>128</v>
      </c>
      <c r="CS18" s="679"/>
      <c r="CT18" s="679"/>
      <c r="CU18" s="679"/>
      <c r="CV18" s="679"/>
      <c r="CW18" s="679"/>
      <c r="CX18" s="679"/>
      <c r="CY18" s="680"/>
      <c r="CZ18" s="715" t="s">
        <v>228</v>
      </c>
      <c r="DA18" s="715"/>
      <c r="DB18" s="715"/>
      <c r="DC18" s="715"/>
      <c r="DD18" s="684" t="s">
        <v>128</v>
      </c>
      <c r="DE18" s="679"/>
      <c r="DF18" s="679"/>
      <c r="DG18" s="679"/>
      <c r="DH18" s="679"/>
      <c r="DI18" s="679"/>
      <c r="DJ18" s="679"/>
      <c r="DK18" s="679"/>
      <c r="DL18" s="679"/>
      <c r="DM18" s="679"/>
      <c r="DN18" s="679"/>
      <c r="DO18" s="679"/>
      <c r="DP18" s="680"/>
      <c r="DQ18" s="684" t="s">
        <v>128</v>
      </c>
      <c r="DR18" s="679"/>
      <c r="DS18" s="679"/>
      <c r="DT18" s="679"/>
      <c r="DU18" s="679"/>
      <c r="DV18" s="679"/>
      <c r="DW18" s="679"/>
      <c r="DX18" s="679"/>
      <c r="DY18" s="679"/>
      <c r="DZ18" s="679"/>
      <c r="EA18" s="679"/>
      <c r="EB18" s="679"/>
      <c r="EC18" s="722"/>
    </row>
    <row r="19" spans="2:133" ht="11.25" customHeight="1" x14ac:dyDescent="0.15">
      <c r="B19" s="675" t="s">
        <v>271</v>
      </c>
      <c r="C19" s="676"/>
      <c r="D19" s="676"/>
      <c r="E19" s="676"/>
      <c r="F19" s="676"/>
      <c r="G19" s="676"/>
      <c r="H19" s="676"/>
      <c r="I19" s="676"/>
      <c r="J19" s="676"/>
      <c r="K19" s="676"/>
      <c r="L19" s="676"/>
      <c r="M19" s="676"/>
      <c r="N19" s="676"/>
      <c r="O19" s="676"/>
      <c r="P19" s="676"/>
      <c r="Q19" s="677"/>
      <c r="R19" s="678">
        <v>10849</v>
      </c>
      <c r="S19" s="679"/>
      <c r="T19" s="679"/>
      <c r="U19" s="679"/>
      <c r="V19" s="679"/>
      <c r="W19" s="679"/>
      <c r="X19" s="679"/>
      <c r="Y19" s="680"/>
      <c r="Z19" s="715">
        <v>0</v>
      </c>
      <c r="AA19" s="715"/>
      <c r="AB19" s="715"/>
      <c r="AC19" s="715"/>
      <c r="AD19" s="716">
        <v>10849</v>
      </c>
      <c r="AE19" s="716"/>
      <c r="AF19" s="716"/>
      <c r="AG19" s="716"/>
      <c r="AH19" s="716"/>
      <c r="AI19" s="716"/>
      <c r="AJ19" s="716"/>
      <c r="AK19" s="716"/>
      <c r="AL19" s="681">
        <v>0.1</v>
      </c>
      <c r="AM19" s="682"/>
      <c r="AN19" s="682"/>
      <c r="AO19" s="717"/>
      <c r="AP19" s="675" t="s">
        <v>272</v>
      </c>
      <c r="AQ19" s="676"/>
      <c r="AR19" s="676"/>
      <c r="AS19" s="676"/>
      <c r="AT19" s="676"/>
      <c r="AU19" s="676"/>
      <c r="AV19" s="676"/>
      <c r="AW19" s="676"/>
      <c r="AX19" s="676"/>
      <c r="AY19" s="676"/>
      <c r="AZ19" s="676"/>
      <c r="BA19" s="676"/>
      <c r="BB19" s="676"/>
      <c r="BC19" s="676"/>
      <c r="BD19" s="676"/>
      <c r="BE19" s="676"/>
      <c r="BF19" s="677"/>
      <c r="BG19" s="678" t="s">
        <v>128</v>
      </c>
      <c r="BH19" s="679"/>
      <c r="BI19" s="679"/>
      <c r="BJ19" s="679"/>
      <c r="BK19" s="679"/>
      <c r="BL19" s="679"/>
      <c r="BM19" s="679"/>
      <c r="BN19" s="680"/>
      <c r="BO19" s="715" t="s">
        <v>228</v>
      </c>
      <c r="BP19" s="715"/>
      <c r="BQ19" s="715"/>
      <c r="BR19" s="715"/>
      <c r="BS19" s="684" t="s">
        <v>128</v>
      </c>
      <c r="BT19" s="679"/>
      <c r="BU19" s="679"/>
      <c r="BV19" s="679"/>
      <c r="BW19" s="679"/>
      <c r="BX19" s="679"/>
      <c r="BY19" s="679"/>
      <c r="BZ19" s="679"/>
      <c r="CA19" s="679"/>
      <c r="CB19" s="722"/>
      <c r="CD19" s="711" t="s">
        <v>273</v>
      </c>
      <c r="CE19" s="712"/>
      <c r="CF19" s="712"/>
      <c r="CG19" s="712"/>
      <c r="CH19" s="712"/>
      <c r="CI19" s="712"/>
      <c r="CJ19" s="712"/>
      <c r="CK19" s="712"/>
      <c r="CL19" s="712"/>
      <c r="CM19" s="712"/>
      <c r="CN19" s="712"/>
      <c r="CO19" s="712"/>
      <c r="CP19" s="712"/>
      <c r="CQ19" s="713"/>
      <c r="CR19" s="678" t="s">
        <v>128</v>
      </c>
      <c r="CS19" s="679"/>
      <c r="CT19" s="679"/>
      <c r="CU19" s="679"/>
      <c r="CV19" s="679"/>
      <c r="CW19" s="679"/>
      <c r="CX19" s="679"/>
      <c r="CY19" s="680"/>
      <c r="CZ19" s="715" t="s">
        <v>128</v>
      </c>
      <c r="DA19" s="715"/>
      <c r="DB19" s="715"/>
      <c r="DC19" s="715"/>
      <c r="DD19" s="684" t="s">
        <v>128</v>
      </c>
      <c r="DE19" s="679"/>
      <c r="DF19" s="679"/>
      <c r="DG19" s="679"/>
      <c r="DH19" s="679"/>
      <c r="DI19" s="679"/>
      <c r="DJ19" s="679"/>
      <c r="DK19" s="679"/>
      <c r="DL19" s="679"/>
      <c r="DM19" s="679"/>
      <c r="DN19" s="679"/>
      <c r="DO19" s="679"/>
      <c r="DP19" s="680"/>
      <c r="DQ19" s="684" t="s">
        <v>128</v>
      </c>
      <c r="DR19" s="679"/>
      <c r="DS19" s="679"/>
      <c r="DT19" s="679"/>
      <c r="DU19" s="679"/>
      <c r="DV19" s="679"/>
      <c r="DW19" s="679"/>
      <c r="DX19" s="679"/>
      <c r="DY19" s="679"/>
      <c r="DZ19" s="679"/>
      <c r="EA19" s="679"/>
      <c r="EB19" s="679"/>
      <c r="EC19" s="722"/>
    </row>
    <row r="20" spans="2:133" ht="11.25" customHeight="1" x14ac:dyDescent="0.15">
      <c r="B20" s="675" t="s">
        <v>274</v>
      </c>
      <c r="C20" s="676"/>
      <c r="D20" s="676"/>
      <c r="E20" s="676"/>
      <c r="F20" s="676"/>
      <c r="G20" s="676"/>
      <c r="H20" s="676"/>
      <c r="I20" s="676"/>
      <c r="J20" s="676"/>
      <c r="K20" s="676"/>
      <c r="L20" s="676"/>
      <c r="M20" s="676"/>
      <c r="N20" s="676"/>
      <c r="O20" s="676"/>
      <c r="P20" s="676"/>
      <c r="Q20" s="677"/>
      <c r="R20" s="678">
        <v>1783</v>
      </c>
      <c r="S20" s="679"/>
      <c r="T20" s="679"/>
      <c r="U20" s="679"/>
      <c r="V20" s="679"/>
      <c r="W20" s="679"/>
      <c r="X20" s="679"/>
      <c r="Y20" s="680"/>
      <c r="Z20" s="715">
        <v>0</v>
      </c>
      <c r="AA20" s="715"/>
      <c r="AB20" s="715"/>
      <c r="AC20" s="715"/>
      <c r="AD20" s="716">
        <v>1783</v>
      </c>
      <c r="AE20" s="716"/>
      <c r="AF20" s="716"/>
      <c r="AG20" s="716"/>
      <c r="AH20" s="716"/>
      <c r="AI20" s="716"/>
      <c r="AJ20" s="716"/>
      <c r="AK20" s="716"/>
      <c r="AL20" s="681">
        <v>0</v>
      </c>
      <c r="AM20" s="682"/>
      <c r="AN20" s="682"/>
      <c r="AO20" s="717"/>
      <c r="AP20" s="675" t="s">
        <v>275</v>
      </c>
      <c r="AQ20" s="676"/>
      <c r="AR20" s="676"/>
      <c r="AS20" s="676"/>
      <c r="AT20" s="676"/>
      <c r="AU20" s="676"/>
      <c r="AV20" s="676"/>
      <c r="AW20" s="676"/>
      <c r="AX20" s="676"/>
      <c r="AY20" s="676"/>
      <c r="AZ20" s="676"/>
      <c r="BA20" s="676"/>
      <c r="BB20" s="676"/>
      <c r="BC20" s="676"/>
      <c r="BD20" s="676"/>
      <c r="BE20" s="676"/>
      <c r="BF20" s="677"/>
      <c r="BG20" s="678" t="s">
        <v>228</v>
      </c>
      <c r="BH20" s="679"/>
      <c r="BI20" s="679"/>
      <c r="BJ20" s="679"/>
      <c r="BK20" s="679"/>
      <c r="BL20" s="679"/>
      <c r="BM20" s="679"/>
      <c r="BN20" s="680"/>
      <c r="BO20" s="715" t="s">
        <v>228</v>
      </c>
      <c r="BP20" s="715"/>
      <c r="BQ20" s="715"/>
      <c r="BR20" s="715"/>
      <c r="BS20" s="684" t="s">
        <v>128</v>
      </c>
      <c r="BT20" s="679"/>
      <c r="BU20" s="679"/>
      <c r="BV20" s="679"/>
      <c r="BW20" s="679"/>
      <c r="BX20" s="679"/>
      <c r="BY20" s="679"/>
      <c r="BZ20" s="679"/>
      <c r="CA20" s="679"/>
      <c r="CB20" s="722"/>
      <c r="CD20" s="711" t="s">
        <v>276</v>
      </c>
      <c r="CE20" s="712"/>
      <c r="CF20" s="712"/>
      <c r="CG20" s="712"/>
      <c r="CH20" s="712"/>
      <c r="CI20" s="712"/>
      <c r="CJ20" s="712"/>
      <c r="CK20" s="712"/>
      <c r="CL20" s="712"/>
      <c r="CM20" s="712"/>
      <c r="CN20" s="712"/>
      <c r="CO20" s="712"/>
      <c r="CP20" s="712"/>
      <c r="CQ20" s="713"/>
      <c r="CR20" s="678">
        <v>31233115</v>
      </c>
      <c r="CS20" s="679"/>
      <c r="CT20" s="679"/>
      <c r="CU20" s="679"/>
      <c r="CV20" s="679"/>
      <c r="CW20" s="679"/>
      <c r="CX20" s="679"/>
      <c r="CY20" s="680"/>
      <c r="CZ20" s="715">
        <v>100</v>
      </c>
      <c r="DA20" s="715"/>
      <c r="DB20" s="715"/>
      <c r="DC20" s="715"/>
      <c r="DD20" s="684">
        <v>5018056</v>
      </c>
      <c r="DE20" s="679"/>
      <c r="DF20" s="679"/>
      <c r="DG20" s="679"/>
      <c r="DH20" s="679"/>
      <c r="DI20" s="679"/>
      <c r="DJ20" s="679"/>
      <c r="DK20" s="679"/>
      <c r="DL20" s="679"/>
      <c r="DM20" s="679"/>
      <c r="DN20" s="679"/>
      <c r="DO20" s="679"/>
      <c r="DP20" s="680"/>
      <c r="DQ20" s="684">
        <v>20103170</v>
      </c>
      <c r="DR20" s="679"/>
      <c r="DS20" s="679"/>
      <c r="DT20" s="679"/>
      <c r="DU20" s="679"/>
      <c r="DV20" s="679"/>
      <c r="DW20" s="679"/>
      <c r="DX20" s="679"/>
      <c r="DY20" s="679"/>
      <c r="DZ20" s="679"/>
      <c r="EA20" s="679"/>
      <c r="EB20" s="679"/>
      <c r="EC20" s="722"/>
    </row>
    <row r="21" spans="2:133" ht="11.25" customHeight="1" x14ac:dyDescent="0.15">
      <c r="B21" s="675" t="s">
        <v>277</v>
      </c>
      <c r="C21" s="676"/>
      <c r="D21" s="676"/>
      <c r="E21" s="676"/>
      <c r="F21" s="676"/>
      <c r="G21" s="676"/>
      <c r="H21" s="676"/>
      <c r="I21" s="676"/>
      <c r="J21" s="676"/>
      <c r="K21" s="676"/>
      <c r="L21" s="676"/>
      <c r="M21" s="676"/>
      <c r="N21" s="676"/>
      <c r="O21" s="676"/>
      <c r="P21" s="676"/>
      <c r="Q21" s="677"/>
      <c r="R21" s="678">
        <v>193234</v>
      </c>
      <c r="S21" s="679"/>
      <c r="T21" s="679"/>
      <c r="U21" s="679"/>
      <c r="V21" s="679"/>
      <c r="W21" s="679"/>
      <c r="X21" s="679"/>
      <c r="Y21" s="680"/>
      <c r="Z21" s="715">
        <v>0.6</v>
      </c>
      <c r="AA21" s="715"/>
      <c r="AB21" s="715"/>
      <c r="AC21" s="715"/>
      <c r="AD21" s="716">
        <v>193234</v>
      </c>
      <c r="AE21" s="716"/>
      <c r="AF21" s="716"/>
      <c r="AG21" s="716"/>
      <c r="AH21" s="716"/>
      <c r="AI21" s="716"/>
      <c r="AJ21" s="716"/>
      <c r="AK21" s="716"/>
      <c r="AL21" s="681">
        <v>1.1000000000000001</v>
      </c>
      <c r="AM21" s="682"/>
      <c r="AN21" s="682"/>
      <c r="AO21" s="717"/>
      <c r="AP21" s="772" t="s">
        <v>278</v>
      </c>
      <c r="AQ21" s="780"/>
      <c r="AR21" s="780"/>
      <c r="AS21" s="780"/>
      <c r="AT21" s="780"/>
      <c r="AU21" s="780"/>
      <c r="AV21" s="780"/>
      <c r="AW21" s="780"/>
      <c r="AX21" s="780"/>
      <c r="AY21" s="780"/>
      <c r="AZ21" s="780"/>
      <c r="BA21" s="780"/>
      <c r="BB21" s="780"/>
      <c r="BC21" s="780"/>
      <c r="BD21" s="780"/>
      <c r="BE21" s="780"/>
      <c r="BF21" s="774"/>
      <c r="BG21" s="678" t="s">
        <v>228</v>
      </c>
      <c r="BH21" s="679"/>
      <c r="BI21" s="679"/>
      <c r="BJ21" s="679"/>
      <c r="BK21" s="679"/>
      <c r="BL21" s="679"/>
      <c r="BM21" s="679"/>
      <c r="BN21" s="680"/>
      <c r="BO21" s="715" t="s">
        <v>128</v>
      </c>
      <c r="BP21" s="715"/>
      <c r="BQ21" s="715"/>
      <c r="BR21" s="715"/>
      <c r="BS21" s="684" t="s">
        <v>128</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279</v>
      </c>
      <c r="C22" s="676"/>
      <c r="D22" s="676"/>
      <c r="E22" s="676"/>
      <c r="F22" s="676"/>
      <c r="G22" s="676"/>
      <c r="H22" s="676"/>
      <c r="I22" s="676"/>
      <c r="J22" s="676"/>
      <c r="K22" s="676"/>
      <c r="L22" s="676"/>
      <c r="M22" s="676"/>
      <c r="N22" s="676"/>
      <c r="O22" s="676"/>
      <c r="P22" s="676"/>
      <c r="Q22" s="677"/>
      <c r="R22" s="678">
        <v>4358508</v>
      </c>
      <c r="S22" s="679"/>
      <c r="T22" s="679"/>
      <c r="U22" s="679"/>
      <c r="V22" s="679"/>
      <c r="W22" s="679"/>
      <c r="X22" s="679"/>
      <c r="Y22" s="680"/>
      <c r="Z22" s="715">
        <v>13.6</v>
      </c>
      <c r="AA22" s="715"/>
      <c r="AB22" s="715"/>
      <c r="AC22" s="715"/>
      <c r="AD22" s="716">
        <v>3812675</v>
      </c>
      <c r="AE22" s="716"/>
      <c r="AF22" s="716"/>
      <c r="AG22" s="716"/>
      <c r="AH22" s="716"/>
      <c r="AI22" s="716"/>
      <c r="AJ22" s="716"/>
      <c r="AK22" s="716"/>
      <c r="AL22" s="681">
        <v>22.3</v>
      </c>
      <c r="AM22" s="682"/>
      <c r="AN22" s="682"/>
      <c r="AO22" s="717"/>
      <c r="AP22" s="772" t="s">
        <v>280</v>
      </c>
      <c r="AQ22" s="780"/>
      <c r="AR22" s="780"/>
      <c r="AS22" s="780"/>
      <c r="AT22" s="780"/>
      <c r="AU22" s="780"/>
      <c r="AV22" s="780"/>
      <c r="AW22" s="780"/>
      <c r="AX22" s="780"/>
      <c r="AY22" s="780"/>
      <c r="AZ22" s="780"/>
      <c r="BA22" s="780"/>
      <c r="BB22" s="780"/>
      <c r="BC22" s="780"/>
      <c r="BD22" s="780"/>
      <c r="BE22" s="780"/>
      <c r="BF22" s="774"/>
      <c r="BG22" s="678" t="s">
        <v>128</v>
      </c>
      <c r="BH22" s="679"/>
      <c r="BI22" s="679"/>
      <c r="BJ22" s="679"/>
      <c r="BK22" s="679"/>
      <c r="BL22" s="679"/>
      <c r="BM22" s="679"/>
      <c r="BN22" s="680"/>
      <c r="BO22" s="715" t="s">
        <v>228</v>
      </c>
      <c r="BP22" s="715"/>
      <c r="BQ22" s="715"/>
      <c r="BR22" s="715"/>
      <c r="BS22" s="684" t="s">
        <v>228</v>
      </c>
      <c r="BT22" s="679"/>
      <c r="BU22" s="679"/>
      <c r="BV22" s="679"/>
      <c r="BW22" s="679"/>
      <c r="BX22" s="679"/>
      <c r="BY22" s="679"/>
      <c r="BZ22" s="679"/>
      <c r="CA22" s="679"/>
      <c r="CB22" s="722"/>
      <c r="CD22" s="782" t="s">
        <v>281</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282</v>
      </c>
      <c r="C23" s="676"/>
      <c r="D23" s="676"/>
      <c r="E23" s="676"/>
      <c r="F23" s="676"/>
      <c r="G23" s="676"/>
      <c r="H23" s="676"/>
      <c r="I23" s="676"/>
      <c r="J23" s="676"/>
      <c r="K23" s="676"/>
      <c r="L23" s="676"/>
      <c r="M23" s="676"/>
      <c r="N23" s="676"/>
      <c r="O23" s="676"/>
      <c r="P23" s="676"/>
      <c r="Q23" s="677"/>
      <c r="R23" s="678">
        <v>3812675</v>
      </c>
      <c r="S23" s="679"/>
      <c r="T23" s="679"/>
      <c r="U23" s="679"/>
      <c r="V23" s="679"/>
      <c r="W23" s="679"/>
      <c r="X23" s="679"/>
      <c r="Y23" s="680"/>
      <c r="Z23" s="715">
        <v>11.9</v>
      </c>
      <c r="AA23" s="715"/>
      <c r="AB23" s="715"/>
      <c r="AC23" s="715"/>
      <c r="AD23" s="716">
        <v>3812675</v>
      </c>
      <c r="AE23" s="716"/>
      <c r="AF23" s="716"/>
      <c r="AG23" s="716"/>
      <c r="AH23" s="716"/>
      <c r="AI23" s="716"/>
      <c r="AJ23" s="716"/>
      <c r="AK23" s="716"/>
      <c r="AL23" s="681">
        <v>22.3</v>
      </c>
      <c r="AM23" s="682"/>
      <c r="AN23" s="682"/>
      <c r="AO23" s="717"/>
      <c r="AP23" s="772" t="s">
        <v>283</v>
      </c>
      <c r="AQ23" s="780"/>
      <c r="AR23" s="780"/>
      <c r="AS23" s="780"/>
      <c r="AT23" s="780"/>
      <c r="AU23" s="780"/>
      <c r="AV23" s="780"/>
      <c r="AW23" s="780"/>
      <c r="AX23" s="780"/>
      <c r="AY23" s="780"/>
      <c r="AZ23" s="780"/>
      <c r="BA23" s="780"/>
      <c r="BB23" s="780"/>
      <c r="BC23" s="780"/>
      <c r="BD23" s="780"/>
      <c r="BE23" s="780"/>
      <c r="BF23" s="774"/>
      <c r="BG23" s="678" t="s">
        <v>128</v>
      </c>
      <c r="BH23" s="679"/>
      <c r="BI23" s="679"/>
      <c r="BJ23" s="679"/>
      <c r="BK23" s="679"/>
      <c r="BL23" s="679"/>
      <c r="BM23" s="679"/>
      <c r="BN23" s="680"/>
      <c r="BO23" s="715" t="s">
        <v>228</v>
      </c>
      <c r="BP23" s="715"/>
      <c r="BQ23" s="715"/>
      <c r="BR23" s="715"/>
      <c r="BS23" s="684" t="s">
        <v>128</v>
      </c>
      <c r="BT23" s="679"/>
      <c r="BU23" s="679"/>
      <c r="BV23" s="679"/>
      <c r="BW23" s="679"/>
      <c r="BX23" s="679"/>
      <c r="BY23" s="679"/>
      <c r="BZ23" s="679"/>
      <c r="CA23" s="679"/>
      <c r="CB23" s="722"/>
      <c r="CD23" s="782" t="s">
        <v>222</v>
      </c>
      <c r="CE23" s="783"/>
      <c r="CF23" s="783"/>
      <c r="CG23" s="783"/>
      <c r="CH23" s="783"/>
      <c r="CI23" s="783"/>
      <c r="CJ23" s="783"/>
      <c r="CK23" s="783"/>
      <c r="CL23" s="783"/>
      <c r="CM23" s="783"/>
      <c r="CN23" s="783"/>
      <c r="CO23" s="783"/>
      <c r="CP23" s="783"/>
      <c r="CQ23" s="784"/>
      <c r="CR23" s="782" t="s">
        <v>284</v>
      </c>
      <c r="CS23" s="783"/>
      <c r="CT23" s="783"/>
      <c r="CU23" s="783"/>
      <c r="CV23" s="783"/>
      <c r="CW23" s="783"/>
      <c r="CX23" s="783"/>
      <c r="CY23" s="784"/>
      <c r="CZ23" s="782" t="s">
        <v>285</v>
      </c>
      <c r="DA23" s="783"/>
      <c r="DB23" s="783"/>
      <c r="DC23" s="784"/>
      <c r="DD23" s="782" t="s">
        <v>286</v>
      </c>
      <c r="DE23" s="783"/>
      <c r="DF23" s="783"/>
      <c r="DG23" s="783"/>
      <c r="DH23" s="783"/>
      <c r="DI23" s="783"/>
      <c r="DJ23" s="783"/>
      <c r="DK23" s="784"/>
      <c r="DL23" s="791" t="s">
        <v>287</v>
      </c>
      <c r="DM23" s="792"/>
      <c r="DN23" s="792"/>
      <c r="DO23" s="792"/>
      <c r="DP23" s="792"/>
      <c r="DQ23" s="792"/>
      <c r="DR23" s="792"/>
      <c r="DS23" s="792"/>
      <c r="DT23" s="792"/>
      <c r="DU23" s="792"/>
      <c r="DV23" s="793"/>
      <c r="DW23" s="782" t="s">
        <v>288</v>
      </c>
      <c r="DX23" s="783"/>
      <c r="DY23" s="783"/>
      <c r="DZ23" s="783"/>
      <c r="EA23" s="783"/>
      <c r="EB23" s="783"/>
      <c r="EC23" s="784"/>
    </row>
    <row r="24" spans="2:133" ht="11.25" customHeight="1" x14ac:dyDescent="0.15">
      <c r="B24" s="675" t="s">
        <v>289</v>
      </c>
      <c r="C24" s="676"/>
      <c r="D24" s="676"/>
      <c r="E24" s="676"/>
      <c r="F24" s="676"/>
      <c r="G24" s="676"/>
      <c r="H24" s="676"/>
      <c r="I24" s="676"/>
      <c r="J24" s="676"/>
      <c r="K24" s="676"/>
      <c r="L24" s="676"/>
      <c r="M24" s="676"/>
      <c r="N24" s="676"/>
      <c r="O24" s="676"/>
      <c r="P24" s="676"/>
      <c r="Q24" s="677"/>
      <c r="R24" s="678">
        <v>545833</v>
      </c>
      <c r="S24" s="679"/>
      <c r="T24" s="679"/>
      <c r="U24" s="679"/>
      <c r="V24" s="679"/>
      <c r="W24" s="679"/>
      <c r="X24" s="679"/>
      <c r="Y24" s="680"/>
      <c r="Z24" s="715">
        <v>1.7</v>
      </c>
      <c r="AA24" s="715"/>
      <c r="AB24" s="715"/>
      <c r="AC24" s="715"/>
      <c r="AD24" s="716" t="s">
        <v>128</v>
      </c>
      <c r="AE24" s="716"/>
      <c r="AF24" s="716"/>
      <c r="AG24" s="716"/>
      <c r="AH24" s="716"/>
      <c r="AI24" s="716"/>
      <c r="AJ24" s="716"/>
      <c r="AK24" s="716"/>
      <c r="AL24" s="681" t="s">
        <v>228</v>
      </c>
      <c r="AM24" s="682"/>
      <c r="AN24" s="682"/>
      <c r="AO24" s="717"/>
      <c r="AP24" s="772" t="s">
        <v>290</v>
      </c>
      <c r="AQ24" s="780"/>
      <c r="AR24" s="780"/>
      <c r="AS24" s="780"/>
      <c r="AT24" s="780"/>
      <c r="AU24" s="780"/>
      <c r="AV24" s="780"/>
      <c r="AW24" s="780"/>
      <c r="AX24" s="780"/>
      <c r="AY24" s="780"/>
      <c r="AZ24" s="780"/>
      <c r="BA24" s="780"/>
      <c r="BB24" s="780"/>
      <c r="BC24" s="780"/>
      <c r="BD24" s="780"/>
      <c r="BE24" s="780"/>
      <c r="BF24" s="774"/>
      <c r="BG24" s="678" t="s">
        <v>228</v>
      </c>
      <c r="BH24" s="679"/>
      <c r="BI24" s="679"/>
      <c r="BJ24" s="679"/>
      <c r="BK24" s="679"/>
      <c r="BL24" s="679"/>
      <c r="BM24" s="679"/>
      <c r="BN24" s="680"/>
      <c r="BO24" s="715" t="s">
        <v>228</v>
      </c>
      <c r="BP24" s="715"/>
      <c r="BQ24" s="715"/>
      <c r="BR24" s="715"/>
      <c r="BS24" s="684" t="s">
        <v>228</v>
      </c>
      <c r="BT24" s="679"/>
      <c r="BU24" s="679"/>
      <c r="BV24" s="679"/>
      <c r="BW24" s="679"/>
      <c r="BX24" s="679"/>
      <c r="BY24" s="679"/>
      <c r="BZ24" s="679"/>
      <c r="CA24" s="679"/>
      <c r="CB24" s="722"/>
      <c r="CD24" s="736" t="s">
        <v>291</v>
      </c>
      <c r="CE24" s="737"/>
      <c r="CF24" s="737"/>
      <c r="CG24" s="737"/>
      <c r="CH24" s="737"/>
      <c r="CI24" s="737"/>
      <c r="CJ24" s="737"/>
      <c r="CK24" s="737"/>
      <c r="CL24" s="737"/>
      <c r="CM24" s="737"/>
      <c r="CN24" s="737"/>
      <c r="CO24" s="737"/>
      <c r="CP24" s="737"/>
      <c r="CQ24" s="738"/>
      <c r="CR24" s="733">
        <v>13003219</v>
      </c>
      <c r="CS24" s="734"/>
      <c r="CT24" s="734"/>
      <c r="CU24" s="734"/>
      <c r="CV24" s="734"/>
      <c r="CW24" s="734"/>
      <c r="CX24" s="734"/>
      <c r="CY24" s="777"/>
      <c r="CZ24" s="778">
        <v>41.6</v>
      </c>
      <c r="DA24" s="749"/>
      <c r="DB24" s="749"/>
      <c r="DC24" s="781"/>
      <c r="DD24" s="776">
        <v>7840142</v>
      </c>
      <c r="DE24" s="734"/>
      <c r="DF24" s="734"/>
      <c r="DG24" s="734"/>
      <c r="DH24" s="734"/>
      <c r="DI24" s="734"/>
      <c r="DJ24" s="734"/>
      <c r="DK24" s="777"/>
      <c r="DL24" s="776">
        <v>7827962</v>
      </c>
      <c r="DM24" s="734"/>
      <c r="DN24" s="734"/>
      <c r="DO24" s="734"/>
      <c r="DP24" s="734"/>
      <c r="DQ24" s="734"/>
      <c r="DR24" s="734"/>
      <c r="DS24" s="734"/>
      <c r="DT24" s="734"/>
      <c r="DU24" s="734"/>
      <c r="DV24" s="777"/>
      <c r="DW24" s="778">
        <v>43.2</v>
      </c>
      <c r="DX24" s="749"/>
      <c r="DY24" s="749"/>
      <c r="DZ24" s="749"/>
      <c r="EA24" s="749"/>
      <c r="EB24" s="749"/>
      <c r="EC24" s="779"/>
    </row>
    <row r="25" spans="2:133" ht="11.25" customHeight="1" x14ac:dyDescent="0.15">
      <c r="B25" s="675" t="s">
        <v>292</v>
      </c>
      <c r="C25" s="676"/>
      <c r="D25" s="676"/>
      <c r="E25" s="676"/>
      <c r="F25" s="676"/>
      <c r="G25" s="676"/>
      <c r="H25" s="676"/>
      <c r="I25" s="676"/>
      <c r="J25" s="676"/>
      <c r="K25" s="676"/>
      <c r="L25" s="676"/>
      <c r="M25" s="676"/>
      <c r="N25" s="676"/>
      <c r="O25" s="676"/>
      <c r="P25" s="676"/>
      <c r="Q25" s="677"/>
      <c r="R25" s="678" t="s">
        <v>128</v>
      </c>
      <c r="S25" s="679"/>
      <c r="T25" s="679"/>
      <c r="U25" s="679"/>
      <c r="V25" s="679"/>
      <c r="W25" s="679"/>
      <c r="X25" s="679"/>
      <c r="Y25" s="680"/>
      <c r="Z25" s="715" t="s">
        <v>228</v>
      </c>
      <c r="AA25" s="715"/>
      <c r="AB25" s="715"/>
      <c r="AC25" s="715"/>
      <c r="AD25" s="716" t="s">
        <v>128</v>
      </c>
      <c r="AE25" s="716"/>
      <c r="AF25" s="716"/>
      <c r="AG25" s="716"/>
      <c r="AH25" s="716"/>
      <c r="AI25" s="716"/>
      <c r="AJ25" s="716"/>
      <c r="AK25" s="716"/>
      <c r="AL25" s="681" t="s">
        <v>228</v>
      </c>
      <c r="AM25" s="682"/>
      <c r="AN25" s="682"/>
      <c r="AO25" s="717"/>
      <c r="AP25" s="772" t="s">
        <v>293</v>
      </c>
      <c r="AQ25" s="780"/>
      <c r="AR25" s="780"/>
      <c r="AS25" s="780"/>
      <c r="AT25" s="780"/>
      <c r="AU25" s="780"/>
      <c r="AV25" s="780"/>
      <c r="AW25" s="780"/>
      <c r="AX25" s="780"/>
      <c r="AY25" s="780"/>
      <c r="AZ25" s="780"/>
      <c r="BA25" s="780"/>
      <c r="BB25" s="780"/>
      <c r="BC25" s="780"/>
      <c r="BD25" s="780"/>
      <c r="BE25" s="780"/>
      <c r="BF25" s="774"/>
      <c r="BG25" s="678" t="s">
        <v>228</v>
      </c>
      <c r="BH25" s="679"/>
      <c r="BI25" s="679"/>
      <c r="BJ25" s="679"/>
      <c r="BK25" s="679"/>
      <c r="BL25" s="679"/>
      <c r="BM25" s="679"/>
      <c r="BN25" s="680"/>
      <c r="BO25" s="715" t="s">
        <v>228</v>
      </c>
      <c r="BP25" s="715"/>
      <c r="BQ25" s="715"/>
      <c r="BR25" s="715"/>
      <c r="BS25" s="684" t="s">
        <v>228</v>
      </c>
      <c r="BT25" s="679"/>
      <c r="BU25" s="679"/>
      <c r="BV25" s="679"/>
      <c r="BW25" s="679"/>
      <c r="BX25" s="679"/>
      <c r="BY25" s="679"/>
      <c r="BZ25" s="679"/>
      <c r="CA25" s="679"/>
      <c r="CB25" s="722"/>
      <c r="CD25" s="711" t="s">
        <v>294</v>
      </c>
      <c r="CE25" s="712"/>
      <c r="CF25" s="712"/>
      <c r="CG25" s="712"/>
      <c r="CH25" s="712"/>
      <c r="CI25" s="712"/>
      <c r="CJ25" s="712"/>
      <c r="CK25" s="712"/>
      <c r="CL25" s="712"/>
      <c r="CM25" s="712"/>
      <c r="CN25" s="712"/>
      <c r="CO25" s="712"/>
      <c r="CP25" s="712"/>
      <c r="CQ25" s="713"/>
      <c r="CR25" s="678">
        <v>3811586</v>
      </c>
      <c r="CS25" s="697"/>
      <c r="CT25" s="697"/>
      <c r="CU25" s="697"/>
      <c r="CV25" s="697"/>
      <c r="CW25" s="697"/>
      <c r="CX25" s="697"/>
      <c r="CY25" s="698"/>
      <c r="CZ25" s="681">
        <v>12.2</v>
      </c>
      <c r="DA25" s="699"/>
      <c r="DB25" s="699"/>
      <c r="DC25" s="700"/>
      <c r="DD25" s="684">
        <v>3414802</v>
      </c>
      <c r="DE25" s="697"/>
      <c r="DF25" s="697"/>
      <c r="DG25" s="697"/>
      <c r="DH25" s="697"/>
      <c r="DI25" s="697"/>
      <c r="DJ25" s="697"/>
      <c r="DK25" s="698"/>
      <c r="DL25" s="684">
        <v>3404958</v>
      </c>
      <c r="DM25" s="697"/>
      <c r="DN25" s="697"/>
      <c r="DO25" s="697"/>
      <c r="DP25" s="697"/>
      <c r="DQ25" s="697"/>
      <c r="DR25" s="697"/>
      <c r="DS25" s="697"/>
      <c r="DT25" s="697"/>
      <c r="DU25" s="697"/>
      <c r="DV25" s="698"/>
      <c r="DW25" s="681">
        <v>18.8</v>
      </c>
      <c r="DX25" s="699"/>
      <c r="DY25" s="699"/>
      <c r="DZ25" s="699"/>
      <c r="EA25" s="699"/>
      <c r="EB25" s="699"/>
      <c r="EC25" s="714"/>
    </row>
    <row r="26" spans="2:133" ht="11.25" customHeight="1" x14ac:dyDescent="0.15">
      <c r="B26" s="675" t="s">
        <v>295</v>
      </c>
      <c r="C26" s="676"/>
      <c r="D26" s="676"/>
      <c r="E26" s="676"/>
      <c r="F26" s="676"/>
      <c r="G26" s="676"/>
      <c r="H26" s="676"/>
      <c r="I26" s="676"/>
      <c r="J26" s="676"/>
      <c r="K26" s="676"/>
      <c r="L26" s="676"/>
      <c r="M26" s="676"/>
      <c r="N26" s="676"/>
      <c r="O26" s="676"/>
      <c r="P26" s="676"/>
      <c r="Q26" s="677"/>
      <c r="R26" s="678">
        <v>17582979</v>
      </c>
      <c r="S26" s="679"/>
      <c r="T26" s="679"/>
      <c r="U26" s="679"/>
      <c r="V26" s="679"/>
      <c r="W26" s="679"/>
      <c r="X26" s="679"/>
      <c r="Y26" s="680"/>
      <c r="Z26" s="715">
        <v>55</v>
      </c>
      <c r="AA26" s="715"/>
      <c r="AB26" s="715"/>
      <c r="AC26" s="715"/>
      <c r="AD26" s="716">
        <v>17037146</v>
      </c>
      <c r="AE26" s="716"/>
      <c r="AF26" s="716"/>
      <c r="AG26" s="716"/>
      <c r="AH26" s="716"/>
      <c r="AI26" s="716"/>
      <c r="AJ26" s="716"/>
      <c r="AK26" s="716"/>
      <c r="AL26" s="681">
        <v>99.5</v>
      </c>
      <c r="AM26" s="682"/>
      <c r="AN26" s="682"/>
      <c r="AO26" s="717"/>
      <c r="AP26" s="772" t="s">
        <v>296</v>
      </c>
      <c r="AQ26" s="773"/>
      <c r="AR26" s="773"/>
      <c r="AS26" s="773"/>
      <c r="AT26" s="773"/>
      <c r="AU26" s="773"/>
      <c r="AV26" s="773"/>
      <c r="AW26" s="773"/>
      <c r="AX26" s="773"/>
      <c r="AY26" s="773"/>
      <c r="AZ26" s="773"/>
      <c r="BA26" s="773"/>
      <c r="BB26" s="773"/>
      <c r="BC26" s="773"/>
      <c r="BD26" s="773"/>
      <c r="BE26" s="773"/>
      <c r="BF26" s="774"/>
      <c r="BG26" s="678" t="s">
        <v>228</v>
      </c>
      <c r="BH26" s="679"/>
      <c r="BI26" s="679"/>
      <c r="BJ26" s="679"/>
      <c r="BK26" s="679"/>
      <c r="BL26" s="679"/>
      <c r="BM26" s="679"/>
      <c r="BN26" s="680"/>
      <c r="BO26" s="715" t="s">
        <v>128</v>
      </c>
      <c r="BP26" s="715"/>
      <c r="BQ26" s="715"/>
      <c r="BR26" s="715"/>
      <c r="BS26" s="684" t="s">
        <v>128</v>
      </c>
      <c r="BT26" s="679"/>
      <c r="BU26" s="679"/>
      <c r="BV26" s="679"/>
      <c r="BW26" s="679"/>
      <c r="BX26" s="679"/>
      <c r="BY26" s="679"/>
      <c r="BZ26" s="679"/>
      <c r="CA26" s="679"/>
      <c r="CB26" s="722"/>
      <c r="CD26" s="711" t="s">
        <v>297</v>
      </c>
      <c r="CE26" s="712"/>
      <c r="CF26" s="712"/>
      <c r="CG26" s="712"/>
      <c r="CH26" s="712"/>
      <c r="CI26" s="712"/>
      <c r="CJ26" s="712"/>
      <c r="CK26" s="712"/>
      <c r="CL26" s="712"/>
      <c r="CM26" s="712"/>
      <c r="CN26" s="712"/>
      <c r="CO26" s="712"/>
      <c r="CP26" s="712"/>
      <c r="CQ26" s="713"/>
      <c r="CR26" s="678">
        <v>2628644</v>
      </c>
      <c r="CS26" s="679"/>
      <c r="CT26" s="679"/>
      <c r="CU26" s="679"/>
      <c r="CV26" s="679"/>
      <c r="CW26" s="679"/>
      <c r="CX26" s="679"/>
      <c r="CY26" s="680"/>
      <c r="CZ26" s="681">
        <v>8.4</v>
      </c>
      <c r="DA26" s="699"/>
      <c r="DB26" s="699"/>
      <c r="DC26" s="700"/>
      <c r="DD26" s="684">
        <v>2241270</v>
      </c>
      <c r="DE26" s="679"/>
      <c r="DF26" s="679"/>
      <c r="DG26" s="679"/>
      <c r="DH26" s="679"/>
      <c r="DI26" s="679"/>
      <c r="DJ26" s="679"/>
      <c r="DK26" s="680"/>
      <c r="DL26" s="684" t="s">
        <v>128</v>
      </c>
      <c r="DM26" s="679"/>
      <c r="DN26" s="679"/>
      <c r="DO26" s="679"/>
      <c r="DP26" s="679"/>
      <c r="DQ26" s="679"/>
      <c r="DR26" s="679"/>
      <c r="DS26" s="679"/>
      <c r="DT26" s="679"/>
      <c r="DU26" s="679"/>
      <c r="DV26" s="680"/>
      <c r="DW26" s="681" t="s">
        <v>228</v>
      </c>
      <c r="DX26" s="699"/>
      <c r="DY26" s="699"/>
      <c r="DZ26" s="699"/>
      <c r="EA26" s="699"/>
      <c r="EB26" s="699"/>
      <c r="EC26" s="714"/>
    </row>
    <row r="27" spans="2:133" ht="11.25" customHeight="1" x14ac:dyDescent="0.15">
      <c r="B27" s="675" t="s">
        <v>298</v>
      </c>
      <c r="C27" s="676"/>
      <c r="D27" s="676"/>
      <c r="E27" s="676"/>
      <c r="F27" s="676"/>
      <c r="G27" s="676"/>
      <c r="H27" s="676"/>
      <c r="I27" s="676"/>
      <c r="J27" s="676"/>
      <c r="K27" s="676"/>
      <c r="L27" s="676"/>
      <c r="M27" s="676"/>
      <c r="N27" s="676"/>
      <c r="O27" s="676"/>
      <c r="P27" s="676"/>
      <c r="Q27" s="677"/>
      <c r="R27" s="678">
        <v>13289</v>
      </c>
      <c r="S27" s="679"/>
      <c r="T27" s="679"/>
      <c r="U27" s="679"/>
      <c r="V27" s="679"/>
      <c r="W27" s="679"/>
      <c r="X27" s="679"/>
      <c r="Y27" s="680"/>
      <c r="Z27" s="715">
        <v>0</v>
      </c>
      <c r="AA27" s="715"/>
      <c r="AB27" s="715"/>
      <c r="AC27" s="715"/>
      <c r="AD27" s="716">
        <v>13289</v>
      </c>
      <c r="AE27" s="716"/>
      <c r="AF27" s="716"/>
      <c r="AG27" s="716"/>
      <c r="AH27" s="716"/>
      <c r="AI27" s="716"/>
      <c r="AJ27" s="716"/>
      <c r="AK27" s="716"/>
      <c r="AL27" s="681">
        <v>0.1</v>
      </c>
      <c r="AM27" s="682"/>
      <c r="AN27" s="682"/>
      <c r="AO27" s="717"/>
      <c r="AP27" s="675" t="s">
        <v>299</v>
      </c>
      <c r="AQ27" s="676"/>
      <c r="AR27" s="676"/>
      <c r="AS27" s="676"/>
      <c r="AT27" s="676"/>
      <c r="AU27" s="676"/>
      <c r="AV27" s="676"/>
      <c r="AW27" s="676"/>
      <c r="AX27" s="676"/>
      <c r="AY27" s="676"/>
      <c r="AZ27" s="676"/>
      <c r="BA27" s="676"/>
      <c r="BB27" s="676"/>
      <c r="BC27" s="676"/>
      <c r="BD27" s="676"/>
      <c r="BE27" s="676"/>
      <c r="BF27" s="677"/>
      <c r="BG27" s="678">
        <v>11069624</v>
      </c>
      <c r="BH27" s="679"/>
      <c r="BI27" s="679"/>
      <c r="BJ27" s="679"/>
      <c r="BK27" s="679"/>
      <c r="BL27" s="679"/>
      <c r="BM27" s="679"/>
      <c r="BN27" s="680"/>
      <c r="BO27" s="715">
        <v>100</v>
      </c>
      <c r="BP27" s="715"/>
      <c r="BQ27" s="715"/>
      <c r="BR27" s="715"/>
      <c r="BS27" s="684" t="s">
        <v>228</v>
      </c>
      <c r="BT27" s="679"/>
      <c r="BU27" s="679"/>
      <c r="BV27" s="679"/>
      <c r="BW27" s="679"/>
      <c r="BX27" s="679"/>
      <c r="BY27" s="679"/>
      <c r="BZ27" s="679"/>
      <c r="CA27" s="679"/>
      <c r="CB27" s="722"/>
      <c r="CD27" s="711" t="s">
        <v>300</v>
      </c>
      <c r="CE27" s="712"/>
      <c r="CF27" s="712"/>
      <c r="CG27" s="712"/>
      <c r="CH27" s="712"/>
      <c r="CI27" s="712"/>
      <c r="CJ27" s="712"/>
      <c r="CK27" s="712"/>
      <c r="CL27" s="712"/>
      <c r="CM27" s="712"/>
      <c r="CN27" s="712"/>
      <c r="CO27" s="712"/>
      <c r="CP27" s="712"/>
      <c r="CQ27" s="713"/>
      <c r="CR27" s="678">
        <v>7170050</v>
      </c>
      <c r="CS27" s="697"/>
      <c r="CT27" s="697"/>
      <c r="CU27" s="697"/>
      <c r="CV27" s="697"/>
      <c r="CW27" s="697"/>
      <c r="CX27" s="697"/>
      <c r="CY27" s="698"/>
      <c r="CZ27" s="681">
        <v>23</v>
      </c>
      <c r="DA27" s="699"/>
      <c r="DB27" s="699"/>
      <c r="DC27" s="700"/>
      <c r="DD27" s="684">
        <v>2403757</v>
      </c>
      <c r="DE27" s="697"/>
      <c r="DF27" s="697"/>
      <c r="DG27" s="697"/>
      <c r="DH27" s="697"/>
      <c r="DI27" s="697"/>
      <c r="DJ27" s="697"/>
      <c r="DK27" s="698"/>
      <c r="DL27" s="684">
        <v>2401421</v>
      </c>
      <c r="DM27" s="697"/>
      <c r="DN27" s="697"/>
      <c r="DO27" s="697"/>
      <c r="DP27" s="697"/>
      <c r="DQ27" s="697"/>
      <c r="DR27" s="697"/>
      <c r="DS27" s="697"/>
      <c r="DT27" s="697"/>
      <c r="DU27" s="697"/>
      <c r="DV27" s="698"/>
      <c r="DW27" s="681">
        <v>13.3</v>
      </c>
      <c r="DX27" s="699"/>
      <c r="DY27" s="699"/>
      <c r="DZ27" s="699"/>
      <c r="EA27" s="699"/>
      <c r="EB27" s="699"/>
      <c r="EC27" s="714"/>
    </row>
    <row r="28" spans="2:133" ht="11.25" customHeight="1" x14ac:dyDescent="0.15">
      <c r="B28" s="675" t="s">
        <v>301</v>
      </c>
      <c r="C28" s="676"/>
      <c r="D28" s="676"/>
      <c r="E28" s="676"/>
      <c r="F28" s="676"/>
      <c r="G28" s="676"/>
      <c r="H28" s="676"/>
      <c r="I28" s="676"/>
      <c r="J28" s="676"/>
      <c r="K28" s="676"/>
      <c r="L28" s="676"/>
      <c r="M28" s="676"/>
      <c r="N28" s="676"/>
      <c r="O28" s="676"/>
      <c r="P28" s="676"/>
      <c r="Q28" s="677"/>
      <c r="R28" s="678">
        <v>65555</v>
      </c>
      <c r="S28" s="679"/>
      <c r="T28" s="679"/>
      <c r="U28" s="679"/>
      <c r="V28" s="679"/>
      <c r="W28" s="679"/>
      <c r="X28" s="679"/>
      <c r="Y28" s="680"/>
      <c r="Z28" s="715">
        <v>0.2</v>
      </c>
      <c r="AA28" s="715"/>
      <c r="AB28" s="715"/>
      <c r="AC28" s="715"/>
      <c r="AD28" s="716" t="s">
        <v>128</v>
      </c>
      <c r="AE28" s="716"/>
      <c r="AF28" s="716"/>
      <c r="AG28" s="716"/>
      <c r="AH28" s="716"/>
      <c r="AI28" s="716"/>
      <c r="AJ28" s="716"/>
      <c r="AK28" s="716"/>
      <c r="AL28" s="681" t="s">
        <v>128</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302</v>
      </c>
      <c r="CE28" s="712"/>
      <c r="CF28" s="712"/>
      <c r="CG28" s="712"/>
      <c r="CH28" s="712"/>
      <c r="CI28" s="712"/>
      <c r="CJ28" s="712"/>
      <c r="CK28" s="712"/>
      <c r="CL28" s="712"/>
      <c r="CM28" s="712"/>
      <c r="CN28" s="712"/>
      <c r="CO28" s="712"/>
      <c r="CP28" s="712"/>
      <c r="CQ28" s="713"/>
      <c r="CR28" s="678">
        <v>2021583</v>
      </c>
      <c r="CS28" s="679"/>
      <c r="CT28" s="679"/>
      <c r="CU28" s="679"/>
      <c r="CV28" s="679"/>
      <c r="CW28" s="679"/>
      <c r="CX28" s="679"/>
      <c r="CY28" s="680"/>
      <c r="CZ28" s="681">
        <v>6.5</v>
      </c>
      <c r="DA28" s="699"/>
      <c r="DB28" s="699"/>
      <c r="DC28" s="700"/>
      <c r="DD28" s="684">
        <v>2021583</v>
      </c>
      <c r="DE28" s="679"/>
      <c r="DF28" s="679"/>
      <c r="DG28" s="679"/>
      <c r="DH28" s="679"/>
      <c r="DI28" s="679"/>
      <c r="DJ28" s="679"/>
      <c r="DK28" s="680"/>
      <c r="DL28" s="684">
        <v>2021583</v>
      </c>
      <c r="DM28" s="679"/>
      <c r="DN28" s="679"/>
      <c r="DO28" s="679"/>
      <c r="DP28" s="679"/>
      <c r="DQ28" s="679"/>
      <c r="DR28" s="679"/>
      <c r="DS28" s="679"/>
      <c r="DT28" s="679"/>
      <c r="DU28" s="679"/>
      <c r="DV28" s="680"/>
      <c r="DW28" s="681">
        <v>11.2</v>
      </c>
      <c r="DX28" s="699"/>
      <c r="DY28" s="699"/>
      <c r="DZ28" s="699"/>
      <c r="EA28" s="699"/>
      <c r="EB28" s="699"/>
      <c r="EC28" s="714"/>
    </row>
    <row r="29" spans="2:133" ht="11.25" customHeight="1" x14ac:dyDescent="0.15">
      <c r="B29" s="675" t="s">
        <v>303</v>
      </c>
      <c r="C29" s="676"/>
      <c r="D29" s="676"/>
      <c r="E29" s="676"/>
      <c r="F29" s="676"/>
      <c r="G29" s="676"/>
      <c r="H29" s="676"/>
      <c r="I29" s="676"/>
      <c r="J29" s="676"/>
      <c r="K29" s="676"/>
      <c r="L29" s="676"/>
      <c r="M29" s="676"/>
      <c r="N29" s="676"/>
      <c r="O29" s="676"/>
      <c r="P29" s="676"/>
      <c r="Q29" s="677"/>
      <c r="R29" s="678">
        <v>308121</v>
      </c>
      <c r="S29" s="679"/>
      <c r="T29" s="679"/>
      <c r="U29" s="679"/>
      <c r="V29" s="679"/>
      <c r="W29" s="679"/>
      <c r="X29" s="679"/>
      <c r="Y29" s="680"/>
      <c r="Z29" s="715">
        <v>1</v>
      </c>
      <c r="AA29" s="715"/>
      <c r="AB29" s="715"/>
      <c r="AC29" s="715"/>
      <c r="AD29" s="716">
        <v>51189</v>
      </c>
      <c r="AE29" s="716"/>
      <c r="AF29" s="716"/>
      <c r="AG29" s="716"/>
      <c r="AH29" s="716"/>
      <c r="AI29" s="716"/>
      <c r="AJ29" s="716"/>
      <c r="AK29" s="716"/>
      <c r="AL29" s="681">
        <v>0.3</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304</v>
      </c>
      <c r="CE29" s="764"/>
      <c r="CF29" s="711" t="s">
        <v>305</v>
      </c>
      <c r="CG29" s="712"/>
      <c r="CH29" s="712"/>
      <c r="CI29" s="712"/>
      <c r="CJ29" s="712"/>
      <c r="CK29" s="712"/>
      <c r="CL29" s="712"/>
      <c r="CM29" s="712"/>
      <c r="CN29" s="712"/>
      <c r="CO29" s="712"/>
      <c r="CP29" s="712"/>
      <c r="CQ29" s="713"/>
      <c r="CR29" s="678">
        <v>2021583</v>
      </c>
      <c r="CS29" s="697"/>
      <c r="CT29" s="697"/>
      <c r="CU29" s="697"/>
      <c r="CV29" s="697"/>
      <c r="CW29" s="697"/>
      <c r="CX29" s="697"/>
      <c r="CY29" s="698"/>
      <c r="CZ29" s="681">
        <v>6.5</v>
      </c>
      <c r="DA29" s="699"/>
      <c r="DB29" s="699"/>
      <c r="DC29" s="700"/>
      <c r="DD29" s="684">
        <v>2021583</v>
      </c>
      <c r="DE29" s="697"/>
      <c r="DF29" s="697"/>
      <c r="DG29" s="697"/>
      <c r="DH29" s="697"/>
      <c r="DI29" s="697"/>
      <c r="DJ29" s="697"/>
      <c r="DK29" s="698"/>
      <c r="DL29" s="684">
        <v>2021583</v>
      </c>
      <c r="DM29" s="697"/>
      <c r="DN29" s="697"/>
      <c r="DO29" s="697"/>
      <c r="DP29" s="697"/>
      <c r="DQ29" s="697"/>
      <c r="DR29" s="697"/>
      <c r="DS29" s="697"/>
      <c r="DT29" s="697"/>
      <c r="DU29" s="697"/>
      <c r="DV29" s="698"/>
      <c r="DW29" s="681">
        <v>11.2</v>
      </c>
      <c r="DX29" s="699"/>
      <c r="DY29" s="699"/>
      <c r="DZ29" s="699"/>
      <c r="EA29" s="699"/>
      <c r="EB29" s="699"/>
      <c r="EC29" s="714"/>
    </row>
    <row r="30" spans="2:133" ht="11.25" customHeight="1" x14ac:dyDescent="0.15">
      <c r="B30" s="675" t="s">
        <v>306</v>
      </c>
      <c r="C30" s="676"/>
      <c r="D30" s="676"/>
      <c r="E30" s="676"/>
      <c r="F30" s="676"/>
      <c r="G30" s="676"/>
      <c r="H30" s="676"/>
      <c r="I30" s="676"/>
      <c r="J30" s="676"/>
      <c r="K30" s="676"/>
      <c r="L30" s="676"/>
      <c r="M30" s="676"/>
      <c r="N30" s="676"/>
      <c r="O30" s="676"/>
      <c r="P30" s="676"/>
      <c r="Q30" s="677"/>
      <c r="R30" s="678">
        <v>180795</v>
      </c>
      <c r="S30" s="679"/>
      <c r="T30" s="679"/>
      <c r="U30" s="679"/>
      <c r="V30" s="679"/>
      <c r="W30" s="679"/>
      <c r="X30" s="679"/>
      <c r="Y30" s="680"/>
      <c r="Z30" s="715">
        <v>0.6</v>
      </c>
      <c r="AA30" s="715"/>
      <c r="AB30" s="715"/>
      <c r="AC30" s="715"/>
      <c r="AD30" s="716" t="s">
        <v>128</v>
      </c>
      <c r="AE30" s="716"/>
      <c r="AF30" s="716"/>
      <c r="AG30" s="716"/>
      <c r="AH30" s="716"/>
      <c r="AI30" s="716"/>
      <c r="AJ30" s="716"/>
      <c r="AK30" s="716"/>
      <c r="AL30" s="681" t="s">
        <v>128</v>
      </c>
      <c r="AM30" s="682"/>
      <c r="AN30" s="682"/>
      <c r="AO30" s="717"/>
      <c r="AP30" s="739" t="s">
        <v>222</v>
      </c>
      <c r="AQ30" s="740"/>
      <c r="AR30" s="740"/>
      <c r="AS30" s="740"/>
      <c r="AT30" s="740"/>
      <c r="AU30" s="740"/>
      <c r="AV30" s="740"/>
      <c r="AW30" s="740"/>
      <c r="AX30" s="740"/>
      <c r="AY30" s="740"/>
      <c r="AZ30" s="740"/>
      <c r="BA30" s="740"/>
      <c r="BB30" s="740"/>
      <c r="BC30" s="740"/>
      <c r="BD30" s="740"/>
      <c r="BE30" s="740"/>
      <c r="BF30" s="741"/>
      <c r="BG30" s="739" t="s">
        <v>307</v>
      </c>
      <c r="BH30" s="752"/>
      <c r="BI30" s="752"/>
      <c r="BJ30" s="752"/>
      <c r="BK30" s="752"/>
      <c r="BL30" s="752"/>
      <c r="BM30" s="752"/>
      <c r="BN30" s="752"/>
      <c r="BO30" s="752"/>
      <c r="BP30" s="752"/>
      <c r="BQ30" s="753"/>
      <c r="BR30" s="739" t="s">
        <v>308</v>
      </c>
      <c r="BS30" s="752"/>
      <c r="BT30" s="752"/>
      <c r="BU30" s="752"/>
      <c r="BV30" s="752"/>
      <c r="BW30" s="752"/>
      <c r="BX30" s="752"/>
      <c r="BY30" s="752"/>
      <c r="BZ30" s="752"/>
      <c r="CA30" s="752"/>
      <c r="CB30" s="753"/>
      <c r="CD30" s="765"/>
      <c r="CE30" s="766"/>
      <c r="CF30" s="711" t="s">
        <v>309</v>
      </c>
      <c r="CG30" s="712"/>
      <c r="CH30" s="712"/>
      <c r="CI30" s="712"/>
      <c r="CJ30" s="712"/>
      <c r="CK30" s="712"/>
      <c r="CL30" s="712"/>
      <c r="CM30" s="712"/>
      <c r="CN30" s="712"/>
      <c r="CO30" s="712"/>
      <c r="CP30" s="712"/>
      <c r="CQ30" s="713"/>
      <c r="CR30" s="678">
        <v>1937800</v>
      </c>
      <c r="CS30" s="679"/>
      <c r="CT30" s="679"/>
      <c r="CU30" s="679"/>
      <c r="CV30" s="679"/>
      <c r="CW30" s="679"/>
      <c r="CX30" s="679"/>
      <c r="CY30" s="680"/>
      <c r="CZ30" s="681">
        <v>6.2</v>
      </c>
      <c r="DA30" s="699"/>
      <c r="DB30" s="699"/>
      <c r="DC30" s="700"/>
      <c r="DD30" s="684">
        <v>1937800</v>
      </c>
      <c r="DE30" s="679"/>
      <c r="DF30" s="679"/>
      <c r="DG30" s="679"/>
      <c r="DH30" s="679"/>
      <c r="DI30" s="679"/>
      <c r="DJ30" s="679"/>
      <c r="DK30" s="680"/>
      <c r="DL30" s="684">
        <v>1937800</v>
      </c>
      <c r="DM30" s="679"/>
      <c r="DN30" s="679"/>
      <c r="DO30" s="679"/>
      <c r="DP30" s="679"/>
      <c r="DQ30" s="679"/>
      <c r="DR30" s="679"/>
      <c r="DS30" s="679"/>
      <c r="DT30" s="679"/>
      <c r="DU30" s="679"/>
      <c r="DV30" s="680"/>
      <c r="DW30" s="681">
        <v>10.7</v>
      </c>
      <c r="DX30" s="699"/>
      <c r="DY30" s="699"/>
      <c r="DZ30" s="699"/>
      <c r="EA30" s="699"/>
      <c r="EB30" s="699"/>
      <c r="EC30" s="714"/>
    </row>
    <row r="31" spans="2:133" ht="11.25" customHeight="1" x14ac:dyDescent="0.15">
      <c r="B31" s="675" t="s">
        <v>310</v>
      </c>
      <c r="C31" s="676"/>
      <c r="D31" s="676"/>
      <c r="E31" s="676"/>
      <c r="F31" s="676"/>
      <c r="G31" s="676"/>
      <c r="H31" s="676"/>
      <c r="I31" s="676"/>
      <c r="J31" s="676"/>
      <c r="K31" s="676"/>
      <c r="L31" s="676"/>
      <c r="M31" s="676"/>
      <c r="N31" s="676"/>
      <c r="O31" s="676"/>
      <c r="P31" s="676"/>
      <c r="Q31" s="677"/>
      <c r="R31" s="678">
        <v>4200902</v>
      </c>
      <c r="S31" s="679"/>
      <c r="T31" s="679"/>
      <c r="U31" s="679"/>
      <c r="V31" s="679"/>
      <c r="W31" s="679"/>
      <c r="X31" s="679"/>
      <c r="Y31" s="680"/>
      <c r="Z31" s="715">
        <v>13.2</v>
      </c>
      <c r="AA31" s="715"/>
      <c r="AB31" s="715"/>
      <c r="AC31" s="715"/>
      <c r="AD31" s="716" t="s">
        <v>128</v>
      </c>
      <c r="AE31" s="716"/>
      <c r="AF31" s="716"/>
      <c r="AG31" s="716"/>
      <c r="AH31" s="716"/>
      <c r="AI31" s="716"/>
      <c r="AJ31" s="716"/>
      <c r="AK31" s="716"/>
      <c r="AL31" s="681" t="s">
        <v>128</v>
      </c>
      <c r="AM31" s="682"/>
      <c r="AN31" s="682"/>
      <c r="AO31" s="717"/>
      <c r="AP31" s="754" t="s">
        <v>311</v>
      </c>
      <c r="AQ31" s="755"/>
      <c r="AR31" s="755"/>
      <c r="AS31" s="755"/>
      <c r="AT31" s="760" t="s">
        <v>312</v>
      </c>
      <c r="AU31" s="231"/>
      <c r="AV31" s="231"/>
      <c r="AW31" s="231"/>
      <c r="AX31" s="744" t="s">
        <v>186</v>
      </c>
      <c r="AY31" s="745"/>
      <c r="AZ31" s="745"/>
      <c r="BA31" s="745"/>
      <c r="BB31" s="745"/>
      <c r="BC31" s="745"/>
      <c r="BD31" s="745"/>
      <c r="BE31" s="745"/>
      <c r="BF31" s="746"/>
      <c r="BG31" s="747">
        <v>98.3</v>
      </c>
      <c r="BH31" s="748"/>
      <c r="BI31" s="748"/>
      <c r="BJ31" s="748"/>
      <c r="BK31" s="748"/>
      <c r="BL31" s="748"/>
      <c r="BM31" s="749">
        <v>94</v>
      </c>
      <c r="BN31" s="748"/>
      <c r="BO31" s="748"/>
      <c r="BP31" s="748"/>
      <c r="BQ31" s="750"/>
      <c r="BR31" s="747">
        <v>98.5</v>
      </c>
      <c r="BS31" s="748"/>
      <c r="BT31" s="748"/>
      <c r="BU31" s="748"/>
      <c r="BV31" s="748"/>
      <c r="BW31" s="748"/>
      <c r="BX31" s="749">
        <v>93.8</v>
      </c>
      <c r="BY31" s="748"/>
      <c r="BZ31" s="748"/>
      <c r="CA31" s="748"/>
      <c r="CB31" s="750"/>
      <c r="CD31" s="765"/>
      <c r="CE31" s="766"/>
      <c r="CF31" s="711" t="s">
        <v>313</v>
      </c>
      <c r="CG31" s="712"/>
      <c r="CH31" s="712"/>
      <c r="CI31" s="712"/>
      <c r="CJ31" s="712"/>
      <c r="CK31" s="712"/>
      <c r="CL31" s="712"/>
      <c r="CM31" s="712"/>
      <c r="CN31" s="712"/>
      <c r="CO31" s="712"/>
      <c r="CP31" s="712"/>
      <c r="CQ31" s="713"/>
      <c r="CR31" s="678">
        <v>83783</v>
      </c>
      <c r="CS31" s="697"/>
      <c r="CT31" s="697"/>
      <c r="CU31" s="697"/>
      <c r="CV31" s="697"/>
      <c r="CW31" s="697"/>
      <c r="CX31" s="697"/>
      <c r="CY31" s="698"/>
      <c r="CZ31" s="681">
        <v>0.3</v>
      </c>
      <c r="DA31" s="699"/>
      <c r="DB31" s="699"/>
      <c r="DC31" s="700"/>
      <c r="DD31" s="684">
        <v>83783</v>
      </c>
      <c r="DE31" s="697"/>
      <c r="DF31" s="697"/>
      <c r="DG31" s="697"/>
      <c r="DH31" s="697"/>
      <c r="DI31" s="697"/>
      <c r="DJ31" s="697"/>
      <c r="DK31" s="698"/>
      <c r="DL31" s="684">
        <v>83783</v>
      </c>
      <c r="DM31" s="697"/>
      <c r="DN31" s="697"/>
      <c r="DO31" s="697"/>
      <c r="DP31" s="697"/>
      <c r="DQ31" s="697"/>
      <c r="DR31" s="697"/>
      <c r="DS31" s="697"/>
      <c r="DT31" s="697"/>
      <c r="DU31" s="697"/>
      <c r="DV31" s="698"/>
      <c r="DW31" s="681">
        <v>0.5</v>
      </c>
      <c r="DX31" s="699"/>
      <c r="DY31" s="699"/>
      <c r="DZ31" s="699"/>
      <c r="EA31" s="699"/>
      <c r="EB31" s="699"/>
      <c r="EC31" s="714"/>
    </row>
    <row r="32" spans="2:133" ht="11.25" customHeight="1" x14ac:dyDescent="0.15">
      <c r="B32" s="769" t="s">
        <v>314</v>
      </c>
      <c r="C32" s="770"/>
      <c r="D32" s="770"/>
      <c r="E32" s="770"/>
      <c r="F32" s="770"/>
      <c r="G32" s="770"/>
      <c r="H32" s="770"/>
      <c r="I32" s="770"/>
      <c r="J32" s="770"/>
      <c r="K32" s="770"/>
      <c r="L32" s="770"/>
      <c r="M32" s="770"/>
      <c r="N32" s="770"/>
      <c r="O32" s="770"/>
      <c r="P32" s="770"/>
      <c r="Q32" s="771"/>
      <c r="R32" s="678" t="s">
        <v>128</v>
      </c>
      <c r="S32" s="679"/>
      <c r="T32" s="679"/>
      <c r="U32" s="679"/>
      <c r="V32" s="679"/>
      <c r="W32" s="679"/>
      <c r="X32" s="679"/>
      <c r="Y32" s="680"/>
      <c r="Z32" s="715" t="s">
        <v>128</v>
      </c>
      <c r="AA32" s="715"/>
      <c r="AB32" s="715"/>
      <c r="AC32" s="715"/>
      <c r="AD32" s="716" t="s">
        <v>128</v>
      </c>
      <c r="AE32" s="716"/>
      <c r="AF32" s="716"/>
      <c r="AG32" s="716"/>
      <c r="AH32" s="716"/>
      <c r="AI32" s="716"/>
      <c r="AJ32" s="716"/>
      <c r="AK32" s="716"/>
      <c r="AL32" s="681" t="s">
        <v>128</v>
      </c>
      <c r="AM32" s="682"/>
      <c r="AN32" s="682"/>
      <c r="AO32" s="717"/>
      <c r="AP32" s="756"/>
      <c r="AQ32" s="757"/>
      <c r="AR32" s="757"/>
      <c r="AS32" s="757"/>
      <c r="AT32" s="761"/>
      <c r="AU32" s="230" t="s">
        <v>315</v>
      </c>
      <c r="AV32" s="230"/>
      <c r="AW32" s="230"/>
      <c r="AX32" s="675" t="s">
        <v>316</v>
      </c>
      <c r="AY32" s="676"/>
      <c r="AZ32" s="676"/>
      <c r="BA32" s="676"/>
      <c r="BB32" s="676"/>
      <c r="BC32" s="676"/>
      <c r="BD32" s="676"/>
      <c r="BE32" s="676"/>
      <c r="BF32" s="677"/>
      <c r="BG32" s="751">
        <v>97.9</v>
      </c>
      <c r="BH32" s="697"/>
      <c r="BI32" s="697"/>
      <c r="BJ32" s="697"/>
      <c r="BK32" s="697"/>
      <c r="BL32" s="697"/>
      <c r="BM32" s="682">
        <v>92.6</v>
      </c>
      <c r="BN32" s="743"/>
      <c r="BO32" s="743"/>
      <c r="BP32" s="743"/>
      <c r="BQ32" s="721"/>
      <c r="BR32" s="751">
        <v>98.2</v>
      </c>
      <c r="BS32" s="697"/>
      <c r="BT32" s="697"/>
      <c r="BU32" s="697"/>
      <c r="BV32" s="697"/>
      <c r="BW32" s="697"/>
      <c r="BX32" s="682">
        <v>92.6</v>
      </c>
      <c r="BY32" s="743"/>
      <c r="BZ32" s="743"/>
      <c r="CA32" s="743"/>
      <c r="CB32" s="721"/>
      <c r="CD32" s="767"/>
      <c r="CE32" s="768"/>
      <c r="CF32" s="711" t="s">
        <v>317</v>
      </c>
      <c r="CG32" s="712"/>
      <c r="CH32" s="712"/>
      <c r="CI32" s="712"/>
      <c r="CJ32" s="712"/>
      <c r="CK32" s="712"/>
      <c r="CL32" s="712"/>
      <c r="CM32" s="712"/>
      <c r="CN32" s="712"/>
      <c r="CO32" s="712"/>
      <c r="CP32" s="712"/>
      <c r="CQ32" s="713"/>
      <c r="CR32" s="678" t="s">
        <v>228</v>
      </c>
      <c r="CS32" s="679"/>
      <c r="CT32" s="679"/>
      <c r="CU32" s="679"/>
      <c r="CV32" s="679"/>
      <c r="CW32" s="679"/>
      <c r="CX32" s="679"/>
      <c r="CY32" s="680"/>
      <c r="CZ32" s="681" t="s">
        <v>228</v>
      </c>
      <c r="DA32" s="699"/>
      <c r="DB32" s="699"/>
      <c r="DC32" s="700"/>
      <c r="DD32" s="684" t="s">
        <v>228</v>
      </c>
      <c r="DE32" s="679"/>
      <c r="DF32" s="679"/>
      <c r="DG32" s="679"/>
      <c r="DH32" s="679"/>
      <c r="DI32" s="679"/>
      <c r="DJ32" s="679"/>
      <c r="DK32" s="680"/>
      <c r="DL32" s="684" t="s">
        <v>228</v>
      </c>
      <c r="DM32" s="679"/>
      <c r="DN32" s="679"/>
      <c r="DO32" s="679"/>
      <c r="DP32" s="679"/>
      <c r="DQ32" s="679"/>
      <c r="DR32" s="679"/>
      <c r="DS32" s="679"/>
      <c r="DT32" s="679"/>
      <c r="DU32" s="679"/>
      <c r="DV32" s="680"/>
      <c r="DW32" s="681" t="s">
        <v>228</v>
      </c>
      <c r="DX32" s="699"/>
      <c r="DY32" s="699"/>
      <c r="DZ32" s="699"/>
      <c r="EA32" s="699"/>
      <c r="EB32" s="699"/>
      <c r="EC32" s="714"/>
    </row>
    <row r="33" spans="2:133" ht="11.25" customHeight="1" x14ac:dyDescent="0.15">
      <c r="B33" s="675" t="s">
        <v>318</v>
      </c>
      <c r="C33" s="676"/>
      <c r="D33" s="676"/>
      <c r="E33" s="676"/>
      <c r="F33" s="676"/>
      <c r="G33" s="676"/>
      <c r="H33" s="676"/>
      <c r="I33" s="676"/>
      <c r="J33" s="676"/>
      <c r="K33" s="676"/>
      <c r="L33" s="676"/>
      <c r="M33" s="676"/>
      <c r="N33" s="676"/>
      <c r="O33" s="676"/>
      <c r="P33" s="676"/>
      <c r="Q33" s="677"/>
      <c r="R33" s="678">
        <v>2174481</v>
      </c>
      <c r="S33" s="679"/>
      <c r="T33" s="679"/>
      <c r="U33" s="679"/>
      <c r="V33" s="679"/>
      <c r="W33" s="679"/>
      <c r="X33" s="679"/>
      <c r="Y33" s="680"/>
      <c r="Z33" s="715">
        <v>6.8</v>
      </c>
      <c r="AA33" s="715"/>
      <c r="AB33" s="715"/>
      <c r="AC33" s="715"/>
      <c r="AD33" s="716" t="s">
        <v>128</v>
      </c>
      <c r="AE33" s="716"/>
      <c r="AF33" s="716"/>
      <c r="AG33" s="716"/>
      <c r="AH33" s="716"/>
      <c r="AI33" s="716"/>
      <c r="AJ33" s="716"/>
      <c r="AK33" s="716"/>
      <c r="AL33" s="681" t="s">
        <v>128</v>
      </c>
      <c r="AM33" s="682"/>
      <c r="AN33" s="682"/>
      <c r="AO33" s="717"/>
      <c r="AP33" s="758"/>
      <c r="AQ33" s="759"/>
      <c r="AR33" s="759"/>
      <c r="AS33" s="759"/>
      <c r="AT33" s="762"/>
      <c r="AU33" s="232"/>
      <c r="AV33" s="232"/>
      <c r="AW33" s="232"/>
      <c r="AX33" s="659" t="s">
        <v>319</v>
      </c>
      <c r="AY33" s="660"/>
      <c r="AZ33" s="660"/>
      <c r="BA33" s="660"/>
      <c r="BB33" s="660"/>
      <c r="BC33" s="660"/>
      <c r="BD33" s="660"/>
      <c r="BE33" s="660"/>
      <c r="BF33" s="661"/>
      <c r="BG33" s="742">
        <v>98.5</v>
      </c>
      <c r="BH33" s="663"/>
      <c r="BI33" s="663"/>
      <c r="BJ33" s="663"/>
      <c r="BK33" s="663"/>
      <c r="BL33" s="663"/>
      <c r="BM33" s="706">
        <v>95.2</v>
      </c>
      <c r="BN33" s="663"/>
      <c r="BO33" s="663"/>
      <c r="BP33" s="663"/>
      <c r="BQ33" s="727"/>
      <c r="BR33" s="742">
        <v>98.6</v>
      </c>
      <c r="BS33" s="663"/>
      <c r="BT33" s="663"/>
      <c r="BU33" s="663"/>
      <c r="BV33" s="663"/>
      <c r="BW33" s="663"/>
      <c r="BX33" s="706">
        <v>94.8</v>
      </c>
      <c r="BY33" s="663"/>
      <c r="BZ33" s="663"/>
      <c r="CA33" s="663"/>
      <c r="CB33" s="727"/>
      <c r="CD33" s="711" t="s">
        <v>320</v>
      </c>
      <c r="CE33" s="712"/>
      <c r="CF33" s="712"/>
      <c r="CG33" s="712"/>
      <c r="CH33" s="712"/>
      <c r="CI33" s="712"/>
      <c r="CJ33" s="712"/>
      <c r="CK33" s="712"/>
      <c r="CL33" s="712"/>
      <c r="CM33" s="712"/>
      <c r="CN33" s="712"/>
      <c r="CO33" s="712"/>
      <c r="CP33" s="712"/>
      <c r="CQ33" s="713"/>
      <c r="CR33" s="678">
        <v>13211840</v>
      </c>
      <c r="CS33" s="697"/>
      <c r="CT33" s="697"/>
      <c r="CU33" s="697"/>
      <c r="CV33" s="697"/>
      <c r="CW33" s="697"/>
      <c r="CX33" s="697"/>
      <c r="CY33" s="698"/>
      <c r="CZ33" s="681">
        <v>42.3</v>
      </c>
      <c r="DA33" s="699"/>
      <c r="DB33" s="699"/>
      <c r="DC33" s="700"/>
      <c r="DD33" s="684">
        <v>10983135</v>
      </c>
      <c r="DE33" s="697"/>
      <c r="DF33" s="697"/>
      <c r="DG33" s="697"/>
      <c r="DH33" s="697"/>
      <c r="DI33" s="697"/>
      <c r="DJ33" s="697"/>
      <c r="DK33" s="698"/>
      <c r="DL33" s="684">
        <v>8616456</v>
      </c>
      <c r="DM33" s="697"/>
      <c r="DN33" s="697"/>
      <c r="DO33" s="697"/>
      <c r="DP33" s="697"/>
      <c r="DQ33" s="697"/>
      <c r="DR33" s="697"/>
      <c r="DS33" s="697"/>
      <c r="DT33" s="697"/>
      <c r="DU33" s="697"/>
      <c r="DV33" s="698"/>
      <c r="DW33" s="681">
        <v>47.6</v>
      </c>
      <c r="DX33" s="699"/>
      <c r="DY33" s="699"/>
      <c r="DZ33" s="699"/>
      <c r="EA33" s="699"/>
      <c r="EB33" s="699"/>
      <c r="EC33" s="714"/>
    </row>
    <row r="34" spans="2:133" ht="11.25" customHeight="1" x14ac:dyDescent="0.15">
      <c r="B34" s="675" t="s">
        <v>321</v>
      </c>
      <c r="C34" s="676"/>
      <c r="D34" s="676"/>
      <c r="E34" s="676"/>
      <c r="F34" s="676"/>
      <c r="G34" s="676"/>
      <c r="H34" s="676"/>
      <c r="I34" s="676"/>
      <c r="J34" s="676"/>
      <c r="K34" s="676"/>
      <c r="L34" s="676"/>
      <c r="M34" s="676"/>
      <c r="N34" s="676"/>
      <c r="O34" s="676"/>
      <c r="P34" s="676"/>
      <c r="Q34" s="677"/>
      <c r="R34" s="678">
        <v>53741</v>
      </c>
      <c r="S34" s="679"/>
      <c r="T34" s="679"/>
      <c r="U34" s="679"/>
      <c r="V34" s="679"/>
      <c r="W34" s="679"/>
      <c r="X34" s="679"/>
      <c r="Y34" s="680"/>
      <c r="Z34" s="715">
        <v>0.2</v>
      </c>
      <c r="AA34" s="715"/>
      <c r="AB34" s="715"/>
      <c r="AC34" s="715"/>
      <c r="AD34" s="716">
        <v>4640</v>
      </c>
      <c r="AE34" s="716"/>
      <c r="AF34" s="716"/>
      <c r="AG34" s="716"/>
      <c r="AH34" s="716"/>
      <c r="AI34" s="716"/>
      <c r="AJ34" s="716"/>
      <c r="AK34" s="716"/>
      <c r="AL34" s="681">
        <v>0</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322</v>
      </c>
      <c r="CE34" s="712"/>
      <c r="CF34" s="712"/>
      <c r="CG34" s="712"/>
      <c r="CH34" s="712"/>
      <c r="CI34" s="712"/>
      <c r="CJ34" s="712"/>
      <c r="CK34" s="712"/>
      <c r="CL34" s="712"/>
      <c r="CM34" s="712"/>
      <c r="CN34" s="712"/>
      <c r="CO34" s="712"/>
      <c r="CP34" s="712"/>
      <c r="CQ34" s="713"/>
      <c r="CR34" s="678">
        <v>5405077</v>
      </c>
      <c r="CS34" s="679"/>
      <c r="CT34" s="679"/>
      <c r="CU34" s="679"/>
      <c r="CV34" s="679"/>
      <c r="CW34" s="679"/>
      <c r="CX34" s="679"/>
      <c r="CY34" s="680"/>
      <c r="CZ34" s="681">
        <v>17.3</v>
      </c>
      <c r="DA34" s="699"/>
      <c r="DB34" s="699"/>
      <c r="DC34" s="700"/>
      <c r="DD34" s="684">
        <v>4350350</v>
      </c>
      <c r="DE34" s="679"/>
      <c r="DF34" s="679"/>
      <c r="DG34" s="679"/>
      <c r="DH34" s="679"/>
      <c r="DI34" s="679"/>
      <c r="DJ34" s="679"/>
      <c r="DK34" s="680"/>
      <c r="DL34" s="684">
        <v>4011203</v>
      </c>
      <c r="DM34" s="679"/>
      <c r="DN34" s="679"/>
      <c r="DO34" s="679"/>
      <c r="DP34" s="679"/>
      <c r="DQ34" s="679"/>
      <c r="DR34" s="679"/>
      <c r="DS34" s="679"/>
      <c r="DT34" s="679"/>
      <c r="DU34" s="679"/>
      <c r="DV34" s="680"/>
      <c r="DW34" s="681">
        <v>22.1</v>
      </c>
      <c r="DX34" s="699"/>
      <c r="DY34" s="699"/>
      <c r="DZ34" s="699"/>
      <c r="EA34" s="699"/>
      <c r="EB34" s="699"/>
      <c r="EC34" s="714"/>
    </row>
    <row r="35" spans="2:133" ht="11.25" customHeight="1" x14ac:dyDescent="0.15">
      <c r="B35" s="675" t="s">
        <v>323</v>
      </c>
      <c r="C35" s="676"/>
      <c r="D35" s="676"/>
      <c r="E35" s="676"/>
      <c r="F35" s="676"/>
      <c r="G35" s="676"/>
      <c r="H35" s="676"/>
      <c r="I35" s="676"/>
      <c r="J35" s="676"/>
      <c r="K35" s="676"/>
      <c r="L35" s="676"/>
      <c r="M35" s="676"/>
      <c r="N35" s="676"/>
      <c r="O35" s="676"/>
      <c r="P35" s="676"/>
      <c r="Q35" s="677"/>
      <c r="R35" s="678">
        <v>13640</v>
      </c>
      <c r="S35" s="679"/>
      <c r="T35" s="679"/>
      <c r="U35" s="679"/>
      <c r="V35" s="679"/>
      <c r="W35" s="679"/>
      <c r="X35" s="679"/>
      <c r="Y35" s="680"/>
      <c r="Z35" s="715">
        <v>0</v>
      </c>
      <c r="AA35" s="715"/>
      <c r="AB35" s="715"/>
      <c r="AC35" s="715"/>
      <c r="AD35" s="716" t="s">
        <v>228</v>
      </c>
      <c r="AE35" s="716"/>
      <c r="AF35" s="716"/>
      <c r="AG35" s="716"/>
      <c r="AH35" s="716"/>
      <c r="AI35" s="716"/>
      <c r="AJ35" s="716"/>
      <c r="AK35" s="716"/>
      <c r="AL35" s="681" t="s">
        <v>228</v>
      </c>
      <c r="AM35" s="682"/>
      <c r="AN35" s="682"/>
      <c r="AO35" s="717"/>
      <c r="AP35" s="235"/>
      <c r="AQ35" s="739" t="s">
        <v>324</v>
      </c>
      <c r="AR35" s="740"/>
      <c r="AS35" s="740"/>
      <c r="AT35" s="740"/>
      <c r="AU35" s="740"/>
      <c r="AV35" s="740"/>
      <c r="AW35" s="740"/>
      <c r="AX35" s="740"/>
      <c r="AY35" s="740"/>
      <c r="AZ35" s="740"/>
      <c r="BA35" s="740"/>
      <c r="BB35" s="740"/>
      <c r="BC35" s="740"/>
      <c r="BD35" s="740"/>
      <c r="BE35" s="740"/>
      <c r="BF35" s="741"/>
      <c r="BG35" s="739" t="s">
        <v>325</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326</v>
      </c>
      <c r="CE35" s="712"/>
      <c r="CF35" s="712"/>
      <c r="CG35" s="712"/>
      <c r="CH35" s="712"/>
      <c r="CI35" s="712"/>
      <c r="CJ35" s="712"/>
      <c r="CK35" s="712"/>
      <c r="CL35" s="712"/>
      <c r="CM35" s="712"/>
      <c r="CN35" s="712"/>
      <c r="CO35" s="712"/>
      <c r="CP35" s="712"/>
      <c r="CQ35" s="713"/>
      <c r="CR35" s="678">
        <v>154749</v>
      </c>
      <c r="CS35" s="697"/>
      <c r="CT35" s="697"/>
      <c r="CU35" s="697"/>
      <c r="CV35" s="697"/>
      <c r="CW35" s="697"/>
      <c r="CX35" s="697"/>
      <c r="CY35" s="698"/>
      <c r="CZ35" s="681">
        <v>0.5</v>
      </c>
      <c r="DA35" s="699"/>
      <c r="DB35" s="699"/>
      <c r="DC35" s="700"/>
      <c r="DD35" s="684">
        <v>124650</v>
      </c>
      <c r="DE35" s="697"/>
      <c r="DF35" s="697"/>
      <c r="DG35" s="697"/>
      <c r="DH35" s="697"/>
      <c r="DI35" s="697"/>
      <c r="DJ35" s="697"/>
      <c r="DK35" s="698"/>
      <c r="DL35" s="684">
        <v>120550</v>
      </c>
      <c r="DM35" s="697"/>
      <c r="DN35" s="697"/>
      <c r="DO35" s="697"/>
      <c r="DP35" s="697"/>
      <c r="DQ35" s="697"/>
      <c r="DR35" s="697"/>
      <c r="DS35" s="697"/>
      <c r="DT35" s="697"/>
      <c r="DU35" s="697"/>
      <c r="DV35" s="698"/>
      <c r="DW35" s="681">
        <v>0.7</v>
      </c>
      <c r="DX35" s="699"/>
      <c r="DY35" s="699"/>
      <c r="DZ35" s="699"/>
      <c r="EA35" s="699"/>
      <c r="EB35" s="699"/>
      <c r="EC35" s="714"/>
    </row>
    <row r="36" spans="2:133" ht="11.25" customHeight="1" x14ac:dyDescent="0.15">
      <c r="B36" s="675" t="s">
        <v>327</v>
      </c>
      <c r="C36" s="676"/>
      <c r="D36" s="676"/>
      <c r="E36" s="676"/>
      <c r="F36" s="676"/>
      <c r="G36" s="676"/>
      <c r="H36" s="676"/>
      <c r="I36" s="676"/>
      <c r="J36" s="676"/>
      <c r="K36" s="676"/>
      <c r="L36" s="676"/>
      <c r="M36" s="676"/>
      <c r="N36" s="676"/>
      <c r="O36" s="676"/>
      <c r="P36" s="676"/>
      <c r="Q36" s="677"/>
      <c r="R36" s="678">
        <v>1888014</v>
      </c>
      <c r="S36" s="679"/>
      <c r="T36" s="679"/>
      <c r="U36" s="679"/>
      <c r="V36" s="679"/>
      <c r="W36" s="679"/>
      <c r="X36" s="679"/>
      <c r="Y36" s="680"/>
      <c r="Z36" s="715">
        <v>5.9</v>
      </c>
      <c r="AA36" s="715"/>
      <c r="AB36" s="715"/>
      <c r="AC36" s="715"/>
      <c r="AD36" s="716" t="s">
        <v>128</v>
      </c>
      <c r="AE36" s="716"/>
      <c r="AF36" s="716"/>
      <c r="AG36" s="716"/>
      <c r="AH36" s="716"/>
      <c r="AI36" s="716"/>
      <c r="AJ36" s="716"/>
      <c r="AK36" s="716"/>
      <c r="AL36" s="681" t="s">
        <v>228</v>
      </c>
      <c r="AM36" s="682"/>
      <c r="AN36" s="682"/>
      <c r="AO36" s="717"/>
      <c r="AP36" s="235"/>
      <c r="AQ36" s="730" t="s">
        <v>328</v>
      </c>
      <c r="AR36" s="731"/>
      <c r="AS36" s="731"/>
      <c r="AT36" s="731"/>
      <c r="AU36" s="731"/>
      <c r="AV36" s="731"/>
      <c r="AW36" s="731"/>
      <c r="AX36" s="731"/>
      <c r="AY36" s="732"/>
      <c r="AZ36" s="733">
        <v>4287261</v>
      </c>
      <c r="BA36" s="734"/>
      <c r="BB36" s="734"/>
      <c r="BC36" s="734"/>
      <c r="BD36" s="734"/>
      <c r="BE36" s="734"/>
      <c r="BF36" s="735"/>
      <c r="BG36" s="736" t="s">
        <v>329</v>
      </c>
      <c r="BH36" s="737"/>
      <c r="BI36" s="737"/>
      <c r="BJ36" s="737"/>
      <c r="BK36" s="737"/>
      <c r="BL36" s="737"/>
      <c r="BM36" s="737"/>
      <c r="BN36" s="737"/>
      <c r="BO36" s="737"/>
      <c r="BP36" s="737"/>
      <c r="BQ36" s="737"/>
      <c r="BR36" s="737"/>
      <c r="BS36" s="737"/>
      <c r="BT36" s="737"/>
      <c r="BU36" s="738"/>
      <c r="BV36" s="733">
        <v>107570</v>
      </c>
      <c r="BW36" s="734"/>
      <c r="BX36" s="734"/>
      <c r="BY36" s="734"/>
      <c r="BZ36" s="734"/>
      <c r="CA36" s="734"/>
      <c r="CB36" s="735"/>
      <c r="CD36" s="711" t="s">
        <v>330</v>
      </c>
      <c r="CE36" s="712"/>
      <c r="CF36" s="712"/>
      <c r="CG36" s="712"/>
      <c r="CH36" s="712"/>
      <c r="CI36" s="712"/>
      <c r="CJ36" s="712"/>
      <c r="CK36" s="712"/>
      <c r="CL36" s="712"/>
      <c r="CM36" s="712"/>
      <c r="CN36" s="712"/>
      <c r="CO36" s="712"/>
      <c r="CP36" s="712"/>
      <c r="CQ36" s="713"/>
      <c r="CR36" s="678">
        <v>3970633</v>
      </c>
      <c r="CS36" s="679"/>
      <c r="CT36" s="679"/>
      <c r="CU36" s="679"/>
      <c r="CV36" s="679"/>
      <c r="CW36" s="679"/>
      <c r="CX36" s="679"/>
      <c r="CY36" s="680"/>
      <c r="CZ36" s="681">
        <v>12.7</v>
      </c>
      <c r="DA36" s="699"/>
      <c r="DB36" s="699"/>
      <c r="DC36" s="700"/>
      <c r="DD36" s="684">
        <v>3400981</v>
      </c>
      <c r="DE36" s="679"/>
      <c r="DF36" s="679"/>
      <c r="DG36" s="679"/>
      <c r="DH36" s="679"/>
      <c r="DI36" s="679"/>
      <c r="DJ36" s="679"/>
      <c r="DK36" s="680"/>
      <c r="DL36" s="684">
        <v>2409619</v>
      </c>
      <c r="DM36" s="679"/>
      <c r="DN36" s="679"/>
      <c r="DO36" s="679"/>
      <c r="DP36" s="679"/>
      <c r="DQ36" s="679"/>
      <c r="DR36" s="679"/>
      <c r="DS36" s="679"/>
      <c r="DT36" s="679"/>
      <c r="DU36" s="679"/>
      <c r="DV36" s="680"/>
      <c r="DW36" s="681">
        <v>13.3</v>
      </c>
      <c r="DX36" s="699"/>
      <c r="DY36" s="699"/>
      <c r="DZ36" s="699"/>
      <c r="EA36" s="699"/>
      <c r="EB36" s="699"/>
      <c r="EC36" s="714"/>
    </row>
    <row r="37" spans="2:133" ht="11.25" customHeight="1" x14ac:dyDescent="0.15">
      <c r="B37" s="675" t="s">
        <v>331</v>
      </c>
      <c r="C37" s="676"/>
      <c r="D37" s="676"/>
      <c r="E37" s="676"/>
      <c r="F37" s="676"/>
      <c r="G37" s="676"/>
      <c r="H37" s="676"/>
      <c r="I37" s="676"/>
      <c r="J37" s="676"/>
      <c r="K37" s="676"/>
      <c r="L37" s="676"/>
      <c r="M37" s="676"/>
      <c r="N37" s="676"/>
      <c r="O37" s="676"/>
      <c r="P37" s="676"/>
      <c r="Q37" s="677"/>
      <c r="R37" s="678">
        <v>921962</v>
      </c>
      <c r="S37" s="679"/>
      <c r="T37" s="679"/>
      <c r="U37" s="679"/>
      <c r="V37" s="679"/>
      <c r="W37" s="679"/>
      <c r="X37" s="679"/>
      <c r="Y37" s="680"/>
      <c r="Z37" s="715">
        <v>2.9</v>
      </c>
      <c r="AA37" s="715"/>
      <c r="AB37" s="715"/>
      <c r="AC37" s="715"/>
      <c r="AD37" s="716" t="s">
        <v>128</v>
      </c>
      <c r="AE37" s="716"/>
      <c r="AF37" s="716"/>
      <c r="AG37" s="716"/>
      <c r="AH37" s="716"/>
      <c r="AI37" s="716"/>
      <c r="AJ37" s="716"/>
      <c r="AK37" s="716"/>
      <c r="AL37" s="681" t="s">
        <v>228</v>
      </c>
      <c r="AM37" s="682"/>
      <c r="AN37" s="682"/>
      <c r="AO37" s="717"/>
      <c r="AQ37" s="718" t="s">
        <v>332</v>
      </c>
      <c r="AR37" s="719"/>
      <c r="AS37" s="719"/>
      <c r="AT37" s="719"/>
      <c r="AU37" s="719"/>
      <c r="AV37" s="719"/>
      <c r="AW37" s="719"/>
      <c r="AX37" s="719"/>
      <c r="AY37" s="720"/>
      <c r="AZ37" s="678">
        <v>777798</v>
      </c>
      <c r="BA37" s="679"/>
      <c r="BB37" s="679"/>
      <c r="BC37" s="679"/>
      <c r="BD37" s="697"/>
      <c r="BE37" s="697"/>
      <c r="BF37" s="721"/>
      <c r="BG37" s="711" t="s">
        <v>333</v>
      </c>
      <c r="BH37" s="712"/>
      <c r="BI37" s="712"/>
      <c r="BJ37" s="712"/>
      <c r="BK37" s="712"/>
      <c r="BL37" s="712"/>
      <c r="BM37" s="712"/>
      <c r="BN37" s="712"/>
      <c r="BO37" s="712"/>
      <c r="BP37" s="712"/>
      <c r="BQ37" s="712"/>
      <c r="BR37" s="712"/>
      <c r="BS37" s="712"/>
      <c r="BT37" s="712"/>
      <c r="BU37" s="713"/>
      <c r="BV37" s="678">
        <v>-199343</v>
      </c>
      <c r="BW37" s="679"/>
      <c r="BX37" s="679"/>
      <c r="BY37" s="679"/>
      <c r="BZ37" s="679"/>
      <c r="CA37" s="679"/>
      <c r="CB37" s="722"/>
      <c r="CD37" s="711" t="s">
        <v>334</v>
      </c>
      <c r="CE37" s="712"/>
      <c r="CF37" s="712"/>
      <c r="CG37" s="712"/>
      <c r="CH37" s="712"/>
      <c r="CI37" s="712"/>
      <c r="CJ37" s="712"/>
      <c r="CK37" s="712"/>
      <c r="CL37" s="712"/>
      <c r="CM37" s="712"/>
      <c r="CN37" s="712"/>
      <c r="CO37" s="712"/>
      <c r="CP37" s="712"/>
      <c r="CQ37" s="713"/>
      <c r="CR37" s="678">
        <v>1720126</v>
      </c>
      <c r="CS37" s="697"/>
      <c r="CT37" s="697"/>
      <c r="CU37" s="697"/>
      <c r="CV37" s="697"/>
      <c r="CW37" s="697"/>
      <c r="CX37" s="697"/>
      <c r="CY37" s="698"/>
      <c r="CZ37" s="681">
        <v>5.5</v>
      </c>
      <c r="DA37" s="699"/>
      <c r="DB37" s="699"/>
      <c r="DC37" s="700"/>
      <c r="DD37" s="684">
        <v>1720126</v>
      </c>
      <c r="DE37" s="697"/>
      <c r="DF37" s="697"/>
      <c r="DG37" s="697"/>
      <c r="DH37" s="697"/>
      <c r="DI37" s="697"/>
      <c r="DJ37" s="697"/>
      <c r="DK37" s="698"/>
      <c r="DL37" s="684">
        <v>1278514</v>
      </c>
      <c r="DM37" s="697"/>
      <c r="DN37" s="697"/>
      <c r="DO37" s="697"/>
      <c r="DP37" s="697"/>
      <c r="DQ37" s="697"/>
      <c r="DR37" s="697"/>
      <c r="DS37" s="697"/>
      <c r="DT37" s="697"/>
      <c r="DU37" s="697"/>
      <c r="DV37" s="698"/>
      <c r="DW37" s="681">
        <v>7.1</v>
      </c>
      <c r="DX37" s="699"/>
      <c r="DY37" s="699"/>
      <c r="DZ37" s="699"/>
      <c r="EA37" s="699"/>
      <c r="EB37" s="699"/>
      <c r="EC37" s="714"/>
    </row>
    <row r="38" spans="2:133" ht="11.25" customHeight="1" x14ac:dyDescent="0.15">
      <c r="B38" s="675" t="s">
        <v>335</v>
      </c>
      <c r="C38" s="676"/>
      <c r="D38" s="676"/>
      <c r="E38" s="676"/>
      <c r="F38" s="676"/>
      <c r="G38" s="676"/>
      <c r="H38" s="676"/>
      <c r="I38" s="676"/>
      <c r="J38" s="676"/>
      <c r="K38" s="676"/>
      <c r="L38" s="676"/>
      <c r="M38" s="676"/>
      <c r="N38" s="676"/>
      <c r="O38" s="676"/>
      <c r="P38" s="676"/>
      <c r="Q38" s="677"/>
      <c r="R38" s="678">
        <v>890412</v>
      </c>
      <c r="S38" s="679"/>
      <c r="T38" s="679"/>
      <c r="U38" s="679"/>
      <c r="V38" s="679"/>
      <c r="W38" s="679"/>
      <c r="X38" s="679"/>
      <c r="Y38" s="680"/>
      <c r="Z38" s="715">
        <v>2.8</v>
      </c>
      <c r="AA38" s="715"/>
      <c r="AB38" s="715"/>
      <c r="AC38" s="715"/>
      <c r="AD38" s="716">
        <v>18676</v>
      </c>
      <c r="AE38" s="716"/>
      <c r="AF38" s="716"/>
      <c r="AG38" s="716"/>
      <c r="AH38" s="716"/>
      <c r="AI38" s="716"/>
      <c r="AJ38" s="716"/>
      <c r="AK38" s="716"/>
      <c r="AL38" s="681">
        <v>0.1</v>
      </c>
      <c r="AM38" s="682"/>
      <c r="AN38" s="682"/>
      <c r="AO38" s="717"/>
      <c r="AQ38" s="718" t="s">
        <v>336</v>
      </c>
      <c r="AR38" s="719"/>
      <c r="AS38" s="719"/>
      <c r="AT38" s="719"/>
      <c r="AU38" s="719"/>
      <c r="AV38" s="719"/>
      <c r="AW38" s="719"/>
      <c r="AX38" s="719"/>
      <c r="AY38" s="720"/>
      <c r="AZ38" s="678">
        <v>579259</v>
      </c>
      <c r="BA38" s="679"/>
      <c r="BB38" s="679"/>
      <c r="BC38" s="679"/>
      <c r="BD38" s="697"/>
      <c r="BE38" s="697"/>
      <c r="BF38" s="721"/>
      <c r="BG38" s="711" t="s">
        <v>337</v>
      </c>
      <c r="BH38" s="712"/>
      <c r="BI38" s="712"/>
      <c r="BJ38" s="712"/>
      <c r="BK38" s="712"/>
      <c r="BL38" s="712"/>
      <c r="BM38" s="712"/>
      <c r="BN38" s="712"/>
      <c r="BO38" s="712"/>
      <c r="BP38" s="712"/>
      <c r="BQ38" s="712"/>
      <c r="BR38" s="712"/>
      <c r="BS38" s="712"/>
      <c r="BT38" s="712"/>
      <c r="BU38" s="713"/>
      <c r="BV38" s="678">
        <v>11217</v>
      </c>
      <c r="BW38" s="679"/>
      <c r="BX38" s="679"/>
      <c r="BY38" s="679"/>
      <c r="BZ38" s="679"/>
      <c r="CA38" s="679"/>
      <c r="CB38" s="722"/>
      <c r="CD38" s="711" t="s">
        <v>338</v>
      </c>
      <c r="CE38" s="712"/>
      <c r="CF38" s="712"/>
      <c r="CG38" s="712"/>
      <c r="CH38" s="712"/>
      <c r="CI38" s="712"/>
      <c r="CJ38" s="712"/>
      <c r="CK38" s="712"/>
      <c r="CL38" s="712"/>
      <c r="CM38" s="712"/>
      <c r="CN38" s="712"/>
      <c r="CO38" s="712"/>
      <c r="CP38" s="712"/>
      <c r="CQ38" s="713"/>
      <c r="CR38" s="678">
        <v>2893756</v>
      </c>
      <c r="CS38" s="679"/>
      <c r="CT38" s="679"/>
      <c r="CU38" s="679"/>
      <c r="CV38" s="679"/>
      <c r="CW38" s="679"/>
      <c r="CX38" s="679"/>
      <c r="CY38" s="680"/>
      <c r="CZ38" s="681">
        <v>9.3000000000000007</v>
      </c>
      <c r="DA38" s="699"/>
      <c r="DB38" s="699"/>
      <c r="DC38" s="700"/>
      <c r="DD38" s="684">
        <v>2409998</v>
      </c>
      <c r="DE38" s="679"/>
      <c r="DF38" s="679"/>
      <c r="DG38" s="679"/>
      <c r="DH38" s="679"/>
      <c r="DI38" s="679"/>
      <c r="DJ38" s="679"/>
      <c r="DK38" s="680"/>
      <c r="DL38" s="684">
        <v>2075084</v>
      </c>
      <c r="DM38" s="679"/>
      <c r="DN38" s="679"/>
      <c r="DO38" s="679"/>
      <c r="DP38" s="679"/>
      <c r="DQ38" s="679"/>
      <c r="DR38" s="679"/>
      <c r="DS38" s="679"/>
      <c r="DT38" s="679"/>
      <c r="DU38" s="679"/>
      <c r="DV38" s="680"/>
      <c r="DW38" s="681">
        <v>11.5</v>
      </c>
      <c r="DX38" s="699"/>
      <c r="DY38" s="699"/>
      <c r="DZ38" s="699"/>
      <c r="EA38" s="699"/>
      <c r="EB38" s="699"/>
      <c r="EC38" s="714"/>
    </row>
    <row r="39" spans="2:133" ht="11.25" customHeight="1" x14ac:dyDescent="0.15">
      <c r="B39" s="675" t="s">
        <v>339</v>
      </c>
      <c r="C39" s="676"/>
      <c r="D39" s="676"/>
      <c r="E39" s="676"/>
      <c r="F39" s="676"/>
      <c r="G39" s="676"/>
      <c r="H39" s="676"/>
      <c r="I39" s="676"/>
      <c r="J39" s="676"/>
      <c r="K39" s="676"/>
      <c r="L39" s="676"/>
      <c r="M39" s="676"/>
      <c r="N39" s="676"/>
      <c r="O39" s="676"/>
      <c r="P39" s="676"/>
      <c r="Q39" s="677"/>
      <c r="R39" s="678">
        <v>3649715</v>
      </c>
      <c r="S39" s="679"/>
      <c r="T39" s="679"/>
      <c r="U39" s="679"/>
      <c r="V39" s="679"/>
      <c r="W39" s="679"/>
      <c r="X39" s="679"/>
      <c r="Y39" s="680"/>
      <c r="Z39" s="715">
        <v>11.4</v>
      </c>
      <c r="AA39" s="715"/>
      <c r="AB39" s="715"/>
      <c r="AC39" s="715"/>
      <c r="AD39" s="716" t="s">
        <v>128</v>
      </c>
      <c r="AE39" s="716"/>
      <c r="AF39" s="716"/>
      <c r="AG39" s="716"/>
      <c r="AH39" s="716"/>
      <c r="AI39" s="716"/>
      <c r="AJ39" s="716"/>
      <c r="AK39" s="716"/>
      <c r="AL39" s="681" t="s">
        <v>128</v>
      </c>
      <c r="AM39" s="682"/>
      <c r="AN39" s="682"/>
      <c r="AO39" s="717"/>
      <c r="AQ39" s="718" t="s">
        <v>340</v>
      </c>
      <c r="AR39" s="719"/>
      <c r="AS39" s="719"/>
      <c r="AT39" s="719"/>
      <c r="AU39" s="719"/>
      <c r="AV39" s="719"/>
      <c r="AW39" s="719"/>
      <c r="AX39" s="719"/>
      <c r="AY39" s="720"/>
      <c r="AZ39" s="678">
        <v>29732</v>
      </c>
      <c r="BA39" s="679"/>
      <c r="BB39" s="679"/>
      <c r="BC39" s="679"/>
      <c r="BD39" s="697"/>
      <c r="BE39" s="697"/>
      <c r="BF39" s="721"/>
      <c r="BG39" s="711" t="s">
        <v>341</v>
      </c>
      <c r="BH39" s="712"/>
      <c r="BI39" s="712"/>
      <c r="BJ39" s="712"/>
      <c r="BK39" s="712"/>
      <c r="BL39" s="712"/>
      <c r="BM39" s="712"/>
      <c r="BN39" s="712"/>
      <c r="BO39" s="712"/>
      <c r="BP39" s="712"/>
      <c r="BQ39" s="712"/>
      <c r="BR39" s="712"/>
      <c r="BS39" s="712"/>
      <c r="BT39" s="712"/>
      <c r="BU39" s="713"/>
      <c r="BV39" s="678">
        <v>18172</v>
      </c>
      <c r="BW39" s="679"/>
      <c r="BX39" s="679"/>
      <c r="BY39" s="679"/>
      <c r="BZ39" s="679"/>
      <c r="CA39" s="679"/>
      <c r="CB39" s="722"/>
      <c r="CD39" s="711" t="s">
        <v>342</v>
      </c>
      <c r="CE39" s="712"/>
      <c r="CF39" s="712"/>
      <c r="CG39" s="712"/>
      <c r="CH39" s="712"/>
      <c r="CI39" s="712"/>
      <c r="CJ39" s="712"/>
      <c r="CK39" s="712"/>
      <c r="CL39" s="712"/>
      <c r="CM39" s="712"/>
      <c r="CN39" s="712"/>
      <c r="CO39" s="712"/>
      <c r="CP39" s="712"/>
      <c r="CQ39" s="713"/>
      <c r="CR39" s="678">
        <v>699625</v>
      </c>
      <c r="CS39" s="697"/>
      <c r="CT39" s="697"/>
      <c r="CU39" s="697"/>
      <c r="CV39" s="697"/>
      <c r="CW39" s="697"/>
      <c r="CX39" s="697"/>
      <c r="CY39" s="698"/>
      <c r="CZ39" s="681">
        <v>2.2000000000000002</v>
      </c>
      <c r="DA39" s="699"/>
      <c r="DB39" s="699"/>
      <c r="DC39" s="700"/>
      <c r="DD39" s="684">
        <v>697156</v>
      </c>
      <c r="DE39" s="697"/>
      <c r="DF39" s="697"/>
      <c r="DG39" s="697"/>
      <c r="DH39" s="697"/>
      <c r="DI39" s="697"/>
      <c r="DJ39" s="697"/>
      <c r="DK39" s="698"/>
      <c r="DL39" s="684" t="s">
        <v>228</v>
      </c>
      <c r="DM39" s="697"/>
      <c r="DN39" s="697"/>
      <c r="DO39" s="697"/>
      <c r="DP39" s="697"/>
      <c r="DQ39" s="697"/>
      <c r="DR39" s="697"/>
      <c r="DS39" s="697"/>
      <c r="DT39" s="697"/>
      <c r="DU39" s="697"/>
      <c r="DV39" s="698"/>
      <c r="DW39" s="681" t="s">
        <v>128</v>
      </c>
      <c r="DX39" s="699"/>
      <c r="DY39" s="699"/>
      <c r="DZ39" s="699"/>
      <c r="EA39" s="699"/>
      <c r="EB39" s="699"/>
      <c r="EC39" s="714"/>
    </row>
    <row r="40" spans="2:133" ht="11.25" customHeight="1" x14ac:dyDescent="0.15">
      <c r="B40" s="675" t="s">
        <v>343</v>
      </c>
      <c r="C40" s="676"/>
      <c r="D40" s="676"/>
      <c r="E40" s="676"/>
      <c r="F40" s="676"/>
      <c r="G40" s="676"/>
      <c r="H40" s="676"/>
      <c r="I40" s="676"/>
      <c r="J40" s="676"/>
      <c r="K40" s="676"/>
      <c r="L40" s="676"/>
      <c r="M40" s="676"/>
      <c r="N40" s="676"/>
      <c r="O40" s="676"/>
      <c r="P40" s="676"/>
      <c r="Q40" s="677"/>
      <c r="R40" s="678" t="s">
        <v>228</v>
      </c>
      <c r="S40" s="679"/>
      <c r="T40" s="679"/>
      <c r="U40" s="679"/>
      <c r="V40" s="679"/>
      <c r="W40" s="679"/>
      <c r="X40" s="679"/>
      <c r="Y40" s="680"/>
      <c r="Z40" s="715" t="s">
        <v>128</v>
      </c>
      <c r="AA40" s="715"/>
      <c r="AB40" s="715"/>
      <c r="AC40" s="715"/>
      <c r="AD40" s="716" t="s">
        <v>128</v>
      </c>
      <c r="AE40" s="716"/>
      <c r="AF40" s="716"/>
      <c r="AG40" s="716"/>
      <c r="AH40" s="716"/>
      <c r="AI40" s="716"/>
      <c r="AJ40" s="716"/>
      <c r="AK40" s="716"/>
      <c r="AL40" s="681" t="s">
        <v>128</v>
      </c>
      <c r="AM40" s="682"/>
      <c r="AN40" s="682"/>
      <c r="AO40" s="717"/>
      <c r="AQ40" s="718" t="s">
        <v>344</v>
      </c>
      <c r="AR40" s="719"/>
      <c r="AS40" s="719"/>
      <c r="AT40" s="719"/>
      <c r="AU40" s="719"/>
      <c r="AV40" s="719"/>
      <c r="AW40" s="719"/>
      <c r="AX40" s="719"/>
      <c r="AY40" s="720"/>
      <c r="AZ40" s="678">
        <v>6716</v>
      </c>
      <c r="BA40" s="679"/>
      <c r="BB40" s="679"/>
      <c r="BC40" s="679"/>
      <c r="BD40" s="697"/>
      <c r="BE40" s="697"/>
      <c r="BF40" s="721"/>
      <c r="BG40" s="723" t="s">
        <v>345</v>
      </c>
      <c r="BH40" s="724"/>
      <c r="BI40" s="724"/>
      <c r="BJ40" s="724"/>
      <c r="BK40" s="724"/>
      <c r="BL40" s="236"/>
      <c r="BM40" s="712" t="s">
        <v>346</v>
      </c>
      <c r="BN40" s="712"/>
      <c r="BO40" s="712"/>
      <c r="BP40" s="712"/>
      <c r="BQ40" s="712"/>
      <c r="BR40" s="712"/>
      <c r="BS40" s="712"/>
      <c r="BT40" s="712"/>
      <c r="BU40" s="713"/>
      <c r="BV40" s="678">
        <v>98</v>
      </c>
      <c r="BW40" s="679"/>
      <c r="BX40" s="679"/>
      <c r="BY40" s="679"/>
      <c r="BZ40" s="679"/>
      <c r="CA40" s="679"/>
      <c r="CB40" s="722"/>
      <c r="CD40" s="711" t="s">
        <v>347</v>
      </c>
      <c r="CE40" s="712"/>
      <c r="CF40" s="712"/>
      <c r="CG40" s="712"/>
      <c r="CH40" s="712"/>
      <c r="CI40" s="712"/>
      <c r="CJ40" s="712"/>
      <c r="CK40" s="712"/>
      <c r="CL40" s="712"/>
      <c r="CM40" s="712"/>
      <c r="CN40" s="712"/>
      <c r="CO40" s="712"/>
      <c r="CP40" s="712"/>
      <c r="CQ40" s="713"/>
      <c r="CR40" s="678">
        <v>88000</v>
      </c>
      <c r="CS40" s="679"/>
      <c r="CT40" s="679"/>
      <c r="CU40" s="679"/>
      <c r="CV40" s="679"/>
      <c r="CW40" s="679"/>
      <c r="CX40" s="679"/>
      <c r="CY40" s="680"/>
      <c r="CZ40" s="681">
        <v>0.3</v>
      </c>
      <c r="DA40" s="699"/>
      <c r="DB40" s="699"/>
      <c r="DC40" s="700"/>
      <c r="DD40" s="684" t="s">
        <v>128</v>
      </c>
      <c r="DE40" s="679"/>
      <c r="DF40" s="679"/>
      <c r="DG40" s="679"/>
      <c r="DH40" s="679"/>
      <c r="DI40" s="679"/>
      <c r="DJ40" s="679"/>
      <c r="DK40" s="680"/>
      <c r="DL40" s="684" t="s">
        <v>128</v>
      </c>
      <c r="DM40" s="679"/>
      <c r="DN40" s="679"/>
      <c r="DO40" s="679"/>
      <c r="DP40" s="679"/>
      <c r="DQ40" s="679"/>
      <c r="DR40" s="679"/>
      <c r="DS40" s="679"/>
      <c r="DT40" s="679"/>
      <c r="DU40" s="679"/>
      <c r="DV40" s="680"/>
      <c r="DW40" s="681" t="s">
        <v>228</v>
      </c>
      <c r="DX40" s="699"/>
      <c r="DY40" s="699"/>
      <c r="DZ40" s="699"/>
      <c r="EA40" s="699"/>
      <c r="EB40" s="699"/>
      <c r="EC40" s="714"/>
    </row>
    <row r="41" spans="2:133" ht="11.25" customHeight="1" x14ac:dyDescent="0.15">
      <c r="B41" s="675" t="s">
        <v>348</v>
      </c>
      <c r="C41" s="676"/>
      <c r="D41" s="676"/>
      <c r="E41" s="676"/>
      <c r="F41" s="676"/>
      <c r="G41" s="676"/>
      <c r="H41" s="676"/>
      <c r="I41" s="676"/>
      <c r="J41" s="676"/>
      <c r="K41" s="676"/>
      <c r="L41" s="676"/>
      <c r="M41" s="676"/>
      <c r="N41" s="676"/>
      <c r="O41" s="676"/>
      <c r="P41" s="676"/>
      <c r="Q41" s="677"/>
      <c r="R41" s="678">
        <v>992415</v>
      </c>
      <c r="S41" s="679"/>
      <c r="T41" s="679"/>
      <c r="U41" s="679"/>
      <c r="V41" s="679"/>
      <c r="W41" s="679"/>
      <c r="X41" s="679"/>
      <c r="Y41" s="680"/>
      <c r="Z41" s="715">
        <v>3.1</v>
      </c>
      <c r="AA41" s="715"/>
      <c r="AB41" s="715"/>
      <c r="AC41" s="715"/>
      <c r="AD41" s="716" t="s">
        <v>228</v>
      </c>
      <c r="AE41" s="716"/>
      <c r="AF41" s="716"/>
      <c r="AG41" s="716"/>
      <c r="AH41" s="716"/>
      <c r="AI41" s="716"/>
      <c r="AJ41" s="716"/>
      <c r="AK41" s="716"/>
      <c r="AL41" s="681" t="s">
        <v>228</v>
      </c>
      <c r="AM41" s="682"/>
      <c r="AN41" s="682"/>
      <c r="AO41" s="717"/>
      <c r="AQ41" s="718" t="s">
        <v>349</v>
      </c>
      <c r="AR41" s="719"/>
      <c r="AS41" s="719"/>
      <c r="AT41" s="719"/>
      <c r="AU41" s="719"/>
      <c r="AV41" s="719"/>
      <c r="AW41" s="719"/>
      <c r="AX41" s="719"/>
      <c r="AY41" s="720"/>
      <c r="AZ41" s="678">
        <v>879168</v>
      </c>
      <c r="BA41" s="679"/>
      <c r="BB41" s="679"/>
      <c r="BC41" s="679"/>
      <c r="BD41" s="697"/>
      <c r="BE41" s="697"/>
      <c r="BF41" s="721"/>
      <c r="BG41" s="723"/>
      <c r="BH41" s="724"/>
      <c r="BI41" s="724"/>
      <c r="BJ41" s="724"/>
      <c r="BK41" s="724"/>
      <c r="BL41" s="236"/>
      <c r="BM41" s="712" t="s">
        <v>350</v>
      </c>
      <c r="BN41" s="712"/>
      <c r="BO41" s="712"/>
      <c r="BP41" s="712"/>
      <c r="BQ41" s="712"/>
      <c r="BR41" s="712"/>
      <c r="BS41" s="712"/>
      <c r="BT41" s="712"/>
      <c r="BU41" s="713"/>
      <c r="BV41" s="678" t="s">
        <v>228</v>
      </c>
      <c r="BW41" s="679"/>
      <c r="BX41" s="679"/>
      <c r="BY41" s="679"/>
      <c r="BZ41" s="679"/>
      <c r="CA41" s="679"/>
      <c r="CB41" s="722"/>
      <c r="CD41" s="711" t="s">
        <v>351</v>
      </c>
      <c r="CE41" s="712"/>
      <c r="CF41" s="712"/>
      <c r="CG41" s="712"/>
      <c r="CH41" s="712"/>
      <c r="CI41" s="712"/>
      <c r="CJ41" s="712"/>
      <c r="CK41" s="712"/>
      <c r="CL41" s="712"/>
      <c r="CM41" s="712"/>
      <c r="CN41" s="712"/>
      <c r="CO41" s="712"/>
      <c r="CP41" s="712"/>
      <c r="CQ41" s="713"/>
      <c r="CR41" s="678" t="s">
        <v>228</v>
      </c>
      <c r="CS41" s="697"/>
      <c r="CT41" s="697"/>
      <c r="CU41" s="697"/>
      <c r="CV41" s="697"/>
      <c r="CW41" s="697"/>
      <c r="CX41" s="697"/>
      <c r="CY41" s="698"/>
      <c r="CZ41" s="681" t="s">
        <v>228</v>
      </c>
      <c r="DA41" s="699"/>
      <c r="DB41" s="699"/>
      <c r="DC41" s="700"/>
      <c r="DD41" s="684" t="s">
        <v>128</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352</v>
      </c>
      <c r="C42" s="660"/>
      <c r="D42" s="660"/>
      <c r="E42" s="660"/>
      <c r="F42" s="660"/>
      <c r="G42" s="660"/>
      <c r="H42" s="660"/>
      <c r="I42" s="660"/>
      <c r="J42" s="660"/>
      <c r="K42" s="660"/>
      <c r="L42" s="660"/>
      <c r="M42" s="660"/>
      <c r="N42" s="660"/>
      <c r="O42" s="660"/>
      <c r="P42" s="660"/>
      <c r="Q42" s="661"/>
      <c r="R42" s="662">
        <v>31943606</v>
      </c>
      <c r="S42" s="701"/>
      <c r="T42" s="701"/>
      <c r="U42" s="701"/>
      <c r="V42" s="701"/>
      <c r="W42" s="701"/>
      <c r="X42" s="701"/>
      <c r="Y42" s="703"/>
      <c r="Z42" s="704">
        <v>100</v>
      </c>
      <c r="AA42" s="704"/>
      <c r="AB42" s="704"/>
      <c r="AC42" s="704"/>
      <c r="AD42" s="705">
        <v>17124940</v>
      </c>
      <c r="AE42" s="705"/>
      <c r="AF42" s="705"/>
      <c r="AG42" s="705"/>
      <c r="AH42" s="705"/>
      <c r="AI42" s="705"/>
      <c r="AJ42" s="705"/>
      <c r="AK42" s="705"/>
      <c r="AL42" s="665">
        <v>100</v>
      </c>
      <c r="AM42" s="706"/>
      <c r="AN42" s="706"/>
      <c r="AO42" s="707"/>
      <c r="AQ42" s="708" t="s">
        <v>353</v>
      </c>
      <c r="AR42" s="709"/>
      <c r="AS42" s="709"/>
      <c r="AT42" s="709"/>
      <c r="AU42" s="709"/>
      <c r="AV42" s="709"/>
      <c r="AW42" s="709"/>
      <c r="AX42" s="709"/>
      <c r="AY42" s="710"/>
      <c r="AZ42" s="662">
        <v>2014588</v>
      </c>
      <c r="BA42" s="701"/>
      <c r="BB42" s="701"/>
      <c r="BC42" s="701"/>
      <c r="BD42" s="663"/>
      <c r="BE42" s="663"/>
      <c r="BF42" s="727"/>
      <c r="BG42" s="725"/>
      <c r="BH42" s="726"/>
      <c r="BI42" s="726"/>
      <c r="BJ42" s="726"/>
      <c r="BK42" s="726"/>
      <c r="BL42" s="237"/>
      <c r="BM42" s="728" t="s">
        <v>354</v>
      </c>
      <c r="BN42" s="728"/>
      <c r="BO42" s="728"/>
      <c r="BP42" s="728"/>
      <c r="BQ42" s="728"/>
      <c r="BR42" s="728"/>
      <c r="BS42" s="728"/>
      <c r="BT42" s="728"/>
      <c r="BU42" s="729"/>
      <c r="BV42" s="662">
        <v>295</v>
      </c>
      <c r="BW42" s="701"/>
      <c r="BX42" s="701"/>
      <c r="BY42" s="701"/>
      <c r="BZ42" s="701"/>
      <c r="CA42" s="701"/>
      <c r="CB42" s="702"/>
      <c r="CD42" s="675" t="s">
        <v>355</v>
      </c>
      <c r="CE42" s="676"/>
      <c r="CF42" s="676"/>
      <c r="CG42" s="676"/>
      <c r="CH42" s="676"/>
      <c r="CI42" s="676"/>
      <c r="CJ42" s="676"/>
      <c r="CK42" s="676"/>
      <c r="CL42" s="676"/>
      <c r="CM42" s="676"/>
      <c r="CN42" s="676"/>
      <c r="CO42" s="676"/>
      <c r="CP42" s="676"/>
      <c r="CQ42" s="677"/>
      <c r="CR42" s="678">
        <v>5018056</v>
      </c>
      <c r="CS42" s="679"/>
      <c r="CT42" s="679"/>
      <c r="CU42" s="679"/>
      <c r="CV42" s="679"/>
      <c r="CW42" s="679"/>
      <c r="CX42" s="679"/>
      <c r="CY42" s="680"/>
      <c r="CZ42" s="681">
        <v>16.100000000000001</v>
      </c>
      <c r="DA42" s="682"/>
      <c r="DB42" s="682"/>
      <c r="DC42" s="683"/>
      <c r="DD42" s="684">
        <v>1279893</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356</v>
      </c>
      <c r="CE43" s="676"/>
      <c r="CF43" s="676"/>
      <c r="CG43" s="676"/>
      <c r="CH43" s="676"/>
      <c r="CI43" s="676"/>
      <c r="CJ43" s="676"/>
      <c r="CK43" s="676"/>
      <c r="CL43" s="676"/>
      <c r="CM43" s="676"/>
      <c r="CN43" s="676"/>
      <c r="CO43" s="676"/>
      <c r="CP43" s="676"/>
      <c r="CQ43" s="677"/>
      <c r="CR43" s="678">
        <v>183065</v>
      </c>
      <c r="CS43" s="697"/>
      <c r="CT43" s="697"/>
      <c r="CU43" s="697"/>
      <c r="CV43" s="697"/>
      <c r="CW43" s="697"/>
      <c r="CX43" s="697"/>
      <c r="CY43" s="698"/>
      <c r="CZ43" s="681">
        <v>0.6</v>
      </c>
      <c r="DA43" s="699"/>
      <c r="DB43" s="699"/>
      <c r="DC43" s="700"/>
      <c r="DD43" s="684">
        <v>183065</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304</v>
      </c>
      <c r="CE44" s="692"/>
      <c r="CF44" s="675" t="s">
        <v>357</v>
      </c>
      <c r="CG44" s="676"/>
      <c r="CH44" s="676"/>
      <c r="CI44" s="676"/>
      <c r="CJ44" s="676"/>
      <c r="CK44" s="676"/>
      <c r="CL44" s="676"/>
      <c r="CM44" s="676"/>
      <c r="CN44" s="676"/>
      <c r="CO44" s="676"/>
      <c r="CP44" s="676"/>
      <c r="CQ44" s="677"/>
      <c r="CR44" s="678">
        <v>5018056</v>
      </c>
      <c r="CS44" s="679"/>
      <c r="CT44" s="679"/>
      <c r="CU44" s="679"/>
      <c r="CV44" s="679"/>
      <c r="CW44" s="679"/>
      <c r="CX44" s="679"/>
      <c r="CY44" s="680"/>
      <c r="CZ44" s="681">
        <v>16.100000000000001</v>
      </c>
      <c r="DA44" s="682"/>
      <c r="DB44" s="682"/>
      <c r="DC44" s="683"/>
      <c r="DD44" s="684">
        <v>1279893</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358</v>
      </c>
      <c r="CG45" s="676"/>
      <c r="CH45" s="676"/>
      <c r="CI45" s="676"/>
      <c r="CJ45" s="676"/>
      <c r="CK45" s="676"/>
      <c r="CL45" s="676"/>
      <c r="CM45" s="676"/>
      <c r="CN45" s="676"/>
      <c r="CO45" s="676"/>
      <c r="CP45" s="676"/>
      <c r="CQ45" s="677"/>
      <c r="CR45" s="678">
        <v>1959668</v>
      </c>
      <c r="CS45" s="697"/>
      <c r="CT45" s="697"/>
      <c r="CU45" s="697"/>
      <c r="CV45" s="697"/>
      <c r="CW45" s="697"/>
      <c r="CX45" s="697"/>
      <c r="CY45" s="698"/>
      <c r="CZ45" s="681">
        <v>6.3</v>
      </c>
      <c r="DA45" s="699"/>
      <c r="DB45" s="699"/>
      <c r="DC45" s="700"/>
      <c r="DD45" s="684">
        <v>307717</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360</v>
      </c>
      <c r="CG46" s="676"/>
      <c r="CH46" s="676"/>
      <c r="CI46" s="676"/>
      <c r="CJ46" s="676"/>
      <c r="CK46" s="676"/>
      <c r="CL46" s="676"/>
      <c r="CM46" s="676"/>
      <c r="CN46" s="676"/>
      <c r="CO46" s="676"/>
      <c r="CP46" s="676"/>
      <c r="CQ46" s="677"/>
      <c r="CR46" s="678">
        <v>2996397</v>
      </c>
      <c r="CS46" s="679"/>
      <c r="CT46" s="679"/>
      <c r="CU46" s="679"/>
      <c r="CV46" s="679"/>
      <c r="CW46" s="679"/>
      <c r="CX46" s="679"/>
      <c r="CY46" s="680"/>
      <c r="CZ46" s="681">
        <v>9.6</v>
      </c>
      <c r="DA46" s="682"/>
      <c r="DB46" s="682"/>
      <c r="DC46" s="683"/>
      <c r="DD46" s="684">
        <v>947885</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362</v>
      </c>
      <c r="CG47" s="676"/>
      <c r="CH47" s="676"/>
      <c r="CI47" s="676"/>
      <c r="CJ47" s="676"/>
      <c r="CK47" s="676"/>
      <c r="CL47" s="676"/>
      <c r="CM47" s="676"/>
      <c r="CN47" s="676"/>
      <c r="CO47" s="676"/>
      <c r="CP47" s="676"/>
      <c r="CQ47" s="677"/>
      <c r="CR47" s="678" t="s">
        <v>128</v>
      </c>
      <c r="CS47" s="697"/>
      <c r="CT47" s="697"/>
      <c r="CU47" s="697"/>
      <c r="CV47" s="697"/>
      <c r="CW47" s="697"/>
      <c r="CX47" s="697"/>
      <c r="CY47" s="698"/>
      <c r="CZ47" s="681" t="s">
        <v>128</v>
      </c>
      <c r="DA47" s="699"/>
      <c r="DB47" s="699"/>
      <c r="DC47" s="700"/>
      <c r="DD47" s="684" t="s">
        <v>128</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363</v>
      </c>
      <c r="CD48" s="695"/>
      <c r="CE48" s="696"/>
      <c r="CF48" s="675" t="s">
        <v>364</v>
      </c>
      <c r="CG48" s="676"/>
      <c r="CH48" s="676"/>
      <c r="CI48" s="676"/>
      <c r="CJ48" s="676"/>
      <c r="CK48" s="676"/>
      <c r="CL48" s="676"/>
      <c r="CM48" s="676"/>
      <c r="CN48" s="676"/>
      <c r="CO48" s="676"/>
      <c r="CP48" s="676"/>
      <c r="CQ48" s="677"/>
      <c r="CR48" s="678" t="s">
        <v>228</v>
      </c>
      <c r="CS48" s="679"/>
      <c r="CT48" s="679"/>
      <c r="CU48" s="679"/>
      <c r="CV48" s="679"/>
      <c r="CW48" s="679"/>
      <c r="CX48" s="679"/>
      <c r="CY48" s="680"/>
      <c r="CZ48" s="681" t="s">
        <v>128</v>
      </c>
      <c r="DA48" s="682"/>
      <c r="DB48" s="682"/>
      <c r="DC48" s="683"/>
      <c r="DD48" s="684" t="s">
        <v>128</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365</v>
      </c>
      <c r="CE49" s="660"/>
      <c r="CF49" s="660"/>
      <c r="CG49" s="660"/>
      <c r="CH49" s="660"/>
      <c r="CI49" s="660"/>
      <c r="CJ49" s="660"/>
      <c r="CK49" s="660"/>
      <c r="CL49" s="660"/>
      <c r="CM49" s="660"/>
      <c r="CN49" s="660"/>
      <c r="CO49" s="660"/>
      <c r="CP49" s="660"/>
      <c r="CQ49" s="661"/>
      <c r="CR49" s="662">
        <v>31233115</v>
      </c>
      <c r="CS49" s="663"/>
      <c r="CT49" s="663"/>
      <c r="CU49" s="663"/>
      <c r="CV49" s="663"/>
      <c r="CW49" s="663"/>
      <c r="CX49" s="663"/>
      <c r="CY49" s="664"/>
      <c r="CZ49" s="665">
        <v>100</v>
      </c>
      <c r="DA49" s="666"/>
      <c r="DB49" s="666"/>
      <c r="DC49" s="667"/>
      <c r="DD49" s="668">
        <v>20103170</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M3kxKYgaPtlJsyesJkNG1B8u+Yu/toMOfWVhT9n6YUQDeng+egRVqeZXhHj0K6XyYL8Jia2FJyBoXZISA12E1w==" saltValue="HXv0GyTGEMQl89XzCiHnw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verticalDpi="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367</v>
      </c>
      <c r="DK2" s="1204"/>
      <c r="DL2" s="1204"/>
      <c r="DM2" s="1204"/>
      <c r="DN2" s="1204"/>
      <c r="DO2" s="1205"/>
      <c r="DP2" s="250"/>
      <c r="DQ2" s="1203" t="s">
        <v>368</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369</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371</v>
      </c>
      <c r="B5" s="1089"/>
      <c r="C5" s="1089"/>
      <c r="D5" s="1089"/>
      <c r="E5" s="1089"/>
      <c r="F5" s="1089"/>
      <c r="G5" s="1089"/>
      <c r="H5" s="1089"/>
      <c r="I5" s="1089"/>
      <c r="J5" s="1089"/>
      <c r="K5" s="1089"/>
      <c r="L5" s="1089"/>
      <c r="M5" s="1089"/>
      <c r="N5" s="1089"/>
      <c r="O5" s="1089"/>
      <c r="P5" s="1090"/>
      <c r="Q5" s="1094" t="s">
        <v>372</v>
      </c>
      <c r="R5" s="1095"/>
      <c r="S5" s="1095"/>
      <c r="T5" s="1095"/>
      <c r="U5" s="1096"/>
      <c r="V5" s="1094" t="s">
        <v>373</v>
      </c>
      <c r="W5" s="1095"/>
      <c r="X5" s="1095"/>
      <c r="Y5" s="1095"/>
      <c r="Z5" s="1096"/>
      <c r="AA5" s="1094" t="s">
        <v>374</v>
      </c>
      <c r="AB5" s="1095"/>
      <c r="AC5" s="1095"/>
      <c r="AD5" s="1095"/>
      <c r="AE5" s="1095"/>
      <c r="AF5" s="1206" t="s">
        <v>375</v>
      </c>
      <c r="AG5" s="1095"/>
      <c r="AH5" s="1095"/>
      <c r="AI5" s="1095"/>
      <c r="AJ5" s="1110"/>
      <c r="AK5" s="1095" t="s">
        <v>376</v>
      </c>
      <c r="AL5" s="1095"/>
      <c r="AM5" s="1095"/>
      <c r="AN5" s="1095"/>
      <c r="AO5" s="1096"/>
      <c r="AP5" s="1094" t="s">
        <v>377</v>
      </c>
      <c r="AQ5" s="1095"/>
      <c r="AR5" s="1095"/>
      <c r="AS5" s="1095"/>
      <c r="AT5" s="1096"/>
      <c r="AU5" s="1094" t="s">
        <v>378</v>
      </c>
      <c r="AV5" s="1095"/>
      <c r="AW5" s="1095"/>
      <c r="AX5" s="1095"/>
      <c r="AY5" s="1110"/>
      <c r="AZ5" s="257"/>
      <c r="BA5" s="257"/>
      <c r="BB5" s="257"/>
      <c r="BC5" s="257"/>
      <c r="BD5" s="257"/>
      <c r="BE5" s="258"/>
      <c r="BF5" s="258"/>
      <c r="BG5" s="258"/>
      <c r="BH5" s="258"/>
      <c r="BI5" s="258"/>
      <c r="BJ5" s="258"/>
      <c r="BK5" s="258"/>
      <c r="BL5" s="258"/>
      <c r="BM5" s="258"/>
      <c r="BN5" s="258"/>
      <c r="BO5" s="258"/>
      <c r="BP5" s="258"/>
      <c r="BQ5" s="1088" t="s">
        <v>379</v>
      </c>
      <c r="BR5" s="1089"/>
      <c r="BS5" s="1089"/>
      <c r="BT5" s="1089"/>
      <c r="BU5" s="1089"/>
      <c r="BV5" s="1089"/>
      <c r="BW5" s="1089"/>
      <c r="BX5" s="1089"/>
      <c r="BY5" s="1089"/>
      <c r="BZ5" s="1089"/>
      <c r="CA5" s="1089"/>
      <c r="CB5" s="1089"/>
      <c r="CC5" s="1089"/>
      <c r="CD5" s="1089"/>
      <c r="CE5" s="1089"/>
      <c r="CF5" s="1089"/>
      <c r="CG5" s="1090"/>
      <c r="CH5" s="1094" t="s">
        <v>380</v>
      </c>
      <c r="CI5" s="1095"/>
      <c r="CJ5" s="1095"/>
      <c r="CK5" s="1095"/>
      <c r="CL5" s="1096"/>
      <c r="CM5" s="1094" t="s">
        <v>381</v>
      </c>
      <c r="CN5" s="1095"/>
      <c r="CO5" s="1095"/>
      <c r="CP5" s="1095"/>
      <c r="CQ5" s="1096"/>
      <c r="CR5" s="1094" t="s">
        <v>382</v>
      </c>
      <c r="CS5" s="1095"/>
      <c r="CT5" s="1095"/>
      <c r="CU5" s="1095"/>
      <c r="CV5" s="1096"/>
      <c r="CW5" s="1094" t="s">
        <v>383</v>
      </c>
      <c r="CX5" s="1095"/>
      <c r="CY5" s="1095"/>
      <c r="CZ5" s="1095"/>
      <c r="DA5" s="1096"/>
      <c r="DB5" s="1094" t="s">
        <v>384</v>
      </c>
      <c r="DC5" s="1095"/>
      <c r="DD5" s="1095"/>
      <c r="DE5" s="1095"/>
      <c r="DF5" s="1096"/>
      <c r="DG5" s="1191" t="s">
        <v>385</v>
      </c>
      <c r="DH5" s="1192"/>
      <c r="DI5" s="1192"/>
      <c r="DJ5" s="1192"/>
      <c r="DK5" s="1193"/>
      <c r="DL5" s="1191" t="s">
        <v>386</v>
      </c>
      <c r="DM5" s="1192"/>
      <c r="DN5" s="1192"/>
      <c r="DO5" s="1192"/>
      <c r="DP5" s="1193"/>
      <c r="DQ5" s="1094" t="s">
        <v>387</v>
      </c>
      <c r="DR5" s="1095"/>
      <c r="DS5" s="1095"/>
      <c r="DT5" s="1095"/>
      <c r="DU5" s="1096"/>
      <c r="DV5" s="1094" t="s">
        <v>378</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388</v>
      </c>
      <c r="C7" s="1144"/>
      <c r="D7" s="1144"/>
      <c r="E7" s="1144"/>
      <c r="F7" s="1144"/>
      <c r="G7" s="1144"/>
      <c r="H7" s="1144"/>
      <c r="I7" s="1144"/>
      <c r="J7" s="1144"/>
      <c r="K7" s="1144"/>
      <c r="L7" s="1144"/>
      <c r="M7" s="1144"/>
      <c r="N7" s="1144"/>
      <c r="O7" s="1144"/>
      <c r="P7" s="1145"/>
      <c r="Q7" s="1197">
        <v>31869</v>
      </c>
      <c r="R7" s="1198"/>
      <c r="S7" s="1198"/>
      <c r="T7" s="1198"/>
      <c r="U7" s="1198"/>
      <c r="V7" s="1198">
        <v>31162</v>
      </c>
      <c r="W7" s="1198"/>
      <c r="X7" s="1198"/>
      <c r="Y7" s="1198"/>
      <c r="Z7" s="1198"/>
      <c r="AA7" s="1198">
        <v>706</v>
      </c>
      <c r="AB7" s="1198"/>
      <c r="AC7" s="1198"/>
      <c r="AD7" s="1198"/>
      <c r="AE7" s="1199"/>
      <c r="AF7" s="1200">
        <v>674</v>
      </c>
      <c r="AG7" s="1201"/>
      <c r="AH7" s="1201"/>
      <c r="AI7" s="1201"/>
      <c r="AJ7" s="1202"/>
      <c r="AK7" s="1184">
        <v>1896</v>
      </c>
      <c r="AL7" s="1185"/>
      <c r="AM7" s="1185"/>
      <c r="AN7" s="1185"/>
      <c r="AO7" s="1185"/>
      <c r="AP7" s="1185">
        <v>21313</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c r="BT7" s="1189"/>
      <c r="BU7" s="1189"/>
      <c r="BV7" s="1189"/>
      <c r="BW7" s="1189"/>
      <c r="BX7" s="1189"/>
      <c r="BY7" s="1189"/>
      <c r="BZ7" s="1189"/>
      <c r="CA7" s="1189"/>
      <c r="CB7" s="1189"/>
      <c r="CC7" s="1189"/>
      <c r="CD7" s="1189"/>
      <c r="CE7" s="1189"/>
      <c r="CF7" s="1189"/>
      <c r="CG7" s="1190"/>
      <c r="CH7" s="1181"/>
      <c r="CI7" s="1182"/>
      <c r="CJ7" s="1182"/>
      <c r="CK7" s="1182"/>
      <c r="CL7" s="1183"/>
      <c r="CM7" s="1181"/>
      <c r="CN7" s="1182"/>
      <c r="CO7" s="1182"/>
      <c r="CP7" s="1182"/>
      <c r="CQ7" s="1183"/>
      <c r="CR7" s="1181"/>
      <c r="CS7" s="1182"/>
      <c r="CT7" s="1182"/>
      <c r="CU7" s="1182"/>
      <c r="CV7" s="1183"/>
      <c r="CW7" s="1181"/>
      <c r="CX7" s="1182"/>
      <c r="CY7" s="1182"/>
      <c r="CZ7" s="1182"/>
      <c r="DA7" s="1183"/>
      <c r="DB7" s="1181"/>
      <c r="DC7" s="1182"/>
      <c r="DD7" s="1182"/>
      <c r="DE7" s="1182"/>
      <c r="DF7" s="1183"/>
      <c r="DG7" s="1181"/>
      <c r="DH7" s="1182"/>
      <c r="DI7" s="1182"/>
      <c r="DJ7" s="1182"/>
      <c r="DK7" s="1183"/>
      <c r="DL7" s="1181"/>
      <c r="DM7" s="1182"/>
      <c r="DN7" s="1182"/>
      <c r="DO7" s="1182"/>
      <c r="DP7" s="1183"/>
      <c r="DQ7" s="1181"/>
      <c r="DR7" s="1182"/>
      <c r="DS7" s="1182"/>
      <c r="DT7" s="1182"/>
      <c r="DU7" s="1183"/>
      <c r="DV7" s="1208"/>
      <c r="DW7" s="1209"/>
      <c r="DX7" s="1209"/>
      <c r="DY7" s="1209"/>
      <c r="DZ7" s="1210"/>
      <c r="EA7" s="255"/>
    </row>
    <row r="8" spans="1:131" s="256" customFormat="1" ht="26.25" customHeight="1" x14ac:dyDescent="0.15">
      <c r="A8" s="262">
        <v>2</v>
      </c>
      <c r="B8" s="1130" t="s">
        <v>389</v>
      </c>
      <c r="C8" s="1131"/>
      <c r="D8" s="1131"/>
      <c r="E8" s="1131"/>
      <c r="F8" s="1131"/>
      <c r="G8" s="1131"/>
      <c r="H8" s="1131"/>
      <c r="I8" s="1131"/>
      <c r="J8" s="1131"/>
      <c r="K8" s="1131"/>
      <c r="L8" s="1131"/>
      <c r="M8" s="1131"/>
      <c r="N8" s="1131"/>
      <c r="O8" s="1131"/>
      <c r="P8" s="1132"/>
      <c r="Q8" s="1136">
        <v>29</v>
      </c>
      <c r="R8" s="1137"/>
      <c r="S8" s="1137"/>
      <c r="T8" s="1137"/>
      <c r="U8" s="1137"/>
      <c r="V8" s="1137">
        <v>29</v>
      </c>
      <c r="W8" s="1137"/>
      <c r="X8" s="1137"/>
      <c r="Y8" s="1137"/>
      <c r="Z8" s="1137"/>
      <c r="AA8" s="1137" t="s">
        <v>592</v>
      </c>
      <c r="AB8" s="1137"/>
      <c r="AC8" s="1137"/>
      <c r="AD8" s="1137"/>
      <c r="AE8" s="1138"/>
      <c r="AF8" s="1112" t="s">
        <v>390</v>
      </c>
      <c r="AG8" s="1113"/>
      <c r="AH8" s="1113"/>
      <c r="AI8" s="1113"/>
      <c r="AJ8" s="1114"/>
      <c r="AK8" s="1179" t="s">
        <v>592</v>
      </c>
      <c r="AL8" s="1180"/>
      <c r="AM8" s="1180"/>
      <c r="AN8" s="1180"/>
      <c r="AO8" s="1180"/>
      <c r="AP8" s="1180" t="s">
        <v>592</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x14ac:dyDescent="0.15">
      <c r="A9" s="262">
        <v>3</v>
      </c>
      <c r="B9" s="1130" t="s">
        <v>391</v>
      </c>
      <c r="C9" s="1131"/>
      <c r="D9" s="1131"/>
      <c r="E9" s="1131"/>
      <c r="F9" s="1131"/>
      <c r="G9" s="1131"/>
      <c r="H9" s="1131"/>
      <c r="I9" s="1131"/>
      <c r="J9" s="1131"/>
      <c r="K9" s="1131"/>
      <c r="L9" s="1131"/>
      <c r="M9" s="1131"/>
      <c r="N9" s="1131"/>
      <c r="O9" s="1131"/>
      <c r="P9" s="1132"/>
      <c r="Q9" s="1136">
        <v>98</v>
      </c>
      <c r="R9" s="1137"/>
      <c r="S9" s="1137"/>
      <c r="T9" s="1137"/>
      <c r="U9" s="1137"/>
      <c r="V9" s="1137">
        <v>93</v>
      </c>
      <c r="W9" s="1137"/>
      <c r="X9" s="1137"/>
      <c r="Y9" s="1137"/>
      <c r="Z9" s="1137"/>
      <c r="AA9" s="1137">
        <v>4</v>
      </c>
      <c r="AB9" s="1137"/>
      <c r="AC9" s="1137"/>
      <c r="AD9" s="1137"/>
      <c r="AE9" s="1138"/>
      <c r="AF9" s="1112">
        <v>4</v>
      </c>
      <c r="AG9" s="1113"/>
      <c r="AH9" s="1113"/>
      <c r="AI9" s="1113"/>
      <c r="AJ9" s="1114"/>
      <c r="AK9" s="1179">
        <v>44</v>
      </c>
      <c r="AL9" s="1180"/>
      <c r="AM9" s="1180"/>
      <c r="AN9" s="1180"/>
      <c r="AO9" s="1180"/>
      <c r="AP9" s="1180" t="s">
        <v>592</v>
      </c>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392</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393</v>
      </c>
      <c r="B23" s="1037" t="s">
        <v>394</v>
      </c>
      <c r="C23" s="1038"/>
      <c r="D23" s="1038"/>
      <c r="E23" s="1038"/>
      <c r="F23" s="1038"/>
      <c r="G23" s="1038"/>
      <c r="H23" s="1038"/>
      <c r="I23" s="1038"/>
      <c r="J23" s="1038"/>
      <c r="K23" s="1038"/>
      <c r="L23" s="1038"/>
      <c r="M23" s="1038"/>
      <c r="N23" s="1038"/>
      <c r="O23" s="1038"/>
      <c r="P23" s="1039"/>
      <c r="Q23" s="1161">
        <v>31944</v>
      </c>
      <c r="R23" s="1162"/>
      <c r="S23" s="1162"/>
      <c r="T23" s="1162"/>
      <c r="U23" s="1162"/>
      <c r="V23" s="1162">
        <v>31233</v>
      </c>
      <c r="W23" s="1162"/>
      <c r="X23" s="1162"/>
      <c r="Y23" s="1162"/>
      <c r="Z23" s="1162"/>
      <c r="AA23" s="1162">
        <v>710</v>
      </c>
      <c r="AB23" s="1162"/>
      <c r="AC23" s="1162"/>
      <c r="AD23" s="1162"/>
      <c r="AE23" s="1163"/>
      <c r="AF23" s="1164">
        <v>678</v>
      </c>
      <c r="AG23" s="1162"/>
      <c r="AH23" s="1162"/>
      <c r="AI23" s="1162"/>
      <c r="AJ23" s="1165"/>
      <c r="AK23" s="1166"/>
      <c r="AL23" s="1167"/>
      <c r="AM23" s="1167"/>
      <c r="AN23" s="1167"/>
      <c r="AO23" s="1167"/>
      <c r="AP23" s="1162">
        <v>21313</v>
      </c>
      <c r="AQ23" s="1162"/>
      <c r="AR23" s="1162"/>
      <c r="AS23" s="1162"/>
      <c r="AT23" s="1162"/>
      <c r="AU23" s="1168"/>
      <c r="AV23" s="1168"/>
      <c r="AW23" s="1168"/>
      <c r="AX23" s="1168"/>
      <c r="AY23" s="1169"/>
      <c r="AZ23" s="1158" t="s">
        <v>395</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396</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397</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371</v>
      </c>
      <c r="B26" s="1089"/>
      <c r="C26" s="1089"/>
      <c r="D26" s="1089"/>
      <c r="E26" s="1089"/>
      <c r="F26" s="1089"/>
      <c r="G26" s="1089"/>
      <c r="H26" s="1089"/>
      <c r="I26" s="1089"/>
      <c r="J26" s="1089"/>
      <c r="K26" s="1089"/>
      <c r="L26" s="1089"/>
      <c r="M26" s="1089"/>
      <c r="N26" s="1089"/>
      <c r="O26" s="1089"/>
      <c r="P26" s="1090"/>
      <c r="Q26" s="1094" t="s">
        <v>398</v>
      </c>
      <c r="R26" s="1095"/>
      <c r="S26" s="1095"/>
      <c r="T26" s="1095"/>
      <c r="U26" s="1096"/>
      <c r="V26" s="1094" t="s">
        <v>399</v>
      </c>
      <c r="W26" s="1095"/>
      <c r="X26" s="1095"/>
      <c r="Y26" s="1095"/>
      <c r="Z26" s="1096"/>
      <c r="AA26" s="1094" t="s">
        <v>400</v>
      </c>
      <c r="AB26" s="1095"/>
      <c r="AC26" s="1095"/>
      <c r="AD26" s="1095"/>
      <c r="AE26" s="1095"/>
      <c r="AF26" s="1152" t="s">
        <v>401</v>
      </c>
      <c r="AG26" s="1101"/>
      <c r="AH26" s="1101"/>
      <c r="AI26" s="1101"/>
      <c r="AJ26" s="1153"/>
      <c r="AK26" s="1095" t="s">
        <v>402</v>
      </c>
      <c r="AL26" s="1095"/>
      <c r="AM26" s="1095"/>
      <c r="AN26" s="1095"/>
      <c r="AO26" s="1096"/>
      <c r="AP26" s="1094" t="s">
        <v>403</v>
      </c>
      <c r="AQ26" s="1095"/>
      <c r="AR26" s="1095"/>
      <c r="AS26" s="1095"/>
      <c r="AT26" s="1096"/>
      <c r="AU26" s="1094" t="s">
        <v>404</v>
      </c>
      <c r="AV26" s="1095"/>
      <c r="AW26" s="1095"/>
      <c r="AX26" s="1095"/>
      <c r="AY26" s="1096"/>
      <c r="AZ26" s="1094" t="s">
        <v>405</v>
      </c>
      <c r="BA26" s="1095"/>
      <c r="BB26" s="1095"/>
      <c r="BC26" s="1095"/>
      <c r="BD26" s="1096"/>
      <c r="BE26" s="1094" t="s">
        <v>378</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406</v>
      </c>
      <c r="C28" s="1144"/>
      <c r="D28" s="1144"/>
      <c r="E28" s="1144"/>
      <c r="F28" s="1144"/>
      <c r="G28" s="1144"/>
      <c r="H28" s="1144"/>
      <c r="I28" s="1144"/>
      <c r="J28" s="1144"/>
      <c r="K28" s="1144"/>
      <c r="L28" s="1144"/>
      <c r="M28" s="1144"/>
      <c r="N28" s="1144"/>
      <c r="O28" s="1144"/>
      <c r="P28" s="1145"/>
      <c r="Q28" s="1146">
        <v>8309</v>
      </c>
      <c r="R28" s="1147"/>
      <c r="S28" s="1147"/>
      <c r="T28" s="1147"/>
      <c r="U28" s="1147"/>
      <c r="V28" s="1147">
        <v>8201</v>
      </c>
      <c r="W28" s="1147"/>
      <c r="X28" s="1147"/>
      <c r="Y28" s="1147"/>
      <c r="Z28" s="1147"/>
      <c r="AA28" s="1147">
        <v>108</v>
      </c>
      <c r="AB28" s="1147"/>
      <c r="AC28" s="1147"/>
      <c r="AD28" s="1147"/>
      <c r="AE28" s="1148"/>
      <c r="AF28" s="1149">
        <v>108</v>
      </c>
      <c r="AG28" s="1147"/>
      <c r="AH28" s="1147"/>
      <c r="AI28" s="1147"/>
      <c r="AJ28" s="1150"/>
      <c r="AK28" s="1151">
        <v>1000</v>
      </c>
      <c r="AL28" s="1139"/>
      <c r="AM28" s="1139"/>
      <c r="AN28" s="1139"/>
      <c r="AO28" s="1139"/>
      <c r="AP28" s="1139" t="s">
        <v>605</v>
      </c>
      <c r="AQ28" s="1139"/>
      <c r="AR28" s="1139"/>
      <c r="AS28" s="1139"/>
      <c r="AT28" s="1139"/>
      <c r="AU28" s="1139" t="s">
        <v>605</v>
      </c>
      <c r="AV28" s="1139"/>
      <c r="AW28" s="1139"/>
      <c r="AX28" s="1139"/>
      <c r="AY28" s="1139"/>
      <c r="AZ28" s="1140"/>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407</v>
      </c>
      <c r="C29" s="1131"/>
      <c r="D29" s="1131"/>
      <c r="E29" s="1131"/>
      <c r="F29" s="1131"/>
      <c r="G29" s="1131"/>
      <c r="H29" s="1131"/>
      <c r="I29" s="1131"/>
      <c r="J29" s="1131"/>
      <c r="K29" s="1131"/>
      <c r="L29" s="1131"/>
      <c r="M29" s="1131"/>
      <c r="N29" s="1131"/>
      <c r="O29" s="1131"/>
      <c r="P29" s="1132"/>
      <c r="Q29" s="1136">
        <v>6117</v>
      </c>
      <c r="R29" s="1137"/>
      <c r="S29" s="1137"/>
      <c r="T29" s="1137"/>
      <c r="U29" s="1137"/>
      <c r="V29" s="1137">
        <v>5994</v>
      </c>
      <c r="W29" s="1137"/>
      <c r="X29" s="1137"/>
      <c r="Y29" s="1137"/>
      <c r="Z29" s="1137"/>
      <c r="AA29" s="1137">
        <v>123</v>
      </c>
      <c r="AB29" s="1137"/>
      <c r="AC29" s="1137"/>
      <c r="AD29" s="1137"/>
      <c r="AE29" s="1138"/>
      <c r="AF29" s="1112">
        <v>123</v>
      </c>
      <c r="AG29" s="1113"/>
      <c r="AH29" s="1113"/>
      <c r="AI29" s="1113"/>
      <c r="AJ29" s="1114"/>
      <c r="AK29" s="1073">
        <v>939</v>
      </c>
      <c r="AL29" s="1064"/>
      <c r="AM29" s="1064"/>
      <c r="AN29" s="1064"/>
      <c r="AO29" s="1064"/>
      <c r="AP29" s="1064" t="s">
        <v>605</v>
      </c>
      <c r="AQ29" s="1064"/>
      <c r="AR29" s="1064"/>
      <c r="AS29" s="1064"/>
      <c r="AT29" s="1064"/>
      <c r="AU29" s="1064" t="s">
        <v>605</v>
      </c>
      <c r="AV29" s="1064"/>
      <c r="AW29" s="1064"/>
      <c r="AX29" s="1064"/>
      <c r="AY29" s="1064"/>
      <c r="AZ29" s="1135"/>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408</v>
      </c>
      <c r="C30" s="1131"/>
      <c r="D30" s="1131"/>
      <c r="E30" s="1131"/>
      <c r="F30" s="1131"/>
      <c r="G30" s="1131"/>
      <c r="H30" s="1131"/>
      <c r="I30" s="1131"/>
      <c r="J30" s="1131"/>
      <c r="K30" s="1131"/>
      <c r="L30" s="1131"/>
      <c r="M30" s="1131"/>
      <c r="N30" s="1131"/>
      <c r="O30" s="1131"/>
      <c r="P30" s="1132"/>
      <c r="Q30" s="1136">
        <v>11</v>
      </c>
      <c r="R30" s="1137"/>
      <c r="S30" s="1137"/>
      <c r="T30" s="1137"/>
      <c r="U30" s="1137"/>
      <c r="V30" s="1137" t="s">
        <v>592</v>
      </c>
      <c r="W30" s="1137"/>
      <c r="X30" s="1137"/>
      <c r="Y30" s="1137"/>
      <c r="Z30" s="1137"/>
      <c r="AA30" s="1137">
        <v>11</v>
      </c>
      <c r="AB30" s="1137"/>
      <c r="AC30" s="1137"/>
      <c r="AD30" s="1137"/>
      <c r="AE30" s="1138"/>
      <c r="AF30" s="1112">
        <v>11</v>
      </c>
      <c r="AG30" s="1113"/>
      <c r="AH30" s="1113"/>
      <c r="AI30" s="1113"/>
      <c r="AJ30" s="1114"/>
      <c r="AK30" s="1073" t="s">
        <v>592</v>
      </c>
      <c r="AL30" s="1064"/>
      <c r="AM30" s="1064"/>
      <c r="AN30" s="1064"/>
      <c r="AO30" s="1064"/>
      <c r="AP30" s="1064" t="s">
        <v>605</v>
      </c>
      <c r="AQ30" s="1064"/>
      <c r="AR30" s="1064"/>
      <c r="AS30" s="1064"/>
      <c r="AT30" s="1064"/>
      <c r="AU30" s="1064" t="s">
        <v>605</v>
      </c>
      <c r="AV30" s="1064"/>
      <c r="AW30" s="1064"/>
      <c r="AX30" s="1064"/>
      <c r="AY30" s="1064"/>
      <c r="AZ30" s="1135"/>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409</v>
      </c>
      <c r="C31" s="1131"/>
      <c r="D31" s="1131"/>
      <c r="E31" s="1131"/>
      <c r="F31" s="1131"/>
      <c r="G31" s="1131"/>
      <c r="H31" s="1131"/>
      <c r="I31" s="1131"/>
      <c r="J31" s="1131"/>
      <c r="K31" s="1131"/>
      <c r="L31" s="1131"/>
      <c r="M31" s="1131"/>
      <c r="N31" s="1131"/>
      <c r="O31" s="1131"/>
      <c r="P31" s="1132"/>
      <c r="Q31" s="1136">
        <v>2124</v>
      </c>
      <c r="R31" s="1137"/>
      <c r="S31" s="1137"/>
      <c r="T31" s="1137"/>
      <c r="U31" s="1137"/>
      <c r="V31" s="1137">
        <v>2115</v>
      </c>
      <c r="W31" s="1137"/>
      <c r="X31" s="1137"/>
      <c r="Y31" s="1137"/>
      <c r="Z31" s="1137"/>
      <c r="AA31" s="1137">
        <v>9</v>
      </c>
      <c r="AB31" s="1137"/>
      <c r="AC31" s="1137"/>
      <c r="AD31" s="1137"/>
      <c r="AE31" s="1138"/>
      <c r="AF31" s="1112">
        <v>9</v>
      </c>
      <c r="AG31" s="1113"/>
      <c r="AH31" s="1113"/>
      <c r="AI31" s="1113"/>
      <c r="AJ31" s="1114"/>
      <c r="AK31" s="1073">
        <v>1108</v>
      </c>
      <c r="AL31" s="1064"/>
      <c r="AM31" s="1064"/>
      <c r="AN31" s="1064"/>
      <c r="AO31" s="1064"/>
      <c r="AP31" s="1064" t="s">
        <v>605</v>
      </c>
      <c r="AQ31" s="1064"/>
      <c r="AR31" s="1064"/>
      <c r="AS31" s="1064"/>
      <c r="AT31" s="1064"/>
      <c r="AU31" s="1064" t="s">
        <v>605</v>
      </c>
      <c r="AV31" s="1064"/>
      <c r="AW31" s="1064"/>
      <c r="AX31" s="1064"/>
      <c r="AY31" s="1064"/>
      <c r="AZ31" s="1135"/>
      <c r="BA31" s="1135"/>
      <c r="BB31" s="1135"/>
      <c r="BC31" s="1135"/>
      <c r="BD31" s="1135"/>
      <c r="BE31" s="1125"/>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410</v>
      </c>
      <c r="C32" s="1131"/>
      <c r="D32" s="1131"/>
      <c r="E32" s="1131"/>
      <c r="F32" s="1131"/>
      <c r="G32" s="1131"/>
      <c r="H32" s="1131"/>
      <c r="I32" s="1131"/>
      <c r="J32" s="1131"/>
      <c r="K32" s="1131"/>
      <c r="L32" s="1131"/>
      <c r="M32" s="1131"/>
      <c r="N32" s="1131"/>
      <c r="O32" s="1131"/>
      <c r="P32" s="1132"/>
      <c r="Q32" s="1136">
        <v>753</v>
      </c>
      <c r="R32" s="1137"/>
      <c r="S32" s="1137"/>
      <c r="T32" s="1137"/>
      <c r="U32" s="1137"/>
      <c r="V32" s="1137">
        <v>720</v>
      </c>
      <c r="W32" s="1137"/>
      <c r="X32" s="1137"/>
      <c r="Y32" s="1137"/>
      <c r="Z32" s="1137"/>
      <c r="AA32" s="1137">
        <v>33</v>
      </c>
      <c r="AB32" s="1137"/>
      <c r="AC32" s="1137"/>
      <c r="AD32" s="1137"/>
      <c r="AE32" s="1138"/>
      <c r="AF32" s="1112">
        <v>713</v>
      </c>
      <c r="AG32" s="1113"/>
      <c r="AH32" s="1113"/>
      <c r="AI32" s="1113"/>
      <c r="AJ32" s="1114"/>
      <c r="AK32" s="1073">
        <v>7</v>
      </c>
      <c r="AL32" s="1064"/>
      <c r="AM32" s="1064"/>
      <c r="AN32" s="1064"/>
      <c r="AO32" s="1064"/>
      <c r="AP32" s="1064">
        <v>533</v>
      </c>
      <c r="AQ32" s="1064"/>
      <c r="AR32" s="1064"/>
      <c r="AS32" s="1064"/>
      <c r="AT32" s="1064"/>
      <c r="AU32" s="1064">
        <v>5</v>
      </c>
      <c r="AV32" s="1064"/>
      <c r="AW32" s="1064"/>
      <c r="AX32" s="1064"/>
      <c r="AY32" s="1064"/>
      <c r="AZ32" s="1135" t="s">
        <v>592</v>
      </c>
      <c r="BA32" s="1135"/>
      <c r="BB32" s="1135"/>
      <c r="BC32" s="1135"/>
      <c r="BD32" s="1135"/>
      <c r="BE32" s="1125" t="s">
        <v>411</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t="s">
        <v>412</v>
      </c>
      <c r="C33" s="1131"/>
      <c r="D33" s="1131"/>
      <c r="E33" s="1131"/>
      <c r="F33" s="1131"/>
      <c r="G33" s="1131"/>
      <c r="H33" s="1131"/>
      <c r="I33" s="1131"/>
      <c r="J33" s="1131"/>
      <c r="K33" s="1131"/>
      <c r="L33" s="1131"/>
      <c r="M33" s="1131"/>
      <c r="N33" s="1131"/>
      <c r="O33" s="1131"/>
      <c r="P33" s="1132"/>
      <c r="Q33" s="1136">
        <v>51</v>
      </c>
      <c r="R33" s="1137"/>
      <c r="S33" s="1137"/>
      <c r="T33" s="1137"/>
      <c r="U33" s="1137"/>
      <c r="V33" s="1137">
        <v>47</v>
      </c>
      <c r="W33" s="1137"/>
      <c r="X33" s="1137"/>
      <c r="Y33" s="1137"/>
      <c r="Z33" s="1137"/>
      <c r="AA33" s="1137">
        <v>3</v>
      </c>
      <c r="AB33" s="1137"/>
      <c r="AC33" s="1137"/>
      <c r="AD33" s="1137"/>
      <c r="AE33" s="1138"/>
      <c r="AF33" s="1112">
        <v>11</v>
      </c>
      <c r="AG33" s="1113"/>
      <c r="AH33" s="1113"/>
      <c r="AI33" s="1113"/>
      <c r="AJ33" s="1114"/>
      <c r="AK33" s="1073">
        <v>30</v>
      </c>
      <c r="AL33" s="1064"/>
      <c r="AM33" s="1064"/>
      <c r="AN33" s="1064"/>
      <c r="AO33" s="1064"/>
      <c r="AP33" s="1064">
        <v>16</v>
      </c>
      <c r="AQ33" s="1064"/>
      <c r="AR33" s="1064"/>
      <c r="AS33" s="1064"/>
      <c r="AT33" s="1064"/>
      <c r="AU33" s="1064" t="s">
        <v>592</v>
      </c>
      <c r="AV33" s="1064"/>
      <c r="AW33" s="1064"/>
      <c r="AX33" s="1064"/>
      <c r="AY33" s="1064"/>
      <c r="AZ33" s="1135" t="s">
        <v>592</v>
      </c>
      <c r="BA33" s="1135"/>
      <c r="BB33" s="1135"/>
      <c r="BC33" s="1135"/>
      <c r="BD33" s="1135"/>
      <c r="BE33" s="1125" t="s">
        <v>413</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t="s">
        <v>414</v>
      </c>
      <c r="C34" s="1131"/>
      <c r="D34" s="1131"/>
      <c r="E34" s="1131"/>
      <c r="F34" s="1131"/>
      <c r="G34" s="1131"/>
      <c r="H34" s="1131"/>
      <c r="I34" s="1131"/>
      <c r="J34" s="1131"/>
      <c r="K34" s="1131"/>
      <c r="L34" s="1131"/>
      <c r="M34" s="1131"/>
      <c r="N34" s="1131"/>
      <c r="O34" s="1131"/>
      <c r="P34" s="1132"/>
      <c r="Q34" s="1136">
        <v>754</v>
      </c>
      <c r="R34" s="1137"/>
      <c r="S34" s="1137"/>
      <c r="T34" s="1137"/>
      <c r="U34" s="1137"/>
      <c r="V34" s="1137">
        <v>1247</v>
      </c>
      <c r="W34" s="1137"/>
      <c r="X34" s="1137"/>
      <c r="Y34" s="1137"/>
      <c r="Z34" s="1137"/>
      <c r="AA34" s="1137">
        <v>-494</v>
      </c>
      <c r="AB34" s="1137"/>
      <c r="AC34" s="1137"/>
      <c r="AD34" s="1137"/>
      <c r="AE34" s="1138"/>
      <c r="AF34" s="1112">
        <v>294</v>
      </c>
      <c r="AG34" s="1113"/>
      <c r="AH34" s="1113"/>
      <c r="AI34" s="1113"/>
      <c r="AJ34" s="1114"/>
      <c r="AK34" s="1073">
        <v>579</v>
      </c>
      <c r="AL34" s="1064"/>
      <c r="AM34" s="1064"/>
      <c r="AN34" s="1064"/>
      <c r="AO34" s="1064"/>
      <c r="AP34" s="1064">
        <v>7974</v>
      </c>
      <c r="AQ34" s="1064"/>
      <c r="AR34" s="1064"/>
      <c r="AS34" s="1064"/>
      <c r="AT34" s="1064"/>
      <c r="AU34" s="1064">
        <v>5486</v>
      </c>
      <c r="AV34" s="1064"/>
      <c r="AW34" s="1064"/>
      <c r="AX34" s="1064"/>
      <c r="AY34" s="1064"/>
      <c r="AZ34" s="1135" t="s">
        <v>592</v>
      </c>
      <c r="BA34" s="1135"/>
      <c r="BB34" s="1135"/>
      <c r="BC34" s="1135"/>
      <c r="BD34" s="1135"/>
      <c r="BE34" s="1125" t="s">
        <v>413</v>
      </c>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t="s">
        <v>415</v>
      </c>
      <c r="C35" s="1131"/>
      <c r="D35" s="1131"/>
      <c r="E35" s="1131"/>
      <c r="F35" s="1131"/>
      <c r="G35" s="1131"/>
      <c r="H35" s="1131"/>
      <c r="I35" s="1131"/>
      <c r="J35" s="1131"/>
      <c r="K35" s="1131"/>
      <c r="L35" s="1131"/>
      <c r="M35" s="1131"/>
      <c r="N35" s="1131"/>
      <c r="O35" s="1131"/>
      <c r="P35" s="1132"/>
      <c r="Q35" s="1136">
        <v>729</v>
      </c>
      <c r="R35" s="1137"/>
      <c r="S35" s="1137"/>
      <c r="T35" s="1137"/>
      <c r="U35" s="1137"/>
      <c r="V35" s="1137">
        <v>982</v>
      </c>
      <c r="W35" s="1137"/>
      <c r="X35" s="1137"/>
      <c r="Y35" s="1137"/>
      <c r="Z35" s="1137"/>
      <c r="AA35" s="1137">
        <v>-253</v>
      </c>
      <c r="AB35" s="1137"/>
      <c r="AC35" s="1137"/>
      <c r="AD35" s="1137"/>
      <c r="AE35" s="1138"/>
      <c r="AF35" s="1112">
        <v>95</v>
      </c>
      <c r="AG35" s="1113"/>
      <c r="AH35" s="1113"/>
      <c r="AI35" s="1113"/>
      <c r="AJ35" s="1114"/>
      <c r="AK35" s="1073">
        <v>778</v>
      </c>
      <c r="AL35" s="1064"/>
      <c r="AM35" s="1064"/>
      <c r="AN35" s="1064"/>
      <c r="AO35" s="1064"/>
      <c r="AP35" s="1064">
        <v>8673</v>
      </c>
      <c r="AQ35" s="1064"/>
      <c r="AR35" s="1064"/>
      <c r="AS35" s="1064"/>
      <c r="AT35" s="1064"/>
      <c r="AU35" s="1064">
        <v>8499</v>
      </c>
      <c r="AV35" s="1064"/>
      <c r="AW35" s="1064"/>
      <c r="AX35" s="1064"/>
      <c r="AY35" s="1064"/>
      <c r="AZ35" s="1135" t="s">
        <v>592</v>
      </c>
      <c r="BA35" s="1135"/>
      <c r="BB35" s="1135"/>
      <c r="BC35" s="1135"/>
      <c r="BD35" s="1135"/>
      <c r="BE35" s="1125" t="s">
        <v>413</v>
      </c>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416</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393</v>
      </c>
      <c r="B63" s="1037" t="s">
        <v>417</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1363</v>
      </c>
      <c r="AG63" s="1052"/>
      <c r="AH63" s="1052"/>
      <c r="AI63" s="1052"/>
      <c r="AJ63" s="1123"/>
      <c r="AK63" s="1124"/>
      <c r="AL63" s="1056"/>
      <c r="AM63" s="1056"/>
      <c r="AN63" s="1056"/>
      <c r="AO63" s="1056"/>
      <c r="AP63" s="1052">
        <v>17196</v>
      </c>
      <c r="AQ63" s="1052"/>
      <c r="AR63" s="1052"/>
      <c r="AS63" s="1052"/>
      <c r="AT63" s="1052"/>
      <c r="AU63" s="1052">
        <v>13991</v>
      </c>
      <c r="AV63" s="1052"/>
      <c r="AW63" s="1052"/>
      <c r="AX63" s="1052"/>
      <c r="AY63" s="1052"/>
      <c r="AZ63" s="1118"/>
      <c r="BA63" s="1118"/>
      <c r="BB63" s="1118"/>
      <c r="BC63" s="1118"/>
      <c r="BD63" s="1118"/>
      <c r="BE63" s="1053"/>
      <c r="BF63" s="1053"/>
      <c r="BG63" s="1053"/>
      <c r="BH63" s="1053"/>
      <c r="BI63" s="1054"/>
      <c r="BJ63" s="1119" t="s">
        <v>395</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418</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419</v>
      </c>
      <c r="B66" s="1089"/>
      <c r="C66" s="1089"/>
      <c r="D66" s="1089"/>
      <c r="E66" s="1089"/>
      <c r="F66" s="1089"/>
      <c r="G66" s="1089"/>
      <c r="H66" s="1089"/>
      <c r="I66" s="1089"/>
      <c r="J66" s="1089"/>
      <c r="K66" s="1089"/>
      <c r="L66" s="1089"/>
      <c r="M66" s="1089"/>
      <c r="N66" s="1089"/>
      <c r="O66" s="1089"/>
      <c r="P66" s="1090"/>
      <c r="Q66" s="1094" t="s">
        <v>420</v>
      </c>
      <c r="R66" s="1095"/>
      <c r="S66" s="1095"/>
      <c r="T66" s="1095"/>
      <c r="U66" s="1096"/>
      <c r="V66" s="1094" t="s">
        <v>421</v>
      </c>
      <c r="W66" s="1095"/>
      <c r="X66" s="1095"/>
      <c r="Y66" s="1095"/>
      <c r="Z66" s="1096"/>
      <c r="AA66" s="1094" t="s">
        <v>400</v>
      </c>
      <c r="AB66" s="1095"/>
      <c r="AC66" s="1095"/>
      <c r="AD66" s="1095"/>
      <c r="AE66" s="1096"/>
      <c r="AF66" s="1100" t="s">
        <v>401</v>
      </c>
      <c r="AG66" s="1101"/>
      <c r="AH66" s="1101"/>
      <c r="AI66" s="1101"/>
      <c r="AJ66" s="1102"/>
      <c r="AK66" s="1094" t="s">
        <v>422</v>
      </c>
      <c r="AL66" s="1089"/>
      <c r="AM66" s="1089"/>
      <c r="AN66" s="1089"/>
      <c r="AO66" s="1090"/>
      <c r="AP66" s="1094" t="s">
        <v>403</v>
      </c>
      <c r="AQ66" s="1095"/>
      <c r="AR66" s="1095"/>
      <c r="AS66" s="1095"/>
      <c r="AT66" s="1096"/>
      <c r="AU66" s="1094" t="s">
        <v>423</v>
      </c>
      <c r="AV66" s="1095"/>
      <c r="AW66" s="1095"/>
      <c r="AX66" s="1095"/>
      <c r="AY66" s="1096"/>
      <c r="AZ66" s="1094" t="s">
        <v>378</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593</v>
      </c>
      <c r="C68" s="1079"/>
      <c r="D68" s="1079"/>
      <c r="E68" s="1079"/>
      <c r="F68" s="1079"/>
      <c r="G68" s="1079"/>
      <c r="H68" s="1079"/>
      <c r="I68" s="1079"/>
      <c r="J68" s="1079"/>
      <c r="K68" s="1079"/>
      <c r="L68" s="1079"/>
      <c r="M68" s="1079"/>
      <c r="N68" s="1079"/>
      <c r="O68" s="1079"/>
      <c r="P68" s="1080"/>
      <c r="Q68" s="1081">
        <v>1307</v>
      </c>
      <c r="R68" s="1075"/>
      <c r="S68" s="1075"/>
      <c r="T68" s="1075"/>
      <c r="U68" s="1075"/>
      <c r="V68" s="1075">
        <v>1272</v>
      </c>
      <c r="W68" s="1075"/>
      <c r="X68" s="1075"/>
      <c r="Y68" s="1075"/>
      <c r="Z68" s="1075"/>
      <c r="AA68" s="1075">
        <v>35</v>
      </c>
      <c r="AB68" s="1075"/>
      <c r="AC68" s="1075"/>
      <c r="AD68" s="1075"/>
      <c r="AE68" s="1075"/>
      <c r="AF68" s="1075">
        <v>35</v>
      </c>
      <c r="AG68" s="1075"/>
      <c r="AH68" s="1075"/>
      <c r="AI68" s="1075"/>
      <c r="AJ68" s="1075"/>
      <c r="AK68" s="1075" t="s">
        <v>604</v>
      </c>
      <c r="AL68" s="1075"/>
      <c r="AM68" s="1075"/>
      <c r="AN68" s="1075"/>
      <c r="AO68" s="1075"/>
      <c r="AP68" s="1075">
        <v>238</v>
      </c>
      <c r="AQ68" s="1075"/>
      <c r="AR68" s="1075"/>
      <c r="AS68" s="1075"/>
      <c r="AT68" s="1075"/>
      <c r="AU68" s="1075">
        <v>179</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594</v>
      </c>
      <c r="C69" s="1068"/>
      <c r="D69" s="1068"/>
      <c r="E69" s="1068"/>
      <c r="F69" s="1068"/>
      <c r="G69" s="1068"/>
      <c r="H69" s="1068"/>
      <c r="I69" s="1068"/>
      <c r="J69" s="1068"/>
      <c r="K69" s="1068"/>
      <c r="L69" s="1068"/>
      <c r="M69" s="1068"/>
      <c r="N69" s="1068"/>
      <c r="O69" s="1068"/>
      <c r="P69" s="1069"/>
      <c r="Q69" s="1070">
        <v>119</v>
      </c>
      <c r="R69" s="1064"/>
      <c r="S69" s="1064"/>
      <c r="T69" s="1064"/>
      <c r="U69" s="1064"/>
      <c r="V69" s="1064">
        <v>110</v>
      </c>
      <c r="W69" s="1064"/>
      <c r="X69" s="1064"/>
      <c r="Y69" s="1064"/>
      <c r="Z69" s="1064"/>
      <c r="AA69" s="1064">
        <v>9</v>
      </c>
      <c r="AB69" s="1064"/>
      <c r="AC69" s="1064"/>
      <c r="AD69" s="1064"/>
      <c r="AE69" s="1064"/>
      <c r="AF69" s="1064">
        <v>9</v>
      </c>
      <c r="AG69" s="1064"/>
      <c r="AH69" s="1064"/>
      <c r="AI69" s="1064"/>
      <c r="AJ69" s="1064"/>
      <c r="AK69" s="1064" t="s">
        <v>604</v>
      </c>
      <c r="AL69" s="1064"/>
      <c r="AM69" s="1064"/>
      <c r="AN69" s="1064"/>
      <c r="AO69" s="1064"/>
      <c r="AP69" s="1064" t="s">
        <v>604</v>
      </c>
      <c r="AQ69" s="1064"/>
      <c r="AR69" s="1064"/>
      <c r="AS69" s="1064"/>
      <c r="AT69" s="1064"/>
      <c r="AU69" s="1064" t="s">
        <v>604</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595</v>
      </c>
      <c r="C70" s="1068"/>
      <c r="D70" s="1068"/>
      <c r="E70" s="1068"/>
      <c r="F70" s="1068"/>
      <c r="G70" s="1068"/>
      <c r="H70" s="1068"/>
      <c r="I70" s="1068"/>
      <c r="J70" s="1068"/>
      <c r="K70" s="1068"/>
      <c r="L70" s="1068"/>
      <c r="M70" s="1068"/>
      <c r="N70" s="1068"/>
      <c r="O70" s="1068"/>
      <c r="P70" s="1069"/>
      <c r="Q70" s="1070">
        <v>11</v>
      </c>
      <c r="R70" s="1064"/>
      <c r="S70" s="1064"/>
      <c r="T70" s="1064"/>
      <c r="U70" s="1064"/>
      <c r="V70" s="1064">
        <v>10</v>
      </c>
      <c r="W70" s="1064"/>
      <c r="X70" s="1064"/>
      <c r="Y70" s="1064"/>
      <c r="Z70" s="1064"/>
      <c r="AA70" s="1064">
        <v>1</v>
      </c>
      <c r="AB70" s="1064"/>
      <c r="AC70" s="1064"/>
      <c r="AD70" s="1064"/>
      <c r="AE70" s="1064"/>
      <c r="AF70" s="1064">
        <v>1</v>
      </c>
      <c r="AG70" s="1064"/>
      <c r="AH70" s="1064"/>
      <c r="AI70" s="1064"/>
      <c r="AJ70" s="1064"/>
      <c r="AK70" s="1064" t="s">
        <v>604</v>
      </c>
      <c r="AL70" s="1064"/>
      <c r="AM70" s="1064"/>
      <c r="AN70" s="1064"/>
      <c r="AO70" s="1064"/>
      <c r="AP70" s="1064" t="s">
        <v>604</v>
      </c>
      <c r="AQ70" s="1064"/>
      <c r="AR70" s="1064"/>
      <c r="AS70" s="1064"/>
      <c r="AT70" s="1064"/>
      <c r="AU70" s="1064" t="s">
        <v>604</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596</v>
      </c>
      <c r="C71" s="1068"/>
      <c r="D71" s="1068"/>
      <c r="E71" s="1068"/>
      <c r="F71" s="1068"/>
      <c r="G71" s="1068"/>
      <c r="H71" s="1068"/>
      <c r="I71" s="1068"/>
      <c r="J71" s="1068"/>
      <c r="K71" s="1068"/>
      <c r="L71" s="1068"/>
      <c r="M71" s="1068"/>
      <c r="N71" s="1068"/>
      <c r="O71" s="1068"/>
      <c r="P71" s="1069"/>
      <c r="Q71" s="1070">
        <v>147</v>
      </c>
      <c r="R71" s="1064"/>
      <c r="S71" s="1064"/>
      <c r="T71" s="1064"/>
      <c r="U71" s="1064"/>
      <c r="V71" s="1064">
        <v>124</v>
      </c>
      <c r="W71" s="1064"/>
      <c r="X71" s="1064"/>
      <c r="Y71" s="1064"/>
      <c r="Z71" s="1064"/>
      <c r="AA71" s="1064">
        <v>23</v>
      </c>
      <c r="AB71" s="1064"/>
      <c r="AC71" s="1064"/>
      <c r="AD71" s="1064"/>
      <c r="AE71" s="1064"/>
      <c r="AF71" s="1064">
        <v>23</v>
      </c>
      <c r="AG71" s="1064"/>
      <c r="AH71" s="1064"/>
      <c r="AI71" s="1064"/>
      <c r="AJ71" s="1064"/>
      <c r="AK71" s="1064" t="s">
        <v>604</v>
      </c>
      <c r="AL71" s="1064"/>
      <c r="AM71" s="1064"/>
      <c r="AN71" s="1064"/>
      <c r="AO71" s="1064"/>
      <c r="AP71" s="1064" t="s">
        <v>604</v>
      </c>
      <c r="AQ71" s="1064"/>
      <c r="AR71" s="1064"/>
      <c r="AS71" s="1064"/>
      <c r="AT71" s="1064"/>
      <c r="AU71" s="1064" t="s">
        <v>604</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597</v>
      </c>
      <c r="C72" s="1068"/>
      <c r="D72" s="1068"/>
      <c r="E72" s="1068"/>
      <c r="F72" s="1068"/>
      <c r="G72" s="1068"/>
      <c r="H72" s="1068"/>
      <c r="I72" s="1068"/>
      <c r="J72" s="1068"/>
      <c r="K72" s="1068"/>
      <c r="L72" s="1068"/>
      <c r="M72" s="1068"/>
      <c r="N72" s="1068"/>
      <c r="O72" s="1068"/>
      <c r="P72" s="1069"/>
      <c r="Q72" s="1070">
        <v>28</v>
      </c>
      <c r="R72" s="1064"/>
      <c r="S72" s="1064"/>
      <c r="T72" s="1064"/>
      <c r="U72" s="1064"/>
      <c r="V72" s="1064">
        <v>26</v>
      </c>
      <c r="W72" s="1064"/>
      <c r="X72" s="1064"/>
      <c r="Y72" s="1064"/>
      <c r="Z72" s="1064"/>
      <c r="AA72" s="1064">
        <v>2</v>
      </c>
      <c r="AB72" s="1064"/>
      <c r="AC72" s="1064"/>
      <c r="AD72" s="1064"/>
      <c r="AE72" s="1064"/>
      <c r="AF72" s="1064">
        <v>2</v>
      </c>
      <c r="AG72" s="1064"/>
      <c r="AH72" s="1064"/>
      <c r="AI72" s="1064"/>
      <c r="AJ72" s="1064"/>
      <c r="AK72" s="1064" t="s">
        <v>604</v>
      </c>
      <c r="AL72" s="1064"/>
      <c r="AM72" s="1064"/>
      <c r="AN72" s="1064"/>
      <c r="AO72" s="1064"/>
      <c r="AP72" s="1064" t="s">
        <v>604</v>
      </c>
      <c r="AQ72" s="1064"/>
      <c r="AR72" s="1064"/>
      <c r="AS72" s="1064"/>
      <c r="AT72" s="1064"/>
      <c r="AU72" s="1064" t="s">
        <v>604</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598</v>
      </c>
      <c r="C73" s="1068"/>
      <c r="D73" s="1068"/>
      <c r="E73" s="1068"/>
      <c r="F73" s="1068"/>
      <c r="G73" s="1068"/>
      <c r="H73" s="1068"/>
      <c r="I73" s="1068"/>
      <c r="J73" s="1068"/>
      <c r="K73" s="1068"/>
      <c r="L73" s="1068"/>
      <c r="M73" s="1068"/>
      <c r="N73" s="1068"/>
      <c r="O73" s="1068"/>
      <c r="P73" s="1069"/>
      <c r="Q73" s="1070">
        <v>3625</v>
      </c>
      <c r="R73" s="1064"/>
      <c r="S73" s="1064"/>
      <c r="T73" s="1064"/>
      <c r="U73" s="1064"/>
      <c r="V73" s="1064">
        <v>3561</v>
      </c>
      <c r="W73" s="1064"/>
      <c r="X73" s="1064"/>
      <c r="Y73" s="1064"/>
      <c r="Z73" s="1064"/>
      <c r="AA73" s="1064">
        <v>64</v>
      </c>
      <c r="AB73" s="1064"/>
      <c r="AC73" s="1064"/>
      <c r="AD73" s="1064"/>
      <c r="AE73" s="1064"/>
      <c r="AF73" s="1064">
        <v>64</v>
      </c>
      <c r="AG73" s="1064"/>
      <c r="AH73" s="1064"/>
      <c r="AI73" s="1064"/>
      <c r="AJ73" s="1064"/>
      <c r="AK73" s="1064" t="s">
        <v>604</v>
      </c>
      <c r="AL73" s="1064"/>
      <c r="AM73" s="1064"/>
      <c r="AN73" s="1064"/>
      <c r="AO73" s="1064"/>
      <c r="AP73" s="1064">
        <v>1090</v>
      </c>
      <c r="AQ73" s="1064"/>
      <c r="AR73" s="1064"/>
      <c r="AS73" s="1064"/>
      <c r="AT73" s="1064"/>
      <c r="AU73" s="1064">
        <v>170</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599</v>
      </c>
      <c r="C74" s="1068"/>
      <c r="D74" s="1068"/>
      <c r="E74" s="1068"/>
      <c r="F74" s="1068"/>
      <c r="G74" s="1068"/>
      <c r="H74" s="1068"/>
      <c r="I74" s="1068"/>
      <c r="J74" s="1068"/>
      <c r="K74" s="1068"/>
      <c r="L74" s="1068"/>
      <c r="M74" s="1068"/>
      <c r="N74" s="1068"/>
      <c r="O74" s="1068"/>
      <c r="P74" s="1069"/>
      <c r="Q74" s="1070">
        <v>1783</v>
      </c>
      <c r="R74" s="1064"/>
      <c r="S74" s="1064"/>
      <c r="T74" s="1064"/>
      <c r="U74" s="1064"/>
      <c r="V74" s="1064">
        <v>1736</v>
      </c>
      <c r="W74" s="1064"/>
      <c r="X74" s="1064"/>
      <c r="Y74" s="1064"/>
      <c r="Z74" s="1064"/>
      <c r="AA74" s="1064">
        <v>46</v>
      </c>
      <c r="AB74" s="1064"/>
      <c r="AC74" s="1064"/>
      <c r="AD74" s="1064"/>
      <c r="AE74" s="1064"/>
      <c r="AF74" s="1064">
        <v>17</v>
      </c>
      <c r="AG74" s="1064"/>
      <c r="AH74" s="1064"/>
      <c r="AI74" s="1064"/>
      <c r="AJ74" s="1064"/>
      <c r="AK74" s="1064" t="s">
        <v>604</v>
      </c>
      <c r="AL74" s="1064"/>
      <c r="AM74" s="1064"/>
      <c r="AN74" s="1064"/>
      <c r="AO74" s="1064"/>
      <c r="AP74" s="1064">
        <v>867</v>
      </c>
      <c r="AQ74" s="1064"/>
      <c r="AR74" s="1064"/>
      <c r="AS74" s="1064"/>
      <c r="AT74" s="1064"/>
      <c r="AU74" s="1064">
        <v>394</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t="s">
        <v>600</v>
      </c>
      <c r="C75" s="1068"/>
      <c r="D75" s="1068"/>
      <c r="E75" s="1068"/>
      <c r="F75" s="1068"/>
      <c r="G75" s="1068"/>
      <c r="H75" s="1068"/>
      <c r="I75" s="1068"/>
      <c r="J75" s="1068"/>
      <c r="K75" s="1068"/>
      <c r="L75" s="1068"/>
      <c r="M75" s="1068"/>
      <c r="N75" s="1068"/>
      <c r="O75" s="1068"/>
      <c r="P75" s="1069"/>
      <c r="Q75" s="1071">
        <v>1637</v>
      </c>
      <c r="R75" s="1072"/>
      <c r="S75" s="1072"/>
      <c r="T75" s="1072"/>
      <c r="U75" s="1073"/>
      <c r="V75" s="1074">
        <v>1542</v>
      </c>
      <c r="W75" s="1072"/>
      <c r="X75" s="1072"/>
      <c r="Y75" s="1072"/>
      <c r="Z75" s="1073"/>
      <c r="AA75" s="1074">
        <v>95</v>
      </c>
      <c r="AB75" s="1072"/>
      <c r="AC75" s="1072"/>
      <c r="AD75" s="1072"/>
      <c r="AE75" s="1073"/>
      <c r="AF75" s="1074">
        <v>95</v>
      </c>
      <c r="AG75" s="1072"/>
      <c r="AH75" s="1072"/>
      <c r="AI75" s="1072"/>
      <c r="AJ75" s="1073"/>
      <c r="AK75" s="1074" t="s">
        <v>604</v>
      </c>
      <c r="AL75" s="1072"/>
      <c r="AM75" s="1072"/>
      <c r="AN75" s="1072"/>
      <c r="AO75" s="1073"/>
      <c r="AP75" s="1074" t="s">
        <v>604</v>
      </c>
      <c r="AQ75" s="1072"/>
      <c r="AR75" s="1072"/>
      <c r="AS75" s="1072"/>
      <c r="AT75" s="1073"/>
      <c r="AU75" s="1074" t="s">
        <v>604</v>
      </c>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t="s">
        <v>601</v>
      </c>
      <c r="C76" s="1068"/>
      <c r="D76" s="1068"/>
      <c r="E76" s="1068"/>
      <c r="F76" s="1068"/>
      <c r="G76" s="1068"/>
      <c r="H76" s="1068"/>
      <c r="I76" s="1068"/>
      <c r="J76" s="1068"/>
      <c r="K76" s="1068"/>
      <c r="L76" s="1068"/>
      <c r="M76" s="1068"/>
      <c r="N76" s="1068"/>
      <c r="O76" s="1068"/>
      <c r="P76" s="1069"/>
      <c r="Q76" s="1071">
        <v>878811</v>
      </c>
      <c r="R76" s="1072"/>
      <c r="S76" s="1072"/>
      <c r="T76" s="1072"/>
      <c r="U76" s="1073"/>
      <c r="V76" s="1074">
        <v>858109</v>
      </c>
      <c r="W76" s="1072"/>
      <c r="X76" s="1072"/>
      <c r="Y76" s="1072"/>
      <c r="Z76" s="1073"/>
      <c r="AA76" s="1074">
        <v>20702</v>
      </c>
      <c r="AB76" s="1072"/>
      <c r="AC76" s="1072"/>
      <c r="AD76" s="1072"/>
      <c r="AE76" s="1073"/>
      <c r="AF76" s="1074">
        <v>20702</v>
      </c>
      <c r="AG76" s="1072"/>
      <c r="AH76" s="1072"/>
      <c r="AI76" s="1072"/>
      <c r="AJ76" s="1073"/>
      <c r="AK76" s="1074">
        <v>1</v>
      </c>
      <c r="AL76" s="1072"/>
      <c r="AM76" s="1072"/>
      <c r="AN76" s="1072"/>
      <c r="AO76" s="1073"/>
      <c r="AP76" s="1074" t="s">
        <v>604</v>
      </c>
      <c r="AQ76" s="1072"/>
      <c r="AR76" s="1072"/>
      <c r="AS76" s="1072"/>
      <c r="AT76" s="1073"/>
      <c r="AU76" s="1074" t="s">
        <v>604</v>
      </c>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t="s">
        <v>602</v>
      </c>
      <c r="C77" s="1068"/>
      <c r="D77" s="1068"/>
      <c r="E77" s="1068"/>
      <c r="F77" s="1068"/>
      <c r="G77" s="1068"/>
      <c r="H77" s="1068"/>
      <c r="I77" s="1068"/>
      <c r="J77" s="1068"/>
      <c r="K77" s="1068"/>
      <c r="L77" s="1068"/>
      <c r="M77" s="1068"/>
      <c r="N77" s="1068"/>
      <c r="O77" s="1068"/>
      <c r="P77" s="1069"/>
      <c r="Q77" s="1071">
        <v>8143</v>
      </c>
      <c r="R77" s="1072"/>
      <c r="S77" s="1072"/>
      <c r="T77" s="1072"/>
      <c r="U77" s="1073"/>
      <c r="V77" s="1074">
        <v>7203</v>
      </c>
      <c r="W77" s="1072"/>
      <c r="X77" s="1072"/>
      <c r="Y77" s="1072"/>
      <c r="Z77" s="1073"/>
      <c r="AA77" s="1074">
        <v>939</v>
      </c>
      <c r="AB77" s="1072"/>
      <c r="AC77" s="1072"/>
      <c r="AD77" s="1072"/>
      <c r="AE77" s="1073"/>
      <c r="AF77" s="1074">
        <v>939</v>
      </c>
      <c r="AG77" s="1072"/>
      <c r="AH77" s="1072"/>
      <c r="AI77" s="1072"/>
      <c r="AJ77" s="1073"/>
      <c r="AK77" s="1074" t="s">
        <v>592</v>
      </c>
      <c r="AL77" s="1072"/>
      <c r="AM77" s="1072"/>
      <c r="AN77" s="1072"/>
      <c r="AO77" s="1073"/>
      <c r="AP77" s="1074" t="s">
        <v>592</v>
      </c>
      <c r="AQ77" s="1072"/>
      <c r="AR77" s="1072"/>
      <c r="AS77" s="1072"/>
      <c r="AT77" s="1073"/>
      <c r="AU77" s="1074" t="s">
        <v>592</v>
      </c>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393</v>
      </c>
      <c r="B88" s="1037" t="s">
        <v>424</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21888</v>
      </c>
      <c r="AG88" s="1052"/>
      <c r="AH88" s="1052"/>
      <c r="AI88" s="1052"/>
      <c r="AJ88" s="1052"/>
      <c r="AK88" s="1056"/>
      <c r="AL88" s="1056"/>
      <c r="AM88" s="1056"/>
      <c r="AN88" s="1056"/>
      <c r="AO88" s="1056"/>
      <c r="AP88" s="1052">
        <v>2194</v>
      </c>
      <c r="AQ88" s="1052"/>
      <c r="AR88" s="1052"/>
      <c r="AS88" s="1052"/>
      <c r="AT88" s="1052"/>
      <c r="AU88" s="1052">
        <v>743</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393</v>
      </c>
      <c r="BR102" s="1037" t="s">
        <v>425</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426</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427</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428</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429</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430</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431</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432</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433</v>
      </c>
      <c r="AB109" s="987"/>
      <c r="AC109" s="987"/>
      <c r="AD109" s="987"/>
      <c r="AE109" s="988"/>
      <c r="AF109" s="989" t="s">
        <v>308</v>
      </c>
      <c r="AG109" s="987"/>
      <c r="AH109" s="987"/>
      <c r="AI109" s="987"/>
      <c r="AJ109" s="988"/>
      <c r="AK109" s="989" t="s">
        <v>307</v>
      </c>
      <c r="AL109" s="987"/>
      <c r="AM109" s="987"/>
      <c r="AN109" s="987"/>
      <c r="AO109" s="988"/>
      <c r="AP109" s="989" t="s">
        <v>434</v>
      </c>
      <c r="AQ109" s="987"/>
      <c r="AR109" s="987"/>
      <c r="AS109" s="987"/>
      <c r="AT109" s="1018"/>
      <c r="AU109" s="986" t="s">
        <v>432</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433</v>
      </c>
      <c r="BR109" s="987"/>
      <c r="BS109" s="987"/>
      <c r="BT109" s="987"/>
      <c r="BU109" s="988"/>
      <c r="BV109" s="989" t="s">
        <v>308</v>
      </c>
      <c r="BW109" s="987"/>
      <c r="BX109" s="987"/>
      <c r="BY109" s="987"/>
      <c r="BZ109" s="988"/>
      <c r="CA109" s="989" t="s">
        <v>307</v>
      </c>
      <c r="CB109" s="987"/>
      <c r="CC109" s="987"/>
      <c r="CD109" s="987"/>
      <c r="CE109" s="988"/>
      <c r="CF109" s="1025" t="s">
        <v>434</v>
      </c>
      <c r="CG109" s="1025"/>
      <c r="CH109" s="1025"/>
      <c r="CI109" s="1025"/>
      <c r="CJ109" s="1025"/>
      <c r="CK109" s="989" t="s">
        <v>435</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433</v>
      </c>
      <c r="DH109" s="987"/>
      <c r="DI109" s="987"/>
      <c r="DJ109" s="987"/>
      <c r="DK109" s="988"/>
      <c r="DL109" s="989" t="s">
        <v>308</v>
      </c>
      <c r="DM109" s="987"/>
      <c r="DN109" s="987"/>
      <c r="DO109" s="987"/>
      <c r="DP109" s="988"/>
      <c r="DQ109" s="989" t="s">
        <v>307</v>
      </c>
      <c r="DR109" s="987"/>
      <c r="DS109" s="987"/>
      <c r="DT109" s="987"/>
      <c r="DU109" s="988"/>
      <c r="DV109" s="989" t="s">
        <v>434</v>
      </c>
      <c r="DW109" s="987"/>
      <c r="DX109" s="987"/>
      <c r="DY109" s="987"/>
      <c r="DZ109" s="1018"/>
    </row>
    <row r="110" spans="1:131" s="247" customFormat="1" ht="26.25" customHeight="1" x14ac:dyDescent="0.15">
      <c r="A110" s="889" t="s">
        <v>436</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2291621</v>
      </c>
      <c r="AB110" s="980"/>
      <c r="AC110" s="980"/>
      <c r="AD110" s="980"/>
      <c r="AE110" s="981"/>
      <c r="AF110" s="982">
        <v>2113604</v>
      </c>
      <c r="AG110" s="980"/>
      <c r="AH110" s="980"/>
      <c r="AI110" s="980"/>
      <c r="AJ110" s="981"/>
      <c r="AK110" s="982">
        <v>2021583</v>
      </c>
      <c r="AL110" s="980"/>
      <c r="AM110" s="980"/>
      <c r="AN110" s="980"/>
      <c r="AO110" s="981"/>
      <c r="AP110" s="983">
        <v>12.6</v>
      </c>
      <c r="AQ110" s="984"/>
      <c r="AR110" s="984"/>
      <c r="AS110" s="984"/>
      <c r="AT110" s="985"/>
      <c r="AU110" s="1019" t="s">
        <v>73</v>
      </c>
      <c r="AV110" s="1020"/>
      <c r="AW110" s="1020"/>
      <c r="AX110" s="1020"/>
      <c r="AY110" s="1020"/>
      <c r="AZ110" s="945" t="s">
        <v>437</v>
      </c>
      <c r="BA110" s="890"/>
      <c r="BB110" s="890"/>
      <c r="BC110" s="890"/>
      <c r="BD110" s="890"/>
      <c r="BE110" s="890"/>
      <c r="BF110" s="890"/>
      <c r="BG110" s="890"/>
      <c r="BH110" s="890"/>
      <c r="BI110" s="890"/>
      <c r="BJ110" s="890"/>
      <c r="BK110" s="890"/>
      <c r="BL110" s="890"/>
      <c r="BM110" s="890"/>
      <c r="BN110" s="890"/>
      <c r="BO110" s="890"/>
      <c r="BP110" s="891"/>
      <c r="BQ110" s="946">
        <v>18156811</v>
      </c>
      <c r="BR110" s="927"/>
      <c r="BS110" s="927"/>
      <c r="BT110" s="927"/>
      <c r="BU110" s="927"/>
      <c r="BV110" s="927">
        <v>19600631</v>
      </c>
      <c r="BW110" s="927"/>
      <c r="BX110" s="927"/>
      <c r="BY110" s="927"/>
      <c r="BZ110" s="927"/>
      <c r="CA110" s="927">
        <v>21312546</v>
      </c>
      <c r="CB110" s="927"/>
      <c r="CC110" s="927"/>
      <c r="CD110" s="927"/>
      <c r="CE110" s="927"/>
      <c r="CF110" s="951">
        <v>132.6</v>
      </c>
      <c r="CG110" s="952"/>
      <c r="CH110" s="952"/>
      <c r="CI110" s="952"/>
      <c r="CJ110" s="952"/>
      <c r="CK110" s="1015" t="s">
        <v>438</v>
      </c>
      <c r="CL110" s="901"/>
      <c r="CM110" s="976" t="s">
        <v>439</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395</v>
      </c>
      <c r="DH110" s="927"/>
      <c r="DI110" s="927"/>
      <c r="DJ110" s="927"/>
      <c r="DK110" s="927"/>
      <c r="DL110" s="927" t="s">
        <v>128</v>
      </c>
      <c r="DM110" s="927"/>
      <c r="DN110" s="927"/>
      <c r="DO110" s="927"/>
      <c r="DP110" s="927"/>
      <c r="DQ110" s="927" t="s">
        <v>440</v>
      </c>
      <c r="DR110" s="927"/>
      <c r="DS110" s="927"/>
      <c r="DT110" s="927"/>
      <c r="DU110" s="927"/>
      <c r="DV110" s="928" t="s">
        <v>128</v>
      </c>
      <c r="DW110" s="928"/>
      <c r="DX110" s="928"/>
      <c r="DY110" s="928"/>
      <c r="DZ110" s="929"/>
    </row>
    <row r="111" spans="1:131" s="247" customFormat="1" ht="26.25" customHeight="1" x14ac:dyDescent="0.15">
      <c r="A111" s="856" t="s">
        <v>441</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442</v>
      </c>
      <c r="AB111" s="1008"/>
      <c r="AC111" s="1008"/>
      <c r="AD111" s="1008"/>
      <c r="AE111" s="1009"/>
      <c r="AF111" s="1010" t="s">
        <v>128</v>
      </c>
      <c r="AG111" s="1008"/>
      <c r="AH111" s="1008"/>
      <c r="AI111" s="1008"/>
      <c r="AJ111" s="1009"/>
      <c r="AK111" s="1010" t="s">
        <v>440</v>
      </c>
      <c r="AL111" s="1008"/>
      <c r="AM111" s="1008"/>
      <c r="AN111" s="1008"/>
      <c r="AO111" s="1009"/>
      <c r="AP111" s="1011" t="s">
        <v>442</v>
      </c>
      <c r="AQ111" s="1012"/>
      <c r="AR111" s="1012"/>
      <c r="AS111" s="1012"/>
      <c r="AT111" s="1013"/>
      <c r="AU111" s="1021"/>
      <c r="AV111" s="1022"/>
      <c r="AW111" s="1022"/>
      <c r="AX111" s="1022"/>
      <c r="AY111" s="1022"/>
      <c r="AZ111" s="897" t="s">
        <v>443</v>
      </c>
      <c r="BA111" s="832"/>
      <c r="BB111" s="832"/>
      <c r="BC111" s="832"/>
      <c r="BD111" s="832"/>
      <c r="BE111" s="832"/>
      <c r="BF111" s="832"/>
      <c r="BG111" s="832"/>
      <c r="BH111" s="832"/>
      <c r="BI111" s="832"/>
      <c r="BJ111" s="832"/>
      <c r="BK111" s="832"/>
      <c r="BL111" s="832"/>
      <c r="BM111" s="832"/>
      <c r="BN111" s="832"/>
      <c r="BO111" s="832"/>
      <c r="BP111" s="833"/>
      <c r="BQ111" s="898" t="s">
        <v>442</v>
      </c>
      <c r="BR111" s="899"/>
      <c r="BS111" s="899"/>
      <c r="BT111" s="899"/>
      <c r="BU111" s="899"/>
      <c r="BV111" s="899" t="s">
        <v>444</v>
      </c>
      <c r="BW111" s="899"/>
      <c r="BX111" s="899"/>
      <c r="BY111" s="899"/>
      <c r="BZ111" s="899"/>
      <c r="CA111" s="899" t="s">
        <v>442</v>
      </c>
      <c r="CB111" s="899"/>
      <c r="CC111" s="899"/>
      <c r="CD111" s="899"/>
      <c r="CE111" s="899"/>
      <c r="CF111" s="960" t="s">
        <v>445</v>
      </c>
      <c r="CG111" s="961"/>
      <c r="CH111" s="961"/>
      <c r="CI111" s="961"/>
      <c r="CJ111" s="961"/>
      <c r="CK111" s="1016"/>
      <c r="CL111" s="903"/>
      <c r="CM111" s="906" t="s">
        <v>446</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128</v>
      </c>
      <c r="DH111" s="899"/>
      <c r="DI111" s="899"/>
      <c r="DJ111" s="899"/>
      <c r="DK111" s="899"/>
      <c r="DL111" s="899" t="s">
        <v>447</v>
      </c>
      <c r="DM111" s="899"/>
      <c r="DN111" s="899"/>
      <c r="DO111" s="899"/>
      <c r="DP111" s="899"/>
      <c r="DQ111" s="899" t="s">
        <v>442</v>
      </c>
      <c r="DR111" s="899"/>
      <c r="DS111" s="899"/>
      <c r="DT111" s="899"/>
      <c r="DU111" s="899"/>
      <c r="DV111" s="876" t="s">
        <v>128</v>
      </c>
      <c r="DW111" s="876"/>
      <c r="DX111" s="876"/>
      <c r="DY111" s="876"/>
      <c r="DZ111" s="877"/>
    </row>
    <row r="112" spans="1:131" s="247" customFormat="1" ht="26.25" customHeight="1" x14ac:dyDescent="0.15">
      <c r="A112" s="1001" t="s">
        <v>448</v>
      </c>
      <c r="B112" s="1002"/>
      <c r="C112" s="832" t="s">
        <v>449</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440</v>
      </c>
      <c r="AB112" s="862"/>
      <c r="AC112" s="862"/>
      <c r="AD112" s="862"/>
      <c r="AE112" s="863"/>
      <c r="AF112" s="864" t="s">
        <v>440</v>
      </c>
      <c r="AG112" s="862"/>
      <c r="AH112" s="862"/>
      <c r="AI112" s="862"/>
      <c r="AJ112" s="863"/>
      <c r="AK112" s="864" t="s">
        <v>128</v>
      </c>
      <c r="AL112" s="862"/>
      <c r="AM112" s="862"/>
      <c r="AN112" s="862"/>
      <c r="AO112" s="863"/>
      <c r="AP112" s="909" t="s">
        <v>450</v>
      </c>
      <c r="AQ112" s="910"/>
      <c r="AR112" s="910"/>
      <c r="AS112" s="910"/>
      <c r="AT112" s="911"/>
      <c r="AU112" s="1021"/>
      <c r="AV112" s="1022"/>
      <c r="AW112" s="1022"/>
      <c r="AX112" s="1022"/>
      <c r="AY112" s="1022"/>
      <c r="AZ112" s="897" t="s">
        <v>451</v>
      </c>
      <c r="BA112" s="832"/>
      <c r="BB112" s="832"/>
      <c r="BC112" s="832"/>
      <c r="BD112" s="832"/>
      <c r="BE112" s="832"/>
      <c r="BF112" s="832"/>
      <c r="BG112" s="832"/>
      <c r="BH112" s="832"/>
      <c r="BI112" s="832"/>
      <c r="BJ112" s="832"/>
      <c r="BK112" s="832"/>
      <c r="BL112" s="832"/>
      <c r="BM112" s="832"/>
      <c r="BN112" s="832"/>
      <c r="BO112" s="832"/>
      <c r="BP112" s="833"/>
      <c r="BQ112" s="898">
        <v>15360731</v>
      </c>
      <c r="BR112" s="899"/>
      <c r="BS112" s="899"/>
      <c r="BT112" s="899"/>
      <c r="BU112" s="899"/>
      <c r="BV112" s="899">
        <v>14570785</v>
      </c>
      <c r="BW112" s="899"/>
      <c r="BX112" s="899"/>
      <c r="BY112" s="899"/>
      <c r="BZ112" s="899"/>
      <c r="CA112" s="899">
        <v>13991041</v>
      </c>
      <c r="CB112" s="899"/>
      <c r="CC112" s="899"/>
      <c r="CD112" s="899"/>
      <c r="CE112" s="899"/>
      <c r="CF112" s="960">
        <v>87.1</v>
      </c>
      <c r="CG112" s="961"/>
      <c r="CH112" s="961"/>
      <c r="CI112" s="961"/>
      <c r="CJ112" s="961"/>
      <c r="CK112" s="1016"/>
      <c r="CL112" s="903"/>
      <c r="CM112" s="906" t="s">
        <v>452</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442</v>
      </c>
      <c r="DH112" s="899"/>
      <c r="DI112" s="899"/>
      <c r="DJ112" s="899"/>
      <c r="DK112" s="899"/>
      <c r="DL112" s="899" t="s">
        <v>440</v>
      </c>
      <c r="DM112" s="899"/>
      <c r="DN112" s="899"/>
      <c r="DO112" s="899"/>
      <c r="DP112" s="899"/>
      <c r="DQ112" s="899" t="s">
        <v>453</v>
      </c>
      <c r="DR112" s="899"/>
      <c r="DS112" s="899"/>
      <c r="DT112" s="899"/>
      <c r="DU112" s="899"/>
      <c r="DV112" s="876" t="s">
        <v>454</v>
      </c>
      <c r="DW112" s="876"/>
      <c r="DX112" s="876"/>
      <c r="DY112" s="876"/>
      <c r="DZ112" s="877"/>
    </row>
    <row r="113" spans="1:130" s="247" customFormat="1" ht="26.25" customHeight="1" x14ac:dyDescent="0.15">
      <c r="A113" s="1003"/>
      <c r="B113" s="1004"/>
      <c r="C113" s="832" t="s">
        <v>455</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659870</v>
      </c>
      <c r="AB113" s="1008"/>
      <c r="AC113" s="1008"/>
      <c r="AD113" s="1008"/>
      <c r="AE113" s="1009"/>
      <c r="AF113" s="1010">
        <v>643649</v>
      </c>
      <c r="AG113" s="1008"/>
      <c r="AH113" s="1008"/>
      <c r="AI113" s="1008"/>
      <c r="AJ113" s="1009"/>
      <c r="AK113" s="1010">
        <v>668503</v>
      </c>
      <c r="AL113" s="1008"/>
      <c r="AM113" s="1008"/>
      <c r="AN113" s="1008"/>
      <c r="AO113" s="1009"/>
      <c r="AP113" s="1011">
        <v>4.2</v>
      </c>
      <c r="AQ113" s="1012"/>
      <c r="AR113" s="1012"/>
      <c r="AS113" s="1012"/>
      <c r="AT113" s="1013"/>
      <c r="AU113" s="1021"/>
      <c r="AV113" s="1022"/>
      <c r="AW113" s="1022"/>
      <c r="AX113" s="1022"/>
      <c r="AY113" s="1022"/>
      <c r="AZ113" s="897" t="s">
        <v>456</v>
      </c>
      <c r="BA113" s="832"/>
      <c r="BB113" s="832"/>
      <c r="BC113" s="832"/>
      <c r="BD113" s="832"/>
      <c r="BE113" s="832"/>
      <c r="BF113" s="832"/>
      <c r="BG113" s="832"/>
      <c r="BH113" s="832"/>
      <c r="BI113" s="832"/>
      <c r="BJ113" s="832"/>
      <c r="BK113" s="832"/>
      <c r="BL113" s="832"/>
      <c r="BM113" s="832"/>
      <c r="BN113" s="832"/>
      <c r="BO113" s="832"/>
      <c r="BP113" s="833"/>
      <c r="BQ113" s="898">
        <v>430296</v>
      </c>
      <c r="BR113" s="899"/>
      <c r="BS113" s="899"/>
      <c r="BT113" s="899"/>
      <c r="BU113" s="899"/>
      <c r="BV113" s="899">
        <v>395514</v>
      </c>
      <c r="BW113" s="899"/>
      <c r="BX113" s="899"/>
      <c r="BY113" s="899"/>
      <c r="BZ113" s="899"/>
      <c r="CA113" s="899">
        <v>686232</v>
      </c>
      <c r="CB113" s="899"/>
      <c r="CC113" s="899"/>
      <c r="CD113" s="899"/>
      <c r="CE113" s="899"/>
      <c r="CF113" s="960">
        <v>4.3</v>
      </c>
      <c r="CG113" s="961"/>
      <c r="CH113" s="961"/>
      <c r="CI113" s="961"/>
      <c r="CJ113" s="961"/>
      <c r="CK113" s="1016"/>
      <c r="CL113" s="903"/>
      <c r="CM113" s="906" t="s">
        <v>457</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128</v>
      </c>
      <c r="DH113" s="862"/>
      <c r="DI113" s="862"/>
      <c r="DJ113" s="862"/>
      <c r="DK113" s="863"/>
      <c r="DL113" s="864" t="s">
        <v>458</v>
      </c>
      <c r="DM113" s="862"/>
      <c r="DN113" s="862"/>
      <c r="DO113" s="862"/>
      <c r="DP113" s="863"/>
      <c r="DQ113" s="864" t="s">
        <v>395</v>
      </c>
      <c r="DR113" s="862"/>
      <c r="DS113" s="862"/>
      <c r="DT113" s="862"/>
      <c r="DU113" s="863"/>
      <c r="DV113" s="909" t="s">
        <v>440</v>
      </c>
      <c r="DW113" s="910"/>
      <c r="DX113" s="910"/>
      <c r="DY113" s="910"/>
      <c r="DZ113" s="911"/>
    </row>
    <row r="114" spans="1:130" s="247" customFormat="1" ht="26.25" customHeight="1" x14ac:dyDescent="0.15">
      <c r="A114" s="1003"/>
      <c r="B114" s="1004"/>
      <c r="C114" s="832" t="s">
        <v>459</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124599</v>
      </c>
      <c r="AB114" s="862"/>
      <c r="AC114" s="862"/>
      <c r="AD114" s="862"/>
      <c r="AE114" s="863"/>
      <c r="AF114" s="864">
        <v>140917</v>
      </c>
      <c r="AG114" s="862"/>
      <c r="AH114" s="862"/>
      <c r="AI114" s="862"/>
      <c r="AJ114" s="863"/>
      <c r="AK114" s="864">
        <v>101170</v>
      </c>
      <c r="AL114" s="862"/>
      <c r="AM114" s="862"/>
      <c r="AN114" s="862"/>
      <c r="AO114" s="863"/>
      <c r="AP114" s="909">
        <v>0.6</v>
      </c>
      <c r="AQ114" s="910"/>
      <c r="AR114" s="910"/>
      <c r="AS114" s="910"/>
      <c r="AT114" s="911"/>
      <c r="AU114" s="1021"/>
      <c r="AV114" s="1022"/>
      <c r="AW114" s="1022"/>
      <c r="AX114" s="1022"/>
      <c r="AY114" s="1022"/>
      <c r="AZ114" s="897" t="s">
        <v>460</v>
      </c>
      <c r="BA114" s="832"/>
      <c r="BB114" s="832"/>
      <c r="BC114" s="832"/>
      <c r="BD114" s="832"/>
      <c r="BE114" s="832"/>
      <c r="BF114" s="832"/>
      <c r="BG114" s="832"/>
      <c r="BH114" s="832"/>
      <c r="BI114" s="832"/>
      <c r="BJ114" s="832"/>
      <c r="BK114" s="832"/>
      <c r="BL114" s="832"/>
      <c r="BM114" s="832"/>
      <c r="BN114" s="832"/>
      <c r="BO114" s="832"/>
      <c r="BP114" s="833"/>
      <c r="BQ114" s="898">
        <v>134559</v>
      </c>
      <c r="BR114" s="899"/>
      <c r="BS114" s="899"/>
      <c r="BT114" s="899"/>
      <c r="BU114" s="899"/>
      <c r="BV114" s="899">
        <v>1153546</v>
      </c>
      <c r="BW114" s="899"/>
      <c r="BX114" s="899"/>
      <c r="BY114" s="899"/>
      <c r="BZ114" s="899"/>
      <c r="CA114" s="899">
        <v>1084417</v>
      </c>
      <c r="CB114" s="899"/>
      <c r="CC114" s="899"/>
      <c r="CD114" s="899"/>
      <c r="CE114" s="899"/>
      <c r="CF114" s="960">
        <v>6.7</v>
      </c>
      <c r="CG114" s="961"/>
      <c r="CH114" s="961"/>
      <c r="CI114" s="961"/>
      <c r="CJ114" s="961"/>
      <c r="CK114" s="1016"/>
      <c r="CL114" s="903"/>
      <c r="CM114" s="906" t="s">
        <v>461</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128</v>
      </c>
      <c r="DH114" s="862"/>
      <c r="DI114" s="862"/>
      <c r="DJ114" s="862"/>
      <c r="DK114" s="863"/>
      <c r="DL114" s="864" t="s">
        <v>395</v>
      </c>
      <c r="DM114" s="862"/>
      <c r="DN114" s="862"/>
      <c r="DO114" s="862"/>
      <c r="DP114" s="863"/>
      <c r="DQ114" s="864" t="s">
        <v>440</v>
      </c>
      <c r="DR114" s="862"/>
      <c r="DS114" s="862"/>
      <c r="DT114" s="862"/>
      <c r="DU114" s="863"/>
      <c r="DV114" s="909" t="s">
        <v>440</v>
      </c>
      <c r="DW114" s="910"/>
      <c r="DX114" s="910"/>
      <c r="DY114" s="910"/>
      <c r="DZ114" s="911"/>
    </row>
    <row r="115" spans="1:130" s="247" customFormat="1" ht="26.25" customHeight="1" x14ac:dyDescent="0.15">
      <c r="A115" s="1003"/>
      <c r="B115" s="1004"/>
      <c r="C115" s="832" t="s">
        <v>462</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t="s">
        <v>444</v>
      </c>
      <c r="AB115" s="1008"/>
      <c r="AC115" s="1008"/>
      <c r="AD115" s="1008"/>
      <c r="AE115" s="1009"/>
      <c r="AF115" s="1010" t="s">
        <v>442</v>
      </c>
      <c r="AG115" s="1008"/>
      <c r="AH115" s="1008"/>
      <c r="AI115" s="1008"/>
      <c r="AJ115" s="1009"/>
      <c r="AK115" s="1010" t="s">
        <v>454</v>
      </c>
      <c r="AL115" s="1008"/>
      <c r="AM115" s="1008"/>
      <c r="AN115" s="1008"/>
      <c r="AO115" s="1009"/>
      <c r="AP115" s="1011" t="s">
        <v>440</v>
      </c>
      <c r="AQ115" s="1012"/>
      <c r="AR115" s="1012"/>
      <c r="AS115" s="1012"/>
      <c r="AT115" s="1013"/>
      <c r="AU115" s="1021"/>
      <c r="AV115" s="1022"/>
      <c r="AW115" s="1022"/>
      <c r="AX115" s="1022"/>
      <c r="AY115" s="1022"/>
      <c r="AZ115" s="897" t="s">
        <v>463</v>
      </c>
      <c r="BA115" s="832"/>
      <c r="BB115" s="832"/>
      <c r="BC115" s="832"/>
      <c r="BD115" s="832"/>
      <c r="BE115" s="832"/>
      <c r="BF115" s="832"/>
      <c r="BG115" s="832"/>
      <c r="BH115" s="832"/>
      <c r="BI115" s="832"/>
      <c r="BJ115" s="832"/>
      <c r="BK115" s="832"/>
      <c r="BL115" s="832"/>
      <c r="BM115" s="832"/>
      <c r="BN115" s="832"/>
      <c r="BO115" s="832"/>
      <c r="BP115" s="833"/>
      <c r="BQ115" s="898" t="s">
        <v>453</v>
      </c>
      <c r="BR115" s="899"/>
      <c r="BS115" s="899"/>
      <c r="BT115" s="899"/>
      <c r="BU115" s="899"/>
      <c r="BV115" s="899" t="s">
        <v>458</v>
      </c>
      <c r="BW115" s="899"/>
      <c r="BX115" s="899"/>
      <c r="BY115" s="899"/>
      <c r="BZ115" s="899"/>
      <c r="CA115" s="899" t="s">
        <v>440</v>
      </c>
      <c r="CB115" s="899"/>
      <c r="CC115" s="899"/>
      <c r="CD115" s="899"/>
      <c r="CE115" s="899"/>
      <c r="CF115" s="960" t="s">
        <v>128</v>
      </c>
      <c r="CG115" s="961"/>
      <c r="CH115" s="961"/>
      <c r="CI115" s="961"/>
      <c r="CJ115" s="961"/>
      <c r="CK115" s="1016"/>
      <c r="CL115" s="903"/>
      <c r="CM115" s="897" t="s">
        <v>464</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458</v>
      </c>
      <c r="DH115" s="862"/>
      <c r="DI115" s="862"/>
      <c r="DJ115" s="862"/>
      <c r="DK115" s="863"/>
      <c r="DL115" s="864" t="s">
        <v>440</v>
      </c>
      <c r="DM115" s="862"/>
      <c r="DN115" s="862"/>
      <c r="DO115" s="862"/>
      <c r="DP115" s="863"/>
      <c r="DQ115" s="864" t="s">
        <v>440</v>
      </c>
      <c r="DR115" s="862"/>
      <c r="DS115" s="862"/>
      <c r="DT115" s="862"/>
      <c r="DU115" s="863"/>
      <c r="DV115" s="909" t="s">
        <v>453</v>
      </c>
      <c r="DW115" s="910"/>
      <c r="DX115" s="910"/>
      <c r="DY115" s="910"/>
      <c r="DZ115" s="911"/>
    </row>
    <row r="116" spans="1:130" s="247" customFormat="1" ht="26.25" customHeight="1" x14ac:dyDescent="0.15">
      <c r="A116" s="1005"/>
      <c r="B116" s="1006"/>
      <c r="C116" s="965" t="s">
        <v>465</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458</v>
      </c>
      <c r="AB116" s="862"/>
      <c r="AC116" s="862"/>
      <c r="AD116" s="862"/>
      <c r="AE116" s="863"/>
      <c r="AF116" s="864" t="s">
        <v>445</v>
      </c>
      <c r="AG116" s="862"/>
      <c r="AH116" s="862"/>
      <c r="AI116" s="862"/>
      <c r="AJ116" s="863"/>
      <c r="AK116" s="864" t="s">
        <v>128</v>
      </c>
      <c r="AL116" s="862"/>
      <c r="AM116" s="862"/>
      <c r="AN116" s="862"/>
      <c r="AO116" s="863"/>
      <c r="AP116" s="909" t="s">
        <v>128</v>
      </c>
      <c r="AQ116" s="910"/>
      <c r="AR116" s="910"/>
      <c r="AS116" s="910"/>
      <c r="AT116" s="911"/>
      <c r="AU116" s="1021"/>
      <c r="AV116" s="1022"/>
      <c r="AW116" s="1022"/>
      <c r="AX116" s="1022"/>
      <c r="AY116" s="1022"/>
      <c r="AZ116" s="948" t="s">
        <v>466</v>
      </c>
      <c r="BA116" s="949"/>
      <c r="BB116" s="949"/>
      <c r="BC116" s="949"/>
      <c r="BD116" s="949"/>
      <c r="BE116" s="949"/>
      <c r="BF116" s="949"/>
      <c r="BG116" s="949"/>
      <c r="BH116" s="949"/>
      <c r="BI116" s="949"/>
      <c r="BJ116" s="949"/>
      <c r="BK116" s="949"/>
      <c r="BL116" s="949"/>
      <c r="BM116" s="949"/>
      <c r="BN116" s="949"/>
      <c r="BO116" s="949"/>
      <c r="BP116" s="950"/>
      <c r="BQ116" s="898" t="s">
        <v>395</v>
      </c>
      <c r="BR116" s="899"/>
      <c r="BS116" s="899"/>
      <c r="BT116" s="899"/>
      <c r="BU116" s="899"/>
      <c r="BV116" s="899" t="s">
        <v>440</v>
      </c>
      <c r="BW116" s="899"/>
      <c r="BX116" s="899"/>
      <c r="BY116" s="899"/>
      <c r="BZ116" s="899"/>
      <c r="CA116" s="899" t="s">
        <v>395</v>
      </c>
      <c r="CB116" s="899"/>
      <c r="CC116" s="899"/>
      <c r="CD116" s="899"/>
      <c r="CE116" s="899"/>
      <c r="CF116" s="960" t="s">
        <v>440</v>
      </c>
      <c r="CG116" s="961"/>
      <c r="CH116" s="961"/>
      <c r="CI116" s="961"/>
      <c r="CJ116" s="961"/>
      <c r="CK116" s="1016"/>
      <c r="CL116" s="903"/>
      <c r="CM116" s="906" t="s">
        <v>467</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128</v>
      </c>
      <c r="DH116" s="862"/>
      <c r="DI116" s="862"/>
      <c r="DJ116" s="862"/>
      <c r="DK116" s="863"/>
      <c r="DL116" s="864" t="s">
        <v>445</v>
      </c>
      <c r="DM116" s="862"/>
      <c r="DN116" s="862"/>
      <c r="DO116" s="862"/>
      <c r="DP116" s="863"/>
      <c r="DQ116" s="864" t="s">
        <v>468</v>
      </c>
      <c r="DR116" s="862"/>
      <c r="DS116" s="862"/>
      <c r="DT116" s="862"/>
      <c r="DU116" s="863"/>
      <c r="DV116" s="909" t="s">
        <v>440</v>
      </c>
      <c r="DW116" s="910"/>
      <c r="DX116" s="910"/>
      <c r="DY116" s="910"/>
      <c r="DZ116" s="911"/>
    </row>
    <row r="117" spans="1:130" s="247" customFormat="1" ht="26.25" customHeight="1" x14ac:dyDescent="0.15">
      <c r="A117" s="986" t="s">
        <v>186</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469</v>
      </c>
      <c r="Z117" s="988"/>
      <c r="AA117" s="993">
        <v>3076090</v>
      </c>
      <c r="AB117" s="994"/>
      <c r="AC117" s="994"/>
      <c r="AD117" s="994"/>
      <c r="AE117" s="995"/>
      <c r="AF117" s="996">
        <v>2898170</v>
      </c>
      <c r="AG117" s="994"/>
      <c r="AH117" s="994"/>
      <c r="AI117" s="994"/>
      <c r="AJ117" s="995"/>
      <c r="AK117" s="996">
        <v>2791256</v>
      </c>
      <c r="AL117" s="994"/>
      <c r="AM117" s="994"/>
      <c r="AN117" s="994"/>
      <c r="AO117" s="995"/>
      <c r="AP117" s="997"/>
      <c r="AQ117" s="998"/>
      <c r="AR117" s="998"/>
      <c r="AS117" s="998"/>
      <c r="AT117" s="999"/>
      <c r="AU117" s="1021"/>
      <c r="AV117" s="1022"/>
      <c r="AW117" s="1022"/>
      <c r="AX117" s="1022"/>
      <c r="AY117" s="1022"/>
      <c r="AZ117" s="948" t="s">
        <v>470</v>
      </c>
      <c r="BA117" s="949"/>
      <c r="BB117" s="949"/>
      <c r="BC117" s="949"/>
      <c r="BD117" s="949"/>
      <c r="BE117" s="949"/>
      <c r="BF117" s="949"/>
      <c r="BG117" s="949"/>
      <c r="BH117" s="949"/>
      <c r="BI117" s="949"/>
      <c r="BJ117" s="949"/>
      <c r="BK117" s="949"/>
      <c r="BL117" s="949"/>
      <c r="BM117" s="949"/>
      <c r="BN117" s="949"/>
      <c r="BO117" s="949"/>
      <c r="BP117" s="950"/>
      <c r="BQ117" s="898" t="s">
        <v>447</v>
      </c>
      <c r="BR117" s="899"/>
      <c r="BS117" s="899"/>
      <c r="BT117" s="899"/>
      <c r="BU117" s="899"/>
      <c r="BV117" s="899" t="s">
        <v>440</v>
      </c>
      <c r="BW117" s="899"/>
      <c r="BX117" s="899"/>
      <c r="BY117" s="899"/>
      <c r="BZ117" s="899"/>
      <c r="CA117" s="899" t="s">
        <v>128</v>
      </c>
      <c r="CB117" s="899"/>
      <c r="CC117" s="899"/>
      <c r="CD117" s="899"/>
      <c r="CE117" s="899"/>
      <c r="CF117" s="960" t="s">
        <v>458</v>
      </c>
      <c r="CG117" s="961"/>
      <c r="CH117" s="961"/>
      <c r="CI117" s="961"/>
      <c r="CJ117" s="961"/>
      <c r="CK117" s="1016"/>
      <c r="CL117" s="903"/>
      <c r="CM117" s="906" t="s">
        <v>471</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468</v>
      </c>
      <c r="DH117" s="862"/>
      <c r="DI117" s="862"/>
      <c r="DJ117" s="862"/>
      <c r="DK117" s="863"/>
      <c r="DL117" s="864" t="s">
        <v>128</v>
      </c>
      <c r="DM117" s="862"/>
      <c r="DN117" s="862"/>
      <c r="DO117" s="862"/>
      <c r="DP117" s="863"/>
      <c r="DQ117" s="864" t="s">
        <v>128</v>
      </c>
      <c r="DR117" s="862"/>
      <c r="DS117" s="862"/>
      <c r="DT117" s="862"/>
      <c r="DU117" s="863"/>
      <c r="DV117" s="909" t="s">
        <v>447</v>
      </c>
      <c r="DW117" s="910"/>
      <c r="DX117" s="910"/>
      <c r="DY117" s="910"/>
      <c r="DZ117" s="911"/>
    </row>
    <row r="118" spans="1:130" s="247" customFormat="1" ht="26.25" customHeight="1" x14ac:dyDescent="0.15">
      <c r="A118" s="986" t="s">
        <v>435</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433</v>
      </c>
      <c r="AB118" s="987"/>
      <c r="AC118" s="987"/>
      <c r="AD118" s="987"/>
      <c r="AE118" s="988"/>
      <c r="AF118" s="989" t="s">
        <v>308</v>
      </c>
      <c r="AG118" s="987"/>
      <c r="AH118" s="987"/>
      <c r="AI118" s="987"/>
      <c r="AJ118" s="988"/>
      <c r="AK118" s="989" t="s">
        <v>307</v>
      </c>
      <c r="AL118" s="987"/>
      <c r="AM118" s="987"/>
      <c r="AN118" s="987"/>
      <c r="AO118" s="988"/>
      <c r="AP118" s="990" t="s">
        <v>434</v>
      </c>
      <c r="AQ118" s="991"/>
      <c r="AR118" s="991"/>
      <c r="AS118" s="991"/>
      <c r="AT118" s="992"/>
      <c r="AU118" s="1021"/>
      <c r="AV118" s="1022"/>
      <c r="AW118" s="1022"/>
      <c r="AX118" s="1022"/>
      <c r="AY118" s="1022"/>
      <c r="AZ118" s="964" t="s">
        <v>472</v>
      </c>
      <c r="BA118" s="965"/>
      <c r="BB118" s="965"/>
      <c r="BC118" s="965"/>
      <c r="BD118" s="965"/>
      <c r="BE118" s="965"/>
      <c r="BF118" s="965"/>
      <c r="BG118" s="965"/>
      <c r="BH118" s="965"/>
      <c r="BI118" s="965"/>
      <c r="BJ118" s="965"/>
      <c r="BK118" s="965"/>
      <c r="BL118" s="965"/>
      <c r="BM118" s="965"/>
      <c r="BN118" s="965"/>
      <c r="BO118" s="965"/>
      <c r="BP118" s="966"/>
      <c r="BQ118" s="967" t="s">
        <v>128</v>
      </c>
      <c r="BR118" s="930"/>
      <c r="BS118" s="930"/>
      <c r="BT118" s="930"/>
      <c r="BU118" s="930"/>
      <c r="BV118" s="930" t="s">
        <v>468</v>
      </c>
      <c r="BW118" s="930"/>
      <c r="BX118" s="930"/>
      <c r="BY118" s="930"/>
      <c r="BZ118" s="930"/>
      <c r="CA118" s="930" t="s">
        <v>458</v>
      </c>
      <c r="CB118" s="930"/>
      <c r="CC118" s="930"/>
      <c r="CD118" s="930"/>
      <c r="CE118" s="930"/>
      <c r="CF118" s="960" t="s">
        <v>445</v>
      </c>
      <c r="CG118" s="961"/>
      <c r="CH118" s="961"/>
      <c r="CI118" s="961"/>
      <c r="CJ118" s="961"/>
      <c r="CK118" s="1016"/>
      <c r="CL118" s="903"/>
      <c r="CM118" s="906" t="s">
        <v>473</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447</v>
      </c>
      <c r="DH118" s="862"/>
      <c r="DI118" s="862"/>
      <c r="DJ118" s="862"/>
      <c r="DK118" s="863"/>
      <c r="DL118" s="864" t="s">
        <v>458</v>
      </c>
      <c r="DM118" s="862"/>
      <c r="DN118" s="862"/>
      <c r="DO118" s="862"/>
      <c r="DP118" s="863"/>
      <c r="DQ118" s="864" t="s">
        <v>450</v>
      </c>
      <c r="DR118" s="862"/>
      <c r="DS118" s="862"/>
      <c r="DT118" s="862"/>
      <c r="DU118" s="863"/>
      <c r="DV118" s="909" t="s">
        <v>128</v>
      </c>
      <c r="DW118" s="910"/>
      <c r="DX118" s="910"/>
      <c r="DY118" s="910"/>
      <c r="DZ118" s="911"/>
    </row>
    <row r="119" spans="1:130" s="247" customFormat="1" ht="26.25" customHeight="1" x14ac:dyDescent="0.15">
      <c r="A119" s="900" t="s">
        <v>438</v>
      </c>
      <c r="B119" s="901"/>
      <c r="C119" s="976" t="s">
        <v>439</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128</v>
      </c>
      <c r="AB119" s="980"/>
      <c r="AC119" s="980"/>
      <c r="AD119" s="980"/>
      <c r="AE119" s="981"/>
      <c r="AF119" s="982" t="s">
        <v>458</v>
      </c>
      <c r="AG119" s="980"/>
      <c r="AH119" s="980"/>
      <c r="AI119" s="980"/>
      <c r="AJ119" s="981"/>
      <c r="AK119" s="982" t="s">
        <v>458</v>
      </c>
      <c r="AL119" s="980"/>
      <c r="AM119" s="980"/>
      <c r="AN119" s="980"/>
      <c r="AO119" s="981"/>
      <c r="AP119" s="983" t="s">
        <v>458</v>
      </c>
      <c r="AQ119" s="984"/>
      <c r="AR119" s="984"/>
      <c r="AS119" s="984"/>
      <c r="AT119" s="985"/>
      <c r="AU119" s="1023"/>
      <c r="AV119" s="1024"/>
      <c r="AW119" s="1024"/>
      <c r="AX119" s="1024"/>
      <c r="AY119" s="1024"/>
      <c r="AZ119" s="278" t="s">
        <v>186</v>
      </c>
      <c r="BA119" s="278"/>
      <c r="BB119" s="278"/>
      <c r="BC119" s="278"/>
      <c r="BD119" s="278"/>
      <c r="BE119" s="278"/>
      <c r="BF119" s="278"/>
      <c r="BG119" s="278"/>
      <c r="BH119" s="278"/>
      <c r="BI119" s="278"/>
      <c r="BJ119" s="278"/>
      <c r="BK119" s="278"/>
      <c r="BL119" s="278"/>
      <c r="BM119" s="278"/>
      <c r="BN119" s="278"/>
      <c r="BO119" s="962" t="s">
        <v>474</v>
      </c>
      <c r="BP119" s="963"/>
      <c r="BQ119" s="967">
        <v>34082397</v>
      </c>
      <c r="BR119" s="930"/>
      <c r="BS119" s="930"/>
      <c r="BT119" s="930"/>
      <c r="BU119" s="930"/>
      <c r="BV119" s="930">
        <v>35720476</v>
      </c>
      <c r="BW119" s="930"/>
      <c r="BX119" s="930"/>
      <c r="BY119" s="930"/>
      <c r="BZ119" s="930"/>
      <c r="CA119" s="930">
        <v>37074236</v>
      </c>
      <c r="CB119" s="930"/>
      <c r="CC119" s="930"/>
      <c r="CD119" s="930"/>
      <c r="CE119" s="930"/>
      <c r="CF119" s="828"/>
      <c r="CG119" s="829"/>
      <c r="CH119" s="829"/>
      <c r="CI119" s="829"/>
      <c r="CJ119" s="919"/>
      <c r="CK119" s="1017"/>
      <c r="CL119" s="905"/>
      <c r="CM119" s="923" t="s">
        <v>475</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128</v>
      </c>
      <c r="DH119" s="845"/>
      <c r="DI119" s="845"/>
      <c r="DJ119" s="845"/>
      <c r="DK119" s="846"/>
      <c r="DL119" s="847" t="s">
        <v>458</v>
      </c>
      <c r="DM119" s="845"/>
      <c r="DN119" s="845"/>
      <c r="DO119" s="845"/>
      <c r="DP119" s="846"/>
      <c r="DQ119" s="847" t="s">
        <v>450</v>
      </c>
      <c r="DR119" s="845"/>
      <c r="DS119" s="845"/>
      <c r="DT119" s="845"/>
      <c r="DU119" s="846"/>
      <c r="DV119" s="933" t="s">
        <v>440</v>
      </c>
      <c r="DW119" s="934"/>
      <c r="DX119" s="934"/>
      <c r="DY119" s="934"/>
      <c r="DZ119" s="935"/>
    </row>
    <row r="120" spans="1:130" s="247" customFormat="1" ht="26.25" customHeight="1" x14ac:dyDescent="0.15">
      <c r="A120" s="902"/>
      <c r="B120" s="903"/>
      <c r="C120" s="906" t="s">
        <v>446</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458</v>
      </c>
      <c r="AB120" s="862"/>
      <c r="AC120" s="862"/>
      <c r="AD120" s="862"/>
      <c r="AE120" s="863"/>
      <c r="AF120" s="864" t="s">
        <v>468</v>
      </c>
      <c r="AG120" s="862"/>
      <c r="AH120" s="862"/>
      <c r="AI120" s="862"/>
      <c r="AJ120" s="863"/>
      <c r="AK120" s="864" t="s">
        <v>440</v>
      </c>
      <c r="AL120" s="862"/>
      <c r="AM120" s="862"/>
      <c r="AN120" s="862"/>
      <c r="AO120" s="863"/>
      <c r="AP120" s="909" t="s">
        <v>128</v>
      </c>
      <c r="AQ120" s="910"/>
      <c r="AR120" s="910"/>
      <c r="AS120" s="910"/>
      <c r="AT120" s="911"/>
      <c r="AU120" s="968" t="s">
        <v>476</v>
      </c>
      <c r="AV120" s="969"/>
      <c r="AW120" s="969"/>
      <c r="AX120" s="969"/>
      <c r="AY120" s="970"/>
      <c r="AZ120" s="945" t="s">
        <v>477</v>
      </c>
      <c r="BA120" s="890"/>
      <c r="BB120" s="890"/>
      <c r="BC120" s="890"/>
      <c r="BD120" s="890"/>
      <c r="BE120" s="890"/>
      <c r="BF120" s="890"/>
      <c r="BG120" s="890"/>
      <c r="BH120" s="890"/>
      <c r="BI120" s="890"/>
      <c r="BJ120" s="890"/>
      <c r="BK120" s="890"/>
      <c r="BL120" s="890"/>
      <c r="BM120" s="890"/>
      <c r="BN120" s="890"/>
      <c r="BO120" s="890"/>
      <c r="BP120" s="891"/>
      <c r="BQ120" s="946">
        <v>9802171</v>
      </c>
      <c r="BR120" s="927"/>
      <c r="BS120" s="927"/>
      <c r="BT120" s="927"/>
      <c r="BU120" s="927"/>
      <c r="BV120" s="927">
        <v>8947522</v>
      </c>
      <c r="BW120" s="927"/>
      <c r="BX120" s="927"/>
      <c r="BY120" s="927"/>
      <c r="BZ120" s="927"/>
      <c r="CA120" s="927">
        <v>7965150</v>
      </c>
      <c r="CB120" s="927"/>
      <c r="CC120" s="927"/>
      <c r="CD120" s="927"/>
      <c r="CE120" s="927"/>
      <c r="CF120" s="951">
        <v>49.6</v>
      </c>
      <c r="CG120" s="952"/>
      <c r="CH120" s="952"/>
      <c r="CI120" s="952"/>
      <c r="CJ120" s="952"/>
      <c r="CK120" s="953" t="s">
        <v>478</v>
      </c>
      <c r="CL120" s="937"/>
      <c r="CM120" s="937"/>
      <c r="CN120" s="937"/>
      <c r="CO120" s="938"/>
      <c r="CP120" s="957" t="s">
        <v>479</v>
      </c>
      <c r="CQ120" s="958"/>
      <c r="CR120" s="958"/>
      <c r="CS120" s="958"/>
      <c r="CT120" s="958"/>
      <c r="CU120" s="958"/>
      <c r="CV120" s="958"/>
      <c r="CW120" s="958"/>
      <c r="CX120" s="958"/>
      <c r="CY120" s="958"/>
      <c r="CZ120" s="958"/>
      <c r="DA120" s="958"/>
      <c r="DB120" s="958"/>
      <c r="DC120" s="958"/>
      <c r="DD120" s="958"/>
      <c r="DE120" s="958"/>
      <c r="DF120" s="959"/>
      <c r="DG120" s="946" t="s">
        <v>458</v>
      </c>
      <c r="DH120" s="927"/>
      <c r="DI120" s="927"/>
      <c r="DJ120" s="927"/>
      <c r="DK120" s="927"/>
      <c r="DL120" s="927" t="s">
        <v>450</v>
      </c>
      <c r="DM120" s="927"/>
      <c r="DN120" s="927"/>
      <c r="DO120" s="927"/>
      <c r="DP120" s="927"/>
      <c r="DQ120" s="927">
        <v>8499363</v>
      </c>
      <c r="DR120" s="927"/>
      <c r="DS120" s="927"/>
      <c r="DT120" s="927"/>
      <c r="DU120" s="927"/>
      <c r="DV120" s="928">
        <v>52.9</v>
      </c>
      <c r="DW120" s="928"/>
      <c r="DX120" s="928"/>
      <c r="DY120" s="928"/>
      <c r="DZ120" s="929"/>
    </row>
    <row r="121" spans="1:130" s="247" customFormat="1" ht="26.25" customHeight="1" x14ac:dyDescent="0.15">
      <c r="A121" s="902"/>
      <c r="B121" s="903"/>
      <c r="C121" s="948" t="s">
        <v>480</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440</v>
      </c>
      <c r="AB121" s="862"/>
      <c r="AC121" s="862"/>
      <c r="AD121" s="862"/>
      <c r="AE121" s="863"/>
      <c r="AF121" s="864" t="s">
        <v>128</v>
      </c>
      <c r="AG121" s="862"/>
      <c r="AH121" s="862"/>
      <c r="AI121" s="862"/>
      <c r="AJ121" s="863"/>
      <c r="AK121" s="864" t="s">
        <v>440</v>
      </c>
      <c r="AL121" s="862"/>
      <c r="AM121" s="862"/>
      <c r="AN121" s="862"/>
      <c r="AO121" s="863"/>
      <c r="AP121" s="909" t="s">
        <v>458</v>
      </c>
      <c r="AQ121" s="910"/>
      <c r="AR121" s="910"/>
      <c r="AS121" s="910"/>
      <c r="AT121" s="911"/>
      <c r="AU121" s="971"/>
      <c r="AV121" s="972"/>
      <c r="AW121" s="972"/>
      <c r="AX121" s="972"/>
      <c r="AY121" s="973"/>
      <c r="AZ121" s="897" t="s">
        <v>481</v>
      </c>
      <c r="BA121" s="832"/>
      <c r="BB121" s="832"/>
      <c r="BC121" s="832"/>
      <c r="BD121" s="832"/>
      <c r="BE121" s="832"/>
      <c r="BF121" s="832"/>
      <c r="BG121" s="832"/>
      <c r="BH121" s="832"/>
      <c r="BI121" s="832"/>
      <c r="BJ121" s="832"/>
      <c r="BK121" s="832"/>
      <c r="BL121" s="832"/>
      <c r="BM121" s="832"/>
      <c r="BN121" s="832"/>
      <c r="BO121" s="832"/>
      <c r="BP121" s="833"/>
      <c r="BQ121" s="898" t="s">
        <v>458</v>
      </c>
      <c r="BR121" s="899"/>
      <c r="BS121" s="899"/>
      <c r="BT121" s="899"/>
      <c r="BU121" s="899"/>
      <c r="BV121" s="899" t="s">
        <v>447</v>
      </c>
      <c r="BW121" s="899"/>
      <c r="BX121" s="899"/>
      <c r="BY121" s="899"/>
      <c r="BZ121" s="899"/>
      <c r="CA121" s="899" t="s">
        <v>458</v>
      </c>
      <c r="CB121" s="899"/>
      <c r="CC121" s="899"/>
      <c r="CD121" s="899"/>
      <c r="CE121" s="899"/>
      <c r="CF121" s="960" t="s">
        <v>444</v>
      </c>
      <c r="CG121" s="961"/>
      <c r="CH121" s="961"/>
      <c r="CI121" s="961"/>
      <c r="CJ121" s="961"/>
      <c r="CK121" s="954"/>
      <c r="CL121" s="940"/>
      <c r="CM121" s="940"/>
      <c r="CN121" s="940"/>
      <c r="CO121" s="941"/>
      <c r="CP121" s="920" t="s">
        <v>482</v>
      </c>
      <c r="CQ121" s="921"/>
      <c r="CR121" s="921"/>
      <c r="CS121" s="921"/>
      <c r="CT121" s="921"/>
      <c r="CU121" s="921"/>
      <c r="CV121" s="921"/>
      <c r="CW121" s="921"/>
      <c r="CX121" s="921"/>
      <c r="CY121" s="921"/>
      <c r="CZ121" s="921"/>
      <c r="DA121" s="921"/>
      <c r="DB121" s="921"/>
      <c r="DC121" s="921"/>
      <c r="DD121" s="921"/>
      <c r="DE121" s="921"/>
      <c r="DF121" s="922"/>
      <c r="DG121" s="898">
        <v>6555505</v>
      </c>
      <c r="DH121" s="899"/>
      <c r="DI121" s="899"/>
      <c r="DJ121" s="899"/>
      <c r="DK121" s="899"/>
      <c r="DL121" s="899">
        <v>5815291</v>
      </c>
      <c r="DM121" s="899"/>
      <c r="DN121" s="899"/>
      <c r="DO121" s="899"/>
      <c r="DP121" s="899"/>
      <c r="DQ121" s="899">
        <v>5486346</v>
      </c>
      <c r="DR121" s="899"/>
      <c r="DS121" s="899"/>
      <c r="DT121" s="899"/>
      <c r="DU121" s="899"/>
      <c r="DV121" s="876">
        <v>34.1</v>
      </c>
      <c r="DW121" s="876"/>
      <c r="DX121" s="876"/>
      <c r="DY121" s="876"/>
      <c r="DZ121" s="877"/>
    </row>
    <row r="122" spans="1:130" s="247" customFormat="1" ht="26.25" customHeight="1" x14ac:dyDescent="0.15">
      <c r="A122" s="902"/>
      <c r="B122" s="903"/>
      <c r="C122" s="906" t="s">
        <v>461</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447</v>
      </c>
      <c r="AB122" s="862"/>
      <c r="AC122" s="862"/>
      <c r="AD122" s="862"/>
      <c r="AE122" s="863"/>
      <c r="AF122" s="864" t="s">
        <v>458</v>
      </c>
      <c r="AG122" s="862"/>
      <c r="AH122" s="862"/>
      <c r="AI122" s="862"/>
      <c r="AJ122" s="863"/>
      <c r="AK122" s="864" t="s">
        <v>128</v>
      </c>
      <c r="AL122" s="862"/>
      <c r="AM122" s="862"/>
      <c r="AN122" s="862"/>
      <c r="AO122" s="863"/>
      <c r="AP122" s="909" t="s">
        <v>440</v>
      </c>
      <c r="AQ122" s="910"/>
      <c r="AR122" s="910"/>
      <c r="AS122" s="910"/>
      <c r="AT122" s="911"/>
      <c r="AU122" s="971"/>
      <c r="AV122" s="972"/>
      <c r="AW122" s="972"/>
      <c r="AX122" s="972"/>
      <c r="AY122" s="973"/>
      <c r="AZ122" s="964" t="s">
        <v>483</v>
      </c>
      <c r="BA122" s="965"/>
      <c r="BB122" s="965"/>
      <c r="BC122" s="965"/>
      <c r="BD122" s="965"/>
      <c r="BE122" s="965"/>
      <c r="BF122" s="965"/>
      <c r="BG122" s="965"/>
      <c r="BH122" s="965"/>
      <c r="BI122" s="965"/>
      <c r="BJ122" s="965"/>
      <c r="BK122" s="965"/>
      <c r="BL122" s="965"/>
      <c r="BM122" s="965"/>
      <c r="BN122" s="965"/>
      <c r="BO122" s="965"/>
      <c r="BP122" s="966"/>
      <c r="BQ122" s="967">
        <v>23554053</v>
      </c>
      <c r="BR122" s="930"/>
      <c r="BS122" s="930"/>
      <c r="BT122" s="930"/>
      <c r="BU122" s="930"/>
      <c r="BV122" s="930">
        <v>24740805</v>
      </c>
      <c r="BW122" s="930"/>
      <c r="BX122" s="930"/>
      <c r="BY122" s="930"/>
      <c r="BZ122" s="930"/>
      <c r="CA122" s="930">
        <v>24724323</v>
      </c>
      <c r="CB122" s="930"/>
      <c r="CC122" s="930"/>
      <c r="CD122" s="930"/>
      <c r="CE122" s="930"/>
      <c r="CF122" s="931">
        <v>153.9</v>
      </c>
      <c r="CG122" s="932"/>
      <c r="CH122" s="932"/>
      <c r="CI122" s="932"/>
      <c r="CJ122" s="932"/>
      <c r="CK122" s="954"/>
      <c r="CL122" s="940"/>
      <c r="CM122" s="940"/>
      <c r="CN122" s="940"/>
      <c r="CO122" s="941"/>
      <c r="CP122" s="920" t="s">
        <v>484</v>
      </c>
      <c r="CQ122" s="921"/>
      <c r="CR122" s="921"/>
      <c r="CS122" s="921"/>
      <c r="CT122" s="921"/>
      <c r="CU122" s="921"/>
      <c r="CV122" s="921"/>
      <c r="CW122" s="921"/>
      <c r="CX122" s="921"/>
      <c r="CY122" s="921"/>
      <c r="CZ122" s="921"/>
      <c r="DA122" s="921"/>
      <c r="DB122" s="921"/>
      <c r="DC122" s="921"/>
      <c r="DD122" s="921"/>
      <c r="DE122" s="921"/>
      <c r="DF122" s="922"/>
      <c r="DG122" s="898">
        <v>5259</v>
      </c>
      <c r="DH122" s="899"/>
      <c r="DI122" s="899"/>
      <c r="DJ122" s="899"/>
      <c r="DK122" s="899"/>
      <c r="DL122" s="899">
        <v>5507</v>
      </c>
      <c r="DM122" s="899"/>
      <c r="DN122" s="899"/>
      <c r="DO122" s="899"/>
      <c r="DP122" s="899"/>
      <c r="DQ122" s="899">
        <v>5332</v>
      </c>
      <c r="DR122" s="899"/>
      <c r="DS122" s="899"/>
      <c r="DT122" s="899"/>
      <c r="DU122" s="899"/>
      <c r="DV122" s="876">
        <v>0</v>
      </c>
      <c r="DW122" s="876"/>
      <c r="DX122" s="876"/>
      <c r="DY122" s="876"/>
      <c r="DZ122" s="877"/>
    </row>
    <row r="123" spans="1:130" s="247" customFormat="1" ht="26.25" customHeight="1" x14ac:dyDescent="0.15">
      <c r="A123" s="902"/>
      <c r="B123" s="903"/>
      <c r="C123" s="906" t="s">
        <v>467</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440</v>
      </c>
      <c r="AB123" s="862"/>
      <c r="AC123" s="862"/>
      <c r="AD123" s="862"/>
      <c r="AE123" s="863"/>
      <c r="AF123" s="864" t="s">
        <v>440</v>
      </c>
      <c r="AG123" s="862"/>
      <c r="AH123" s="862"/>
      <c r="AI123" s="862"/>
      <c r="AJ123" s="863"/>
      <c r="AK123" s="864" t="s">
        <v>440</v>
      </c>
      <c r="AL123" s="862"/>
      <c r="AM123" s="862"/>
      <c r="AN123" s="862"/>
      <c r="AO123" s="863"/>
      <c r="AP123" s="909" t="s">
        <v>440</v>
      </c>
      <c r="AQ123" s="910"/>
      <c r="AR123" s="910"/>
      <c r="AS123" s="910"/>
      <c r="AT123" s="911"/>
      <c r="AU123" s="974"/>
      <c r="AV123" s="975"/>
      <c r="AW123" s="975"/>
      <c r="AX123" s="975"/>
      <c r="AY123" s="975"/>
      <c r="AZ123" s="278" t="s">
        <v>186</v>
      </c>
      <c r="BA123" s="278"/>
      <c r="BB123" s="278"/>
      <c r="BC123" s="278"/>
      <c r="BD123" s="278"/>
      <c r="BE123" s="278"/>
      <c r="BF123" s="278"/>
      <c r="BG123" s="278"/>
      <c r="BH123" s="278"/>
      <c r="BI123" s="278"/>
      <c r="BJ123" s="278"/>
      <c r="BK123" s="278"/>
      <c r="BL123" s="278"/>
      <c r="BM123" s="278"/>
      <c r="BN123" s="278"/>
      <c r="BO123" s="962" t="s">
        <v>485</v>
      </c>
      <c r="BP123" s="963"/>
      <c r="BQ123" s="917">
        <v>33356224</v>
      </c>
      <c r="BR123" s="918"/>
      <c r="BS123" s="918"/>
      <c r="BT123" s="918"/>
      <c r="BU123" s="918"/>
      <c r="BV123" s="918">
        <v>33688327</v>
      </c>
      <c r="BW123" s="918"/>
      <c r="BX123" s="918"/>
      <c r="BY123" s="918"/>
      <c r="BZ123" s="918"/>
      <c r="CA123" s="918">
        <v>32689473</v>
      </c>
      <c r="CB123" s="918"/>
      <c r="CC123" s="918"/>
      <c r="CD123" s="918"/>
      <c r="CE123" s="918"/>
      <c r="CF123" s="828"/>
      <c r="CG123" s="829"/>
      <c r="CH123" s="829"/>
      <c r="CI123" s="829"/>
      <c r="CJ123" s="919"/>
      <c r="CK123" s="954"/>
      <c r="CL123" s="940"/>
      <c r="CM123" s="940"/>
      <c r="CN123" s="940"/>
      <c r="CO123" s="941"/>
      <c r="CP123" s="920" t="s">
        <v>486</v>
      </c>
      <c r="CQ123" s="921"/>
      <c r="CR123" s="921"/>
      <c r="CS123" s="921"/>
      <c r="CT123" s="921"/>
      <c r="CU123" s="921"/>
      <c r="CV123" s="921"/>
      <c r="CW123" s="921"/>
      <c r="CX123" s="921"/>
      <c r="CY123" s="921"/>
      <c r="CZ123" s="921"/>
      <c r="DA123" s="921"/>
      <c r="DB123" s="921"/>
      <c r="DC123" s="921"/>
      <c r="DD123" s="921"/>
      <c r="DE123" s="921"/>
      <c r="DF123" s="922"/>
      <c r="DG123" s="861" t="s">
        <v>458</v>
      </c>
      <c r="DH123" s="862"/>
      <c r="DI123" s="862"/>
      <c r="DJ123" s="862"/>
      <c r="DK123" s="863"/>
      <c r="DL123" s="864" t="s">
        <v>128</v>
      </c>
      <c r="DM123" s="862"/>
      <c r="DN123" s="862"/>
      <c r="DO123" s="862"/>
      <c r="DP123" s="863"/>
      <c r="DQ123" s="864" t="s">
        <v>458</v>
      </c>
      <c r="DR123" s="862"/>
      <c r="DS123" s="862"/>
      <c r="DT123" s="862"/>
      <c r="DU123" s="863"/>
      <c r="DV123" s="909" t="s">
        <v>458</v>
      </c>
      <c r="DW123" s="910"/>
      <c r="DX123" s="910"/>
      <c r="DY123" s="910"/>
      <c r="DZ123" s="911"/>
    </row>
    <row r="124" spans="1:130" s="247" customFormat="1" ht="26.25" customHeight="1" thickBot="1" x14ac:dyDescent="0.2">
      <c r="A124" s="902"/>
      <c r="B124" s="903"/>
      <c r="C124" s="906" t="s">
        <v>471</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444</v>
      </c>
      <c r="AB124" s="862"/>
      <c r="AC124" s="862"/>
      <c r="AD124" s="862"/>
      <c r="AE124" s="863"/>
      <c r="AF124" s="864" t="s">
        <v>458</v>
      </c>
      <c r="AG124" s="862"/>
      <c r="AH124" s="862"/>
      <c r="AI124" s="862"/>
      <c r="AJ124" s="863"/>
      <c r="AK124" s="864" t="s">
        <v>458</v>
      </c>
      <c r="AL124" s="862"/>
      <c r="AM124" s="862"/>
      <c r="AN124" s="862"/>
      <c r="AO124" s="863"/>
      <c r="AP124" s="909" t="s">
        <v>128</v>
      </c>
      <c r="AQ124" s="910"/>
      <c r="AR124" s="910"/>
      <c r="AS124" s="910"/>
      <c r="AT124" s="911"/>
      <c r="AU124" s="912" t="s">
        <v>487</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4.5</v>
      </c>
      <c r="BR124" s="916"/>
      <c r="BS124" s="916"/>
      <c r="BT124" s="916"/>
      <c r="BU124" s="916"/>
      <c r="BV124" s="916">
        <v>12.6</v>
      </c>
      <c r="BW124" s="916"/>
      <c r="BX124" s="916"/>
      <c r="BY124" s="916"/>
      <c r="BZ124" s="916"/>
      <c r="CA124" s="916">
        <v>27.2</v>
      </c>
      <c r="CB124" s="916"/>
      <c r="CC124" s="916"/>
      <c r="CD124" s="916"/>
      <c r="CE124" s="916"/>
      <c r="CF124" s="806"/>
      <c r="CG124" s="807"/>
      <c r="CH124" s="807"/>
      <c r="CI124" s="807"/>
      <c r="CJ124" s="947"/>
      <c r="CK124" s="955"/>
      <c r="CL124" s="955"/>
      <c r="CM124" s="955"/>
      <c r="CN124" s="955"/>
      <c r="CO124" s="956"/>
      <c r="CP124" s="920" t="s">
        <v>488</v>
      </c>
      <c r="CQ124" s="921"/>
      <c r="CR124" s="921"/>
      <c r="CS124" s="921"/>
      <c r="CT124" s="921"/>
      <c r="CU124" s="921"/>
      <c r="CV124" s="921"/>
      <c r="CW124" s="921"/>
      <c r="CX124" s="921"/>
      <c r="CY124" s="921"/>
      <c r="CZ124" s="921"/>
      <c r="DA124" s="921"/>
      <c r="DB124" s="921"/>
      <c r="DC124" s="921"/>
      <c r="DD124" s="921"/>
      <c r="DE124" s="921"/>
      <c r="DF124" s="922"/>
      <c r="DG124" s="844">
        <v>8799967</v>
      </c>
      <c r="DH124" s="845"/>
      <c r="DI124" s="845"/>
      <c r="DJ124" s="845"/>
      <c r="DK124" s="846"/>
      <c r="DL124" s="847">
        <v>8749987</v>
      </c>
      <c r="DM124" s="845"/>
      <c r="DN124" s="845"/>
      <c r="DO124" s="845"/>
      <c r="DP124" s="846"/>
      <c r="DQ124" s="847" t="s">
        <v>468</v>
      </c>
      <c r="DR124" s="845"/>
      <c r="DS124" s="845"/>
      <c r="DT124" s="845"/>
      <c r="DU124" s="846"/>
      <c r="DV124" s="933" t="s">
        <v>468</v>
      </c>
      <c r="DW124" s="934"/>
      <c r="DX124" s="934"/>
      <c r="DY124" s="934"/>
      <c r="DZ124" s="935"/>
    </row>
    <row r="125" spans="1:130" s="247" customFormat="1" ht="26.25" customHeight="1" x14ac:dyDescent="0.15">
      <c r="A125" s="902"/>
      <c r="B125" s="903"/>
      <c r="C125" s="906" t="s">
        <v>473</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440</v>
      </c>
      <c r="AB125" s="862"/>
      <c r="AC125" s="862"/>
      <c r="AD125" s="862"/>
      <c r="AE125" s="863"/>
      <c r="AF125" s="864" t="s">
        <v>440</v>
      </c>
      <c r="AG125" s="862"/>
      <c r="AH125" s="862"/>
      <c r="AI125" s="862"/>
      <c r="AJ125" s="863"/>
      <c r="AK125" s="864" t="s">
        <v>440</v>
      </c>
      <c r="AL125" s="862"/>
      <c r="AM125" s="862"/>
      <c r="AN125" s="862"/>
      <c r="AO125" s="863"/>
      <c r="AP125" s="909" t="s">
        <v>447</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489</v>
      </c>
      <c r="CL125" s="937"/>
      <c r="CM125" s="937"/>
      <c r="CN125" s="937"/>
      <c r="CO125" s="938"/>
      <c r="CP125" s="945" t="s">
        <v>490</v>
      </c>
      <c r="CQ125" s="890"/>
      <c r="CR125" s="890"/>
      <c r="CS125" s="890"/>
      <c r="CT125" s="890"/>
      <c r="CU125" s="890"/>
      <c r="CV125" s="890"/>
      <c r="CW125" s="890"/>
      <c r="CX125" s="890"/>
      <c r="CY125" s="890"/>
      <c r="CZ125" s="890"/>
      <c r="DA125" s="890"/>
      <c r="DB125" s="890"/>
      <c r="DC125" s="890"/>
      <c r="DD125" s="890"/>
      <c r="DE125" s="890"/>
      <c r="DF125" s="891"/>
      <c r="DG125" s="946" t="s">
        <v>444</v>
      </c>
      <c r="DH125" s="927"/>
      <c r="DI125" s="927"/>
      <c r="DJ125" s="927"/>
      <c r="DK125" s="927"/>
      <c r="DL125" s="927" t="s">
        <v>440</v>
      </c>
      <c r="DM125" s="927"/>
      <c r="DN125" s="927"/>
      <c r="DO125" s="927"/>
      <c r="DP125" s="927"/>
      <c r="DQ125" s="927" t="s">
        <v>128</v>
      </c>
      <c r="DR125" s="927"/>
      <c r="DS125" s="927"/>
      <c r="DT125" s="927"/>
      <c r="DU125" s="927"/>
      <c r="DV125" s="928" t="s">
        <v>468</v>
      </c>
      <c r="DW125" s="928"/>
      <c r="DX125" s="928"/>
      <c r="DY125" s="928"/>
      <c r="DZ125" s="929"/>
    </row>
    <row r="126" spans="1:130" s="247" customFormat="1" ht="26.25" customHeight="1" thickBot="1" x14ac:dyDescent="0.2">
      <c r="A126" s="902"/>
      <c r="B126" s="903"/>
      <c r="C126" s="906" t="s">
        <v>475</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447</v>
      </c>
      <c r="AB126" s="862"/>
      <c r="AC126" s="862"/>
      <c r="AD126" s="862"/>
      <c r="AE126" s="863"/>
      <c r="AF126" s="864" t="s">
        <v>447</v>
      </c>
      <c r="AG126" s="862"/>
      <c r="AH126" s="862"/>
      <c r="AI126" s="862"/>
      <c r="AJ126" s="863"/>
      <c r="AK126" s="864" t="s">
        <v>468</v>
      </c>
      <c r="AL126" s="862"/>
      <c r="AM126" s="862"/>
      <c r="AN126" s="862"/>
      <c r="AO126" s="863"/>
      <c r="AP126" s="909" t="s">
        <v>447</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491</v>
      </c>
      <c r="CQ126" s="832"/>
      <c r="CR126" s="832"/>
      <c r="CS126" s="832"/>
      <c r="CT126" s="832"/>
      <c r="CU126" s="832"/>
      <c r="CV126" s="832"/>
      <c r="CW126" s="832"/>
      <c r="CX126" s="832"/>
      <c r="CY126" s="832"/>
      <c r="CZ126" s="832"/>
      <c r="DA126" s="832"/>
      <c r="DB126" s="832"/>
      <c r="DC126" s="832"/>
      <c r="DD126" s="832"/>
      <c r="DE126" s="832"/>
      <c r="DF126" s="833"/>
      <c r="DG126" s="898" t="s">
        <v>447</v>
      </c>
      <c r="DH126" s="899"/>
      <c r="DI126" s="899"/>
      <c r="DJ126" s="899"/>
      <c r="DK126" s="899"/>
      <c r="DL126" s="899" t="s">
        <v>444</v>
      </c>
      <c r="DM126" s="899"/>
      <c r="DN126" s="899"/>
      <c r="DO126" s="899"/>
      <c r="DP126" s="899"/>
      <c r="DQ126" s="899" t="s">
        <v>440</v>
      </c>
      <c r="DR126" s="899"/>
      <c r="DS126" s="899"/>
      <c r="DT126" s="899"/>
      <c r="DU126" s="899"/>
      <c r="DV126" s="876" t="s">
        <v>440</v>
      </c>
      <c r="DW126" s="876"/>
      <c r="DX126" s="876"/>
      <c r="DY126" s="876"/>
      <c r="DZ126" s="877"/>
    </row>
    <row r="127" spans="1:130" s="247" customFormat="1" ht="26.25" customHeight="1" x14ac:dyDescent="0.15">
      <c r="A127" s="904"/>
      <c r="B127" s="905"/>
      <c r="C127" s="923" t="s">
        <v>492</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440</v>
      </c>
      <c r="AB127" s="862"/>
      <c r="AC127" s="862"/>
      <c r="AD127" s="862"/>
      <c r="AE127" s="863"/>
      <c r="AF127" s="864" t="s">
        <v>447</v>
      </c>
      <c r="AG127" s="862"/>
      <c r="AH127" s="862"/>
      <c r="AI127" s="862"/>
      <c r="AJ127" s="863"/>
      <c r="AK127" s="864" t="s">
        <v>468</v>
      </c>
      <c r="AL127" s="862"/>
      <c r="AM127" s="862"/>
      <c r="AN127" s="862"/>
      <c r="AO127" s="863"/>
      <c r="AP127" s="909" t="s">
        <v>440</v>
      </c>
      <c r="AQ127" s="910"/>
      <c r="AR127" s="910"/>
      <c r="AS127" s="910"/>
      <c r="AT127" s="911"/>
      <c r="AU127" s="283"/>
      <c r="AV127" s="283"/>
      <c r="AW127" s="283"/>
      <c r="AX127" s="926" t="s">
        <v>493</v>
      </c>
      <c r="AY127" s="894"/>
      <c r="AZ127" s="894"/>
      <c r="BA127" s="894"/>
      <c r="BB127" s="894"/>
      <c r="BC127" s="894"/>
      <c r="BD127" s="894"/>
      <c r="BE127" s="895"/>
      <c r="BF127" s="893" t="s">
        <v>494</v>
      </c>
      <c r="BG127" s="894"/>
      <c r="BH127" s="894"/>
      <c r="BI127" s="894"/>
      <c r="BJ127" s="894"/>
      <c r="BK127" s="894"/>
      <c r="BL127" s="895"/>
      <c r="BM127" s="893" t="s">
        <v>495</v>
      </c>
      <c r="BN127" s="894"/>
      <c r="BO127" s="894"/>
      <c r="BP127" s="894"/>
      <c r="BQ127" s="894"/>
      <c r="BR127" s="894"/>
      <c r="BS127" s="895"/>
      <c r="BT127" s="893" t="s">
        <v>496</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497</v>
      </c>
      <c r="CQ127" s="832"/>
      <c r="CR127" s="832"/>
      <c r="CS127" s="832"/>
      <c r="CT127" s="832"/>
      <c r="CU127" s="832"/>
      <c r="CV127" s="832"/>
      <c r="CW127" s="832"/>
      <c r="CX127" s="832"/>
      <c r="CY127" s="832"/>
      <c r="CZ127" s="832"/>
      <c r="DA127" s="832"/>
      <c r="DB127" s="832"/>
      <c r="DC127" s="832"/>
      <c r="DD127" s="832"/>
      <c r="DE127" s="832"/>
      <c r="DF127" s="833"/>
      <c r="DG127" s="898" t="s">
        <v>128</v>
      </c>
      <c r="DH127" s="899"/>
      <c r="DI127" s="899"/>
      <c r="DJ127" s="899"/>
      <c r="DK127" s="899"/>
      <c r="DL127" s="899" t="s">
        <v>468</v>
      </c>
      <c r="DM127" s="899"/>
      <c r="DN127" s="899"/>
      <c r="DO127" s="899"/>
      <c r="DP127" s="899"/>
      <c r="DQ127" s="899" t="s">
        <v>444</v>
      </c>
      <c r="DR127" s="899"/>
      <c r="DS127" s="899"/>
      <c r="DT127" s="899"/>
      <c r="DU127" s="899"/>
      <c r="DV127" s="876" t="s">
        <v>450</v>
      </c>
      <c r="DW127" s="876"/>
      <c r="DX127" s="876"/>
      <c r="DY127" s="876"/>
      <c r="DZ127" s="877"/>
    </row>
    <row r="128" spans="1:130" s="247" customFormat="1" ht="26.25" customHeight="1" thickBot="1" x14ac:dyDescent="0.2">
      <c r="A128" s="878" t="s">
        <v>498</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499</v>
      </c>
      <c r="X128" s="880"/>
      <c r="Y128" s="880"/>
      <c r="Z128" s="881"/>
      <c r="AA128" s="882" t="s">
        <v>468</v>
      </c>
      <c r="AB128" s="883"/>
      <c r="AC128" s="883"/>
      <c r="AD128" s="883"/>
      <c r="AE128" s="884"/>
      <c r="AF128" s="885" t="s">
        <v>444</v>
      </c>
      <c r="AG128" s="883"/>
      <c r="AH128" s="883"/>
      <c r="AI128" s="883"/>
      <c r="AJ128" s="884"/>
      <c r="AK128" s="885" t="s">
        <v>444</v>
      </c>
      <c r="AL128" s="883"/>
      <c r="AM128" s="883"/>
      <c r="AN128" s="883"/>
      <c r="AO128" s="884"/>
      <c r="AP128" s="886"/>
      <c r="AQ128" s="887"/>
      <c r="AR128" s="887"/>
      <c r="AS128" s="887"/>
      <c r="AT128" s="888"/>
      <c r="AU128" s="283"/>
      <c r="AV128" s="283"/>
      <c r="AW128" s="283"/>
      <c r="AX128" s="889" t="s">
        <v>500</v>
      </c>
      <c r="AY128" s="890"/>
      <c r="AZ128" s="890"/>
      <c r="BA128" s="890"/>
      <c r="BB128" s="890"/>
      <c r="BC128" s="890"/>
      <c r="BD128" s="890"/>
      <c r="BE128" s="891"/>
      <c r="BF128" s="868" t="s">
        <v>447</v>
      </c>
      <c r="BG128" s="869"/>
      <c r="BH128" s="869"/>
      <c r="BI128" s="869"/>
      <c r="BJ128" s="869"/>
      <c r="BK128" s="869"/>
      <c r="BL128" s="892"/>
      <c r="BM128" s="868">
        <v>12.6</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501</v>
      </c>
      <c r="CQ128" s="810"/>
      <c r="CR128" s="810"/>
      <c r="CS128" s="810"/>
      <c r="CT128" s="810"/>
      <c r="CU128" s="810"/>
      <c r="CV128" s="810"/>
      <c r="CW128" s="810"/>
      <c r="CX128" s="810"/>
      <c r="CY128" s="810"/>
      <c r="CZ128" s="810"/>
      <c r="DA128" s="810"/>
      <c r="DB128" s="810"/>
      <c r="DC128" s="810"/>
      <c r="DD128" s="810"/>
      <c r="DE128" s="810"/>
      <c r="DF128" s="811"/>
      <c r="DG128" s="872" t="s">
        <v>440</v>
      </c>
      <c r="DH128" s="873"/>
      <c r="DI128" s="873"/>
      <c r="DJ128" s="873"/>
      <c r="DK128" s="873"/>
      <c r="DL128" s="873" t="s">
        <v>128</v>
      </c>
      <c r="DM128" s="873"/>
      <c r="DN128" s="873"/>
      <c r="DO128" s="873"/>
      <c r="DP128" s="873"/>
      <c r="DQ128" s="873" t="s">
        <v>128</v>
      </c>
      <c r="DR128" s="873"/>
      <c r="DS128" s="873"/>
      <c r="DT128" s="873"/>
      <c r="DU128" s="873"/>
      <c r="DV128" s="874" t="s">
        <v>128</v>
      </c>
      <c r="DW128" s="874"/>
      <c r="DX128" s="874"/>
      <c r="DY128" s="874"/>
      <c r="DZ128" s="875"/>
    </row>
    <row r="129" spans="1:131" s="247" customFormat="1" ht="26.25" customHeight="1" x14ac:dyDescent="0.15">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502</v>
      </c>
      <c r="X129" s="859"/>
      <c r="Y129" s="859"/>
      <c r="Z129" s="860"/>
      <c r="AA129" s="861">
        <v>17639500</v>
      </c>
      <c r="AB129" s="862"/>
      <c r="AC129" s="862"/>
      <c r="AD129" s="862"/>
      <c r="AE129" s="863"/>
      <c r="AF129" s="864">
        <v>17900187</v>
      </c>
      <c r="AG129" s="862"/>
      <c r="AH129" s="862"/>
      <c r="AI129" s="862"/>
      <c r="AJ129" s="863"/>
      <c r="AK129" s="864">
        <v>17897477</v>
      </c>
      <c r="AL129" s="862"/>
      <c r="AM129" s="862"/>
      <c r="AN129" s="862"/>
      <c r="AO129" s="863"/>
      <c r="AP129" s="865"/>
      <c r="AQ129" s="866"/>
      <c r="AR129" s="866"/>
      <c r="AS129" s="866"/>
      <c r="AT129" s="867"/>
      <c r="AU129" s="285"/>
      <c r="AV129" s="285"/>
      <c r="AW129" s="285"/>
      <c r="AX129" s="831" t="s">
        <v>503</v>
      </c>
      <c r="AY129" s="832"/>
      <c r="AZ129" s="832"/>
      <c r="BA129" s="832"/>
      <c r="BB129" s="832"/>
      <c r="BC129" s="832"/>
      <c r="BD129" s="832"/>
      <c r="BE129" s="833"/>
      <c r="BF129" s="851" t="s">
        <v>442</v>
      </c>
      <c r="BG129" s="852"/>
      <c r="BH129" s="852"/>
      <c r="BI129" s="852"/>
      <c r="BJ129" s="852"/>
      <c r="BK129" s="852"/>
      <c r="BL129" s="853"/>
      <c r="BM129" s="851">
        <v>17.600000000000001</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504</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505</v>
      </c>
      <c r="X130" s="859"/>
      <c r="Y130" s="859"/>
      <c r="Z130" s="860"/>
      <c r="AA130" s="861">
        <v>1813215</v>
      </c>
      <c r="AB130" s="862"/>
      <c r="AC130" s="862"/>
      <c r="AD130" s="862"/>
      <c r="AE130" s="863"/>
      <c r="AF130" s="864">
        <v>1858710</v>
      </c>
      <c r="AG130" s="862"/>
      <c r="AH130" s="862"/>
      <c r="AI130" s="862"/>
      <c r="AJ130" s="863"/>
      <c r="AK130" s="864">
        <v>1829189</v>
      </c>
      <c r="AL130" s="862"/>
      <c r="AM130" s="862"/>
      <c r="AN130" s="862"/>
      <c r="AO130" s="863"/>
      <c r="AP130" s="865"/>
      <c r="AQ130" s="866"/>
      <c r="AR130" s="866"/>
      <c r="AS130" s="866"/>
      <c r="AT130" s="867"/>
      <c r="AU130" s="285"/>
      <c r="AV130" s="285"/>
      <c r="AW130" s="285"/>
      <c r="AX130" s="831" t="s">
        <v>506</v>
      </c>
      <c r="AY130" s="832"/>
      <c r="AZ130" s="832"/>
      <c r="BA130" s="832"/>
      <c r="BB130" s="832"/>
      <c r="BC130" s="832"/>
      <c r="BD130" s="832"/>
      <c r="BE130" s="833"/>
      <c r="BF130" s="834">
        <v>6.8</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507</v>
      </c>
      <c r="X131" s="842"/>
      <c r="Y131" s="842"/>
      <c r="Z131" s="843"/>
      <c r="AA131" s="844">
        <v>15826285</v>
      </c>
      <c r="AB131" s="845"/>
      <c r="AC131" s="845"/>
      <c r="AD131" s="845"/>
      <c r="AE131" s="846"/>
      <c r="AF131" s="847">
        <v>16041477</v>
      </c>
      <c r="AG131" s="845"/>
      <c r="AH131" s="845"/>
      <c r="AI131" s="845"/>
      <c r="AJ131" s="846"/>
      <c r="AK131" s="847">
        <v>16068288</v>
      </c>
      <c r="AL131" s="845"/>
      <c r="AM131" s="845"/>
      <c r="AN131" s="845"/>
      <c r="AO131" s="846"/>
      <c r="AP131" s="848"/>
      <c r="AQ131" s="849"/>
      <c r="AR131" s="849"/>
      <c r="AS131" s="849"/>
      <c r="AT131" s="850"/>
      <c r="AU131" s="285"/>
      <c r="AV131" s="285"/>
      <c r="AW131" s="285"/>
      <c r="AX131" s="809" t="s">
        <v>508</v>
      </c>
      <c r="AY131" s="810"/>
      <c r="AZ131" s="810"/>
      <c r="BA131" s="810"/>
      <c r="BB131" s="810"/>
      <c r="BC131" s="810"/>
      <c r="BD131" s="810"/>
      <c r="BE131" s="811"/>
      <c r="BF131" s="812">
        <v>27.2</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509</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510</v>
      </c>
      <c r="W132" s="822"/>
      <c r="X132" s="822"/>
      <c r="Y132" s="822"/>
      <c r="Z132" s="823"/>
      <c r="AA132" s="824">
        <v>7.9796048160000002</v>
      </c>
      <c r="AB132" s="825"/>
      <c r="AC132" s="825"/>
      <c r="AD132" s="825"/>
      <c r="AE132" s="826"/>
      <c r="AF132" s="827">
        <v>6.4798272629999998</v>
      </c>
      <c r="AG132" s="825"/>
      <c r="AH132" s="825"/>
      <c r="AI132" s="825"/>
      <c r="AJ132" s="826"/>
      <c r="AK132" s="827">
        <v>5.9873646779999996</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511</v>
      </c>
      <c r="W133" s="801"/>
      <c r="X133" s="801"/>
      <c r="Y133" s="801"/>
      <c r="Z133" s="802"/>
      <c r="AA133" s="803">
        <v>7.1</v>
      </c>
      <c r="AB133" s="804"/>
      <c r="AC133" s="804"/>
      <c r="AD133" s="804"/>
      <c r="AE133" s="805"/>
      <c r="AF133" s="803">
        <v>7</v>
      </c>
      <c r="AG133" s="804"/>
      <c r="AH133" s="804"/>
      <c r="AI133" s="804"/>
      <c r="AJ133" s="805"/>
      <c r="AK133" s="803">
        <v>6.8</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sheetData>
  <sheetProtection algorithmName="SHA-512" hashValue="qDvlpbnMTWRafMgeMGW/hCPa0qdPGjDbtZZgBicLJBhCeLPBGw58ERhatASJJDA8l5gX3gq99WJeXuioqrQT0Q==" saltValue="14JvTovGu/DFLnp++LnI0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7" orientation="portrait" verticalDpi="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512</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DwNqB0KTWdXQpMMvZwwvq2BQkGKRhIw2N3BamB9UQwv2m8QyaUDTkM2DZ5jUauhFxeLPTopcUVvpwu1Nj/cXSw==" saltValue="FbH1EdKtC9+JTel/Zzkn4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0DdsoJk0U+OIbt0p7lcAPCnbvVUYz+zSH2hpq4f8Jzus6Mm86VY2bHlfrfWywwNZeCNCI4zEQda4wAeeXjtVHg==" saltValue="I9XW9nqiiAp4KamFx7E05w==" spinCount="100000" sheet="1" objects="1" scenarios="1"/>
  <dataConsolidate/>
  <phoneticPr fontId="2"/>
  <printOptions horizontalCentered="1" verticalCentered="1"/>
  <pageMargins left="0" right="0" top="0" bottom="0" header="0" footer="0"/>
  <pageSetup paperSize="9" scale="48" orientation="landscape" verticalDpi="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513</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514</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515</v>
      </c>
      <c r="AP7" s="304"/>
      <c r="AQ7" s="305" t="s">
        <v>516</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517</v>
      </c>
      <c r="AQ8" s="311" t="s">
        <v>518</v>
      </c>
      <c r="AR8" s="312" t="s">
        <v>519</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520</v>
      </c>
      <c r="AL9" s="1231"/>
      <c r="AM9" s="1231"/>
      <c r="AN9" s="1232"/>
      <c r="AO9" s="313">
        <v>3811586</v>
      </c>
      <c r="AP9" s="313">
        <v>42719</v>
      </c>
      <c r="AQ9" s="314">
        <v>63299</v>
      </c>
      <c r="AR9" s="315">
        <v>-32.5</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521</v>
      </c>
      <c r="AL10" s="1231"/>
      <c r="AM10" s="1231"/>
      <c r="AN10" s="1232"/>
      <c r="AO10" s="316">
        <v>749286</v>
      </c>
      <c r="AP10" s="316">
        <v>8398</v>
      </c>
      <c r="AQ10" s="317">
        <v>6012</v>
      </c>
      <c r="AR10" s="318">
        <v>39.700000000000003</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522</v>
      </c>
      <c r="AL11" s="1231"/>
      <c r="AM11" s="1231"/>
      <c r="AN11" s="1232"/>
      <c r="AO11" s="316">
        <v>797484</v>
      </c>
      <c r="AP11" s="316">
        <v>8938</v>
      </c>
      <c r="AQ11" s="317">
        <v>6006</v>
      </c>
      <c r="AR11" s="318">
        <v>48.8</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523</v>
      </c>
      <c r="AL12" s="1231"/>
      <c r="AM12" s="1231"/>
      <c r="AN12" s="1232"/>
      <c r="AO12" s="316">
        <v>108877</v>
      </c>
      <c r="AP12" s="316">
        <v>1220</v>
      </c>
      <c r="AQ12" s="317">
        <v>1513</v>
      </c>
      <c r="AR12" s="318">
        <v>-19.399999999999999</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524</v>
      </c>
      <c r="AL13" s="1231"/>
      <c r="AM13" s="1231"/>
      <c r="AN13" s="1232"/>
      <c r="AO13" s="316" t="s">
        <v>525</v>
      </c>
      <c r="AP13" s="316" t="s">
        <v>525</v>
      </c>
      <c r="AQ13" s="317">
        <v>6</v>
      </c>
      <c r="AR13" s="318" t="s">
        <v>525</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526</v>
      </c>
      <c r="AL14" s="1231"/>
      <c r="AM14" s="1231"/>
      <c r="AN14" s="1232"/>
      <c r="AO14" s="316">
        <v>248161</v>
      </c>
      <c r="AP14" s="316">
        <v>2781</v>
      </c>
      <c r="AQ14" s="317">
        <v>2299</v>
      </c>
      <c r="AR14" s="318">
        <v>21</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527</v>
      </c>
      <c r="AL15" s="1231"/>
      <c r="AM15" s="1231"/>
      <c r="AN15" s="1232"/>
      <c r="AO15" s="316">
        <v>183065</v>
      </c>
      <c r="AP15" s="316">
        <v>2052</v>
      </c>
      <c r="AQ15" s="317">
        <v>1728</v>
      </c>
      <c r="AR15" s="318">
        <v>18.8</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528</v>
      </c>
      <c r="AL16" s="1234"/>
      <c r="AM16" s="1234"/>
      <c r="AN16" s="1235"/>
      <c r="AO16" s="316">
        <v>-293043</v>
      </c>
      <c r="AP16" s="316">
        <v>-3284</v>
      </c>
      <c r="AQ16" s="317">
        <v>-4986</v>
      </c>
      <c r="AR16" s="318">
        <v>-34.1</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186</v>
      </c>
      <c r="AL17" s="1234"/>
      <c r="AM17" s="1234"/>
      <c r="AN17" s="1235"/>
      <c r="AO17" s="316">
        <v>5605416</v>
      </c>
      <c r="AP17" s="316">
        <v>62823</v>
      </c>
      <c r="AQ17" s="317">
        <v>75877</v>
      </c>
      <c r="AR17" s="318">
        <v>-17.2</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529</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530</v>
      </c>
      <c r="AP20" s="324" t="s">
        <v>531</v>
      </c>
      <c r="AQ20" s="325" t="s">
        <v>532</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533</v>
      </c>
      <c r="AL21" s="1228"/>
      <c r="AM21" s="1228"/>
      <c r="AN21" s="1229"/>
      <c r="AO21" s="328">
        <v>5.55</v>
      </c>
      <c r="AP21" s="329">
        <v>7.41</v>
      </c>
      <c r="AQ21" s="330">
        <v>-1.86</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534</v>
      </c>
      <c r="AL22" s="1228"/>
      <c r="AM22" s="1228"/>
      <c r="AN22" s="1229"/>
      <c r="AO22" s="333">
        <v>96.5</v>
      </c>
      <c r="AP22" s="334">
        <v>98.4</v>
      </c>
      <c r="AQ22" s="335">
        <v>-1.9</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535</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536</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537</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515</v>
      </c>
      <c r="AP30" s="304"/>
      <c r="AQ30" s="305" t="s">
        <v>516</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517</v>
      </c>
      <c r="AQ31" s="311" t="s">
        <v>518</v>
      </c>
      <c r="AR31" s="312" t="s">
        <v>519</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538</v>
      </c>
      <c r="AL32" s="1219"/>
      <c r="AM32" s="1219"/>
      <c r="AN32" s="1220"/>
      <c r="AO32" s="343">
        <v>2021583</v>
      </c>
      <c r="AP32" s="343">
        <v>22657</v>
      </c>
      <c r="AQ32" s="344">
        <v>39476</v>
      </c>
      <c r="AR32" s="345">
        <v>-42.6</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539</v>
      </c>
      <c r="AL33" s="1219"/>
      <c r="AM33" s="1219"/>
      <c r="AN33" s="1220"/>
      <c r="AO33" s="343" t="s">
        <v>525</v>
      </c>
      <c r="AP33" s="343" t="s">
        <v>525</v>
      </c>
      <c r="AQ33" s="344" t="s">
        <v>525</v>
      </c>
      <c r="AR33" s="345" t="s">
        <v>525</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540</v>
      </c>
      <c r="AL34" s="1219"/>
      <c r="AM34" s="1219"/>
      <c r="AN34" s="1220"/>
      <c r="AO34" s="343" t="s">
        <v>525</v>
      </c>
      <c r="AP34" s="343" t="s">
        <v>525</v>
      </c>
      <c r="AQ34" s="344">
        <v>57</v>
      </c>
      <c r="AR34" s="345" t="s">
        <v>525</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541</v>
      </c>
      <c r="AL35" s="1219"/>
      <c r="AM35" s="1219"/>
      <c r="AN35" s="1220"/>
      <c r="AO35" s="343">
        <v>668503</v>
      </c>
      <c r="AP35" s="343">
        <v>7492</v>
      </c>
      <c r="AQ35" s="344">
        <v>13586</v>
      </c>
      <c r="AR35" s="345">
        <v>-44.9</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542</v>
      </c>
      <c r="AL36" s="1219"/>
      <c r="AM36" s="1219"/>
      <c r="AN36" s="1220"/>
      <c r="AO36" s="343">
        <v>101170</v>
      </c>
      <c r="AP36" s="343">
        <v>1134</v>
      </c>
      <c r="AQ36" s="344">
        <v>1761</v>
      </c>
      <c r="AR36" s="345">
        <v>-35.6</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543</v>
      </c>
      <c r="AL37" s="1219"/>
      <c r="AM37" s="1219"/>
      <c r="AN37" s="1220"/>
      <c r="AO37" s="343" t="s">
        <v>525</v>
      </c>
      <c r="AP37" s="343" t="s">
        <v>525</v>
      </c>
      <c r="AQ37" s="344">
        <v>609</v>
      </c>
      <c r="AR37" s="345" t="s">
        <v>525</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544</v>
      </c>
      <c r="AL38" s="1222"/>
      <c r="AM38" s="1222"/>
      <c r="AN38" s="1223"/>
      <c r="AO38" s="346" t="s">
        <v>525</v>
      </c>
      <c r="AP38" s="346" t="s">
        <v>525</v>
      </c>
      <c r="AQ38" s="347">
        <v>1</v>
      </c>
      <c r="AR38" s="335" t="s">
        <v>525</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545</v>
      </c>
      <c r="AL39" s="1222"/>
      <c r="AM39" s="1222"/>
      <c r="AN39" s="1223"/>
      <c r="AO39" s="343" t="s">
        <v>525</v>
      </c>
      <c r="AP39" s="343" t="s">
        <v>525</v>
      </c>
      <c r="AQ39" s="344">
        <v>-5546</v>
      </c>
      <c r="AR39" s="345" t="s">
        <v>525</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546</v>
      </c>
      <c r="AL40" s="1219"/>
      <c r="AM40" s="1219"/>
      <c r="AN40" s="1220"/>
      <c r="AO40" s="343">
        <v>-1829189</v>
      </c>
      <c r="AP40" s="343">
        <v>-20501</v>
      </c>
      <c r="AQ40" s="344">
        <v>-36890</v>
      </c>
      <c r="AR40" s="345">
        <v>-44.4</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299</v>
      </c>
      <c r="AL41" s="1225"/>
      <c r="AM41" s="1225"/>
      <c r="AN41" s="1226"/>
      <c r="AO41" s="343">
        <v>962067</v>
      </c>
      <c r="AP41" s="343">
        <v>10782</v>
      </c>
      <c r="AQ41" s="344">
        <v>13053</v>
      </c>
      <c r="AR41" s="345">
        <v>-17.399999999999999</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547</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548</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549</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515</v>
      </c>
      <c r="AN49" s="1213" t="s">
        <v>550</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551</v>
      </c>
      <c r="AO50" s="360" t="s">
        <v>552</v>
      </c>
      <c r="AP50" s="361" t="s">
        <v>553</v>
      </c>
      <c r="AQ50" s="362" t="s">
        <v>554</v>
      </c>
      <c r="AR50" s="363" t="s">
        <v>555</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556</v>
      </c>
      <c r="AL51" s="356"/>
      <c r="AM51" s="364">
        <v>1355712</v>
      </c>
      <c r="AN51" s="365">
        <v>15314</v>
      </c>
      <c r="AO51" s="366">
        <v>-20.5</v>
      </c>
      <c r="AP51" s="367">
        <v>54227</v>
      </c>
      <c r="AQ51" s="368">
        <v>-18.2</v>
      </c>
      <c r="AR51" s="369">
        <v>-2.2999999999999998</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557</v>
      </c>
      <c r="AM52" s="372">
        <v>890157</v>
      </c>
      <c r="AN52" s="373">
        <v>10055</v>
      </c>
      <c r="AO52" s="374">
        <v>32</v>
      </c>
      <c r="AP52" s="375">
        <v>29694</v>
      </c>
      <c r="AQ52" s="376">
        <v>-6.7</v>
      </c>
      <c r="AR52" s="377">
        <v>38.700000000000003</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558</v>
      </c>
      <c r="AL53" s="356"/>
      <c r="AM53" s="364">
        <v>1698294</v>
      </c>
      <c r="AN53" s="365">
        <v>19155</v>
      </c>
      <c r="AO53" s="366">
        <v>25.1</v>
      </c>
      <c r="AP53" s="367">
        <v>57295</v>
      </c>
      <c r="AQ53" s="368">
        <v>5.7</v>
      </c>
      <c r="AR53" s="369">
        <v>19.399999999999999</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557</v>
      </c>
      <c r="AM54" s="372">
        <v>1349311</v>
      </c>
      <c r="AN54" s="373">
        <v>15219</v>
      </c>
      <c r="AO54" s="374">
        <v>51.4</v>
      </c>
      <c r="AP54" s="375">
        <v>32771</v>
      </c>
      <c r="AQ54" s="376">
        <v>10.4</v>
      </c>
      <c r="AR54" s="377">
        <v>41</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559</v>
      </c>
      <c r="AL55" s="356"/>
      <c r="AM55" s="364">
        <v>1988644</v>
      </c>
      <c r="AN55" s="365">
        <v>22376</v>
      </c>
      <c r="AO55" s="366">
        <v>16.8</v>
      </c>
      <c r="AP55" s="367">
        <v>54110</v>
      </c>
      <c r="AQ55" s="368">
        <v>-5.6</v>
      </c>
      <c r="AR55" s="369">
        <v>22.4</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557</v>
      </c>
      <c r="AM56" s="372">
        <v>1326520</v>
      </c>
      <c r="AN56" s="373">
        <v>14926</v>
      </c>
      <c r="AO56" s="374">
        <v>-1.9</v>
      </c>
      <c r="AP56" s="375">
        <v>30620</v>
      </c>
      <c r="AQ56" s="376">
        <v>-6.6</v>
      </c>
      <c r="AR56" s="377">
        <v>4.7</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560</v>
      </c>
      <c r="AL57" s="356"/>
      <c r="AM57" s="364">
        <v>4044127</v>
      </c>
      <c r="AN57" s="365">
        <v>45484</v>
      </c>
      <c r="AO57" s="366">
        <v>103.3</v>
      </c>
      <c r="AP57" s="367">
        <v>54684</v>
      </c>
      <c r="AQ57" s="368">
        <v>1.1000000000000001</v>
      </c>
      <c r="AR57" s="369">
        <v>102.2</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557</v>
      </c>
      <c r="AM58" s="372">
        <v>3407151</v>
      </c>
      <c r="AN58" s="373">
        <v>38320</v>
      </c>
      <c r="AO58" s="374">
        <v>156.69999999999999</v>
      </c>
      <c r="AP58" s="375">
        <v>32829</v>
      </c>
      <c r="AQ58" s="376">
        <v>7.2</v>
      </c>
      <c r="AR58" s="377">
        <v>149.5</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561</v>
      </c>
      <c r="AL59" s="356"/>
      <c r="AM59" s="364">
        <v>5018056</v>
      </c>
      <c r="AN59" s="365">
        <v>56240</v>
      </c>
      <c r="AO59" s="366">
        <v>23.6</v>
      </c>
      <c r="AP59" s="367">
        <v>62383</v>
      </c>
      <c r="AQ59" s="368">
        <v>14.1</v>
      </c>
      <c r="AR59" s="369">
        <v>9.5</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557</v>
      </c>
      <c r="AM60" s="372">
        <v>2996397</v>
      </c>
      <c r="AN60" s="373">
        <v>33582</v>
      </c>
      <c r="AO60" s="374">
        <v>-12.4</v>
      </c>
      <c r="AP60" s="375">
        <v>35325</v>
      </c>
      <c r="AQ60" s="376">
        <v>7.6</v>
      </c>
      <c r="AR60" s="377">
        <v>-20</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562</v>
      </c>
      <c r="AL61" s="378"/>
      <c r="AM61" s="379">
        <v>2820967</v>
      </c>
      <c r="AN61" s="380">
        <v>31714</v>
      </c>
      <c r="AO61" s="381">
        <v>29.7</v>
      </c>
      <c r="AP61" s="382">
        <v>56540</v>
      </c>
      <c r="AQ61" s="383">
        <v>-0.6</v>
      </c>
      <c r="AR61" s="369">
        <v>30.3</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557</v>
      </c>
      <c r="AM62" s="372">
        <v>1993907</v>
      </c>
      <c r="AN62" s="373">
        <v>22420</v>
      </c>
      <c r="AO62" s="374">
        <v>45.2</v>
      </c>
      <c r="AP62" s="375">
        <v>32248</v>
      </c>
      <c r="AQ62" s="376">
        <v>2.4</v>
      </c>
      <c r="AR62" s="377">
        <v>42.8</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K6Apz/ArSW2Uz9EWZJp2qlHwyl6QVj0KKXfrT6fpu4qiqEJ4vm7pa55DEnajQj3PIvCxYApr/KBRxMgm7cOQ6g==" saltValue="dpwv3g3+OgFSkTC6bFajv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564</v>
      </c>
    </row>
    <row r="121" spans="125:125" ht="13.5" hidden="1" customHeight="1" x14ac:dyDescent="0.15">
      <c r="DU121" s="291"/>
    </row>
  </sheetData>
  <sheetProtection algorithmName="SHA-512" hashValue="ebqohRctMJPsrr9s3UIbFaEctAcr/nQpSEFHqSZ8sxJYMNaWT/brj+Md56WL8o/EwPGqGazS2YTHTb7ASPSjyQ==" saltValue="Lvu4PTmmJYemxdHO/tzKK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565</v>
      </c>
    </row>
  </sheetData>
  <sheetProtection algorithmName="SHA-512" hashValue="9ppS9X/2j7jbW+ZW9rXzWpzVlsy31Xk0tiHqT7R1A//Ej8m9GwSpDZvnYutUlEYMtWV+O195L8BReS5SoI+QPA==" saltValue="IqwgJUocy+ZnZPYyq6H81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236" t="s">
        <v>3</v>
      </c>
      <c r="D47" s="1236"/>
      <c r="E47" s="1237"/>
      <c r="F47" s="11">
        <v>25.73</v>
      </c>
      <c r="G47" s="12">
        <v>23.84</v>
      </c>
      <c r="H47" s="12">
        <v>20.399999999999999</v>
      </c>
      <c r="I47" s="12">
        <v>18.670000000000002</v>
      </c>
      <c r="J47" s="13">
        <v>16.16</v>
      </c>
    </row>
    <row r="48" spans="2:10" ht="57.75" customHeight="1" x14ac:dyDescent="0.15">
      <c r="B48" s="14"/>
      <c r="C48" s="1238" t="s">
        <v>4</v>
      </c>
      <c r="D48" s="1238"/>
      <c r="E48" s="1239"/>
      <c r="F48" s="15">
        <v>5.85</v>
      </c>
      <c r="G48" s="16">
        <v>5.01</v>
      </c>
      <c r="H48" s="16">
        <v>3.96</v>
      </c>
      <c r="I48" s="16">
        <v>4.12</v>
      </c>
      <c r="J48" s="17">
        <v>3.79</v>
      </c>
    </row>
    <row r="49" spans="2:10" ht="57.75" customHeight="1" thickBot="1" x14ac:dyDescent="0.2">
      <c r="B49" s="18"/>
      <c r="C49" s="1240" t="s">
        <v>5</v>
      </c>
      <c r="D49" s="1240"/>
      <c r="E49" s="1241"/>
      <c r="F49" s="19" t="s">
        <v>571</v>
      </c>
      <c r="G49" s="20" t="s">
        <v>572</v>
      </c>
      <c r="H49" s="20" t="s">
        <v>573</v>
      </c>
      <c r="I49" s="20" t="s">
        <v>574</v>
      </c>
      <c r="J49" s="21" t="s">
        <v>575</v>
      </c>
    </row>
    <row r="50" spans="2:10" ht="13.5" customHeight="1" x14ac:dyDescent="0.15"/>
  </sheetData>
  <sheetProtection algorithmName="SHA-512" hashValue="+BTAQHd96aDuE+FT2b+wh9YYyq/9qCDtV3FKJ+7oMluI/QwjKhL7pk8iysNYYrSvfSWt97B1zodtmyxHijNSow==" saltValue="/TlfmP3ISD+wmXsn01JDs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248" t="s">
        <v>576</v>
      </c>
      <c r="D34" s="1248"/>
      <c r="E34" s="1249"/>
      <c r="F34" s="32">
        <v>5.68</v>
      </c>
      <c r="G34" s="33">
        <v>4.6399999999999997</v>
      </c>
      <c r="H34" s="33">
        <v>4.3499999999999996</v>
      </c>
      <c r="I34" s="33">
        <v>3.94</v>
      </c>
      <c r="J34" s="34">
        <v>3.98</v>
      </c>
      <c r="K34" s="22"/>
      <c r="L34" s="22"/>
      <c r="M34" s="22"/>
      <c r="N34" s="22"/>
      <c r="O34" s="22"/>
      <c r="P34" s="22"/>
    </row>
    <row r="35" spans="1:16" ht="39" customHeight="1" x14ac:dyDescent="0.15">
      <c r="A35" s="22"/>
      <c r="B35" s="35"/>
      <c r="C35" s="1242" t="s">
        <v>577</v>
      </c>
      <c r="D35" s="1243"/>
      <c r="E35" s="1244"/>
      <c r="F35" s="36">
        <v>5.84</v>
      </c>
      <c r="G35" s="37">
        <v>5</v>
      </c>
      <c r="H35" s="37">
        <v>3.95</v>
      </c>
      <c r="I35" s="37">
        <v>4.07</v>
      </c>
      <c r="J35" s="38">
        <v>3.76</v>
      </c>
      <c r="K35" s="22"/>
      <c r="L35" s="22"/>
      <c r="M35" s="22"/>
      <c r="N35" s="22"/>
      <c r="O35" s="22"/>
      <c r="P35" s="22"/>
    </row>
    <row r="36" spans="1:16" ht="39" customHeight="1" x14ac:dyDescent="0.15">
      <c r="A36" s="22"/>
      <c r="B36" s="35"/>
      <c r="C36" s="1242" t="s">
        <v>578</v>
      </c>
      <c r="D36" s="1243"/>
      <c r="E36" s="1244"/>
      <c r="F36" s="36">
        <v>6.75</v>
      </c>
      <c r="G36" s="37">
        <v>6.62</v>
      </c>
      <c r="H36" s="37">
        <v>4.28</v>
      </c>
      <c r="I36" s="37">
        <v>3.07</v>
      </c>
      <c r="J36" s="38">
        <v>1.64</v>
      </c>
      <c r="K36" s="22"/>
      <c r="L36" s="22"/>
      <c r="M36" s="22"/>
      <c r="N36" s="22"/>
      <c r="O36" s="22"/>
      <c r="P36" s="22"/>
    </row>
    <row r="37" spans="1:16" ht="39" customHeight="1" x14ac:dyDescent="0.15">
      <c r="A37" s="22"/>
      <c r="B37" s="35"/>
      <c r="C37" s="1242" t="s">
        <v>579</v>
      </c>
      <c r="D37" s="1243"/>
      <c r="E37" s="1244"/>
      <c r="F37" s="36">
        <v>0.71</v>
      </c>
      <c r="G37" s="37">
        <v>1.23</v>
      </c>
      <c r="H37" s="37">
        <v>1.41</v>
      </c>
      <c r="I37" s="37">
        <v>1.21</v>
      </c>
      <c r="J37" s="38">
        <v>0.68</v>
      </c>
      <c r="K37" s="22"/>
      <c r="L37" s="22"/>
      <c r="M37" s="22"/>
      <c r="N37" s="22"/>
      <c r="O37" s="22"/>
      <c r="P37" s="22"/>
    </row>
    <row r="38" spans="1:16" ht="39" customHeight="1" x14ac:dyDescent="0.15">
      <c r="A38" s="22"/>
      <c r="B38" s="35"/>
      <c r="C38" s="1242" t="s">
        <v>580</v>
      </c>
      <c r="D38" s="1243"/>
      <c r="E38" s="1244"/>
      <c r="F38" s="36">
        <v>3.17</v>
      </c>
      <c r="G38" s="37">
        <v>3.73</v>
      </c>
      <c r="H38" s="37">
        <v>2.69</v>
      </c>
      <c r="I38" s="37">
        <v>0.33</v>
      </c>
      <c r="J38" s="38">
        <v>0.6</v>
      </c>
      <c r="K38" s="22"/>
      <c r="L38" s="22"/>
      <c r="M38" s="22"/>
      <c r="N38" s="22"/>
      <c r="O38" s="22"/>
      <c r="P38" s="22"/>
    </row>
    <row r="39" spans="1:16" ht="39" customHeight="1" x14ac:dyDescent="0.15">
      <c r="A39" s="22"/>
      <c r="B39" s="35"/>
      <c r="C39" s="1242" t="s">
        <v>581</v>
      </c>
      <c r="D39" s="1243"/>
      <c r="E39" s="1244"/>
      <c r="F39" s="36" t="s">
        <v>525</v>
      </c>
      <c r="G39" s="37" t="s">
        <v>525</v>
      </c>
      <c r="H39" s="37" t="s">
        <v>525</v>
      </c>
      <c r="I39" s="37" t="s">
        <v>525</v>
      </c>
      <c r="J39" s="38">
        <v>0.53</v>
      </c>
      <c r="K39" s="22"/>
      <c r="L39" s="22"/>
      <c r="M39" s="22"/>
      <c r="N39" s="22"/>
      <c r="O39" s="22"/>
      <c r="P39" s="22"/>
    </row>
    <row r="40" spans="1:16" ht="39" customHeight="1" x14ac:dyDescent="0.15">
      <c r="A40" s="22"/>
      <c r="B40" s="35"/>
      <c r="C40" s="1242" t="s">
        <v>582</v>
      </c>
      <c r="D40" s="1243"/>
      <c r="E40" s="1244"/>
      <c r="F40" s="36" t="s">
        <v>525</v>
      </c>
      <c r="G40" s="37" t="s">
        <v>525</v>
      </c>
      <c r="H40" s="37" t="s">
        <v>525</v>
      </c>
      <c r="I40" s="37" t="s">
        <v>525</v>
      </c>
      <c r="J40" s="38">
        <v>0.06</v>
      </c>
      <c r="K40" s="22"/>
      <c r="L40" s="22"/>
      <c r="M40" s="22"/>
      <c r="N40" s="22"/>
      <c r="O40" s="22"/>
      <c r="P40" s="22"/>
    </row>
    <row r="41" spans="1:16" ht="39" customHeight="1" x14ac:dyDescent="0.15">
      <c r="A41" s="22"/>
      <c r="B41" s="35"/>
      <c r="C41" s="1242" t="s">
        <v>583</v>
      </c>
      <c r="D41" s="1243"/>
      <c r="E41" s="1244"/>
      <c r="F41" s="36">
        <v>0.01</v>
      </c>
      <c r="G41" s="37">
        <v>0.03</v>
      </c>
      <c r="H41" s="37">
        <v>0.05</v>
      </c>
      <c r="I41" s="37">
        <v>0.06</v>
      </c>
      <c r="J41" s="38">
        <v>0.06</v>
      </c>
      <c r="K41" s="22"/>
      <c r="L41" s="22"/>
      <c r="M41" s="22"/>
      <c r="N41" s="22"/>
      <c r="O41" s="22"/>
      <c r="P41" s="22"/>
    </row>
    <row r="42" spans="1:16" ht="39" customHeight="1" x14ac:dyDescent="0.15">
      <c r="A42" s="22"/>
      <c r="B42" s="39"/>
      <c r="C42" s="1242" t="s">
        <v>584</v>
      </c>
      <c r="D42" s="1243"/>
      <c r="E42" s="1244"/>
      <c r="F42" s="36" t="s">
        <v>525</v>
      </c>
      <c r="G42" s="37" t="s">
        <v>525</v>
      </c>
      <c r="H42" s="37" t="s">
        <v>525</v>
      </c>
      <c r="I42" s="37" t="s">
        <v>525</v>
      </c>
      <c r="J42" s="38" t="s">
        <v>525</v>
      </c>
      <c r="K42" s="22"/>
      <c r="L42" s="22"/>
      <c r="M42" s="22"/>
      <c r="N42" s="22"/>
      <c r="O42" s="22"/>
      <c r="P42" s="22"/>
    </row>
    <row r="43" spans="1:16" ht="39" customHeight="1" thickBot="1" x14ac:dyDescent="0.2">
      <c r="A43" s="22"/>
      <c r="B43" s="40"/>
      <c r="C43" s="1245" t="s">
        <v>585</v>
      </c>
      <c r="D43" s="1246"/>
      <c r="E43" s="1247"/>
      <c r="F43" s="41">
        <v>0.56000000000000005</v>
      </c>
      <c r="G43" s="42">
        <v>0.71</v>
      </c>
      <c r="H43" s="42">
        <v>0.46</v>
      </c>
      <c r="I43" s="42">
        <v>0.54</v>
      </c>
      <c r="J43" s="43">
        <v>7.0000000000000007E-2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yKND6h5PPqZcR7J+56ZfgRPJ0LcqAv6kO6p3Ypei65ANylkI0dVJVDf8dNi7YaBc/w8LCwO+hEJ66/ThYsSbFw==" saltValue="aPTb9BGbHa7L013z/wKZ7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2027</v>
      </c>
      <c r="L45" s="60">
        <v>2087</v>
      </c>
      <c r="M45" s="60">
        <v>2292</v>
      </c>
      <c r="N45" s="60">
        <v>2114</v>
      </c>
      <c r="O45" s="61">
        <v>2022</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525</v>
      </c>
      <c r="L46" s="64" t="s">
        <v>525</v>
      </c>
      <c r="M46" s="64" t="s">
        <v>525</v>
      </c>
      <c r="N46" s="64" t="s">
        <v>525</v>
      </c>
      <c r="O46" s="65" t="s">
        <v>525</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525</v>
      </c>
      <c r="L47" s="64" t="s">
        <v>525</v>
      </c>
      <c r="M47" s="64" t="s">
        <v>525</v>
      </c>
      <c r="N47" s="64" t="s">
        <v>525</v>
      </c>
      <c r="O47" s="65" t="s">
        <v>525</v>
      </c>
      <c r="P47" s="48"/>
      <c r="Q47" s="48"/>
      <c r="R47" s="48"/>
      <c r="S47" s="48"/>
      <c r="T47" s="48"/>
      <c r="U47" s="48"/>
    </row>
    <row r="48" spans="1:21" ht="30.75" customHeight="1" x14ac:dyDescent="0.15">
      <c r="A48" s="48"/>
      <c r="B48" s="1270"/>
      <c r="C48" s="1271"/>
      <c r="D48" s="62"/>
      <c r="E48" s="1252" t="s">
        <v>15</v>
      </c>
      <c r="F48" s="1252"/>
      <c r="G48" s="1252"/>
      <c r="H48" s="1252"/>
      <c r="I48" s="1252"/>
      <c r="J48" s="1253"/>
      <c r="K48" s="63">
        <v>532</v>
      </c>
      <c r="L48" s="64">
        <v>557</v>
      </c>
      <c r="M48" s="64">
        <v>660</v>
      </c>
      <c r="N48" s="64">
        <v>644</v>
      </c>
      <c r="O48" s="65">
        <v>669</v>
      </c>
      <c r="P48" s="48"/>
      <c r="Q48" s="48"/>
      <c r="R48" s="48"/>
      <c r="S48" s="48"/>
      <c r="T48" s="48"/>
      <c r="U48" s="48"/>
    </row>
    <row r="49" spans="1:21" ht="30.75" customHeight="1" x14ac:dyDescent="0.15">
      <c r="A49" s="48"/>
      <c r="B49" s="1270"/>
      <c r="C49" s="1271"/>
      <c r="D49" s="62"/>
      <c r="E49" s="1252" t="s">
        <v>16</v>
      </c>
      <c r="F49" s="1252"/>
      <c r="G49" s="1252"/>
      <c r="H49" s="1252"/>
      <c r="I49" s="1252"/>
      <c r="J49" s="1253"/>
      <c r="K49" s="63">
        <v>171</v>
      </c>
      <c r="L49" s="64">
        <v>122</v>
      </c>
      <c r="M49" s="64">
        <v>125</v>
      </c>
      <c r="N49" s="64">
        <v>141</v>
      </c>
      <c r="O49" s="65">
        <v>101</v>
      </c>
      <c r="P49" s="48"/>
      <c r="Q49" s="48"/>
      <c r="R49" s="48"/>
      <c r="S49" s="48"/>
      <c r="T49" s="48"/>
      <c r="U49" s="48"/>
    </row>
    <row r="50" spans="1:21" ht="30.75" customHeight="1" x14ac:dyDescent="0.15">
      <c r="A50" s="48"/>
      <c r="B50" s="1270"/>
      <c r="C50" s="1271"/>
      <c r="D50" s="62"/>
      <c r="E50" s="1252" t="s">
        <v>17</v>
      </c>
      <c r="F50" s="1252"/>
      <c r="G50" s="1252"/>
      <c r="H50" s="1252"/>
      <c r="I50" s="1252"/>
      <c r="J50" s="1253"/>
      <c r="K50" s="63" t="s">
        <v>525</v>
      </c>
      <c r="L50" s="64" t="s">
        <v>525</v>
      </c>
      <c r="M50" s="64" t="s">
        <v>525</v>
      </c>
      <c r="N50" s="64" t="s">
        <v>525</v>
      </c>
      <c r="O50" s="65" t="s">
        <v>525</v>
      </c>
      <c r="P50" s="48"/>
      <c r="Q50" s="48"/>
      <c r="R50" s="48"/>
      <c r="S50" s="48"/>
      <c r="T50" s="48"/>
      <c r="U50" s="48"/>
    </row>
    <row r="51" spans="1:21" ht="30.75" customHeight="1" x14ac:dyDescent="0.15">
      <c r="A51" s="48"/>
      <c r="B51" s="1272"/>
      <c r="C51" s="1273"/>
      <c r="D51" s="66"/>
      <c r="E51" s="1252" t="s">
        <v>18</v>
      </c>
      <c r="F51" s="1252"/>
      <c r="G51" s="1252"/>
      <c r="H51" s="1252"/>
      <c r="I51" s="1252"/>
      <c r="J51" s="1253"/>
      <c r="K51" s="63" t="s">
        <v>525</v>
      </c>
      <c r="L51" s="64" t="s">
        <v>525</v>
      </c>
      <c r="M51" s="64" t="s">
        <v>525</v>
      </c>
      <c r="N51" s="64" t="s">
        <v>525</v>
      </c>
      <c r="O51" s="65" t="s">
        <v>525</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1625</v>
      </c>
      <c r="L52" s="64">
        <v>1714</v>
      </c>
      <c r="M52" s="64">
        <v>1814</v>
      </c>
      <c r="N52" s="64">
        <v>1858</v>
      </c>
      <c r="O52" s="65">
        <v>1829</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1105</v>
      </c>
      <c r="L53" s="69">
        <v>1052</v>
      </c>
      <c r="M53" s="69">
        <v>1263</v>
      </c>
      <c r="N53" s="69">
        <v>1041</v>
      </c>
      <c r="O53" s="70">
        <v>963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586</v>
      </c>
      <c r="P55" s="48"/>
      <c r="Q55" s="48"/>
      <c r="R55" s="48"/>
      <c r="S55" s="48"/>
      <c r="T55" s="48"/>
      <c r="U55" s="48"/>
    </row>
    <row r="56" spans="1:21" ht="31.5" customHeight="1" thickBot="1" x14ac:dyDescent="0.2">
      <c r="A56" s="48"/>
      <c r="B56" s="76"/>
      <c r="C56" s="77"/>
      <c r="D56" s="77"/>
      <c r="E56" s="78"/>
      <c r="F56" s="78"/>
      <c r="G56" s="78"/>
      <c r="H56" s="78"/>
      <c r="I56" s="78"/>
      <c r="J56" s="79" t="s">
        <v>2</v>
      </c>
      <c r="K56" s="80" t="s">
        <v>587</v>
      </c>
      <c r="L56" s="81" t="s">
        <v>588</v>
      </c>
      <c r="M56" s="81" t="s">
        <v>589</v>
      </c>
      <c r="N56" s="81" t="s">
        <v>590</v>
      </c>
      <c r="O56" s="82" t="s">
        <v>591</v>
      </c>
      <c r="P56" s="48"/>
      <c r="Q56" s="48"/>
      <c r="R56" s="48"/>
      <c r="S56" s="48"/>
      <c r="T56" s="48"/>
      <c r="U56" s="48"/>
    </row>
    <row r="57" spans="1:21" ht="31.5" customHeight="1" x14ac:dyDescent="0.15">
      <c r="B57" s="1258" t="s">
        <v>25</v>
      </c>
      <c r="C57" s="1259"/>
      <c r="D57" s="1262" t="s">
        <v>26</v>
      </c>
      <c r="E57" s="1263"/>
      <c r="F57" s="1263"/>
      <c r="G57" s="1263"/>
      <c r="H57" s="1263"/>
      <c r="I57" s="1263"/>
      <c r="J57" s="1264"/>
      <c r="K57" s="83" t="s">
        <v>606</v>
      </c>
      <c r="L57" s="84" t="s">
        <v>606</v>
      </c>
      <c r="M57" s="84" t="s">
        <v>606</v>
      </c>
      <c r="N57" s="84" t="s">
        <v>606</v>
      </c>
      <c r="O57" s="85" t="s">
        <v>606</v>
      </c>
    </row>
    <row r="58" spans="1:21" ht="31.5" customHeight="1" thickBot="1" x14ac:dyDescent="0.2">
      <c r="B58" s="1260"/>
      <c r="C58" s="1261"/>
      <c r="D58" s="1265" t="s">
        <v>27</v>
      </c>
      <c r="E58" s="1266"/>
      <c r="F58" s="1266"/>
      <c r="G58" s="1266"/>
      <c r="H58" s="1266"/>
      <c r="I58" s="1266"/>
      <c r="J58" s="1267"/>
      <c r="K58" s="86" t="s">
        <v>606</v>
      </c>
      <c r="L58" s="87" t="s">
        <v>606</v>
      </c>
      <c r="M58" s="87" t="s">
        <v>606</v>
      </c>
      <c r="N58" s="87" t="s">
        <v>606</v>
      </c>
      <c r="O58" s="88" t="s">
        <v>606</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GTz++UWF0WqlAE1nGyc34gAVO/mmUx7lkRwWjgKt33vY2/Stcfdh0AR4UIvHAqA34QzJxnKeMiHvPJZo/Zy0ng==" saltValue="VyJyNqxDi4ujGg1ELOS5B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verticalDpi="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8"/>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566</v>
      </c>
      <c r="J40" s="100" t="s">
        <v>567</v>
      </c>
      <c r="K40" s="100" t="s">
        <v>568</v>
      </c>
      <c r="L40" s="100" t="s">
        <v>569</v>
      </c>
      <c r="M40" s="101" t="s">
        <v>570</v>
      </c>
    </row>
    <row r="41" spans="2:13" ht="27.75" customHeight="1" x14ac:dyDescent="0.15">
      <c r="B41" s="1288" t="s">
        <v>30</v>
      </c>
      <c r="C41" s="1289"/>
      <c r="D41" s="102"/>
      <c r="E41" s="1290" t="s">
        <v>31</v>
      </c>
      <c r="F41" s="1290"/>
      <c r="G41" s="1290"/>
      <c r="H41" s="1291"/>
      <c r="I41" s="103">
        <v>19360</v>
      </c>
      <c r="J41" s="104">
        <v>18787</v>
      </c>
      <c r="K41" s="104">
        <v>18157</v>
      </c>
      <c r="L41" s="104">
        <v>19601</v>
      </c>
      <c r="M41" s="105">
        <v>21313</v>
      </c>
    </row>
    <row r="42" spans="2:13" ht="27.75" customHeight="1" x14ac:dyDescent="0.15">
      <c r="B42" s="1278"/>
      <c r="C42" s="1279"/>
      <c r="D42" s="106"/>
      <c r="E42" s="1282" t="s">
        <v>32</v>
      </c>
      <c r="F42" s="1282"/>
      <c r="G42" s="1282"/>
      <c r="H42" s="1283"/>
      <c r="I42" s="107" t="s">
        <v>525</v>
      </c>
      <c r="J42" s="108" t="s">
        <v>525</v>
      </c>
      <c r="K42" s="108" t="s">
        <v>525</v>
      </c>
      <c r="L42" s="108" t="s">
        <v>525</v>
      </c>
      <c r="M42" s="109" t="s">
        <v>525</v>
      </c>
    </row>
    <row r="43" spans="2:13" ht="27.75" customHeight="1" x14ac:dyDescent="0.15">
      <c r="B43" s="1278"/>
      <c r="C43" s="1279"/>
      <c r="D43" s="106"/>
      <c r="E43" s="1282" t="s">
        <v>33</v>
      </c>
      <c r="F43" s="1282"/>
      <c r="G43" s="1282"/>
      <c r="H43" s="1283"/>
      <c r="I43" s="107">
        <v>15727</v>
      </c>
      <c r="J43" s="108">
        <v>15618</v>
      </c>
      <c r="K43" s="108">
        <v>15361</v>
      </c>
      <c r="L43" s="108">
        <v>14571</v>
      </c>
      <c r="M43" s="109">
        <v>13991</v>
      </c>
    </row>
    <row r="44" spans="2:13" ht="27.75" customHeight="1" x14ac:dyDescent="0.15">
      <c r="B44" s="1278"/>
      <c r="C44" s="1279"/>
      <c r="D44" s="106"/>
      <c r="E44" s="1282" t="s">
        <v>34</v>
      </c>
      <c r="F44" s="1282"/>
      <c r="G44" s="1282"/>
      <c r="H44" s="1283"/>
      <c r="I44" s="107">
        <v>667</v>
      </c>
      <c r="J44" s="108">
        <v>543</v>
      </c>
      <c r="K44" s="108">
        <v>430</v>
      </c>
      <c r="L44" s="108">
        <v>396</v>
      </c>
      <c r="M44" s="109">
        <v>686</v>
      </c>
    </row>
    <row r="45" spans="2:13" ht="27.75" customHeight="1" x14ac:dyDescent="0.15">
      <c r="B45" s="1278"/>
      <c r="C45" s="1279"/>
      <c r="D45" s="106"/>
      <c r="E45" s="1282" t="s">
        <v>35</v>
      </c>
      <c r="F45" s="1282"/>
      <c r="G45" s="1282"/>
      <c r="H45" s="1283"/>
      <c r="I45" s="107">
        <v>509</v>
      </c>
      <c r="J45" s="108">
        <v>445</v>
      </c>
      <c r="K45" s="108">
        <v>135</v>
      </c>
      <c r="L45" s="108">
        <v>1154</v>
      </c>
      <c r="M45" s="109">
        <v>1084</v>
      </c>
    </row>
    <row r="46" spans="2:13" ht="27.75" customHeight="1" x14ac:dyDescent="0.15">
      <c r="B46" s="1278"/>
      <c r="C46" s="1279"/>
      <c r="D46" s="110"/>
      <c r="E46" s="1282" t="s">
        <v>36</v>
      </c>
      <c r="F46" s="1282"/>
      <c r="G46" s="1282"/>
      <c r="H46" s="1283"/>
      <c r="I46" s="107" t="s">
        <v>525</v>
      </c>
      <c r="J46" s="108" t="s">
        <v>525</v>
      </c>
      <c r="K46" s="108" t="s">
        <v>525</v>
      </c>
      <c r="L46" s="108" t="s">
        <v>525</v>
      </c>
      <c r="M46" s="109" t="s">
        <v>525</v>
      </c>
    </row>
    <row r="47" spans="2:13" ht="27.75" customHeight="1" x14ac:dyDescent="0.15">
      <c r="B47" s="1278"/>
      <c r="C47" s="1279"/>
      <c r="D47" s="111"/>
      <c r="E47" s="1292" t="s">
        <v>37</v>
      </c>
      <c r="F47" s="1293"/>
      <c r="G47" s="1293"/>
      <c r="H47" s="1294"/>
      <c r="I47" s="107" t="s">
        <v>525</v>
      </c>
      <c r="J47" s="108" t="s">
        <v>525</v>
      </c>
      <c r="K47" s="108" t="s">
        <v>525</v>
      </c>
      <c r="L47" s="108" t="s">
        <v>525</v>
      </c>
      <c r="M47" s="109" t="s">
        <v>525</v>
      </c>
    </row>
    <row r="48" spans="2:13" ht="27.75" customHeight="1" x14ac:dyDescent="0.15">
      <c r="B48" s="1278"/>
      <c r="C48" s="1279"/>
      <c r="D48" s="106"/>
      <c r="E48" s="1282" t="s">
        <v>38</v>
      </c>
      <c r="F48" s="1282"/>
      <c r="G48" s="1282"/>
      <c r="H48" s="1283"/>
      <c r="I48" s="107" t="s">
        <v>525</v>
      </c>
      <c r="J48" s="108" t="s">
        <v>525</v>
      </c>
      <c r="K48" s="108" t="s">
        <v>525</v>
      </c>
      <c r="L48" s="108" t="s">
        <v>525</v>
      </c>
      <c r="M48" s="109" t="s">
        <v>525</v>
      </c>
    </row>
    <row r="49" spans="2:13" ht="27.75" customHeight="1" x14ac:dyDescent="0.15">
      <c r="B49" s="1280"/>
      <c r="C49" s="1281"/>
      <c r="D49" s="106"/>
      <c r="E49" s="1282" t="s">
        <v>39</v>
      </c>
      <c r="F49" s="1282"/>
      <c r="G49" s="1282"/>
      <c r="H49" s="1283"/>
      <c r="I49" s="107" t="s">
        <v>525</v>
      </c>
      <c r="J49" s="108" t="s">
        <v>525</v>
      </c>
      <c r="K49" s="108" t="s">
        <v>525</v>
      </c>
      <c r="L49" s="108" t="s">
        <v>525</v>
      </c>
      <c r="M49" s="109" t="s">
        <v>525</v>
      </c>
    </row>
    <row r="50" spans="2:13" ht="27.75" customHeight="1" x14ac:dyDescent="0.15">
      <c r="B50" s="1276" t="s">
        <v>40</v>
      </c>
      <c r="C50" s="1277"/>
      <c r="D50" s="112"/>
      <c r="E50" s="1282" t="s">
        <v>41</v>
      </c>
      <c r="F50" s="1282"/>
      <c r="G50" s="1282"/>
      <c r="H50" s="1283"/>
      <c r="I50" s="107">
        <v>11407</v>
      </c>
      <c r="J50" s="108">
        <v>10461</v>
      </c>
      <c r="K50" s="108">
        <v>9802</v>
      </c>
      <c r="L50" s="108">
        <v>8948</v>
      </c>
      <c r="M50" s="109">
        <v>7965</v>
      </c>
    </row>
    <row r="51" spans="2:13" ht="27.75" customHeight="1" x14ac:dyDescent="0.15">
      <c r="B51" s="1278"/>
      <c r="C51" s="1279"/>
      <c r="D51" s="106"/>
      <c r="E51" s="1282" t="s">
        <v>42</v>
      </c>
      <c r="F51" s="1282"/>
      <c r="G51" s="1282"/>
      <c r="H51" s="1283"/>
      <c r="I51" s="107" t="s">
        <v>525</v>
      </c>
      <c r="J51" s="108" t="s">
        <v>525</v>
      </c>
      <c r="K51" s="108" t="s">
        <v>525</v>
      </c>
      <c r="L51" s="108" t="s">
        <v>525</v>
      </c>
      <c r="M51" s="109" t="s">
        <v>525</v>
      </c>
    </row>
    <row r="52" spans="2:13" ht="27.75" customHeight="1" x14ac:dyDescent="0.15">
      <c r="B52" s="1280"/>
      <c r="C52" s="1281"/>
      <c r="D52" s="106"/>
      <c r="E52" s="1282" t="s">
        <v>43</v>
      </c>
      <c r="F52" s="1282"/>
      <c r="G52" s="1282"/>
      <c r="H52" s="1283"/>
      <c r="I52" s="107">
        <v>23626</v>
      </c>
      <c r="J52" s="108">
        <v>23774</v>
      </c>
      <c r="K52" s="108">
        <v>23554</v>
      </c>
      <c r="L52" s="108">
        <v>24741</v>
      </c>
      <c r="M52" s="109">
        <v>24724</v>
      </c>
    </row>
    <row r="53" spans="2:13" ht="27.75" customHeight="1" thickBot="1" x14ac:dyDescent="0.2">
      <c r="B53" s="1284" t="s">
        <v>44</v>
      </c>
      <c r="C53" s="1285"/>
      <c r="D53" s="113"/>
      <c r="E53" s="1286" t="s">
        <v>45</v>
      </c>
      <c r="F53" s="1286"/>
      <c r="G53" s="1286"/>
      <c r="H53" s="1287"/>
      <c r="I53" s="114">
        <v>1230</v>
      </c>
      <c r="J53" s="115">
        <v>1157</v>
      </c>
      <c r="K53" s="115">
        <v>726</v>
      </c>
      <c r="L53" s="115">
        <v>2032</v>
      </c>
      <c r="M53" s="116">
        <v>4385</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vnh8SiI1I8fPNoQAJkQ6ULe94GaILQmSYInC5BX/P1Aa6mkfd5UrAZ1jJUiSmVPkNviRT1KwnKT6amCCDdWKiA==" saltValue="qwRpPp+HPOuNLm/BidDOa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verticalDpi="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568</v>
      </c>
      <c r="G54" s="125" t="s">
        <v>569</v>
      </c>
      <c r="H54" s="126" t="s">
        <v>570</v>
      </c>
    </row>
    <row r="55" spans="2:8" ht="52.5" customHeight="1" x14ac:dyDescent="0.15">
      <c r="B55" s="127"/>
      <c r="C55" s="1303" t="s">
        <v>48</v>
      </c>
      <c r="D55" s="1303"/>
      <c r="E55" s="1304"/>
      <c r="F55" s="128">
        <v>3599</v>
      </c>
      <c r="G55" s="128">
        <v>3342</v>
      </c>
      <c r="H55" s="129">
        <v>2892</v>
      </c>
    </row>
    <row r="56" spans="2:8" ht="52.5" customHeight="1" x14ac:dyDescent="0.15">
      <c r="B56" s="130"/>
      <c r="C56" s="1305" t="s">
        <v>49</v>
      </c>
      <c r="D56" s="1305"/>
      <c r="E56" s="1306"/>
      <c r="F56" s="131">
        <v>71</v>
      </c>
      <c r="G56" s="131">
        <v>71</v>
      </c>
      <c r="H56" s="132">
        <v>71</v>
      </c>
    </row>
    <row r="57" spans="2:8" ht="53.25" customHeight="1" x14ac:dyDescent="0.15">
      <c r="B57" s="130"/>
      <c r="C57" s="1307" t="s">
        <v>50</v>
      </c>
      <c r="D57" s="1307"/>
      <c r="E57" s="1308"/>
      <c r="F57" s="133">
        <v>3660</v>
      </c>
      <c r="G57" s="133">
        <v>2988</v>
      </c>
      <c r="H57" s="134">
        <v>2330</v>
      </c>
    </row>
    <row r="58" spans="2:8" ht="45.75" customHeight="1" x14ac:dyDescent="0.15">
      <c r="B58" s="135"/>
      <c r="C58" s="1295" t="s">
        <v>603</v>
      </c>
      <c r="D58" s="1296"/>
      <c r="E58" s="1297"/>
      <c r="F58" s="136">
        <v>1120</v>
      </c>
      <c r="G58" s="136">
        <v>1010</v>
      </c>
      <c r="H58" s="137">
        <v>1011</v>
      </c>
    </row>
    <row r="59" spans="2:8" ht="45.75" customHeight="1" x14ac:dyDescent="0.15">
      <c r="B59" s="135"/>
      <c r="C59" s="1295" t="s">
        <v>607</v>
      </c>
      <c r="D59" s="1296"/>
      <c r="E59" s="1297"/>
      <c r="F59" s="136">
        <v>722</v>
      </c>
      <c r="G59" s="136">
        <v>722</v>
      </c>
      <c r="H59" s="137">
        <v>722</v>
      </c>
    </row>
    <row r="60" spans="2:8" ht="45.75" customHeight="1" x14ac:dyDescent="0.15">
      <c r="B60" s="135"/>
      <c r="C60" s="1295" t="s">
        <v>608</v>
      </c>
      <c r="D60" s="1296"/>
      <c r="E60" s="1297"/>
      <c r="F60" s="136">
        <v>1181</v>
      </c>
      <c r="G60" s="136">
        <v>781</v>
      </c>
      <c r="H60" s="137">
        <v>331</v>
      </c>
    </row>
    <row r="61" spans="2:8" ht="45.75" customHeight="1" x14ac:dyDescent="0.15">
      <c r="B61" s="135"/>
      <c r="C61" s="1295" t="s">
        <v>609</v>
      </c>
      <c r="D61" s="1296"/>
      <c r="E61" s="1297"/>
      <c r="F61" s="136">
        <v>214</v>
      </c>
      <c r="G61" s="136">
        <v>214</v>
      </c>
      <c r="H61" s="137">
        <v>214</v>
      </c>
    </row>
    <row r="62" spans="2:8" ht="45.75" customHeight="1" thickBot="1" x14ac:dyDescent="0.2">
      <c r="B62" s="138"/>
      <c r="C62" s="1298" t="s">
        <v>610</v>
      </c>
      <c r="D62" s="1299"/>
      <c r="E62" s="1300"/>
      <c r="F62" s="139">
        <v>424</v>
      </c>
      <c r="G62" s="139">
        <v>261</v>
      </c>
      <c r="H62" s="140">
        <v>52</v>
      </c>
    </row>
    <row r="63" spans="2:8" ht="52.5" customHeight="1" thickBot="1" x14ac:dyDescent="0.2">
      <c r="B63" s="141"/>
      <c r="C63" s="1301" t="s">
        <v>51</v>
      </c>
      <c r="D63" s="1301"/>
      <c r="E63" s="1302"/>
      <c r="F63" s="142">
        <v>7330</v>
      </c>
      <c r="G63" s="142">
        <v>6401</v>
      </c>
      <c r="H63" s="143">
        <v>5293</v>
      </c>
    </row>
    <row r="64" spans="2:8" ht="15" customHeight="1" x14ac:dyDescent="0.15"/>
  </sheetData>
  <sheetProtection algorithmName="SHA-512" hashValue="yQu7KG4359gcHCKdPirr0A/jR/ChujL92+RTYlcOewON3sv4OdrsjN2N7zt6qgv/64pmWMie84+Azc8dfHI2BQ==" saltValue="jtpKO19Iuo5MJ3IM+DtyX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86" customWidth="1"/>
    <col min="2" max="107" width="2.5" style="386" customWidth="1"/>
    <col min="108" max="108" width="6.125" style="388" customWidth="1"/>
    <col min="109" max="109" width="5.875" style="387" customWidth="1"/>
    <col min="110" max="110" width="19.125" style="386" hidden="1"/>
    <col min="111" max="115" width="12.625" style="386" hidden="1"/>
    <col min="116" max="349" width="8.625" style="386" hidden="1"/>
    <col min="350" max="355" width="14.875" style="386" hidden="1"/>
    <col min="356" max="357" width="15.875" style="386" hidden="1"/>
    <col min="358" max="363" width="16.125" style="386" hidden="1"/>
    <col min="364" max="364" width="6.125" style="386" hidden="1"/>
    <col min="365" max="365" width="3" style="386" hidden="1"/>
    <col min="366" max="605" width="8.625" style="386" hidden="1"/>
    <col min="606" max="611" width="14.875" style="386" hidden="1"/>
    <col min="612" max="613" width="15.875" style="386" hidden="1"/>
    <col min="614" max="619" width="16.125" style="386" hidden="1"/>
    <col min="620" max="620" width="6.125" style="386" hidden="1"/>
    <col min="621" max="621" width="3" style="386" hidden="1"/>
    <col min="622" max="861" width="8.625" style="386" hidden="1"/>
    <col min="862" max="867" width="14.875" style="386" hidden="1"/>
    <col min="868" max="869" width="15.875" style="386" hidden="1"/>
    <col min="870" max="875" width="16.125" style="386" hidden="1"/>
    <col min="876" max="876" width="6.125" style="386" hidden="1"/>
    <col min="877" max="877" width="3" style="386" hidden="1"/>
    <col min="878" max="1117" width="8.625" style="386" hidden="1"/>
    <col min="1118" max="1123" width="14.875" style="386" hidden="1"/>
    <col min="1124" max="1125" width="15.875" style="386" hidden="1"/>
    <col min="1126" max="1131" width="16.125" style="386" hidden="1"/>
    <col min="1132" max="1132" width="6.125" style="386" hidden="1"/>
    <col min="1133" max="1133" width="3" style="386" hidden="1"/>
    <col min="1134" max="1373" width="8.625" style="386" hidden="1"/>
    <col min="1374" max="1379" width="14.875" style="386" hidden="1"/>
    <col min="1380" max="1381" width="15.875" style="386" hidden="1"/>
    <col min="1382" max="1387" width="16.125" style="386" hidden="1"/>
    <col min="1388" max="1388" width="6.125" style="386" hidden="1"/>
    <col min="1389" max="1389" width="3" style="386" hidden="1"/>
    <col min="1390" max="1629" width="8.625" style="386" hidden="1"/>
    <col min="1630" max="1635" width="14.875" style="386" hidden="1"/>
    <col min="1636" max="1637" width="15.875" style="386" hidden="1"/>
    <col min="1638" max="1643" width="16.125" style="386" hidden="1"/>
    <col min="1644" max="1644" width="6.125" style="386" hidden="1"/>
    <col min="1645" max="1645" width="3" style="386" hidden="1"/>
    <col min="1646" max="1885" width="8.625" style="386" hidden="1"/>
    <col min="1886" max="1891" width="14.875" style="386" hidden="1"/>
    <col min="1892" max="1893" width="15.875" style="386" hidden="1"/>
    <col min="1894" max="1899" width="16.125" style="386" hidden="1"/>
    <col min="1900" max="1900" width="6.125" style="386" hidden="1"/>
    <col min="1901" max="1901" width="3" style="386" hidden="1"/>
    <col min="1902" max="2141" width="8.625" style="386" hidden="1"/>
    <col min="2142" max="2147" width="14.875" style="386" hidden="1"/>
    <col min="2148" max="2149" width="15.875" style="386" hidden="1"/>
    <col min="2150" max="2155" width="16.125" style="386" hidden="1"/>
    <col min="2156" max="2156" width="6.125" style="386" hidden="1"/>
    <col min="2157" max="2157" width="3" style="386" hidden="1"/>
    <col min="2158" max="2397" width="8.625" style="386" hidden="1"/>
    <col min="2398" max="2403" width="14.875" style="386" hidden="1"/>
    <col min="2404" max="2405" width="15.875" style="386" hidden="1"/>
    <col min="2406" max="2411" width="16.125" style="386" hidden="1"/>
    <col min="2412" max="2412" width="6.125" style="386" hidden="1"/>
    <col min="2413" max="2413" width="3" style="386" hidden="1"/>
    <col min="2414" max="2653" width="8.625" style="386" hidden="1"/>
    <col min="2654" max="2659" width="14.875" style="386" hidden="1"/>
    <col min="2660" max="2661" width="15.875" style="386" hidden="1"/>
    <col min="2662" max="2667" width="16.125" style="386" hidden="1"/>
    <col min="2668" max="2668" width="6.125" style="386" hidden="1"/>
    <col min="2669" max="2669" width="3" style="386" hidden="1"/>
    <col min="2670" max="2909" width="8.625" style="386" hidden="1"/>
    <col min="2910" max="2915" width="14.875" style="386" hidden="1"/>
    <col min="2916" max="2917" width="15.875" style="386" hidden="1"/>
    <col min="2918" max="2923" width="16.125" style="386" hidden="1"/>
    <col min="2924" max="2924" width="6.125" style="386" hidden="1"/>
    <col min="2925" max="2925" width="3" style="386" hidden="1"/>
    <col min="2926" max="3165" width="8.625" style="386" hidden="1"/>
    <col min="3166" max="3171" width="14.875" style="386" hidden="1"/>
    <col min="3172" max="3173" width="15.875" style="386" hidden="1"/>
    <col min="3174" max="3179" width="16.125" style="386" hidden="1"/>
    <col min="3180" max="3180" width="6.125" style="386" hidden="1"/>
    <col min="3181" max="3181" width="3" style="386" hidden="1"/>
    <col min="3182" max="3421" width="8.625" style="386" hidden="1"/>
    <col min="3422" max="3427" width="14.875" style="386" hidden="1"/>
    <col min="3428" max="3429" width="15.875" style="386" hidden="1"/>
    <col min="3430" max="3435" width="16.125" style="386" hidden="1"/>
    <col min="3436" max="3436" width="6.125" style="386" hidden="1"/>
    <col min="3437" max="3437" width="3" style="386" hidden="1"/>
    <col min="3438" max="3677" width="8.625" style="386" hidden="1"/>
    <col min="3678" max="3683" width="14.875" style="386" hidden="1"/>
    <col min="3684" max="3685" width="15.875" style="386" hidden="1"/>
    <col min="3686" max="3691" width="16.125" style="386" hidden="1"/>
    <col min="3692" max="3692" width="6.125" style="386" hidden="1"/>
    <col min="3693" max="3693" width="3" style="386" hidden="1"/>
    <col min="3694" max="3933" width="8.625" style="386" hidden="1"/>
    <col min="3934" max="3939" width="14.875" style="386" hidden="1"/>
    <col min="3940" max="3941" width="15.875" style="386" hidden="1"/>
    <col min="3942" max="3947" width="16.125" style="386" hidden="1"/>
    <col min="3948" max="3948" width="6.125" style="386" hidden="1"/>
    <col min="3949" max="3949" width="3" style="386" hidden="1"/>
    <col min="3950" max="4189" width="8.625" style="386" hidden="1"/>
    <col min="4190" max="4195" width="14.875" style="386" hidden="1"/>
    <col min="4196" max="4197" width="15.875" style="386" hidden="1"/>
    <col min="4198" max="4203" width="16.125" style="386" hidden="1"/>
    <col min="4204" max="4204" width="6.125" style="386" hidden="1"/>
    <col min="4205" max="4205" width="3" style="386" hidden="1"/>
    <col min="4206" max="4445" width="8.625" style="386" hidden="1"/>
    <col min="4446" max="4451" width="14.875" style="386" hidden="1"/>
    <col min="4452" max="4453" width="15.875" style="386" hidden="1"/>
    <col min="4454" max="4459" width="16.125" style="386" hidden="1"/>
    <col min="4460" max="4460" width="6.125" style="386" hidden="1"/>
    <col min="4461" max="4461" width="3" style="386" hidden="1"/>
    <col min="4462" max="4701" width="8.625" style="386" hidden="1"/>
    <col min="4702" max="4707" width="14.875" style="386" hidden="1"/>
    <col min="4708" max="4709" width="15.875" style="386" hidden="1"/>
    <col min="4710" max="4715" width="16.125" style="386" hidden="1"/>
    <col min="4716" max="4716" width="6.125" style="386" hidden="1"/>
    <col min="4717" max="4717" width="3" style="386" hidden="1"/>
    <col min="4718" max="4957" width="8.625" style="386" hidden="1"/>
    <col min="4958" max="4963" width="14.875" style="386" hidden="1"/>
    <col min="4964" max="4965" width="15.875" style="386" hidden="1"/>
    <col min="4966" max="4971" width="16.125" style="386" hidden="1"/>
    <col min="4972" max="4972" width="6.125" style="386" hidden="1"/>
    <col min="4973" max="4973" width="3" style="386" hidden="1"/>
    <col min="4974" max="5213" width="8.625" style="386" hidden="1"/>
    <col min="5214" max="5219" width="14.875" style="386" hidden="1"/>
    <col min="5220" max="5221" width="15.875" style="386" hidden="1"/>
    <col min="5222" max="5227" width="16.125" style="386" hidden="1"/>
    <col min="5228" max="5228" width="6.125" style="386" hidden="1"/>
    <col min="5229" max="5229" width="3" style="386" hidden="1"/>
    <col min="5230" max="5469" width="8.625" style="386" hidden="1"/>
    <col min="5470" max="5475" width="14.875" style="386" hidden="1"/>
    <col min="5476" max="5477" width="15.875" style="386" hidden="1"/>
    <col min="5478" max="5483" width="16.125" style="386" hidden="1"/>
    <col min="5484" max="5484" width="6.125" style="386" hidden="1"/>
    <col min="5485" max="5485" width="3" style="386" hidden="1"/>
    <col min="5486" max="5725" width="8.625" style="386" hidden="1"/>
    <col min="5726" max="5731" width="14.875" style="386" hidden="1"/>
    <col min="5732" max="5733" width="15.875" style="386" hidden="1"/>
    <col min="5734" max="5739" width="16.125" style="386" hidden="1"/>
    <col min="5740" max="5740" width="6.125" style="386" hidden="1"/>
    <col min="5741" max="5741" width="3" style="386" hidden="1"/>
    <col min="5742" max="5981" width="8.625" style="386" hidden="1"/>
    <col min="5982" max="5987" width="14.875" style="386" hidden="1"/>
    <col min="5988" max="5989" width="15.875" style="386" hidden="1"/>
    <col min="5990" max="5995" width="16.125" style="386" hidden="1"/>
    <col min="5996" max="5996" width="6.125" style="386" hidden="1"/>
    <col min="5997" max="5997" width="3" style="386" hidden="1"/>
    <col min="5998" max="6237" width="8.625" style="386" hidden="1"/>
    <col min="6238" max="6243" width="14.875" style="386" hidden="1"/>
    <col min="6244" max="6245" width="15.875" style="386" hidden="1"/>
    <col min="6246" max="6251" width="16.125" style="386" hidden="1"/>
    <col min="6252" max="6252" width="6.125" style="386" hidden="1"/>
    <col min="6253" max="6253" width="3" style="386" hidden="1"/>
    <col min="6254" max="6493" width="8.625" style="386" hidden="1"/>
    <col min="6494" max="6499" width="14.875" style="386" hidden="1"/>
    <col min="6500" max="6501" width="15.875" style="386" hidden="1"/>
    <col min="6502" max="6507" width="16.125" style="386" hidden="1"/>
    <col min="6508" max="6508" width="6.125" style="386" hidden="1"/>
    <col min="6509" max="6509" width="3" style="386" hidden="1"/>
    <col min="6510" max="6749" width="8.625" style="386" hidden="1"/>
    <col min="6750" max="6755" width="14.875" style="386" hidden="1"/>
    <col min="6756" max="6757" width="15.875" style="386" hidden="1"/>
    <col min="6758" max="6763" width="16.125" style="386" hidden="1"/>
    <col min="6764" max="6764" width="6.125" style="386" hidden="1"/>
    <col min="6765" max="6765" width="3" style="386" hidden="1"/>
    <col min="6766" max="7005" width="8.625" style="386" hidden="1"/>
    <col min="7006" max="7011" width="14.875" style="386" hidden="1"/>
    <col min="7012" max="7013" width="15.875" style="386" hidden="1"/>
    <col min="7014" max="7019" width="16.125" style="386" hidden="1"/>
    <col min="7020" max="7020" width="6.125" style="386" hidden="1"/>
    <col min="7021" max="7021" width="3" style="386" hidden="1"/>
    <col min="7022" max="7261" width="8.625" style="386" hidden="1"/>
    <col min="7262" max="7267" width="14.875" style="386" hidden="1"/>
    <col min="7268" max="7269" width="15.875" style="386" hidden="1"/>
    <col min="7270" max="7275" width="16.125" style="386" hidden="1"/>
    <col min="7276" max="7276" width="6.125" style="386" hidden="1"/>
    <col min="7277" max="7277" width="3" style="386" hidden="1"/>
    <col min="7278" max="7517" width="8.625" style="386" hidden="1"/>
    <col min="7518" max="7523" width="14.875" style="386" hidden="1"/>
    <col min="7524" max="7525" width="15.875" style="386" hidden="1"/>
    <col min="7526" max="7531" width="16.125" style="386" hidden="1"/>
    <col min="7532" max="7532" width="6.125" style="386" hidden="1"/>
    <col min="7533" max="7533" width="3" style="386" hidden="1"/>
    <col min="7534" max="7773" width="8.625" style="386" hidden="1"/>
    <col min="7774" max="7779" width="14.875" style="386" hidden="1"/>
    <col min="7780" max="7781" width="15.875" style="386" hidden="1"/>
    <col min="7782" max="7787" width="16.125" style="386" hidden="1"/>
    <col min="7788" max="7788" width="6.125" style="386" hidden="1"/>
    <col min="7789" max="7789" width="3" style="386" hidden="1"/>
    <col min="7790" max="8029" width="8.625" style="386" hidden="1"/>
    <col min="8030" max="8035" width="14.875" style="386" hidden="1"/>
    <col min="8036" max="8037" width="15.875" style="386" hidden="1"/>
    <col min="8038" max="8043" width="16.125" style="386" hidden="1"/>
    <col min="8044" max="8044" width="6.125" style="386" hidden="1"/>
    <col min="8045" max="8045" width="3" style="386" hidden="1"/>
    <col min="8046" max="8285" width="8.625" style="386" hidden="1"/>
    <col min="8286" max="8291" width="14.875" style="386" hidden="1"/>
    <col min="8292" max="8293" width="15.875" style="386" hidden="1"/>
    <col min="8294" max="8299" width="16.125" style="386" hidden="1"/>
    <col min="8300" max="8300" width="6.125" style="386" hidden="1"/>
    <col min="8301" max="8301" width="3" style="386" hidden="1"/>
    <col min="8302" max="8541" width="8.625" style="386" hidden="1"/>
    <col min="8542" max="8547" width="14.875" style="386" hidden="1"/>
    <col min="8548" max="8549" width="15.875" style="386" hidden="1"/>
    <col min="8550" max="8555" width="16.125" style="386" hidden="1"/>
    <col min="8556" max="8556" width="6.125" style="386" hidden="1"/>
    <col min="8557" max="8557" width="3" style="386" hidden="1"/>
    <col min="8558" max="8797" width="8.625" style="386" hidden="1"/>
    <col min="8798" max="8803" width="14.875" style="386" hidden="1"/>
    <col min="8804" max="8805" width="15.875" style="386" hidden="1"/>
    <col min="8806" max="8811" width="16.125" style="386" hidden="1"/>
    <col min="8812" max="8812" width="6.125" style="386" hidden="1"/>
    <col min="8813" max="8813" width="3" style="386" hidden="1"/>
    <col min="8814" max="9053" width="8.625" style="386" hidden="1"/>
    <col min="9054" max="9059" width="14.875" style="386" hidden="1"/>
    <col min="9060" max="9061" width="15.875" style="386" hidden="1"/>
    <col min="9062" max="9067" width="16.125" style="386" hidden="1"/>
    <col min="9068" max="9068" width="6.125" style="386" hidden="1"/>
    <col min="9069" max="9069" width="3" style="386" hidden="1"/>
    <col min="9070" max="9309" width="8.625" style="386" hidden="1"/>
    <col min="9310" max="9315" width="14.875" style="386" hidden="1"/>
    <col min="9316" max="9317" width="15.875" style="386" hidden="1"/>
    <col min="9318" max="9323" width="16.125" style="386" hidden="1"/>
    <col min="9324" max="9324" width="6.125" style="386" hidden="1"/>
    <col min="9325" max="9325" width="3" style="386" hidden="1"/>
    <col min="9326" max="9565" width="8.625" style="386" hidden="1"/>
    <col min="9566" max="9571" width="14.875" style="386" hidden="1"/>
    <col min="9572" max="9573" width="15.875" style="386" hidden="1"/>
    <col min="9574" max="9579" width="16.125" style="386" hidden="1"/>
    <col min="9580" max="9580" width="6.125" style="386" hidden="1"/>
    <col min="9581" max="9581" width="3" style="386" hidden="1"/>
    <col min="9582" max="9821" width="8.625" style="386" hidden="1"/>
    <col min="9822" max="9827" width="14.875" style="386" hidden="1"/>
    <col min="9828" max="9829" width="15.875" style="386" hidden="1"/>
    <col min="9830" max="9835" width="16.125" style="386" hidden="1"/>
    <col min="9836" max="9836" width="6.125" style="386" hidden="1"/>
    <col min="9837" max="9837" width="3" style="386" hidden="1"/>
    <col min="9838" max="10077" width="8.625" style="386" hidden="1"/>
    <col min="10078" max="10083" width="14.875" style="386" hidden="1"/>
    <col min="10084" max="10085" width="15.875" style="386" hidden="1"/>
    <col min="10086" max="10091" width="16.125" style="386" hidden="1"/>
    <col min="10092" max="10092" width="6.125" style="386" hidden="1"/>
    <col min="10093" max="10093" width="3" style="386" hidden="1"/>
    <col min="10094" max="10333" width="8.625" style="386" hidden="1"/>
    <col min="10334" max="10339" width="14.875" style="386" hidden="1"/>
    <col min="10340" max="10341" width="15.875" style="386" hidden="1"/>
    <col min="10342" max="10347" width="16.125" style="386" hidden="1"/>
    <col min="10348" max="10348" width="6.125" style="386" hidden="1"/>
    <col min="10349" max="10349" width="3" style="386" hidden="1"/>
    <col min="10350" max="10589" width="8.625" style="386" hidden="1"/>
    <col min="10590" max="10595" width="14.875" style="386" hidden="1"/>
    <col min="10596" max="10597" width="15.875" style="386" hidden="1"/>
    <col min="10598" max="10603" width="16.125" style="386" hidden="1"/>
    <col min="10604" max="10604" width="6.125" style="386" hidden="1"/>
    <col min="10605" max="10605" width="3" style="386" hidden="1"/>
    <col min="10606" max="10845" width="8.625" style="386" hidden="1"/>
    <col min="10846" max="10851" width="14.875" style="386" hidden="1"/>
    <col min="10852" max="10853" width="15.875" style="386" hidden="1"/>
    <col min="10854" max="10859" width="16.125" style="386" hidden="1"/>
    <col min="10860" max="10860" width="6.125" style="386" hidden="1"/>
    <col min="10861" max="10861" width="3" style="386" hidden="1"/>
    <col min="10862" max="11101" width="8.625" style="386" hidden="1"/>
    <col min="11102" max="11107" width="14.875" style="386" hidden="1"/>
    <col min="11108" max="11109" width="15.875" style="386" hidden="1"/>
    <col min="11110" max="11115" width="16.125" style="386" hidden="1"/>
    <col min="11116" max="11116" width="6.125" style="386" hidden="1"/>
    <col min="11117" max="11117" width="3" style="386" hidden="1"/>
    <col min="11118" max="11357" width="8.625" style="386" hidden="1"/>
    <col min="11358" max="11363" width="14.875" style="386" hidden="1"/>
    <col min="11364" max="11365" width="15.875" style="386" hidden="1"/>
    <col min="11366" max="11371" width="16.125" style="386" hidden="1"/>
    <col min="11372" max="11372" width="6.125" style="386" hidden="1"/>
    <col min="11373" max="11373" width="3" style="386" hidden="1"/>
    <col min="11374" max="11613" width="8.625" style="386" hidden="1"/>
    <col min="11614" max="11619" width="14.875" style="386" hidden="1"/>
    <col min="11620" max="11621" width="15.875" style="386" hidden="1"/>
    <col min="11622" max="11627" width="16.125" style="386" hidden="1"/>
    <col min="11628" max="11628" width="6.125" style="386" hidden="1"/>
    <col min="11629" max="11629" width="3" style="386" hidden="1"/>
    <col min="11630" max="11869" width="8.625" style="386" hidden="1"/>
    <col min="11870" max="11875" width="14.875" style="386" hidden="1"/>
    <col min="11876" max="11877" width="15.875" style="386" hidden="1"/>
    <col min="11878" max="11883" width="16.125" style="386" hidden="1"/>
    <col min="11884" max="11884" width="6.125" style="386" hidden="1"/>
    <col min="11885" max="11885" width="3" style="386" hidden="1"/>
    <col min="11886" max="12125" width="8.625" style="386" hidden="1"/>
    <col min="12126" max="12131" width="14.875" style="386" hidden="1"/>
    <col min="12132" max="12133" width="15.875" style="386" hidden="1"/>
    <col min="12134" max="12139" width="16.125" style="386" hidden="1"/>
    <col min="12140" max="12140" width="6.125" style="386" hidden="1"/>
    <col min="12141" max="12141" width="3" style="386" hidden="1"/>
    <col min="12142" max="12381" width="8.625" style="386" hidden="1"/>
    <col min="12382" max="12387" width="14.875" style="386" hidden="1"/>
    <col min="12388" max="12389" width="15.875" style="386" hidden="1"/>
    <col min="12390" max="12395" width="16.125" style="386" hidden="1"/>
    <col min="12396" max="12396" width="6.125" style="386" hidden="1"/>
    <col min="12397" max="12397" width="3" style="386" hidden="1"/>
    <col min="12398" max="12637" width="8.625" style="386" hidden="1"/>
    <col min="12638" max="12643" width="14.875" style="386" hidden="1"/>
    <col min="12644" max="12645" width="15.875" style="386" hidden="1"/>
    <col min="12646" max="12651" width="16.125" style="386" hidden="1"/>
    <col min="12652" max="12652" width="6.125" style="386" hidden="1"/>
    <col min="12653" max="12653" width="3" style="386" hidden="1"/>
    <col min="12654" max="12893" width="8.625" style="386" hidden="1"/>
    <col min="12894" max="12899" width="14.875" style="386" hidden="1"/>
    <col min="12900" max="12901" width="15.875" style="386" hidden="1"/>
    <col min="12902" max="12907" width="16.125" style="386" hidden="1"/>
    <col min="12908" max="12908" width="6.125" style="386" hidden="1"/>
    <col min="12909" max="12909" width="3" style="386" hidden="1"/>
    <col min="12910" max="13149" width="8.625" style="386" hidden="1"/>
    <col min="13150" max="13155" width="14.875" style="386" hidden="1"/>
    <col min="13156" max="13157" width="15.875" style="386" hidden="1"/>
    <col min="13158" max="13163" width="16.125" style="386" hidden="1"/>
    <col min="13164" max="13164" width="6.125" style="386" hidden="1"/>
    <col min="13165" max="13165" width="3" style="386" hidden="1"/>
    <col min="13166" max="13405" width="8.625" style="386" hidden="1"/>
    <col min="13406" max="13411" width="14.875" style="386" hidden="1"/>
    <col min="13412" max="13413" width="15.875" style="386" hidden="1"/>
    <col min="13414" max="13419" width="16.125" style="386" hidden="1"/>
    <col min="13420" max="13420" width="6.125" style="386" hidden="1"/>
    <col min="13421" max="13421" width="3" style="386" hidden="1"/>
    <col min="13422" max="13661" width="8.625" style="386" hidden="1"/>
    <col min="13662" max="13667" width="14.875" style="386" hidden="1"/>
    <col min="13668" max="13669" width="15.875" style="386" hidden="1"/>
    <col min="13670" max="13675" width="16.125" style="386" hidden="1"/>
    <col min="13676" max="13676" width="6.125" style="386" hidden="1"/>
    <col min="13677" max="13677" width="3" style="386" hidden="1"/>
    <col min="13678" max="13917" width="8.625" style="386" hidden="1"/>
    <col min="13918" max="13923" width="14.875" style="386" hidden="1"/>
    <col min="13924" max="13925" width="15.875" style="386" hidden="1"/>
    <col min="13926" max="13931" width="16.125" style="386" hidden="1"/>
    <col min="13932" max="13932" width="6.125" style="386" hidden="1"/>
    <col min="13933" max="13933" width="3" style="386" hidden="1"/>
    <col min="13934" max="14173" width="8.625" style="386" hidden="1"/>
    <col min="14174" max="14179" width="14.875" style="386" hidden="1"/>
    <col min="14180" max="14181" width="15.875" style="386" hidden="1"/>
    <col min="14182" max="14187" width="16.125" style="386" hidden="1"/>
    <col min="14188" max="14188" width="6.125" style="386" hidden="1"/>
    <col min="14189" max="14189" width="3" style="386" hidden="1"/>
    <col min="14190" max="14429" width="8.625" style="386" hidden="1"/>
    <col min="14430" max="14435" width="14.875" style="386" hidden="1"/>
    <col min="14436" max="14437" width="15.875" style="386" hidden="1"/>
    <col min="14438" max="14443" width="16.125" style="386" hidden="1"/>
    <col min="14444" max="14444" width="6.125" style="386" hidden="1"/>
    <col min="14445" max="14445" width="3" style="386" hidden="1"/>
    <col min="14446" max="14685" width="8.625" style="386" hidden="1"/>
    <col min="14686" max="14691" width="14.875" style="386" hidden="1"/>
    <col min="14692" max="14693" width="15.875" style="386" hidden="1"/>
    <col min="14694" max="14699" width="16.125" style="386" hidden="1"/>
    <col min="14700" max="14700" width="6.125" style="386" hidden="1"/>
    <col min="14701" max="14701" width="3" style="386" hidden="1"/>
    <col min="14702" max="14941" width="8.625" style="386" hidden="1"/>
    <col min="14942" max="14947" width="14.875" style="386" hidden="1"/>
    <col min="14948" max="14949" width="15.875" style="386" hidden="1"/>
    <col min="14950" max="14955" width="16.125" style="386" hidden="1"/>
    <col min="14956" max="14956" width="6.125" style="386" hidden="1"/>
    <col min="14957" max="14957" width="3" style="386" hidden="1"/>
    <col min="14958" max="15197" width="8.625" style="386" hidden="1"/>
    <col min="15198" max="15203" width="14.875" style="386" hidden="1"/>
    <col min="15204" max="15205" width="15.875" style="386" hidden="1"/>
    <col min="15206" max="15211" width="16.125" style="386" hidden="1"/>
    <col min="15212" max="15212" width="6.125" style="386" hidden="1"/>
    <col min="15213" max="15213" width="3" style="386" hidden="1"/>
    <col min="15214" max="15453" width="8.625" style="386" hidden="1"/>
    <col min="15454" max="15459" width="14.875" style="386" hidden="1"/>
    <col min="15460" max="15461" width="15.875" style="386" hidden="1"/>
    <col min="15462" max="15467" width="16.125" style="386" hidden="1"/>
    <col min="15468" max="15468" width="6.125" style="386" hidden="1"/>
    <col min="15469" max="15469" width="3" style="386" hidden="1"/>
    <col min="15470" max="15709" width="8.625" style="386" hidden="1"/>
    <col min="15710" max="15715" width="14.875" style="386" hidden="1"/>
    <col min="15716" max="15717" width="15.875" style="386" hidden="1"/>
    <col min="15718" max="15723" width="16.125" style="386" hidden="1"/>
    <col min="15724" max="15724" width="6.125" style="386" hidden="1"/>
    <col min="15725" max="15725" width="3" style="386" hidden="1"/>
    <col min="15726" max="15965" width="8.625" style="386" hidden="1"/>
    <col min="15966" max="15971" width="14.875" style="386" hidden="1"/>
    <col min="15972" max="15973" width="15.875" style="386" hidden="1"/>
    <col min="15974" max="15979" width="16.125" style="386" hidden="1"/>
    <col min="15980" max="15980" width="6.125" style="386" hidden="1"/>
    <col min="15981" max="15981" width="3" style="386" hidden="1"/>
    <col min="15982" max="16221" width="8.625" style="386" hidden="1"/>
    <col min="16222" max="16227" width="14.875" style="386" hidden="1"/>
    <col min="16228" max="16229" width="15.875" style="386" hidden="1"/>
    <col min="16230" max="16235" width="16.125" style="386" hidden="1"/>
    <col min="16236" max="16236" width="6.125" style="386" hidden="1"/>
    <col min="16237" max="16237" width="3" style="386" hidden="1"/>
    <col min="16238" max="16384" width="8.625" style="386" hidden="1"/>
  </cols>
  <sheetData>
    <row r="1" spans="1:143" ht="42.75" customHeight="1" x14ac:dyDescent="0.15">
      <c r="A1" s="423"/>
      <c r="B1" s="422"/>
      <c r="DD1" s="386"/>
      <c r="DE1" s="386"/>
    </row>
    <row r="2" spans="1:143" ht="25.5" customHeight="1" x14ac:dyDescent="0.15">
      <c r="A2" s="421"/>
      <c r="C2" s="421"/>
      <c r="O2" s="421"/>
      <c r="P2" s="421"/>
      <c r="Q2" s="421"/>
      <c r="R2" s="421"/>
      <c r="S2" s="421"/>
      <c r="T2" s="421"/>
      <c r="U2" s="421"/>
      <c r="V2" s="421"/>
      <c r="W2" s="421"/>
      <c r="X2" s="421"/>
      <c r="Y2" s="421"/>
      <c r="Z2" s="421"/>
      <c r="AA2" s="421"/>
      <c r="AB2" s="421"/>
      <c r="AC2" s="421"/>
      <c r="AD2" s="421"/>
      <c r="AE2" s="421"/>
      <c r="AF2" s="421"/>
      <c r="AG2" s="421"/>
      <c r="AH2" s="421"/>
      <c r="AI2" s="421"/>
      <c r="AU2" s="421"/>
      <c r="BG2" s="421"/>
      <c r="BS2" s="421"/>
      <c r="CE2" s="421"/>
      <c r="CQ2" s="421"/>
      <c r="DD2" s="386"/>
      <c r="DE2" s="386"/>
    </row>
    <row r="3" spans="1:143" ht="25.5" customHeight="1" x14ac:dyDescent="0.15">
      <c r="A3" s="421"/>
      <c r="C3" s="421"/>
      <c r="O3" s="421"/>
      <c r="P3" s="421"/>
      <c r="Q3" s="421"/>
      <c r="R3" s="421"/>
      <c r="S3" s="421"/>
      <c r="T3" s="421"/>
      <c r="U3" s="421"/>
      <c r="V3" s="421"/>
      <c r="W3" s="421"/>
      <c r="X3" s="421"/>
      <c r="Y3" s="421"/>
      <c r="Z3" s="421"/>
      <c r="AA3" s="421"/>
      <c r="AB3" s="421"/>
      <c r="AC3" s="421"/>
      <c r="AD3" s="421"/>
      <c r="AE3" s="421"/>
      <c r="AF3" s="421"/>
      <c r="AG3" s="421"/>
      <c r="AH3" s="421"/>
      <c r="AI3" s="421"/>
      <c r="AU3" s="421"/>
      <c r="BG3" s="421"/>
      <c r="BS3" s="421"/>
      <c r="CE3" s="421"/>
      <c r="CQ3" s="421"/>
      <c r="DD3" s="386"/>
      <c r="DE3" s="386"/>
    </row>
    <row r="4" spans="1:143" s="291" customFormat="1" x14ac:dyDescent="0.15">
      <c r="A4" s="421"/>
      <c r="B4" s="421"/>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421"/>
      <c r="BD4" s="421"/>
      <c r="BE4" s="421"/>
      <c r="BF4" s="421"/>
      <c r="BG4" s="421"/>
      <c r="BH4" s="421"/>
      <c r="BI4" s="421"/>
      <c r="BJ4" s="421"/>
      <c r="BK4" s="421"/>
      <c r="BL4" s="421"/>
      <c r="BM4" s="421"/>
      <c r="BN4" s="421"/>
      <c r="BO4" s="421"/>
      <c r="BP4" s="421"/>
      <c r="BQ4" s="421"/>
      <c r="BR4" s="421"/>
      <c r="BS4" s="421"/>
      <c r="BT4" s="421"/>
      <c r="BU4" s="421"/>
      <c r="BV4" s="421"/>
      <c r="BW4" s="421"/>
      <c r="BX4" s="421"/>
      <c r="BY4" s="421"/>
      <c r="BZ4" s="421"/>
      <c r="CA4" s="421"/>
      <c r="CB4" s="421"/>
      <c r="CC4" s="421"/>
      <c r="CD4" s="421"/>
      <c r="CE4" s="421"/>
      <c r="CF4" s="421"/>
      <c r="CG4" s="421"/>
      <c r="CH4" s="421"/>
      <c r="CI4" s="421"/>
      <c r="CJ4" s="421"/>
      <c r="CK4" s="421"/>
      <c r="CL4" s="421"/>
      <c r="CM4" s="421"/>
      <c r="CN4" s="421"/>
      <c r="CO4" s="421"/>
      <c r="CP4" s="421"/>
      <c r="CQ4" s="421"/>
      <c r="CR4" s="421"/>
      <c r="CS4" s="421"/>
      <c r="CT4" s="421"/>
      <c r="CU4" s="421"/>
      <c r="CV4" s="421"/>
      <c r="CW4" s="421"/>
      <c r="CX4" s="421"/>
      <c r="CY4" s="421"/>
      <c r="CZ4" s="421"/>
      <c r="DA4" s="421"/>
      <c r="DB4" s="421"/>
      <c r="DC4" s="421"/>
      <c r="DD4" s="421"/>
      <c r="DE4" s="421"/>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421"/>
      <c r="B5" s="421"/>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1"/>
      <c r="BF5" s="421"/>
      <c r="BG5" s="421"/>
      <c r="BH5" s="421"/>
      <c r="BI5" s="421"/>
      <c r="BJ5" s="421"/>
      <c r="BK5" s="421"/>
      <c r="BL5" s="421"/>
      <c r="BM5" s="421"/>
      <c r="BN5" s="421"/>
      <c r="BO5" s="421"/>
      <c r="BP5" s="421"/>
      <c r="BQ5" s="421"/>
      <c r="BR5" s="421"/>
      <c r="BS5" s="421"/>
      <c r="BT5" s="421"/>
      <c r="BU5" s="421"/>
      <c r="BV5" s="421"/>
      <c r="BW5" s="421"/>
      <c r="BX5" s="421"/>
      <c r="BY5" s="421"/>
      <c r="BZ5" s="421"/>
      <c r="CA5" s="421"/>
      <c r="CB5" s="421"/>
      <c r="CC5" s="421"/>
      <c r="CD5" s="421"/>
      <c r="CE5" s="421"/>
      <c r="CF5" s="421"/>
      <c r="CG5" s="421"/>
      <c r="CH5" s="421"/>
      <c r="CI5" s="421"/>
      <c r="CJ5" s="421"/>
      <c r="CK5" s="421"/>
      <c r="CL5" s="421"/>
      <c r="CM5" s="421"/>
      <c r="CN5" s="421"/>
      <c r="CO5" s="421"/>
      <c r="CP5" s="421"/>
      <c r="CQ5" s="421"/>
      <c r="CR5" s="421"/>
      <c r="CS5" s="421"/>
      <c r="CT5" s="421"/>
      <c r="CU5" s="421"/>
      <c r="CV5" s="421"/>
      <c r="CW5" s="421"/>
      <c r="CX5" s="421"/>
      <c r="CY5" s="421"/>
      <c r="CZ5" s="421"/>
      <c r="DA5" s="421"/>
      <c r="DB5" s="421"/>
      <c r="DC5" s="421"/>
      <c r="DD5" s="421"/>
      <c r="DE5" s="421"/>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421"/>
      <c r="B6" s="421"/>
      <c r="C6" s="421"/>
      <c r="D6" s="421"/>
      <c r="E6" s="421"/>
      <c r="F6" s="421"/>
      <c r="G6" s="421"/>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1"/>
      <c r="AY6" s="421"/>
      <c r="AZ6" s="421"/>
      <c r="BA6" s="421"/>
      <c r="BB6" s="421"/>
      <c r="BC6" s="421"/>
      <c r="BD6" s="421"/>
      <c r="BE6" s="421"/>
      <c r="BF6" s="421"/>
      <c r="BG6" s="421"/>
      <c r="BH6" s="421"/>
      <c r="BI6" s="421"/>
      <c r="BJ6" s="421"/>
      <c r="BK6" s="421"/>
      <c r="BL6" s="421"/>
      <c r="BM6" s="421"/>
      <c r="BN6" s="421"/>
      <c r="BO6" s="421"/>
      <c r="BP6" s="421"/>
      <c r="BQ6" s="421"/>
      <c r="BR6" s="421"/>
      <c r="BS6" s="421"/>
      <c r="BT6" s="421"/>
      <c r="BU6" s="421"/>
      <c r="BV6" s="421"/>
      <c r="BW6" s="421"/>
      <c r="BX6" s="421"/>
      <c r="BY6" s="421"/>
      <c r="BZ6" s="421"/>
      <c r="CA6" s="421"/>
      <c r="CB6" s="421"/>
      <c r="CC6" s="421"/>
      <c r="CD6" s="421"/>
      <c r="CE6" s="421"/>
      <c r="CF6" s="421"/>
      <c r="CG6" s="421"/>
      <c r="CH6" s="421"/>
      <c r="CI6" s="421"/>
      <c r="CJ6" s="421"/>
      <c r="CK6" s="421"/>
      <c r="CL6" s="421"/>
      <c r="CM6" s="421"/>
      <c r="CN6" s="421"/>
      <c r="CO6" s="421"/>
      <c r="CP6" s="421"/>
      <c r="CQ6" s="421"/>
      <c r="CR6" s="421"/>
      <c r="CS6" s="421"/>
      <c r="CT6" s="421"/>
      <c r="CU6" s="421"/>
      <c r="CV6" s="421"/>
      <c r="CW6" s="421"/>
      <c r="CX6" s="421"/>
      <c r="CY6" s="421"/>
      <c r="CZ6" s="421"/>
      <c r="DA6" s="421"/>
      <c r="DB6" s="421"/>
      <c r="DC6" s="421"/>
      <c r="DD6" s="421"/>
      <c r="DE6" s="421"/>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421"/>
      <c r="B7" s="421"/>
      <c r="C7" s="421"/>
      <c r="D7" s="421"/>
      <c r="E7" s="421"/>
      <c r="F7" s="421"/>
      <c r="G7" s="421"/>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1"/>
      <c r="AY7" s="421"/>
      <c r="AZ7" s="421"/>
      <c r="BA7" s="421"/>
      <c r="BB7" s="421"/>
      <c r="BC7" s="421"/>
      <c r="BD7" s="421"/>
      <c r="BE7" s="421"/>
      <c r="BF7" s="421"/>
      <c r="BG7" s="421"/>
      <c r="BH7" s="421"/>
      <c r="BI7" s="421"/>
      <c r="BJ7" s="421"/>
      <c r="BK7" s="421"/>
      <c r="BL7" s="421"/>
      <c r="BM7" s="421"/>
      <c r="BN7" s="421"/>
      <c r="BO7" s="421"/>
      <c r="BP7" s="421"/>
      <c r="BQ7" s="421"/>
      <c r="BR7" s="421"/>
      <c r="BS7" s="421"/>
      <c r="BT7" s="421"/>
      <c r="BU7" s="421"/>
      <c r="BV7" s="421"/>
      <c r="BW7" s="421"/>
      <c r="BX7" s="421"/>
      <c r="BY7" s="421"/>
      <c r="BZ7" s="421"/>
      <c r="CA7" s="421"/>
      <c r="CB7" s="421"/>
      <c r="CC7" s="421"/>
      <c r="CD7" s="421"/>
      <c r="CE7" s="421"/>
      <c r="CF7" s="421"/>
      <c r="CG7" s="421"/>
      <c r="CH7" s="421"/>
      <c r="CI7" s="421"/>
      <c r="CJ7" s="421"/>
      <c r="CK7" s="421"/>
      <c r="CL7" s="421"/>
      <c r="CM7" s="421"/>
      <c r="CN7" s="421"/>
      <c r="CO7" s="421"/>
      <c r="CP7" s="421"/>
      <c r="CQ7" s="421"/>
      <c r="CR7" s="421"/>
      <c r="CS7" s="421"/>
      <c r="CT7" s="421"/>
      <c r="CU7" s="421"/>
      <c r="CV7" s="421"/>
      <c r="CW7" s="421"/>
      <c r="CX7" s="421"/>
      <c r="CY7" s="421"/>
      <c r="CZ7" s="421"/>
      <c r="DA7" s="421"/>
      <c r="DB7" s="421"/>
      <c r="DC7" s="421"/>
      <c r="DD7" s="421"/>
      <c r="DE7" s="421"/>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421"/>
      <c r="B8" s="421"/>
      <c r="C8" s="421"/>
      <c r="D8" s="421"/>
      <c r="E8" s="421"/>
      <c r="F8" s="421"/>
      <c r="G8" s="421"/>
      <c r="H8" s="421"/>
      <c r="I8" s="421"/>
      <c r="J8" s="421"/>
      <c r="K8" s="421"/>
      <c r="L8" s="421"/>
      <c r="M8" s="421"/>
      <c r="N8" s="421"/>
      <c r="O8" s="421"/>
      <c r="P8" s="421"/>
      <c r="Q8" s="421"/>
      <c r="R8" s="421"/>
      <c r="S8" s="421"/>
      <c r="T8" s="421"/>
      <c r="U8" s="421"/>
      <c r="V8" s="421"/>
      <c r="W8" s="421"/>
      <c r="X8" s="421"/>
      <c r="Y8" s="421"/>
      <c r="Z8" s="421"/>
      <c r="AA8" s="421"/>
      <c r="AB8" s="421"/>
      <c r="AC8" s="421"/>
      <c r="AD8" s="421"/>
      <c r="AE8" s="421"/>
      <c r="AF8" s="421"/>
      <c r="AG8" s="421"/>
      <c r="AH8" s="421"/>
      <c r="AI8" s="421"/>
      <c r="AJ8" s="421"/>
      <c r="AK8" s="421"/>
      <c r="AL8" s="421"/>
      <c r="AM8" s="421"/>
      <c r="AN8" s="421"/>
      <c r="AO8" s="421"/>
      <c r="AP8" s="421"/>
      <c r="AQ8" s="421"/>
      <c r="AR8" s="421"/>
      <c r="AS8" s="421"/>
      <c r="AT8" s="421"/>
      <c r="AU8" s="421"/>
      <c r="AV8" s="421"/>
      <c r="AW8" s="421"/>
      <c r="AX8" s="421"/>
      <c r="AY8" s="421"/>
      <c r="AZ8" s="421"/>
      <c r="BA8" s="421"/>
      <c r="BB8" s="421"/>
      <c r="BC8" s="421"/>
      <c r="BD8" s="421"/>
      <c r="BE8" s="421"/>
      <c r="BF8" s="421"/>
      <c r="BG8" s="421"/>
      <c r="BH8" s="421"/>
      <c r="BI8" s="421"/>
      <c r="BJ8" s="421"/>
      <c r="BK8" s="421"/>
      <c r="BL8" s="421"/>
      <c r="BM8" s="421"/>
      <c r="BN8" s="421"/>
      <c r="BO8" s="421"/>
      <c r="BP8" s="421"/>
      <c r="BQ8" s="421"/>
      <c r="BR8" s="421"/>
      <c r="BS8" s="421"/>
      <c r="BT8" s="421"/>
      <c r="BU8" s="421"/>
      <c r="BV8" s="421"/>
      <c r="BW8" s="421"/>
      <c r="BX8" s="421"/>
      <c r="BY8" s="421"/>
      <c r="BZ8" s="421"/>
      <c r="CA8" s="421"/>
      <c r="CB8" s="421"/>
      <c r="CC8" s="421"/>
      <c r="CD8" s="421"/>
      <c r="CE8" s="421"/>
      <c r="CF8" s="421"/>
      <c r="CG8" s="421"/>
      <c r="CH8" s="421"/>
      <c r="CI8" s="421"/>
      <c r="CJ8" s="421"/>
      <c r="CK8" s="421"/>
      <c r="CL8" s="421"/>
      <c r="CM8" s="421"/>
      <c r="CN8" s="421"/>
      <c r="CO8" s="421"/>
      <c r="CP8" s="421"/>
      <c r="CQ8" s="421"/>
      <c r="CR8" s="421"/>
      <c r="CS8" s="421"/>
      <c r="CT8" s="421"/>
      <c r="CU8" s="421"/>
      <c r="CV8" s="421"/>
      <c r="CW8" s="421"/>
      <c r="CX8" s="421"/>
      <c r="CY8" s="421"/>
      <c r="CZ8" s="421"/>
      <c r="DA8" s="421"/>
      <c r="DB8" s="421"/>
      <c r="DC8" s="421"/>
      <c r="DD8" s="421"/>
      <c r="DE8" s="421"/>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421"/>
      <c r="B9" s="421"/>
      <c r="C9" s="421"/>
      <c r="D9" s="421"/>
      <c r="E9" s="421"/>
      <c r="F9" s="421"/>
      <c r="G9" s="421"/>
      <c r="H9" s="421"/>
      <c r="I9" s="421"/>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1"/>
      <c r="BU9" s="421"/>
      <c r="BV9" s="421"/>
      <c r="BW9" s="421"/>
      <c r="BX9" s="421"/>
      <c r="BY9" s="421"/>
      <c r="BZ9" s="421"/>
      <c r="CA9" s="421"/>
      <c r="CB9" s="421"/>
      <c r="CC9" s="421"/>
      <c r="CD9" s="421"/>
      <c r="CE9" s="421"/>
      <c r="CF9" s="421"/>
      <c r="CG9" s="421"/>
      <c r="CH9" s="421"/>
      <c r="CI9" s="421"/>
      <c r="CJ9" s="421"/>
      <c r="CK9" s="421"/>
      <c r="CL9" s="421"/>
      <c r="CM9" s="421"/>
      <c r="CN9" s="421"/>
      <c r="CO9" s="421"/>
      <c r="CP9" s="421"/>
      <c r="CQ9" s="421"/>
      <c r="CR9" s="421"/>
      <c r="CS9" s="421"/>
      <c r="CT9" s="421"/>
      <c r="CU9" s="421"/>
      <c r="CV9" s="421"/>
      <c r="CW9" s="421"/>
      <c r="CX9" s="421"/>
      <c r="CY9" s="421"/>
      <c r="CZ9" s="421"/>
      <c r="DA9" s="421"/>
      <c r="DB9" s="421"/>
      <c r="DC9" s="421"/>
      <c r="DD9" s="421"/>
      <c r="DE9" s="421"/>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421"/>
      <c r="B10" s="421"/>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1"/>
      <c r="BW10" s="421"/>
      <c r="BX10" s="421"/>
      <c r="BY10" s="421"/>
      <c r="BZ10" s="421"/>
      <c r="CA10" s="421"/>
      <c r="CB10" s="421"/>
      <c r="CC10" s="421"/>
      <c r="CD10" s="421"/>
      <c r="CE10" s="421"/>
      <c r="CF10" s="421"/>
      <c r="CG10" s="421"/>
      <c r="CH10" s="421"/>
      <c r="CI10" s="421"/>
      <c r="CJ10" s="421"/>
      <c r="CK10" s="421"/>
      <c r="CL10" s="421"/>
      <c r="CM10" s="421"/>
      <c r="CN10" s="421"/>
      <c r="CO10" s="421"/>
      <c r="CP10" s="421"/>
      <c r="CQ10" s="421"/>
      <c r="CR10" s="421"/>
      <c r="CS10" s="421"/>
      <c r="CT10" s="421"/>
      <c r="CU10" s="421"/>
      <c r="CV10" s="421"/>
      <c r="CW10" s="421"/>
      <c r="CX10" s="421"/>
      <c r="CY10" s="421"/>
      <c r="CZ10" s="421"/>
      <c r="DA10" s="421"/>
      <c r="DB10" s="421"/>
      <c r="DC10" s="421"/>
      <c r="DD10" s="421"/>
      <c r="DE10" s="421"/>
      <c r="DF10" s="292"/>
      <c r="DG10" s="292"/>
      <c r="DH10" s="292"/>
      <c r="DI10" s="292"/>
      <c r="DJ10" s="292"/>
      <c r="DK10" s="292"/>
      <c r="DL10" s="292"/>
      <c r="DM10" s="292"/>
      <c r="DN10" s="292"/>
      <c r="DO10" s="292"/>
      <c r="DP10" s="292"/>
      <c r="DQ10" s="292"/>
      <c r="DR10" s="292"/>
      <c r="DS10" s="292"/>
      <c r="DT10" s="292"/>
      <c r="DU10" s="292"/>
      <c r="DV10" s="292"/>
      <c r="DW10" s="292"/>
      <c r="EM10" s="291" t="s">
        <v>620</v>
      </c>
    </row>
    <row r="11" spans="1:143" s="291" customFormat="1" x14ac:dyDescent="0.15">
      <c r="A11" s="421"/>
      <c r="B11" s="421"/>
      <c r="C11" s="421"/>
      <c r="D11" s="421"/>
      <c r="E11" s="421"/>
      <c r="F11" s="421"/>
      <c r="G11" s="421"/>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1"/>
      <c r="BW11" s="421"/>
      <c r="BX11" s="421"/>
      <c r="BY11" s="421"/>
      <c r="BZ11" s="421"/>
      <c r="CA11" s="421"/>
      <c r="CB11" s="421"/>
      <c r="CC11" s="421"/>
      <c r="CD11" s="421"/>
      <c r="CE11" s="421"/>
      <c r="CF11" s="421"/>
      <c r="CG11" s="421"/>
      <c r="CH11" s="421"/>
      <c r="CI11" s="421"/>
      <c r="CJ11" s="421"/>
      <c r="CK11" s="421"/>
      <c r="CL11" s="421"/>
      <c r="CM11" s="421"/>
      <c r="CN11" s="421"/>
      <c r="CO11" s="421"/>
      <c r="CP11" s="421"/>
      <c r="CQ11" s="421"/>
      <c r="CR11" s="421"/>
      <c r="CS11" s="421"/>
      <c r="CT11" s="421"/>
      <c r="CU11" s="421"/>
      <c r="CV11" s="421"/>
      <c r="CW11" s="421"/>
      <c r="CX11" s="421"/>
      <c r="CY11" s="421"/>
      <c r="CZ11" s="421"/>
      <c r="DA11" s="421"/>
      <c r="DB11" s="421"/>
      <c r="DC11" s="421"/>
      <c r="DD11" s="421"/>
      <c r="DE11" s="421"/>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421"/>
      <c r="B12" s="421"/>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421"/>
      <c r="BD12" s="421"/>
      <c r="BE12" s="421"/>
      <c r="BF12" s="421"/>
      <c r="BG12" s="421"/>
      <c r="BH12" s="421"/>
      <c r="BI12" s="421"/>
      <c r="BJ12" s="421"/>
      <c r="BK12" s="421"/>
      <c r="BL12" s="421"/>
      <c r="BM12" s="421"/>
      <c r="BN12" s="421"/>
      <c r="BO12" s="421"/>
      <c r="BP12" s="421"/>
      <c r="BQ12" s="421"/>
      <c r="BR12" s="421"/>
      <c r="BS12" s="421"/>
      <c r="BT12" s="421"/>
      <c r="BU12" s="421"/>
      <c r="BV12" s="421"/>
      <c r="BW12" s="421"/>
      <c r="BX12" s="421"/>
      <c r="BY12" s="421"/>
      <c r="BZ12" s="421"/>
      <c r="CA12" s="421"/>
      <c r="CB12" s="421"/>
      <c r="CC12" s="421"/>
      <c r="CD12" s="421"/>
      <c r="CE12" s="421"/>
      <c r="CF12" s="421"/>
      <c r="CG12" s="421"/>
      <c r="CH12" s="421"/>
      <c r="CI12" s="421"/>
      <c r="CJ12" s="421"/>
      <c r="CK12" s="421"/>
      <c r="CL12" s="421"/>
      <c r="CM12" s="421"/>
      <c r="CN12" s="421"/>
      <c r="CO12" s="421"/>
      <c r="CP12" s="421"/>
      <c r="CQ12" s="421"/>
      <c r="CR12" s="421"/>
      <c r="CS12" s="421"/>
      <c r="CT12" s="421"/>
      <c r="CU12" s="421"/>
      <c r="CV12" s="421"/>
      <c r="CW12" s="421"/>
      <c r="CX12" s="421"/>
      <c r="CY12" s="421"/>
      <c r="CZ12" s="421"/>
      <c r="DA12" s="421"/>
      <c r="DB12" s="421"/>
      <c r="DC12" s="421"/>
      <c r="DD12" s="421"/>
      <c r="DE12" s="421"/>
      <c r="DF12" s="292"/>
      <c r="DG12" s="292"/>
      <c r="DH12" s="292"/>
      <c r="DI12" s="292"/>
      <c r="DJ12" s="292"/>
      <c r="DK12" s="292"/>
      <c r="DL12" s="292"/>
      <c r="DM12" s="292"/>
      <c r="DN12" s="292"/>
      <c r="DO12" s="292"/>
      <c r="DP12" s="292"/>
      <c r="DQ12" s="292"/>
      <c r="DR12" s="292"/>
      <c r="DS12" s="292"/>
      <c r="DT12" s="292"/>
      <c r="DU12" s="292"/>
      <c r="DV12" s="292"/>
      <c r="DW12" s="292"/>
      <c r="EM12" s="291" t="s">
        <v>620</v>
      </c>
    </row>
    <row r="13" spans="1:143" s="291" customFormat="1" x14ac:dyDescent="0.15">
      <c r="A13" s="421"/>
      <c r="B13" s="421"/>
      <c r="C13" s="421"/>
      <c r="D13" s="421"/>
      <c r="E13" s="421"/>
      <c r="F13" s="421"/>
      <c r="G13" s="421"/>
      <c r="H13" s="421"/>
      <c r="I13" s="421"/>
      <c r="J13" s="421"/>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21"/>
      <c r="AZ13" s="421"/>
      <c r="BA13" s="421"/>
      <c r="BB13" s="421"/>
      <c r="BC13" s="421"/>
      <c r="BD13" s="421"/>
      <c r="BE13" s="421"/>
      <c r="BF13" s="421"/>
      <c r="BG13" s="421"/>
      <c r="BH13" s="421"/>
      <c r="BI13" s="421"/>
      <c r="BJ13" s="421"/>
      <c r="BK13" s="421"/>
      <c r="BL13" s="421"/>
      <c r="BM13" s="421"/>
      <c r="BN13" s="421"/>
      <c r="BO13" s="421"/>
      <c r="BP13" s="421"/>
      <c r="BQ13" s="421"/>
      <c r="BR13" s="421"/>
      <c r="BS13" s="421"/>
      <c r="BT13" s="421"/>
      <c r="BU13" s="421"/>
      <c r="BV13" s="421"/>
      <c r="BW13" s="421"/>
      <c r="BX13" s="421"/>
      <c r="BY13" s="421"/>
      <c r="BZ13" s="421"/>
      <c r="CA13" s="421"/>
      <c r="CB13" s="421"/>
      <c r="CC13" s="421"/>
      <c r="CD13" s="421"/>
      <c r="CE13" s="421"/>
      <c r="CF13" s="421"/>
      <c r="CG13" s="421"/>
      <c r="CH13" s="421"/>
      <c r="CI13" s="421"/>
      <c r="CJ13" s="421"/>
      <c r="CK13" s="421"/>
      <c r="CL13" s="421"/>
      <c r="CM13" s="421"/>
      <c r="CN13" s="421"/>
      <c r="CO13" s="421"/>
      <c r="CP13" s="421"/>
      <c r="CQ13" s="421"/>
      <c r="CR13" s="421"/>
      <c r="CS13" s="421"/>
      <c r="CT13" s="421"/>
      <c r="CU13" s="421"/>
      <c r="CV13" s="421"/>
      <c r="CW13" s="421"/>
      <c r="CX13" s="421"/>
      <c r="CY13" s="421"/>
      <c r="CZ13" s="421"/>
      <c r="DA13" s="421"/>
      <c r="DB13" s="421"/>
      <c r="DC13" s="421"/>
      <c r="DD13" s="421"/>
      <c r="DE13" s="421"/>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421"/>
      <c r="B14" s="421"/>
      <c r="C14" s="421"/>
      <c r="D14" s="421"/>
      <c r="E14" s="421"/>
      <c r="F14" s="421"/>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1"/>
      <c r="BT14" s="421"/>
      <c r="BU14" s="421"/>
      <c r="BV14" s="421"/>
      <c r="BW14" s="421"/>
      <c r="BX14" s="421"/>
      <c r="BY14" s="421"/>
      <c r="BZ14" s="421"/>
      <c r="CA14" s="421"/>
      <c r="CB14" s="421"/>
      <c r="CC14" s="421"/>
      <c r="CD14" s="421"/>
      <c r="CE14" s="421"/>
      <c r="CF14" s="421"/>
      <c r="CG14" s="421"/>
      <c r="CH14" s="421"/>
      <c r="CI14" s="421"/>
      <c r="CJ14" s="421"/>
      <c r="CK14" s="421"/>
      <c r="CL14" s="421"/>
      <c r="CM14" s="421"/>
      <c r="CN14" s="421"/>
      <c r="CO14" s="421"/>
      <c r="CP14" s="421"/>
      <c r="CQ14" s="421"/>
      <c r="CR14" s="421"/>
      <c r="CS14" s="421"/>
      <c r="CT14" s="421"/>
      <c r="CU14" s="421"/>
      <c r="CV14" s="421"/>
      <c r="CW14" s="421"/>
      <c r="CX14" s="421"/>
      <c r="CY14" s="421"/>
      <c r="CZ14" s="421"/>
      <c r="DA14" s="421"/>
      <c r="DB14" s="421"/>
      <c r="DC14" s="421"/>
      <c r="DD14" s="421"/>
      <c r="DE14" s="421"/>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6"/>
      <c r="B15" s="421"/>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1"/>
      <c r="BT15" s="421"/>
      <c r="BU15" s="421"/>
      <c r="BV15" s="421"/>
      <c r="BW15" s="421"/>
      <c r="BX15" s="421"/>
      <c r="BY15" s="421"/>
      <c r="BZ15" s="421"/>
      <c r="CA15" s="421"/>
      <c r="CB15" s="421"/>
      <c r="CC15" s="421"/>
      <c r="CD15" s="421"/>
      <c r="CE15" s="421"/>
      <c r="CF15" s="421"/>
      <c r="CG15" s="421"/>
      <c r="CH15" s="421"/>
      <c r="CI15" s="421"/>
      <c r="CJ15" s="421"/>
      <c r="CK15" s="421"/>
      <c r="CL15" s="421"/>
      <c r="CM15" s="421"/>
      <c r="CN15" s="421"/>
      <c r="CO15" s="421"/>
      <c r="CP15" s="421"/>
      <c r="CQ15" s="421"/>
      <c r="CR15" s="421"/>
      <c r="CS15" s="421"/>
      <c r="CT15" s="421"/>
      <c r="CU15" s="421"/>
      <c r="CV15" s="421"/>
      <c r="CW15" s="421"/>
      <c r="CX15" s="421"/>
      <c r="CY15" s="421"/>
      <c r="CZ15" s="421"/>
      <c r="DA15" s="421"/>
      <c r="DB15" s="421"/>
      <c r="DC15" s="421"/>
      <c r="DD15" s="421"/>
      <c r="DE15" s="421"/>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6"/>
      <c r="B16" s="421"/>
      <c r="C16" s="421"/>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1"/>
      <c r="AY16" s="421"/>
      <c r="AZ16" s="421"/>
      <c r="BA16" s="421"/>
      <c r="BB16" s="421"/>
      <c r="BC16" s="421"/>
      <c r="BD16" s="421"/>
      <c r="BE16" s="421"/>
      <c r="BF16" s="421"/>
      <c r="BG16" s="421"/>
      <c r="BH16" s="421"/>
      <c r="BI16" s="421"/>
      <c r="BJ16" s="421"/>
      <c r="BK16" s="421"/>
      <c r="BL16" s="421"/>
      <c r="BM16" s="421"/>
      <c r="BN16" s="421"/>
      <c r="BO16" s="421"/>
      <c r="BP16" s="421"/>
      <c r="BQ16" s="421"/>
      <c r="BR16" s="421"/>
      <c r="BS16" s="421"/>
      <c r="BT16" s="421"/>
      <c r="BU16" s="421"/>
      <c r="BV16" s="421"/>
      <c r="BW16" s="421"/>
      <c r="BX16" s="421"/>
      <c r="BY16" s="421"/>
      <c r="BZ16" s="421"/>
      <c r="CA16" s="421"/>
      <c r="CB16" s="421"/>
      <c r="CC16" s="421"/>
      <c r="CD16" s="421"/>
      <c r="CE16" s="421"/>
      <c r="CF16" s="421"/>
      <c r="CG16" s="421"/>
      <c r="CH16" s="421"/>
      <c r="CI16" s="421"/>
      <c r="CJ16" s="421"/>
      <c r="CK16" s="421"/>
      <c r="CL16" s="421"/>
      <c r="CM16" s="421"/>
      <c r="CN16" s="421"/>
      <c r="CO16" s="421"/>
      <c r="CP16" s="421"/>
      <c r="CQ16" s="421"/>
      <c r="CR16" s="421"/>
      <c r="CS16" s="421"/>
      <c r="CT16" s="421"/>
      <c r="CU16" s="421"/>
      <c r="CV16" s="421"/>
      <c r="CW16" s="421"/>
      <c r="CX16" s="421"/>
      <c r="CY16" s="421"/>
      <c r="CZ16" s="421"/>
      <c r="DA16" s="421"/>
      <c r="DB16" s="421"/>
      <c r="DC16" s="421"/>
      <c r="DD16" s="421"/>
      <c r="DE16" s="421"/>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6"/>
      <c r="B17" s="421"/>
      <c r="C17" s="421"/>
      <c r="D17" s="421"/>
      <c r="E17" s="421"/>
      <c r="F17" s="421"/>
      <c r="G17" s="421"/>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1"/>
      <c r="AS17" s="421"/>
      <c r="AT17" s="421"/>
      <c r="AU17" s="421"/>
      <c r="AV17" s="421"/>
      <c r="AW17" s="421"/>
      <c r="AX17" s="421"/>
      <c r="AY17" s="421"/>
      <c r="AZ17" s="421"/>
      <c r="BA17" s="421"/>
      <c r="BB17" s="421"/>
      <c r="BC17" s="421"/>
      <c r="BD17" s="421"/>
      <c r="BE17" s="421"/>
      <c r="BF17" s="421"/>
      <c r="BG17" s="421"/>
      <c r="BH17" s="421"/>
      <c r="BI17" s="421"/>
      <c r="BJ17" s="421"/>
      <c r="BK17" s="421"/>
      <c r="BL17" s="421"/>
      <c r="BM17" s="421"/>
      <c r="BN17" s="421"/>
      <c r="BO17" s="421"/>
      <c r="BP17" s="421"/>
      <c r="BQ17" s="421"/>
      <c r="BR17" s="421"/>
      <c r="BS17" s="421"/>
      <c r="BT17" s="421"/>
      <c r="BU17" s="421"/>
      <c r="BV17" s="421"/>
      <c r="BW17" s="421"/>
      <c r="BX17" s="421"/>
      <c r="BY17" s="421"/>
      <c r="BZ17" s="421"/>
      <c r="CA17" s="421"/>
      <c r="CB17" s="421"/>
      <c r="CC17" s="421"/>
      <c r="CD17" s="421"/>
      <c r="CE17" s="421"/>
      <c r="CF17" s="421"/>
      <c r="CG17" s="421"/>
      <c r="CH17" s="421"/>
      <c r="CI17" s="421"/>
      <c r="CJ17" s="421"/>
      <c r="CK17" s="421"/>
      <c r="CL17" s="421"/>
      <c r="CM17" s="421"/>
      <c r="CN17" s="421"/>
      <c r="CO17" s="421"/>
      <c r="CP17" s="421"/>
      <c r="CQ17" s="421"/>
      <c r="CR17" s="421"/>
      <c r="CS17" s="421"/>
      <c r="CT17" s="421"/>
      <c r="CU17" s="421"/>
      <c r="CV17" s="421"/>
      <c r="CW17" s="421"/>
      <c r="CX17" s="421"/>
      <c r="CY17" s="421"/>
      <c r="CZ17" s="421"/>
      <c r="DA17" s="421"/>
      <c r="DB17" s="421"/>
      <c r="DC17" s="421"/>
      <c r="DD17" s="421"/>
      <c r="DE17" s="421"/>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6"/>
      <c r="B18" s="421"/>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1"/>
      <c r="AI18" s="421"/>
      <c r="AJ18" s="421"/>
      <c r="AK18" s="421"/>
      <c r="AL18" s="421"/>
      <c r="AM18" s="421"/>
      <c r="AN18" s="421"/>
      <c r="AO18" s="421"/>
      <c r="AP18" s="421"/>
      <c r="AQ18" s="421"/>
      <c r="AR18" s="421"/>
      <c r="AS18" s="421"/>
      <c r="AT18" s="421"/>
      <c r="AU18" s="421"/>
      <c r="AV18" s="421"/>
      <c r="AW18" s="421"/>
      <c r="AX18" s="421"/>
      <c r="AY18" s="421"/>
      <c r="AZ18" s="421"/>
      <c r="BA18" s="421"/>
      <c r="BB18" s="421"/>
      <c r="BC18" s="421"/>
      <c r="BD18" s="421"/>
      <c r="BE18" s="421"/>
      <c r="BF18" s="421"/>
      <c r="BG18" s="421"/>
      <c r="BH18" s="421"/>
      <c r="BI18" s="421"/>
      <c r="BJ18" s="421"/>
      <c r="BK18" s="421"/>
      <c r="BL18" s="421"/>
      <c r="BM18" s="421"/>
      <c r="BN18" s="421"/>
      <c r="BO18" s="421"/>
      <c r="BP18" s="421"/>
      <c r="BQ18" s="421"/>
      <c r="BR18" s="421"/>
      <c r="BS18" s="421"/>
      <c r="BT18" s="421"/>
      <c r="BU18" s="421"/>
      <c r="BV18" s="421"/>
      <c r="BW18" s="421"/>
      <c r="BX18" s="421"/>
      <c r="BY18" s="421"/>
      <c r="BZ18" s="421"/>
      <c r="CA18" s="421"/>
      <c r="CB18" s="421"/>
      <c r="CC18" s="421"/>
      <c r="CD18" s="421"/>
      <c r="CE18" s="421"/>
      <c r="CF18" s="421"/>
      <c r="CG18" s="421"/>
      <c r="CH18" s="421"/>
      <c r="CI18" s="421"/>
      <c r="CJ18" s="421"/>
      <c r="CK18" s="421"/>
      <c r="CL18" s="421"/>
      <c r="CM18" s="421"/>
      <c r="CN18" s="421"/>
      <c r="CO18" s="421"/>
      <c r="CP18" s="421"/>
      <c r="CQ18" s="421"/>
      <c r="CR18" s="421"/>
      <c r="CS18" s="421"/>
      <c r="CT18" s="421"/>
      <c r="CU18" s="421"/>
      <c r="CV18" s="421"/>
      <c r="CW18" s="421"/>
      <c r="CX18" s="421"/>
      <c r="CY18" s="421"/>
      <c r="CZ18" s="421"/>
      <c r="DA18" s="421"/>
      <c r="DB18" s="421"/>
      <c r="DC18" s="421"/>
      <c r="DD18" s="421"/>
      <c r="DE18" s="421"/>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6"/>
      <c r="DE19" s="386"/>
    </row>
    <row r="20" spans="1:351" x14ac:dyDescent="0.15">
      <c r="DD20" s="386"/>
      <c r="DE20" s="386"/>
    </row>
    <row r="21" spans="1:351" ht="17.25" x14ac:dyDescent="0.15">
      <c r="B21" s="420"/>
      <c r="C21" s="416"/>
      <c r="D21" s="416"/>
      <c r="E21" s="416"/>
      <c r="F21" s="416"/>
      <c r="G21" s="416"/>
      <c r="H21" s="416"/>
      <c r="I21" s="416"/>
      <c r="J21" s="416"/>
      <c r="K21" s="416"/>
      <c r="L21" s="416"/>
      <c r="M21" s="416"/>
      <c r="N21" s="419"/>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6"/>
      <c r="AN21" s="416"/>
      <c r="AO21" s="416"/>
      <c r="AP21" s="416"/>
      <c r="AQ21" s="416"/>
      <c r="AR21" s="416"/>
      <c r="AS21" s="416"/>
      <c r="AT21" s="419"/>
      <c r="AU21" s="416"/>
      <c r="AV21" s="416"/>
      <c r="AW21" s="416"/>
      <c r="AX21" s="416"/>
      <c r="AY21" s="416"/>
      <c r="AZ21" s="416"/>
      <c r="BA21" s="416"/>
      <c r="BB21" s="416"/>
      <c r="BC21" s="416"/>
      <c r="BD21" s="416"/>
      <c r="BE21" s="416"/>
      <c r="BF21" s="419"/>
      <c r="BG21" s="416"/>
      <c r="BH21" s="416"/>
      <c r="BI21" s="416"/>
      <c r="BJ21" s="416"/>
      <c r="BK21" s="416"/>
      <c r="BL21" s="416"/>
      <c r="BM21" s="416"/>
      <c r="BN21" s="416"/>
      <c r="BO21" s="416"/>
      <c r="BP21" s="416"/>
      <c r="BQ21" s="416"/>
      <c r="BR21" s="419"/>
      <c r="BS21" s="416"/>
      <c r="BT21" s="416"/>
      <c r="BU21" s="416"/>
      <c r="BV21" s="416"/>
      <c r="BW21" s="416"/>
      <c r="BX21" s="416"/>
      <c r="BY21" s="416"/>
      <c r="BZ21" s="416"/>
      <c r="CA21" s="416"/>
      <c r="CB21" s="416"/>
      <c r="CC21" s="416"/>
      <c r="CD21" s="419"/>
      <c r="CE21" s="416"/>
      <c r="CF21" s="416"/>
      <c r="CG21" s="416"/>
      <c r="CH21" s="416"/>
      <c r="CI21" s="416"/>
      <c r="CJ21" s="416"/>
      <c r="CK21" s="416"/>
      <c r="CL21" s="416"/>
      <c r="CM21" s="416"/>
      <c r="CN21" s="416"/>
      <c r="CO21" s="416"/>
      <c r="CP21" s="419"/>
      <c r="CQ21" s="416"/>
      <c r="CR21" s="416"/>
      <c r="CS21" s="416"/>
      <c r="CT21" s="416"/>
      <c r="CU21" s="416"/>
      <c r="CV21" s="416"/>
      <c r="CW21" s="416"/>
      <c r="CX21" s="416"/>
      <c r="CY21" s="416"/>
      <c r="CZ21" s="416"/>
      <c r="DA21" s="416"/>
      <c r="DB21" s="419"/>
      <c r="DC21" s="416"/>
      <c r="DD21" s="415"/>
      <c r="DE21" s="386"/>
      <c r="MM21" s="418"/>
    </row>
    <row r="22" spans="1:351" ht="17.25" x14ac:dyDescent="0.15">
      <c r="B22" s="387"/>
      <c r="MM22" s="418"/>
    </row>
    <row r="23" spans="1:351" x14ac:dyDescent="0.15">
      <c r="B23" s="387"/>
    </row>
    <row r="24" spans="1:351" x14ac:dyDescent="0.15">
      <c r="B24" s="387"/>
    </row>
    <row r="25" spans="1:351" x14ac:dyDescent="0.15">
      <c r="B25" s="387"/>
    </row>
    <row r="26" spans="1:351" x14ac:dyDescent="0.15">
      <c r="B26" s="387"/>
    </row>
    <row r="27" spans="1:351" x14ac:dyDescent="0.15">
      <c r="B27" s="387"/>
    </row>
    <row r="28" spans="1:351" x14ac:dyDescent="0.15">
      <c r="B28" s="387"/>
    </row>
    <row r="29" spans="1:351" x14ac:dyDescent="0.15">
      <c r="B29" s="387"/>
    </row>
    <row r="30" spans="1:351" x14ac:dyDescent="0.15">
      <c r="B30" s="387"/>
    </row>
    <row r="31" spans="1:351" x14ac:dyDescent="0.15">
      <c r="B31" s="387"/>
    </row>
    <row r="32" spans="1:351" x14ac:dyDescent="0.15">
      <c r="B32" s="387"/>
    </row>
    <row r="33" spans="2:109" x14ac:dyDescent="0.15">
      <c r="B33" s="387"/>
    </row>
    <row r="34" spans="2:109" x14ac:dyDescent="0.15">
      <c r="B34" s="387"/>
    </row>
    <row r="35" spans="2:109" x14ac:dyDescent="0.15">
      <c r="B35" s="387"/>
    </row>
    <row r="36" spans="2:109" x14ac:dyDescent="0.15">
      <c r="B36" s="387"/>
    </row>
    <row r="37" spans="2:109" x14ac:dyDescent="0.15">
      <c r="B37" s="387"/>
    </row>
    <row r="38" spans="2:109" x14ac:dyDescent="0.15">
      <c r="B38" s="387"/>
    </row>
    <row r="39" spans="2:109" x14ac:dyDescent="0.15">
      <c r="B39" s="392"/>
      <c r="C39" s="391"/>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1"/>
      <c r="AJ39" s="391"/>
      <c r="AK39" s="391"/>
      <c r="AL39" s="391"/>
      <c r="AM39" s="391"/>
      <c r="AN39" s="391"/>
      <c r="AO39" s="391"/>
      <c r="AP39" s="391"/>
      <c r="AQ39" s="391"/>
      <c r="AR39" s="391"/>
      <c r="AS39" s="391"/>
      <c r="AT39" s="391"/>
      <c r="AU39" s="391"/>
      <c r="AV39" s="391"/>
      <c r="AW39" s="391"/>
      <c r="AX39" s="391"/>
      <c r="AY39" s="391"/>
      <c r="AZ39" s="391"/>
      <c r="BA39" s="391"/>
      <c r="BB39" s="391"/>
      <c r="BC39" s="391"/>
      <c r="BD39" s="391"/>
      <c r="BE39" s="391"/>
      <c r="BF39" s="391"/>
      <c r="BG39" s="391"/>
      <c r="BH39" s="391"/>
      <c r="BI39" s="391"/>
      <c r="BJ39" s="391"/>
      <c r="BK39" s="391"/>
      <c r="BL39" s="391"/>
      <c r="BM39" s="391"/>
      <c r="BN39" s="391"/>
      <c r="BO39" s="391"/>
      <c r="BP39" s="391"/>
      <c r="BQ39" s="391"/>
      <c r="BR39" s="391"/>
      <c r="BS39" s="391"/>
      <c r="BT39" s="391"/>
      <c r="BU39" s="391"/>
      <c r="BV39" s="391"/>
      <c r="BW39" s="391"/>
      <c r="BX39" s="391"/>
      <c r="BY39" s="391"/>
      <c r="BZ39" s="391"/>
      <c r="CA39" s="391"/>
      <c r="CB39" s="391"/>
      <c r="CC39" s="391"/>
      <c r="CD39" s="391"/>
      <c r="CE39" s="391"/>
      <c r="CF39" s="391"/>
      <c r="CG39" s="391"/>
      <c r="CH39" s="391"/>
      <c r="CI39" s="391"/>
      <c r="CJ39" s="391"/>
      <c r="CK39" s="391"/>
      <c r="CL39" s="391"/>
      <c r="CM39" s="391"/>
      <c r="CN39" s="391"/>
      <c r="CO39" s="391"/>
      <c r="CP39" s="391"/>
      <c r="CQ39" s="391"/>
      <c r="CR39" s="391"/>
      <c r="CS39" s="391"/>
      <c r="CT39" s="391"/>
      <c r="CU39" s="391"/>
      <c r="CV39" s="391"/>
      <c r="CW39" s="391"/>
      <c r="CX39" s="391"/>
      <c r="CY39" s="391"/>
      <c r="CZ39" s="391"/>
      <c r="DA39" s="391"/>
      <c r="DB39" s="391"/>
      <c r="DC39" s="391"/>
      <c r="DD39" s="390"/>
    </row>
    <row r="40" spans="2:109" x14ac:dyDescent="0.15">
      <c r="B40" s="407"/>
      <c r="DD40" s="407"/>
      <c r="DE40" s="386"/>
    </row>
    <row r="41" spans="2:109" ht="17.25" x14ac:dyDescent="0.15">
      <c r="B41" s="417" t="s">
        <v>619</v>
      </c>
      <c r="C41" s="416"/>
      <c r="D41" s="416"/>
      <c r="E41" s="416"/>
      <c r="F41" s="416"/>
      <c r="G41" s="416"/>
      <c r="H41" s="416"/>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c r="AG41" s="416"/>
      <c r="AH41" s="416"/>
      <c r="AI41" s="416"/>
      <c r="AJ41" s="416"/>
      <c r="AK41" s="416"/>
      <c r="AL41" s="416"/>
      <c r="AM41" s="416"/>
      <c r="AN41" s="416"/>
      <c r="AO41" s="416"/>
      <c r="AP41" s="416"/>
      <c r="AQ41" s="416"/>
      <c r="AR41" s="416"/>
      <c r="AS41" s="416"/>
      <c r="AT41" s="416"/>
      <c r="AU41" s="416"/>
      <c r="AV41" s="416"/>
      <c r="AW41" s="416"/>
      <c r="AX41" s="416"/>
      <c r="AY41" s="416"/>
      <c r="AZ41" s="416"/>
      <c r="BA41" s="416"/>
      <c r="BB41" s="416"/>
      <c r="BC41" s="416"/>
      <c r="BD41" s="416"/>
      <c r="BE41" s="416"/>
      <c r="BF41" s="416"/>
      <c r="BG41" s="416"/>
      <c r="BH41" s="416"/>
      <c r="BI41" s="416"/>
      <c r="BJ41" s="416"/>
      <c r="BK41" s="416"/>
      <c r="BL41" s="416"/>
      <c r="BM41" s="416"/>
      <c r="BN41" s="416"/>
      <c r="BO41" s="416"/>
      <c r="BP41" s="416"/>
      <c r="BQ41" s="416"/>
      <c r="BR41" s="416"/>
      <c r="BS41" s="416"/>
      <c r="BT41" s="416"/>
      <c r="BU41" s="416"/>
      <c r="BV41" s="416"/>
      <c r="BW41" s="416"/>
      <c r="BX41" s="416"/>
      <c r="BY41" s="416"/>
      <c r="BZ41" s="416"/>
      <c r="CA41" s="416"/>
      <c r="CB41" s="416"/>
      <c r="CC41" s="416"/>
      <c r="CD41" s="416"/>
      <c r="CE41" s="416"/>
      <c r="CF41" s="416"/>
      <c r="CG41" s="416"/>
      <c r="CH41" s="416"/>
      <c r="CI41" s="416"/>
      <c r="CJ41" s="416"/>
      <c r="CK41" s="416"/>
      <c r="CL41" s="416"/>
      <c r="CM41" s="416"/>
      <c r="CN41" s="416"/>
      <c r="CO41" s="416"/>
      <c r="CP41" s="416"/>
      <c r="CQ41" s="416"/>
      <c r="CR41" s="416"/>
      <c r="CS41" s="416"/>
      <c r="CT41" s="416"/>
      <c r="CU41" s="416"/>
      <c r="CV41" s="416"/>
      <c r="CW41" s="416"/>
      <c r="CX41" s="416"/>
      <c r="CY41" s="416"/>
      <c r="CZ41" s="416"/>
      <c r="DA41" s="416"/>
      <c r="DB41" s="416"/>
      <c r="DC41" s="416"/>
      <c r="DD41" s="415"/>
    </row>
    <row r="42" spans="2:109" x14ac:dyDescent="0.15">
      <c r="B42" s="387"/>
      <c r="G42" s="403"/>
      <c r="I42" s="402"/>
      <c r="J42" s="402"/>
      <c r="K42" s="402"/>
      <c r="AM42" s="403"/>
      <c r="AN42" s="403" t="s">
        <v>616</v>
      </c>
      <c r="AP42" s="402"/>
      <c r="AQ42" s="402"/>
      <c r="AR42" s="402"/>
      <c r="AY42" s="403"/>
      <c r="BA42" s="402"/>
      <c r="BB42" s="402"/>
      <c r="BC42" s="402"/>
      <c r="BK42" s="403"/>
      <c r="BM42" s="402"/>
      <c r="BN42" s="402"/>
      <c r="BO42" s="402"/>
      <c r="BW42" s="403"/>
      <c r="BY42" s="402"/>
      <c r="BZ42" s="402"/>
      <c r="CA42" s="402"/>
      <c r="CI42" s="403"/>
      <c r="CK42" s="402"/>
      <c r="CL42" s="402"/>
      <c r="CM42" s="402"/>
      <c r="CU42" s="403"/>
      <c r="CW42" s="402"/>
      <c r="CX42" s="402"/>
      <c r="CY42" s="402"/>
    </row>
    <row r="43" spans="2:109" ht="13.5" customHeight="1" x14ac:dyDescent="0.15">
      <c r="B43" s="387"/>
      <c r="AN43" s="1309" t="s">
        <v>621</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x14ac:dyDescent="0.15">
      <c r="B44" s="387"/>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x14ac:dyDescent="0.15">
      <c r="B45" s="387"/>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x14ac:dyDescent="0.15">
      <c r="B46" s="387"/>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x14ac:dyDescent="0.15">
      <c r="B47" s="387"/>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x14ac:dyDescent="0.15">
      <c r="B48" s="387"/>
      <c r="H48" s="394"/>
      <c r="I48" s="394"/>
      <c r="J48" s="394"/>
      <c r="AN48" s="394"/>
      <c r="AO48" s="394"/>
      <c r="AP48" s="394"/>
      <c r="AZ48" s="394"/>
      <c r="BA48" s="394"/>
      <c r="BB48" s="394"/>
      <c r="BL48" s="394"/>
      <c r="BM48" s="394"/>
      <c r="BN48" s="394"/>
      <c r="BX48" s="394"/>
      <c r="BY48" s="394"/>
      <c r="BZ48" s="394"/>
      <c r="CJ48" s="394"/>
      <c r="CK48" s="394"/>
      <c r="CL48" s="394"/>
      <c r="CV48" s="394"/>
      <c r="CW48" s="394"/>
      <c r="CX48" s="394"/>
    </row>
    <row r="49" spans="1:109" x14ac:dyDescent="0.15">
      <c r="B49" s="387"/>
      <c r="AN49" s="386" t="s">
        <v>615</v>
      </c>
    </row>
    <row r="50" spans="1:109" x14ac:dyDescent="0.15">
      <c r="B50" s="387"/>
      <c r="G50" s="1318"/>
      <c r="H50" s="1318"/>
      <c r="I50" s="1318"/>
      <c r="J50" s="1318"/>
      <c r="K50" s="396"/>
      <c r="L50" s="396"/>
      <c r="M50" s="395"/>
      <c r="N50" s="395"/>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566</v>
      </c>
      <c r="BQ50" s="1322"/>
      <c r="BR50" s="1322"/>
      <c r="BS50" s="1322"/>
      <c r="BT50" s="1322"/>
      <c r="BU50" s="1322"/>
      <c r="BV50" s="1322"/>
      <c r="BW50" s="1322"/>
      <c r="BX50" s="1322" t="s">
        <v>567</v>
      </c>
      <c r="BY50" s="1322"/>
      <c r="BZ50" s="1322"/>
      <c r="CA50" s="1322"/>
      <c r="CB50" s="1322"/>
      <c r="CC50" s="1322"/>
      <c r="CD50" s="1322"/>
      <c r="CE50" s="1322"/>
      <c r="CF50" s="1322" t="s">
        <v>568</v>
      </c>
      <c r="CG50" s="1322"/>
      <c r="CH50" s="1322"/>
      <c r="CI50" s="1322"/>
      <c r="CJ50" s="1322"/>
      <c r="CK50" s="1322"/>
      <c r="CL50" s="1322"/>
      <c r="CM50" s="1322"/>
      <c r="CN50" s="1322" t="s">
        <v>569</v>
      </c>
      <c r="CO50" s="1322"/>
      <c r="CP50" s="1322"/>
      <c r="CQ50" s="1322"/>
      <c r="CR50" s="1322"/>
      <c r="CS50" s="1322"/>
      <c r="CT50" s="1322"/>
      <c r="CU50" s="1322"/>
      <c r="CV50" s="1322" t="s">
        <v>570</v>
      </c>
      <c r="CW50" s="1322"/>
      <c r="CX50" s="1322"/>
      <c r="CY50" s="1322"/>
      <c r="CZ50" s="1322"/>
      <c r="DA50" s="1322"/>
      <c r="DB50" s="1322"/>
      <c r="DC50" s="1322"/>
    </row>
    <row r="51" spans="1:109" ht="13.5" customHeight="1" x14ac:dyDescent="0.15">
      <c r="B51" s="387"/>
      <c r="G51" s="1329"/>
      <c r="H51" s="1329"/>
      <c r="I51" s="1327"/>
      <c r="J51" s="1327"/>
      <c r="K51" s="1324"/>
      <c r="L51" s="1324"/>
      <c r="M51" s="1324"/>
      <c r="N51" s="1324"/>
      <c r="AM51" s="394"/>
      <c r="AN51" s="1325" t="s">
        <v>614</v>
      </c>
      <c r="AO51" s="1325"/>
      <c r="AP51" s="1325"/>
      <c r="AQ51" s="1325"/>
      <c r="AR51" s="1325"/>
      <c r="AS51" s="1325"/>
      <c r="AT51" s="1325"/>
      <c r="AU51" s="1325"/>
      <c r="AV51" s="1325"/>
      <c r="AW51" s="1325"/>
      <c r="AX51" s="1325"/>
      <c r="AY51" s="1325"/>
      <c r="AZ51" s="1325"/>
      <c r="BA51" s="1325"/>
      <c r="BB51" s="1325" t="s">
        <v>612</v>
      </c>
      <c r="BC51" s="1325"/>
      <c r="BD51" s="1325"/>
      <c r="BE51" s="1325"/>
      <c r="BF51" s="1325"/>
      <c r="BG51" s="1325"/>
      <c r="BH51" s="1325"/>
      <c r="BI51" s="1325"/>
      <c r="BJ51" s="1325"/>
      <c r="BK51" s="1325"/>
      <c r="BL51" s="1325"/>
      <c r="BM51" s="1325"/>
      <c r="BN51" s="1325"/>
      <c r="BO51" s="1325"/>
      <c r="BP51" s="1326"/>
      <c r="BQ51" s="1323"/>
      <c r="BR51" s="1323"/>
      <c r="BS51" s="1323"/>
      <c r="BT51" s="1323"/>
      <c r="BU51" s="1323"/>
      <c r="BV51" s="1323"/>
      <c r="BW51" s="1323"/>
      <c r="BX51" s="1323">
        <v>7.3</v>
      </c>
      <c r="BY51" s="1323"/>
      <c r="BZ51" s="1323"/>
      <c r="CA51" s="1323"/>
      <c r="CB51" s="1323"/>
      <c r="CC51" s="1323"/>
      <c r="CD51" s="1323"/>
      <c r="CE51" s="1323"/>
      <c r="CF51" s="1323">
        <v>4.5</v>
      </c>
      <c r="CG51" s="1323"/>
      <c r="CH51" s="1323"/>
      <c r="CI51" s="1323"/>
      <c r="CJ51" s="1323"/>
      <c r="CK51" s="1323"/>
      <c r="CL51" s="1323"/>
      <c r="CM51" s="1323"/>
      <c r="CN51" s="1323">
        <v>12.6</v>
      </c>
      <c r="CO51" s="1323"/>
      <c r="CP51" s="1323"/>
      <c r="CQ51" s="1323"/>
      <c r="CR51" s="1323"/>
      <c r="CS51" s="1323"/>
      <c r="CT51" s="1323"/>
      <c r="CU51" s="1323"/>
      <c r="CV51" s="1323">
        <v>27.2</v>
      </c>
      <c r="CW51" s="1323"/>
      <c r="CX51" s="1323"/>
      <c r="CY51" s="1323"/>
      <c r="CZ51" s="1323"/>
      <c r="DA51" s="1323"/>
      <c r="DB51" s="1323"/>
      <c r="DC51" s="1323"/>
    </row>
    <row r="52" spans="1:109" x14ac:dyDescent="0.15">
      <c r="B52" s="387"/>
      <c r="G52" s="1329"/>
      <c r="H52" s="1329"/>
      <c r="I52" s="1327"/>
      <c r="J52" s="1327"/>
      <c r="K52" s="1324"/>
      <c r="L52" s="1324"/>
      <c r="M52" s="1324"/>
      <c r="N52" s="1324"/>
      <c r="AM52" s="394"/>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3"/>
      <c r="BQ52" s="1323"/>
      <c r="BR52" s="1323"/>
      <c r="BS52" s="1323"/>
      <c r="BT52" s="1323"/>
      <c r="BU52" s="1323"/>
      <c r="BV52" s="1323"/>
      <c r="BW52" s="1323"/>
      <c r="BX52" s="1323"/>
      <c r="BY52" s="1323"/>
      <c r="BZ52" s="1323"/>
      <c r="CA52" s="1323"/>
      <c r="CB52" s="1323"/>
      <c r="CC52" s="1323"/>
      <c r="CD52" s="1323"/>
      <c r="CE52" s="1323"/>
      <c r="CF52" s="1323"/>
      <c r="CG52" s="1323"/>
      <c r="CH52" s="1323"/>
      <c r="CI52" s="1323"/>
      <c r="CJ52" s="1323"/>
      <c r="CK52" s="1323"/>
      <c r="CL52" s="1323"/>
      <c r="CM52" s="1323"/>
      <c r="CN52" s="1323"/>
      <c r="CO52" s="1323"/>
      <c r="CP52" s="1323"/>
      <c r="CQ52" s="1323"/>
      <c r="CR52" s="1323"/>
      <c r="CS52" s="1323"/>
      <c r="CT52" s="1323"/>
      <c r="CU52" s="1323"/>
      <c r="CV52" s="1323"/>
      <c r="CW52" s="1323"/>
      <c r="CX52" s="1323"/>
      <c r="CY52" s="1323"/>
      <c r="CZ52" s="1323"/>
      <c r="DA52" s="1323"/>
      <c r="DB52" s="1323"/>
      <c r="DC52" s="1323"/>
    </row>
    <row r="53" spans="1:109" x14ac:dyDescent="0.15">
      <c r="A53" s="402"/>
      <c r="B53" s="387"/>
      <c r="G53" s="1329"/>
      <c r="H53" s="1329"/>
      <c r="I53" s="1318"/>
      <c r="J53" s="1318"/>
      <c r="K53" s="1324"/>
      <c r="L53" s="1324"/>
      <c r="M53" s="1324"/>
      <c r="N53" s="1324"/>
      <c r="AM53" s="394"/>
      <c r="AN53" s="1325"/>
      <c r="AO53" s="1325"/>
      <c r="AP53" s="1325"/>
      <c r="AQ53" s="1325"/>
      <c r="AR53" s="1325"/>
      <c r="AS53" s="1325"/>
      <c r="AT53" s="1325"/>
      <c r="AU53" s="1325"/>
      <c r="AV53" s="1325"/>
      <c r="AW53" s="1325"/>
      <c r="AX53" s="1325"/>
      <c r="AY53" s="1325"/>
      <c r="AZ53" s="1325"/>
      <c r="BA53" s="1325"/>
      <c r="BB53" s="1325" t="s">
        <v>618</v>
      </c>
      <c r="BC53" s="1325"/>
      <c r="BD53" s="1325"/>
      <c r="BE53" s="1325"/>
      <c r="BF53" s="1325"/>
      <c r="BG53" s="1325"/>
      <c r="BH53" s="1325"/>
      <c r="BI53" s="1325"/>
      <c r="BJ53" s="1325"/>
      <c r="BK53" s="1325"/>
      <c r="BL53" s="1325"/>
      <c r="BM53" s="1325"/>
      <c r="BN53" s="1325"/>
      <c r="BO53" s="1325"/>
      <c r="BP53" s="1326"/>
      <c r="BQ53" s="1323"/>
      <c r="BR53" s="1323"/>
      <c r="BS53" s="1323"/>
      <c r="BT53" s="1323"/>
      <c r="BU53" s="1323"/>
      <c r="BV53" s="1323"/>
      <c r="BW53" s="1323"/>
      <c r="BX53" s="1323">
        <v>63.8</v>
      </c>
      <c r="BY53" s="1323"/>
      <c r="BZ53" s="1323"/>
      <c r="CA53" s="1323"/>
      <c r="CB53" s="1323"/>
      <c r="CC53" s="1323"/>
      <c r="CD53" s="1323"/>
      <c r="CE53" s="1323"/>
      <c r="CF53" s="1323">
        <v>65</v>
      </c>
      <c r="CG53" s="1323"/>
      <c r="CH53" s="1323"/>
      <c r="CI53" s="1323"/>
      <c r="CJ53" s="1323"/>
      <c r="CK53" s="1323"/>
      <c r="CL53" s="1323"/>
      <c r="CM53" s="1323"/>
      <c r="CN53" s="1323">
        <v>66.2</v>
      </c>
      <c r="CO53" s="1323"/>
      <c r="CP53" s="1323"/>
      <c r="CQ53" s="1323"/>
      <c r="CR53" s="1323"/>
      <c r="CS53" s="1323"/>
      <c r="CT53" s="1323"/>
      <c r="CU53" s="1323"/>
      <c r="CV53" s="1323">
        <v>64.900000000000006</v>
      </c>
      <c r="CW53" s="1323"/>
      <c r="CX53" s="1323"/>
      <c r="CY53" s="1323"/>
      <c r="CZ53" s="1323"/>
      <c r="DA53" s="1323"/>
      <c r="DB53" s="1323"/>
      <c r="DC53" s="1323"/>
    </row>
    <row r="54" spans="1:109" x14ac:dyDescent="0.15">
      <c r="A54" s="402"/>
      <c r="B54" s="387"/>
      <c r="G54" s="1329"/>
      <c r="H54" s="1329"/>
      <c r="I54" s="1318"/>
      <c r="J54" s="1318"/>
      <c r="K54" s="1324"/>
      <c r="L54" s="1324"/>
      <c r="M54" s="1324"/>
      <c r="N54" s="1324"/>
      <c r="AM54" s="394"/>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3"/>
      <c r="BQ54" s="1323"/>
      <c r="BR54" s="1323"/>
      <c r="BS54" s="1323"/>
      <c r="BT54" s="1323"/>
      <c r="BU54" s="1323"/>
      <c r="BV54" s="1323"/>
      <c r="BW54" s="1323"/>
      <c r="BX54" s="1323"/>
      <c r="BY54" s="1323"/>
      <c r="BZ54" s="1323"/>
      <c r="CA54" s="1323"/>
      <c r="CB54" s="1323"/>
      <c r="CC54" s="1323"/>
      <c r="CD54" s="1323"/>
      <c r="CE54" s="1323"/>
      <c r="CF54" s="1323"/>
      <c r="CG54" s="1323"/>
      <c r="CH54" s="1323"/>
      <c r="CI54" s="1323"/>
      <c r="CJ54" s="1323"/>
      <c r="CK54" s="1323"/>
      <c r="CL54" s="1323"/>
      <c r="CM54" s="1323"/>
      <c r="CN54" s="1323"/>
      <c r="CO54" s="1323"/>
      <c r="CP54" s="1323"/>
      <c r="CQ54" s="1323"/>
      <c r="CR54" s="1323"/>
      <c r="CS54" s="1323"/>
      <c r="CT54" s="1323"/>
      <c r="CU54" s="1323"/>
      <c r="CV54" s="1323"/>
      <c r="CW54" s="1323"/>
      <c r="CX54" s="1323"/>
      <c r="CY54" s="1323"/>
      <c r="CZ54" s="1323"/>
      <c r="DA54" s="1323"/>
      <c r="DB54" s="1323"/>
      <c r="DC54" s="1323"/>
    </row>
    <row r="55" spans="1:109" x14ac:dyDescent="0.15">
      <c r="A55" s="402"/>
      <c r="B55" s="387"/>
      <c r="G55" s="1318"/>
      <c r="H55" s="1318"/>
      <c r="I55" s="1318"/>
      <c r="J55" s="1318"/>
      <c r="K55" s="1324"/>
      <c r="L55" s="1324"/>
      <c r="M55" s="1324"/>
      <c r="N55" s="1324"/>
      <c r="AN55" s="1322" t="s">
        <v>613</v>
      </c>
      <c r="AO55" s="1322"/>
      <c r="AP55" s="1322"/>
      <c r="AQ55" s="1322"/>
      <c r="AR55" s="1322"/>
      <c r="AS55" s="1322"/>
      <c r="AT55" s="1322"/>
      <c r="AU55" s="1322"/>
      <c r="AV55" s="1322"/>
      <c r="AW55" s="1322"/>
      <c r="AX55" s="1322"/>
      <c r="AY55" s="1322"/>
      <c r="AZ55" s="1322"/>
      <c r="BA55" s="1322"/>
      <c r="BB55" s="1325" t="s">
        <v>612</v>
      </c>
      <c r="BC55" s="1325"/>
      <c r="BD55" s="1325"/>
      <c r="BE55" s="1325"/>
      <c r="BF55" s="1325"/>
      <c r="BG55" s="1325"/>
      <c r="BH55" s="1325"/>
      <c r="BI55" s="1325"/>
      <c r="BJ55" s="1325"/>
      <c r="BK55" s="1325"/>
      <c r="BL55" s="1325"/>
      <c r="BM55" s="1325"/>
      <c r="BN55" s="1325"/>
      <c r="BO55" s="1325"/>
      <c r="BP55" s="1326"/>
      <c r="BQ55" s="1323"/>
      <c r="BR55" s="1323"/>
      <c r="BS55" s="1323"/>
      <c r="BT55" s="1323"/>
      <c r="BU55" s="1323"/>
      <c r="BV55" s="1323"/>
      <c r="BW55" s="1323"/>
      <c r="BX55" s="1323">
        <v>33.1</v>
      </c>
      <c r="BY55" s="1323"/>
      <c r="BZ55" s="1323"/>
      <c r="CA55" s="1323"/>
      <c r="CB55" s="1323"/>
      <c r="CC55" s="1323"/>
      <c r="CD55" s="1323"/>
      <c r="CE55" s="1323"/>
      <c r="CF55" s="1323">
        <v>31.3</v>
      </c>
      <c r="CG55" s="1323"/>
      <c r="CH55" s="1323"/>
      <c r="CI55" s="1323"/>
      <c r="CJ55" s="1323"/>
      <c r="CK55" s="1323"/>
      <c r="CL55" s="1323"/>
      <c r="CM55" s="1323"/>
      <c r="CN55" s="1323">
        <v>25.3</v>
      </c>
      <c r="CO55" s="1323"/>
      <c r="CP55" s="1323"/>
      <c r="CQ55" s="1323"/>
      <c r="CR55" s="1323"/>
      <c r="CS55" s="1323"/>
      <c r="CT55" s="1323"/>
      <c r="CU55" s="1323"/>
      <c r="CV55" s="1323">
        <v>25.5</v>
      </c>
      <c r="CW55" s="1323"/>
      <c r="CX55" s="1323"/>
      <c r="CY55" s="1323"/>
      <c r="CZ55" s="1323"/>
      <c r="DA55" s="1323"/>
      <c r="DB55" s="1323"/>
      <c r="DC55" s="1323"/>
    </row>
    <row r="56" spans="1:109" x14ac:dyDescent="0.15">
      <c r="A56" s="402"/>
      <c r="B56" s="387"/>
      <c r="G56" s="1318"/>
      <c r="H56" s="1318"/>
      <c r="I56" s="1318"/>
      <c r="J56" s="1318"/>
      <c r="K56" s="1324"/>
      <c r="L56" s="1324"/>
      <c r="M56" s="1324"/>
      <c r="N56" s="1324"/>
      <c r="AN56" s="1322"/>
      <c r="AO56" s="1322"/>
      <c r="AP56" s="1322"/>
      <c r="AQ56" s="1322"/>
      <c r="AR56" s="1322"/>
      <c r="AS56" s="1322"/>
      <c r="AT56" s="1322"/>
      <c r="AU56" s="1322"/>
      <c r="AV56" s="1322"/>
      <c r="AW56" s="1322"/>
      <c r="AX56" s="1322"/>
      <c r="AY56" s="1322"/>
      <c r="AZ56" s="1322"/>
      <c r="BA56" s="1322"/>
      <c r="BB56" s="1325"/>
      <c r="BC56" s="1325"/>
      <c r="BD56" s="1325"/>
      <c r="BE56" s="1325"/>
      <c r="BF56" s="1325"/>
      <c r="BG56" s="1325"/>
      <c r="BH56" s="1325"/>
      <c r="BI56" s="1325"/>
      <c r="BJ56" s="1325"/>
      <c r="BK56" s="1325"/>
      <c r="BL56" s="1325"/>
      <c r="BM56" s="1325"/>
      <c r="BN56" s="1325"/>
      <c r="BO56" s="1325"/>
      <c r="BP56" s="1323"/>
      <c r="BQ56" s="1323"/>
      <c r="BR56" s="1323"/>
      <c r="BS56" s="1323"/>
      <c r="BT56" s="1323"/>
      <c r="BU56" s="1323"/>
      <c r="BV56" s="1323"/>
      <c r="BW56" s="1323"/>
      <c r="BX56" s="1323"/>
      <c r="BY56" s="1323"/>
      <c r="BZ56" s="1323"/>
      <c r="CA56" s="1323"/>
      <c r="CB56" s="1323"/>
      <c r="CC56" s="1323"/>
      <c r="CD56" s="1323"/>
      <c r="CE56" s="1323"/>
      <c r="CF56" s="1323"/>
      <c r="CG56" s="1323"/>
      <c r="CH56" s="1323"/>
      <c r="CI56" s="1323"/>
      <c r="CJ56" s="1323"/>
      <c r="CK56" s="1323"/>
      <c r="CL56" s="1323"/>
      <c r="CM56" s="1323"/>
      <c r="CN56" s="1323"/>
      <c r="CO56" s="1323"/>
      <c r="CP56" s="1323"/>
      <c r="CQ56" s="1323"/>
      <c r="CR56" s="1323"/>
      <c r="CS56" s="1323"/>
      <c r="CT56" s="1323"/>
      <c r="CU56" s="1323"/>
      <c r="CV56" s="1323"/>
      <c r="CW56" s="1323"/>
      <c r="CX56" s="1323"/>
      <c r="CY56" s="1323"/>
      <c r="CZ56" s="1323"/>
      <c r="DA56" s="1323"/>
      <c r="DB56" s="1323"/>
      <c r="DC56" s="1323"/>
    </row>
    <row r="57" spans="1:109" s="402" customFormat="1" x14ac:dyDescent="0.15">
      <c r="B57" s="408"/>
      <c r="G57" s="1318"/>
      <c r="H57" s="1318"/>
      <c r="I57" s="1328"/>
      <c r="J57" s="1328"/>
      <c r="K57" s="1324"/>
      <c r="L57" s="1324"/>
      <c r="M57" s="1324"/>
      <c r="N57" s="1324"/>
      <c r="AM57" s="386"/>
      <c r="AN57" s="1322"/>
      <c r="AO57" s="1322"/>
      <c r="AP57" s="1322"/>
      <c r="AQ57" s="1322"/>
      <c r="AR57" s="1322"/>
      <c r="AS57" s="1322"/>
      <c r="AT57" s="1322"/>
      <c r="AU57" s="1322"/>
      <c r="AV57" s="1322"/>
      <c r="AW57" s="1322"/>
      <c r="AX57" s="1322"/>
      <c r="AY57" s="1322"/>
      <c r="AZ57" s="1322"/>
      <c r="BA57" s="1322"/>
      <c r="BB57" s="1325" t="s">
        <v>618</v>
      </c>
      <c r="BC57" s="1325"/>
      <c r="BD57" s="1325"/>
      <c r="BE57" s="1325"/>
      <c r="BF57" s="1325"/>
      <c r="BG57" s="1325"/>
      <c r="BH57" s="1325"/>
      <c r="BI57" s="1325"/>
      <c r="BJ57" s="1325"/>
      <c r="BK57" s="1325"/>
      <c r="BL57" s="1325"/>
      <c r="BM57" s="1325"/>
      <c r="BN57" s="1325"/>
      <c r="BO57" s="1325"/>
      <c r="BP57" s="1326"/>
      <c r="BQ57" s="1323"/>
      <c r="BR57" s="1323"/>
      <c r="BS57" s="1323"/>
      <c r="BT57" s="1323"/>
      <c r="BU57" s="1323"/>
      <c r="BV57" s="1323"/>
      <c r="BW57" s="1323"/>
      <c r="BX57" s="1323">
        <v>57.2</v>
      </c>
      <c r="BY57" s="1323"/>
      <c r="BZ57" s="1323"/>
      <c r="CA57" s="1323"/>
      <c r="CB57" s="1323"/>
      <c r="CC57" s="1323"/>
      <c r="CD57" s="1323"/>
      <c r="CE57" s="1323"/>
      <c r="CF57" s="1323">
        <v>58.5</v>
      </c>
      <c r="CG57" s="1323"/>
      <c r="CH57" s="1323"/>
      <c r="CI57" s="1323"/>
      <c r="CJ57" s="1323"/>
      <c r="CK57" s="1323"/>
      <c r="CL57" s="1323"/>
      <c r="CM57" s="1323"/>
      <c r="CN57" s="1323">
        <v>59.8</v>
      </c>
      <c r="CO57" s="1323"/>
      <c r="CP57" s="1323"/>
      <c r="CQ57" s="1323"/>
      <c r="CR57" s="1323"/>
      <c r="CS57" s="1323"/>
      <c r="CT57" s="1323"/>
      <c r="CU57" s="1323"/>
      <c r="CV57" s="1323">
        <v>60.6</v>
      </c>
      <c r="CW57" s="1323"/>
      <c r="CX57" s="1323"/>
      <c r="CY57" s="1323"/>
      <c r="CZ57" s="1323"/>
      <c r="DA57" s="1323"/>
      <c r="DB57" s="1323"/>
      <c r="DC57" s="1323"/>
      <c r="DD57" s="413"/>
      <c r="DE57" s="408"/>
    </row>
    <row r="58" spans="1:109" s="402" customFormat="1" x14ac:dyDescent="0.15">
      <c r="A58" s="386"/>
      <c r="B58" s="408"/>
      <c r="G58" s="1318"/>
      <c r="H58" s="1318"/>
      <c r="I58" s="1328"/>
      <c r="J58" s="1328"/>
      <c r="K58" s="1324"/>
      <c r="L58" s="1324"/>
      <c r="M58" s="1324"/>
      <c r="N58" s="1324"/>
      <c r="AM58" s="386"/>
      <c r="AN58" s="1322"/>
      <c r="AO58" s="1322"/>
      <c r="AP58" s="1322"/>
      <c r="AQ58" s="1322"/>
      <c r="AR58" s="1322"/>
      <c r="AS58" s="1322"/>
      <c r="AT58" s="1322"/>
      <c r="AU58" s="1322"/>
      <c r="AV58" s="1322"/>
      <c r="AW58" s="1322"/>
      <c r="AX58" s="1322"/>
      <c r="AY58" s="1322"/>
      <c r="AZ58" s="1322"/>
      <c r="BA58" s="1322"/>
      <c r="BB58" s="1325"/>
      <c r="BC58" s="1325"/>
      <c r="BD58" s="1325"/>
      <c r="BE58" s="1325"/>
      <c r="BF58" s="1325"/>
      <c r="BG58" s="1325"/>
      <c r="BH58" s="1325"/>
      <c r="BI58" s="1325"/>
      <c r="BJ58" s="1325"/>
      <c r="BK58" s="1325"/>
      <c r="BL58" s="1325"/>
      <c r="BM58" s="1325"/>
      <c r="BN58" s="1325"/>
      <c r="BO58" s="1325"/>
      <c r="BP58" s="1323"/>
      <c r="BQ58" s="1323"/>
      <c r="BR58" s="1323"/>
      <c r="BS58" s="1323"/>
      <c r="BT58" s="1323"/>
      <c r="BU58" s="1323"/>
      <c r="BV58" s="1323"/>
      <c r="BW58" s="1323"/>
      <c r="BX58" s="1323"/>
      <c r="BY58" s="1323"/>
      <c r="BZ58" s="1323"/>
      <c r="CA58" s="1323"/>
      <c r="CB58" s="1323"/>
      <c r="CC58" s="1323"/>
      <c r="CD58" s="1323"/>
      <c r="CE58" s="1323"/>
      <c r="CF58" s="1323"/>
      <c r="CG58" s="1323"/>
      <c r="CH58" s="1323"/>
      <c r="CI58" s="1323"/>
      <c r="CJ58" s="1323"/>
      <c r="CK58" s="1323"/>
      <c r="CL58" s="1323"/>
      <c r="CM58" s="1323"/>
      <c r="CN58" s="1323"/>
      <c r="CO58" s="1323"/>
      <c r="CP58" s="1323"/>
      <c r="CQ58" s="1323"/>
      <c r="CR58" s="1323"/>
      <c r="CS58" s="1323"/>
      <c r="CT58" s="1323"/>
      <c r="CU58" s="1323"/>
      <c r="CV58" s="1323"/>
      <c r="CW58" s="1323"/>
      <c r="CX58" s="1323"/>
      <c r="CY58" s="1323"/>
      <c r="CZ58" s="1323"/>
      <c r="DA58" s="1323"/>
      <c r="DB58" s="1323"/>
      <c r="DC58" s="1323"/>
      <c r="DD58" s="413"/>
      <c r="DE58" s="408"/>
    </row>
    <row r="59" spans="1:109" s="402" customFormat="1" x14ac:dyDescent="0.15">
      <c r="A59" s="386"/>
      <c r="B59" s="408"/>
      <c r="K59" s="414"/>
      <c r="L59" s="414"/>
      <c r="M59" s="414"/>
      <c r="N59" s="414"/>
      <c r="AQ59" s="414"/>
      <c r="AR59" s="414"/>
      <c r="AS59" s="414"/>
      <c r="AT59" s="414"/>
      <c r="BC59" s="414"/>
      <c r="BD59" s="414"/>
      <c r="BE59" s="414"/>
      <c r="BF59" s="414"/>
      <c r="BO59" s="414"/>
      <c r="BP59" s="414"/>
      <c r="BQ59" s="414"/>
      <c r="BR59" s="414"/>
      <c r="CA59" s="414"/>
      <c r="CB59" s="414"/>
      <c r="CC59" s="414"/>
      <c r="CD59" s="414"/>
      <c r="CM59" s="414"/>
      <c r="CN59" s="414"/>
      <c r="CO59" s="414"/>
      <c r="CP59" s="414"/>
      <c r="CY59" s="414"/>
      <c r="CZ59" s="414"/>
      <c r="DA59" s="414"/>
      <c r="DB59" s="414"/>
      <c r="DC59" s="414"/>
      <c r="DD59" s="413"/>
      <c r="DE59" s="408"/>
    </row>
    <row r="60" spans="1:109" s="402" customFormat="1" x14ac:dyDescent="0.15">
      <c r="A60" s="386"/>
      <c r="B60" s="408"/>
      <c r="K60" s="414"/>
      <c r="L60" s="414"/>
      <c r="M60" s="414"/>
      <c r="N60" s="414"/>
      <c r="AQ60" s="414"/>
      <c r="AR60" s="414"/>
      <c r="AS60" s="414"/>
      <c r="AT60" s="414"/>
      <c r="BC60" s="414"/>
      <c r="BD60" s="414"/>
      <c r="BE60" s="414"/>
      <c r="BF60" s="414"/>
      <c r="BO60" s="414"/>
      <c r="BP60" s="414"/>
      <c r="BQ60" s="414"/>
      <c r="BR60" s="414"/>
      <c r="CA60" s="414"/>
      <c r="CB60" s="414"/>
      <c r="CC60" s="414"/>
      <c r="CD60" s="414"/>
      <c r="CM60" s="414"/>
      <c r="CN60" s="414"/>
      <c r="CO60" s="414"/>
      <c r="CP60" s="414"/>
      <c r="CY60" s="414"/>
      <c r="CZ60" s="414"/>
      <c r="DA60" s="414"/>
      <c r="DB60" s="414"/>
      <c r="DC60" s="414"/>
      <c r="DD60" s="413"/>
      <c r="DE60" s="408"/>
    </row>
    <row r="61" spans="1:109" s="402" customFormat="1" x14ac:dyDescent="0.15">
      <c r="A61" s="386"/>
      <c r="B61" s="412"/>
      <c r="C61" s="411"/>
      <c r="D61" s="411"/>
      <c r="E61" s="411"/>
      <c r="F61" s="411"/>
      <c r="G61" s="411"/>
      <c r="H61" s="411"/>
      <c r="I61" s="411"/>
      <c r="J61" s="411"/>
      <c r="K61" s="411"/>
      <c r="L61" s="411"/>
      <c r="M61" s="410"/>
      <c r="N61" s="410"/>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0"/>
      <c r="AT61" s="410"/>
      <c r="AU61" s="411"/>
      <c r="AV61" s="411"/>
      <c r="AW61" s="411"/>
      <c r="AX61" s="411"/>
      <c r="AY61" s="411"/>
      <c r="AZ61" s="411"/>
      <c r="BA61" s="411"/>
      <c r="BB61" s="411"/>
      <c r="BC61" s="411"/>
      <c r="BD61" s="411"/>
      <c r="BE61" s="410"/>
      <c r="BF61" s="410"/>
      <c r="BG61" s="411"/>
      <c r="BH61" s="411"/>
      <c r="BI61" s="411"/>
      <c r="BJ61" s="411"/>
      <c r="BK61" s="411"/>
      <c r="BL61" s="411"/>
      <c r="BM61" s="411"/>
      <c r="BN61" s="411"/>
      <c r="BO61" s="411"/>
      <c r="BP61" s="411"/>
      <c r="BQ61" s="410"/>
      <c r="BR61" s="410"/>
      <c r="BS61" s="411"/>
      <c r="BT61" s="411"/>
      <c r="BU61" s="411"/>
      <c r="BV61" s="411"/>
      <c r="BW61" s="411"/>
      <c r="BX61" s="411"/>
      <c r="BY61" s="411"/>
      <c r="BZ61" s="411"/>
      <c r="CA61" s="411"/>
      <c r="CB61" s="411"/>
      <c r="CC61" s="410"/>
      <c r="CD61" s="410"/>
      <c r="CE61" s="411"/>
      <c r="CF61" s="411"/>
      <c r="CG61" s="411"/>
      <c r="CH61" s="411"/>
      <c r="CI61" s="411"/>
      <c r="CJ61" s="411"/>
      <c r="CK61" s="411"/>
      <c r="CL61" s="411"/>
      <c r="CM61" s="411"/>
      <c r="CN61" s="411"/>
      <c r="CO61" s="410"/>
      <c r="CP61" s="410"/>
      <c r="CQ61" s="411"/>
      <c r="CR61" s="411"/>
      <c r="CS61" s="411"/>
      <c r="CT61" s="411"/>
      <c r="CU61" s="411"/>
      <c r="CV61" s="411"/>
      <c r="CW61" s="411"/>
      <c r="CX61" s="411"/>
      <c r="CY61" s="411"/>
      <c r="CZ61" s="411"/>
      <c r="DA61" s="410"/>
      <c r="DB61" s="410"/>
      <c r="DC61" s="410"/>
      <c r="DD61" s="409"/>
      <c r="DE61" s="408"/>
    </row>
    <row r="62" spans="1:109" x14ac:dyDescent="0.15">
      <c r="B62" s="407"/>
      <c r="C62" s="407"/>
      <c r="D62" s="407"/>
      <c r="E62" s="407"/>
      <c r="F62" s="407"/>
      <c r="G62" s="407"/>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407"/>
      <c r="AO62" s="407"/>
      <c r="AP62" s="407"/>
      <c r="AQ62" s="407"/>
      <c r="AR62" s="407"/>
      <c r="AS62" s="407"/>
      <c r="AT62" s="407"/>
      <c r="AU62" s="407"/>
      <c r="AV62" s="407"/>
      <c r="AW62" s="407"/>
      <c r="AX62" s="407"/>
      <c r="AY62" s="407"/>
      <c r="AZ62" s="407"/>
      <c r="BA62" s="407"/>
      <c r="BB62" s="407"/>
      <c r="BC62" s="407"/>
      <c r="BD62" s="407"/>
      <c r="BE62" s="407"/>
      <c r="BF62" s="407"/>
      <c r="BG62" s="407"/>
      <c r="BH62" s="407"/>
      <c r="BI62" s="407"/>
      <c r="BJ62" s="407"/>
      <c r="BK62" s="407"/>
      <c r="BL62" s="407"/>
      <c r="BM62" s="407"/>
      <c r="BN62" s="407"/>
      <c r="BO62" s="407"/>
      <c r="BP62" s="407"/>
      <c r="BQ62" s="407"/>
      <c r="BR62" s="407"/>
      <c r="BS62" s="407"/>
      <c r="BT62" s="407"/>
      <c r="BU62" s="407"/>
      <c r="BV62" s="407"/>
      <c r="BW62" s="407"/>
      <c r="BX62" s="407"/>
      <c r="BY62" s="407"/>
      <c r="BZ62" s="407"/>
      <c r="CA62" s="407"/>
      <c r="CB62" s="407"/>
      <c r="CC62" s="407"/>
      <c r="CD62" s="407"/>
      <c r="CE62" s="407"/>
      <c r="CF62" s="407"/>
      <c r="CG62" s="407"/>
      <c r="CH62" s="407"/>
      <c r="CI62" s="407"/>
      <c r="CJ62" s="407"/>
      <c r="CK62" s="407"/>
      <c r="CL62" s="407"/>
      <c r="CM62" s="407"/>
      <c r="CN62" s="407"/>
      <c r="CO62" s="407"/>
      <c r="CP62" s="407"/>
      <c r="CQ62" s="407"/>
      <c r="CR62" s="407"/>
      <c r="CS62" s="407"/>
      <c r="CT62" s="407"/>
      <c r="CU62" s="407"/>
      <c r="CV62" s="407"/>
      <c r="CW62" s="407"/>
      <c r="CX62" s="407"/>
      <c r="CY62" s="407"/>
      <c r="CZ62" s="407"/>
      <c r="DA62" s="407"/>
      <c r="DB62" s="407"/>
      <c r="DC62" s="407"/>
      <c r="DD62" s="407"/>
      <c r="DE62" s="386"/>
    </row>
    <row r="63" spans="1:109" ht="17.25" x14ac:dyDescent="0.15">
      <c r="B63" s="406" t="s">
        <v>617</v>
      </c>
    </row>
    <row r="64" spans="1:109" x14ac:dyDescent="0.15">
      <c r="B64" s="387"/>
      <c r="G64" s="403"/>
      <c r="I64" s="405"/>
      <c r="J64" s="405"/>
      <c r="K64" s="405"/>
      <c r="L64" s="405"/>
      <c r="M64" s="405"/>
      <c r="N64" s="404"/>
      <c r="AM64" s="403"/>
      <c r="AN64" s="403" t="s">
        <v>616</v>
      </c>
      <c r="AP64" s="402"/>
      <c r="AQ64" s="402"/>
      <c r="AR64" s="402"/>
      <c r="AY64" s="403"/>
      <c r="BA64" s="402"/>
      <c r="BB64" s="402"/>
      <c r="BC64" s="402"/>
      <c r="BK64" s="403"/>
      <c r="BM64" s="402"/>
      <c r="BN64" s="402"/>
      <c r="BO64" s="402"/>
      <c r="BW64" s="403"/>
      <c r="BY64" s="402"/>
      <c r="BZ64" s="402"/>
      <c r="CA64" s="402"/>
      <c r="CI64" s="403"/>
      <c r="CK64" s="402"/>
      <c r="CL64" s="402"/>
      <c r="CM64" s="402"/>
      <c r="CU64" s="403"/>
      <c r="CW64" s="402"/>
      <c r="CX64" s="402"/>
      <c r="CY64" s="402"/>
    </row>
    <row r="65" spans="2:107" x14ac:dyDescent="0.15">
      <c r="B65" s="387"/>
      <c r="AN65" s="1309" t="s">
        <v>622</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x14ac:dyDescent="0.15">
      <c r="B66" s="387"/>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x14ac:dyDescent="0.15">
      <c r="B67" s="387"/>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x14ac:dyDescent="0.15">
      <c r="B68" s="387"/>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x14ac:dyDescent="0.15">
      <c r="B69" s="387"/>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x14ac:dyDescent="0.15">
      <c r="B70" s="387"/>
      <c r="H70" s="401"/>
      <c r="I70" s="401"/>
      <c r="J70" s="399"/>
      <c r="K70" s="399"/>
      <c r="L70" s="398"/>
      <c r="M70" s="399"/>
      <c r="N70" s="398"/>
      <c r="AN70" s="394"/>
      <c r="AO70" s="394"/>
      <c r="AP70" s="394"/>
      <c r="AZ70" s="394"/>
      <c r="BA70" s="394"/>
      <c r="BB70" s="394"/>
      <c r="BL70" s="394"/>
      <c r="BM70" s="394"/>
      <c r="BN70" s="394"/>
      <c r="BX70" s="394"/>
      <c r="BY70" s="394"/>
      <c r="BZ70" s="394"/>
      <c r="CJ70" s="394"/>
      <c r="CK70" s="394"/>
      <c r="CL70" s="394"/>
      <c r="CV70" s="394"/>
      <c r="CW70" s="394"/>
      <c r="CX70" s="394"/>
    </row>
    <row r="71" spans="2:107" x14ac:dyDescent="0.15">
      <c r="B71" s="387"/>
      <c r="G71" s="397"/>
      <c r="I71" s="400"/>
      <c r="J71" s="399"/>
      <c r="K71" s="399"/>
      <c r="L71" s="398"/>
      <c r="M71" s="399"/>
      <c r="N71" s="398"/>
      <c r="AM71" s="397"/>
      <c r="AN71" s="386" t="s">
        <v>615</v>
      </c>
    </row>
    <row r="72" spans="2:107" x14ac:dyDescent="0.15">
      <c r="B72" s="387"/>
      <c r="G72" s="1318"/>
      <c r="H72" s="1318"/>
      <c r="I72" s="1318"/>
      <c r="J72" s="1318"/>
      <c r="K72" s="396"/>
      <c r="L72" s="396"/>
      <c r="M72" s="395"/>
      <c r="N72" s="395"/>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566</v>
      </c>
      <c r="BQ72" s="1322"/>
      <c r="BR72" s="1322"/>
      <c r="BS72" s="1322"/>
      <c r="BT72" s="1322"/>
      <c r="BU72" s="1322"/>
      <c r="BV72" s="1322"/>
      <c r="BW72" s="1322"/>
      <c r="BX72" s="1322" t="s">
        <v>567</v>
      </c>
      <c r="BY72" s="1322"/>
      <c r="BZ72" s="1322"/>
      <c r="CA72" s="1322"/>
      <c r="CB72" s="1322"/>
      <c r="CC72" s="1322"/>
      <c r="CD72" s="1322"/>
      <c r="CE72" s="1322"/>
      <c r="CF72" s="1322" t="s">
        <v>568</v>
      </c>
      <c r="CG72" s="1322"/>
      <c r="CH72" s="1322"/>
      <c r="CI72" s="1322"/>
      <c r="CJ72" s="1322"/>
      <c r="CK72" s="1322"/>
      <c r="CL72" s="1322"/>
      <c r="CM72" s="1322"/>
      <c r="CN72" s="1322" t="s">
        <v>569</v>
      </c>
      <c r="CO72" s="1322"/>
      <c r="CP72" s="1322"/>
      <c r="CQ72" s="1322"/>
      <c r="CR72" s="1322"/>
      <c r="CS72" s="1322"/>
      <c r="CT72" s="1322"/>
      <c r="CU72" s="1322"/>
      <c r="CV72" s="1322" t="s">
        <v>570</v>
      </c>
      <c r="CW72" s="1322"/>
      <c r="CX72" s="1322"/>
      <c r="CY72" s="1322"/>
      <c r="CZ72" s="1322"/>
      <c r="DA72" s="1322"/>
      <c r="DB72" s="1322"/>
      <c r="DC72" s="1322"/>
    </row>
    <row r="73" spans="2:107" x14ac:dyDescent="0.15">
      <c r="B73" s="387"/>
      <c r="G73" s="1329"/>
      <c r="H73" s="1329"/>
      <c r="I73" s="1329"/>
      <c r="J73" s="1329"/>
      <c r="K73" s="1330"/>
      <c r="L73" s="1330"/>
      <c r="M73" s="1330"/>
      <c r="N73" s="1330"/>
      <c r="AM73" s="394"/>
      <c r="AN73" s="1325" t="s">
        <v>614</v>
      </c>
      <c r="AO73" s="1325"/>
      <c r="AP73" s="1325"/>
      <c r="AQ73" s="1325"/>
      <c r="AR73" s="1325"/>
      <c r="AS73" s="1325"/>
      <c r="AT73" s="1325"/>
      <c r="AU73" s="1325"/>
      <c r="AV73" s="1325"/>
      <c r="AW73" s="1325"/>
      <c r="AX73" s="1325"/>
      <c r="AY73" s="1325"/>
      <c r="AZ73" s="1325"/>
      <c r="BA73" s="1325"/>
      <c r="BB73" s="1325" t="s">
        <v>612</v>
      </c>
      <c r="BC73" s="1325"/>
      <c r="BD73" s="1325"/>
      <c r="BE73" s="1325"/>
      <c r="BF73" s="1325"/>
      <c r="BG73" s="1325"/>
      <c r="BH73" s="1325"/>
      <c r="BI73" s="1325"/>
      <c r="BJ73" s="1325"/>
      <c r="BK73" s="1325"/>
      <c r="BL73" s="1325"/>
      <c r="BM73" s="1325"/>
      <c r="BN73" s="1325"/>
      <c r="BO73" s="1325"/>
      <c r="BP73" s="1323">
        <v>7.7</v>
      </c>
      <c r="BQ73" s="1323"/>
      <c r="BR73" s="1323"/>
      <c r="BS73" s="1323"/>
      <c r="BT73" s="1323"/>
      <c r="BU73" s="1323"/>
      <c r="BV73" s="1323"/>
      <c r="BW73" s="1323"/>
      <c r="BX73" s="1323">
        <v>7.3</v>
      </c>
      <c r="BY73" s="1323"/>
      <c r="BZ73" s="1323"/>
      <c r="CA73" s="1323"/>
      <c r="CB73" s="1323"/>
      <c r="CC73" s="1323"/>
      <c r="CD73" s="1323"/>
      <c r="CE73" s="1323"/>
      <c r="CF73" s="1323">
        <v>4.5</v>
      </c>
      <c r="CG73" s="1323"/>
      <c r="CH73" s="1323"/>
      <c r="CI73" s="1323"/>
      <c r="CJ73" s="1323"/>
      <c r="CK73" s="1323"/>
      <c r="CL73" s="1323"/>
      <c r="CM73" s="1323"/>
      <c r="CN73" s="1323">
        <v>12.6</v>
      </c>
      <c r="CO73" s="1323"/>
      <c r="CP73" s="1323"/>
      <c r="CQ73" s="1323"/>
      <c r="CR73" s="1323"/>
      <c r="CS73" s="1323"/>
      <c r="CT73" s="1323"/>
      <c r="CU73" s="1323"/>
      <c r="CV73" s="1323">
        <v>27.2</v>
      </c>
      <c r="CW73" s="1323"/>
      <c r="CX73" s="1323"/>
      <c r="CY73" s="1323"/>
      <c r="CZ73" s="1323"/>
      <c r="DA73" s="1323"/>
      <c r="DB73" s="1323"/>
      <c r="DC73" s="1323"/>
    </row>
    <row r="74" spans="2:107" x14ac:dyDescent="0.15">
      <c r="B74" s="387"/>
      <c r="G74" s="1329"/>
      <c r="H74" s="1329"/>
      <c r="I74" s="1329"/>
      <c r="J74" s="1329"/>
      <c r="K74" s="1330"/>
      <c r="L74" s="1330"/>
      <c r="M74" s="1330"/>
      <c r="N74" s="1330"/>
      <c r="AM74" s="394"/>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3"/>
      <c r="BQ74" s="1323"/>
      <c r="BR74" s="1323"/>
      <c r="BS74" s="1323"/>
      <c r="BT74" s="1323"/>
      <c r="BU74" s="1323"/>
      <c r="BV74" s="1323"/>
      <c r="BW74" s="1323"/>
      <c r="BX74" s="1323"/>
      <c r="BY74" s="1323"/>
      <c r="BZ74" s="1323"/>
      <c r="CA74" s="1323"/>
      <c r="CB74" s="1323"/>
      <c r="CC74" s="1323"/>
      <c r="CD74" s="1323"/>
      <c r="CE74" s="1323"/>
      <c r="CF74" s="1323"/>
      <c r="CG74" s="1323"/>
      <c r="CH74" s="1323"/>
      <c r="CI74" s="1323"/>
      <c r="CJ74" s="1323"/>
      <c r="CK74" s="1323"/>
      <c r="CL74" s="1323"/>
      <c r="CM74" s="1323"/>
      <c r="CN74" s="1323"/>
      <c r="CO74" s="1323"/>
      <c r="CP74" s="1323"/>
      <c r="CQ74" s="1323"/>
      <c r="CR74" s="1323"/>
      <c r="CS74" s="1323"/>
      <c r="CT74" s="1323"/>
      <c r="CU74" s="1323"/>
      <c r="CV74" s="1323"/>
      <c r="CW74" s="1323"/>
      <c r="CX74" s="1323"/>
      <c r="CY74" s="1323"/>
      <c r="CZ74" s="1323"/>
      <c r="DA74" s="1323"/>
      <c r="DB74" s="1323"/>
      <c r="DC74" s="1323"/>
    </row>
    <row r="75" spans="2:107" x14ac:dyDescent="0.15">
      <c r="B75" s="387"/>
      <c r="G75" s="1329"/>
      <c r="H75" s="1329"/>
      <c r="I75" s="1318"/>
      <c r="J75" s="1318"/>
      <c r="K75" s="1324"/>
      <c r="L75" s="1324"/>
      <c r="M75" s="1324"/>
      <c r="N75" s="1324"/>
      <c r="AM75" s="394"/>
      <c r="AN75" s="1325"/>
      <c r="AO75" s="1325"/>
      <c r="AP75" s="1325"/>
      <c r="AQ75" s="1325"/>
      <c r="AR75" s="1325"/>
      <c r="AS75" s="1325"/>
      <c r="AT75" s="1325"/>
      <c r="AU75" s="1325"/>
      <c r="AV75" s="1325"/>
      <c r="AW75" s="1325"/>
      <c r="AX75" s="1325"/>
      <c r="AY75" s="1325"/>
      <c r="AZ75" s="1325"/>
      <c r="BA75" s="1325"/>
      <c r="BB75" s="1325" t="s">
        <v>611</v>
      </c>
      <c r="BC75" s="1325"/>
      <c r="BD75" s="1325"/>
      <c r="BE75" s="1325"/>
      <c r="BF75" s="1325"/>
      <c r="BG75" s="1325"/>
      <c r="BH75" s="1325"/>
      <c r="BI75" s="1325"/>
      <c r="BJ75" s="1325"/>
      <c r="BK75" s="1325"/>
      <c r="BL75" s="1325"/>
      <c r="BM75" s="1325"/>
      <c r="BN75" s="1325"/>
      <c r="BO75" s="1325"/>
      <c r="BP75" s="1323">
        <v>6.3</v>
      </c>
      <c r="BQ75" s="1323"/>
      <c r="BR75" s="1323"/>
      <c r="BS75" s="1323"/>
      <c r="BT75" s="1323"/>
      <c r="BU75" s="1323"/>
      <c r="BV75" s="1323"/>
      <c r="BW75" s="1323"/>
      <c r="BX75" s="1323">
        <v>6.5</v>
      </c>
      <c r="BY75" s="1323"/>
      <c r="BZ75" s="1323"/>
      <c r="CA75" s="1323"/>
      <c r="CB75" s="1323"/>
      <c r="CC75" s="1323"/>
      <c r="CD75" s="1323"/>
      <c r="CE75" s="1323"/>
      <c r="CF75" s="1323">
        <v>7.1</v>
      </c>
      <c r="CG75" s="1323"/>
      <c r="CH75" s="1323"/>
      <c r="CI75" s="1323"/>
      <c r="CJ75" s="1323"/>
      <c r="CK75" s="1323"/>
      <c r="CL75" s="1323"/>
      <c r="CM75" s="1323"/>
      <c r="CN75" s="1323">
        <v>7</v>
      </c>
      <c r="CO75" s="1323"/>
      <c r="CP75" s="1323"/>
      <c r="CQ75" s="1323"/>
      <c r="CR75" s="1323"/>
      <c r="CS75" s="1323"/>
      <c r="CT75" s="1323"/>
      <c r="CU75" s="1323"/>
      <c r="CV75" s="1323">
        <v>6.8</v>
      </c>
      <c r="CW75" s="1323"/>
      <c r="CX75" s="1323"/>
      <c r="CY75" s="1323"/>
      <c r="CZ75" s="1323"/>
      <c r="DA75" s="1323"/>
      <c r="DB75" s="1323"/>
      <c r="DC75" s="1323"/>
    </row>
    <row r="76" spans="2:107" x14ac:dyDescent="0.15">
      <c r="B76" s="387"/>
      <c r="G76" s="1329"/>
      <c r="H76" s="1329"/>
      <c r="I76" s="1318"/>
      <c r="J76" s="1318"/>
      <c r="K76" s="1324"/>
      <c r="L76" s="1324"/>
      <c r="M76" s="1324"/>
      <c r="N76" s="1324"/>
      <c r="AM76" s="394"/>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3"/>
      <c r="BQ76" s="1323"/>
      <c r="BR76" s="1323"/>
      <c r="BS76" s="1323"/>
      <c r="BT76" s="1323"/>
      <c r="BU76" s="1323"/>
      <c r="BV76" s="1323"/>
      <c r="BW76" s="1323"/>
      <c r="BX76" s="1323"/>
      <c r="BY76" s="1323"/>
      <c r="BZ76" s="1323"/>
      <c r="CA76" s="1323"/>
      <c r="CB76" s="1323"/>
      <c r="CC76" s="1323"/>
      <c r="CD76" s="1323"/>
      <c r="CE76" s="1323"/>
      <c r="CF76" s="1323"/>
      <c r="CG76" s="1323"/>
      <c r="CH76" s="1323"/>
      <c r="CI76" s="1323"/>
      <c r="CJ76" s="1323"/>
      <c r="CK76" s="1323"/>
      <c r="CL76" s="1323"/>
      <c r="CM76" s="1323"/>
      <c r="CN76" s="1323"/>
      <c r="CO76" s="1323"/>
      <c r="CP76" s="1323"/>
      <c r="CQ76" s="1323"/>
      <c r="CR76" s="1323"/>
      <c r="CS76" s="1323"/>
      <c r="CT76" s="1323"/>
      <c r="CU76" s="1323"/>
      <c r="CV76" s="1323"/>
      <c r="CW76" s="1323"/>
      <c r="CX76" s="1323"/>
      <c r="CY76" s="1323"/>
      <c r="CZ76" s="1323"/>
      <c r="DA76" s="1323"/>
      <c r="DB76" s="1323"/>
      <c r="DC76" s="1323"/>
    </row>
    <row r="77" spans="2:107" x14ac:dyDescent="0.15">
      <c r="B77" s="387"/>
      <c r="G77" s="1318"/>
      <c r="H77" s="1318"/>
      <c r="I77" s="1318"/>
      <c r="J77" s="1318"/>
      <c r="K77" s="1330"/>
      <c r="L77" s="1330"/>
      <c r="M77" s="1330"/>
      <c r="N77" s="1330"/>
      <c r="AN77" s="1322" t="s">
        <v>613</v>
      </c>
      <c r="AO77" s="1322"/>
      <c r="AP77" s="1322"/>
      <c r="AQ77" s="1322"/>
      <c r="AR77" s="1322"/>
      <c r="AS77" s="1322"/>
      <c r="AT77" s="1322"/>
      <c r="AU77" s="1322"/>
      <c r="AV77" s="1322"/>
      <c r="AW77" s="1322"/>
      <c r="AX77" s="1322"/>
      <c r="AY77" s="1322"/>
      <c r="AZ77" s="1322"/>
      <c r="BA77" s="1322"/>
      <c r="BB77" s="1325" t="s">
        <v>612</v>
      </c>
      <c r="BC77" s="1325"/>
      <c r="BD77" s="1325"/>
      <c r="BE77" s="1325"/>
      <c r="BF77" s="1325"/>
      <c r="BG77" s="1325"/>
      <c r="BH77" s="1325"/>
      <c r="BI77" s="1325"/>
      <c r="BJ77" s="1325"/>
      <c r="BK77" s="1325"/>
      <c r="BL77" s="1325"/>
      <c r="BM77" s="1325"/>
      <c r="BN77" s="1325"/>
      <c r="BO77" s="1325"/>
      <c r="BP77" s="1323">
        <v>37.299999999999997</v>
      </c>
      <c r="BQ77" s="1323"/>
      <c r="BR77" s="1323"/>
      <c r="BS77" s="1323"/>
      <c r="BT77" s="1323"/>
      <c r="BU77" s="1323"/>
      <c r="BV77" s="1323"/>
      <c r="BW77" s="1323"/>
      <c r="BX77" s="1323">
        <v>33.1</v>
      </c>
      <c r="BY77" s="1323"/>
      <c r="BZ77" s="1323"/>
      <c r="CA77" s="1323"/>
      <c r="CB77" s="1323"/>
      <c r="CC77" s="1323"/>
      <c r="CD77" s="1323"/>
      <c r="CE77" s="1323"/>
      <c r="CF77" s="1323">
        <v>31.3</v>
      </c>
      <c r="CG77" s="1323"/>
      <c r="CH77" s="1323"/>
      <c r="CI77" s="1323"/>
      <c r="CJ77" s="1323"/>
      <c r="CK77" s="1323"/>
      <c r="CL77" s="1323"/>
      <c r="CM77" s="1323"/>
      <c r="CN77" s="1323">
        <v>25.3</v>
      </c>
      <c r="CO77" s="1323"/>
      <c r="CP77" s="1323"/>
      <c r="CQ77" s="1323"/>
      <c r="CR77" s="1323"/>
      <c r="CS77" s="1323"/>
      <c r="CT77" s="1323"/>
      <c r="CU77" s="1323"/>
      <c r="CV77" s="1323">
        <v>25.5</v>
      </c>
      <c r="CW77" s="1323"/>
      <c r="CX77" s="1323"/>
      <c r="CY77" s="1323"/>
      <c r="CZ77" s="1323"/>
      <c r="DA77" s="1323"/>
      <c r="DB77" s="1323"/>
      <c r="DC77" s="1323"/>
    </row>
    <row r="78" spans="2:107" x14ac:dyDescent="0.15">
      <c r="B78" s="387"/>
      <c r="G78" s="1318"/>
      <c r="H78" s="1318"/>
      <c r="I78" s="1318"/>
      <c r="J78" s="1318"/>
      <c r="K78" s="1330"/>
      <c r="L78" s="1330"/>
      <c r="M78" s="1330"/>
      <c r="N78" s="1330"/>
      <c r="AN78" s="1322"/>
      <c r="AO78" s="1322"/>
      <c r="AP78" s="1322"/>
      <c r="AQ78" s="1322"/>
      <c r="AR78" s="1322"/>
      <c r="AS78" s="1322"/>
      <c r="AT78" s="1322"/>
      <c r="AU78" s="1322"/>
      <c r="AV78" s="1322"/>
      <c r="AW78" s="1322"/>
      <c r="AX78" s="1322"/>
      <c r="AY78" s="1322"/>
      <c r="AZ78" s="1322"/>
      <c r="BA78" s="1322"/>
      <c r="BB78" s="1325"/>
      <c r="BC78" s="1325"/>
      <c r="BD78" s="1325"/>
      <c r="BE78" s="1325"/>
      <c r="BF78" s="1325"/>
      <c r="BG78" s="1325"/>
      <c r="BH78" s="1325"/>
      <c r="BI78" s="1325"/>
      <c r="BJ78" s="1325"/>
      <c r="BK78" s="1325"/>
      <c r="BL78" s="1325"/>
      <c r="BM78" s="1325"/>
      <c r="BN78" s="1325"/>
      <c r="BO78" s="1325"/>
      <c r="BP78" s="1323"/>
      <c r="BQ78" s="1323"/>
      <c r="BR78" s="1323"/>
      <c r="BS78" s="1323"/>
      <c r="BT78" s="1323"/>
      <c r="BU78" s="1323"/>
      <c r="BV78" s="1323"/>
      <c r="BW78" s="1323"/>
      <c r="BX78" s="1323"/>
      <c r="BY78" s="1323"/>
      <c r="BZ78" s="1323"/>
      <c r="CA78" s="1323"/>
      <c r="CB78" s="1323"/>
      <c r="CC78" s="1323"/>
      <c r="CD78" s="1323"/>
      <c r="CE78" s="1323"/>
      <c r="CF78" s="1323"/>
      <c r="CG78" s="1323"/>
      <c r="CH78" s="1323"/>
      <c r="CI78" s="1323"/>
      <c r="CJ78" s="1323"/>
      <c r="CK78" s="1323"/>
      <c r="CL78" s="1323"/>
      <c r="CM78" s="1323"/>
      <c r="CN78" s="1323"/>
      <c r="CO78" s="1323"/>
      <c r="CP78" s="1323"/>
      <c r="CQ78" s="1323"/>
      <c r="CR78" s="1323"/>
      <c r="CS78" s="1323"/>
      <c r="CT78" s="1323"/>
      <c r="CU78" s="1323"/>
      <c r="CV78" s="1323"/>
      <c r="CW78" s="1323"/>
      <c r="CX78" s="1323"/>
      <c r="CY78" s="1323"/>
      <c r="CZ78" s="1323"/>
      <c r="DA78" s="1323"/>
      <c r="DB78" s="1323"/>
      <c r="DC78" s="1323"/>
    </row>
    <row r="79" spans="2:107" x14ac:dyDescent="0.15">
      <c r="B79" s="387"/>
      <c r="G79" s="1318"/>
      <c r="H79" s="1318"/>
      <c r="I79" s="1328"/>
      <c r="J79" s="1328"/>
      <c r="K79" s="1331"/>
      <c r="L79" s="1331"/>
      <c r="M79" s="1331"/>
      <c r="N79" s="1331"/>
      <c r="AN79" s="1322"/>
      <c r="AO79" s="1322"/>
      <c r="AP79" s="1322"/>
      <c r="AQ79" s="1322"/>
      <c r="AR79" s="1322"/>
      <c r="AS79" s="1322"/>
      <c r="AT79" s="1322"/>
      <c r="AU79" s="1322"/>
      <c r="AV79" s="1322"/>
      <c r="AW79" s="1322"/>
      <c r="AX79" s="1322"/>
      <c r="AY79" s="1322"/>
      <c r="AZ79" s="1322"/>
      <c r="BA79" s="1322"/>
      <c r="BB79" s="1325" t="s">
        <v>611</v>
      </c>
      <c r="BC79" s="1325"/>
      <c r="BD79" s="1325"/>
      <c r="BE79" s="1325"/>
      <c r="BF79" s="1325"/>
      <c r="BG79" s="1325"/>
      <c r="BH79" s="1325"/>
      <c r="BI79" s="1325"/>
      <c r="BJ79" s="1325"/>
      <c r="BK79" s="1325"/>
      <c r="BL79" s="1325"/>
      <c r="BM79" s="1325"/>
      <c r="BN79" s="1325"/>
      <c r="BO79" s="1325"/>
      <c r="BP79" s="1323">
        <v>7.8</v>
      </c>
      <c r="BQ79" s="1323"/>
      <c r="BR79" s="1323"/>
      <c r="BS79" s="1323"/>
      <c r="BT79" s="1323"/>
      <c r="BU79" s="1323"/>
      <c r="BV79" s="1323"/>
      <c r="BW79" s="1323"/>
      <c r="BX79" s="1323">
        <v>7.5</v>
      </c>
      <c r="BY79" s="1323"/>
      <c r="BZ79" s="1323"/>
      <c r="CA79" s="1323"/>
      <c r="CB79" s="1323"/>
      <c r="CC79" s="1323"/>
      <c r="CD79" s="1323"/>
      <c r="CE79" s="1323"/>
      <c r="CF79" s="1323">
        <v>7.2</v>
      </c>
      <c r="CG79" s="1323"/>
      <c r="CH79" s="1323"/>
      <c r="CI79" s="1323"/>
      <c r="CJ79" s="1323"/>
      <c r="CK79" s="1323"/>
      <c r="CL79" s="1323"/>
      <c r="CM79" s="1323"/>
      <c r="CN79" s="1323">
        <v>6.9</v>
      </c>
      <c r="CO79" s="1323"/>
      <c r="CP79" s="1323"/>
      <c r="CQ79" s="1323"/>
      <c r="CR79" s="1323"/>
      <c r="CS79" s="1323"/>
      <c r="CT79" s="1323"/>
      <c r="CU79" s="1323"/>
      <c r="CV79" s="1323">
        <v>6.6</v>
      </c>
      <c r="CW79" s="1323"/>
      <c r="CX79" s="1323"/>
      <c r="CY79" s="1323"/>
      <c r="CZ79" s="1323"/>
      <c r="DA79" s="1323"/>
      <c r="DB79" s="1323"/>
      <c r="DC79" s="1323"/>
    </row>
    <row r="80" spans="2:107" x14ac:dyDescent="0.15">
      <c r="B80" s="387"/>
      <c r="G80" s="1318"/>
      <c r="H80" s="1318"/>
      <c r="I80" s="1328"/>
      <c r="J80" s="1328"/>
      <c r="K80" s="1331"/>
      <c r="L80" s="1331"/>
      <c r="M80" s="1331"/>
      <c r="N80" s="1331"/>
      <c r="AN80" s="1322"/>
      <c r="AO80" s="1322"/>
      <c r="AP80" s="1322"/>
      <c r="AQ80" s="1322"/>
      <c r="AR80" s="1322"/>
      <c r="AS80" s="1322"/>
      <c r="AT80" s="1322"/>
      <c r="AU80" s="1322"/>
      <c r="AV80" s="1322"/>
      <c r="AW80" s="1322"/>
      <c r="AX80" s="1322"/>
      <c r="AY80" s="1322"/>
      <c r="AZ80" s="1322"/>
      <c r="BA80" s="1322"/>
      <c r="BB80" s="1325"/>
      <c r="BC80" s="1325"/>
      <c r="BD80" s="1325"/>
      <c r="BE80" s="1325"/>
      <c r="BF80" s="1325"/>
      <c r="BG80" s="1325"/>
      <c r="BH80" s="1325"/>
      <c r="BI80" s="1325"/>
      <c r="BJ80" s="1325"/>
      <c r="BK80" s="1325"/>
      <c r="BL80" s="1325"/>
      <c r="BM80" s="1325"/>
      <c r="BN80" s="1325"/>
      <c r="BO80" s="1325"/>
      <c r="BP80" s="1323"/>
      <c r="BQ80" s="1323"/>
      <c r="BR80" s="1323"/>
      <c r="BS80" s="1323"/>
      <c r="BT80" s="1323"/>
      <c r="BU80" s="1323"/>
      <c r="BV80" s="1323"/>
      <c r="BW80" s="1323"/>
      <c r="BX80" s="1323"/>
      <c r="BY80" s="1323"/>
      <c r="BZ80" s="1323"/>
      <c r="CA80" s="1323"/>
      <c r="CB80" s="1323"/>
      <c r="CC80" s="1323"/>
      <c r="CD80" s="1323"/>
      <c r="CE80" s="1323"/>
      <c r="CF80" s="1323"/>
      <c r="CG80" s="1323"/>
      <c r="CH80" s="1323"/>
      <c r="CI80" s="1323"/>
      <c r="CJ80" s="1323"/>
      <c r="CK80" s="1323"/>
      <c r="CL80" s="1323"/>
      <c r="CM80" s="1323"/>
      <c r="CN80" s="1323"/>
      <c r="CO80" s="1323"/>
      <c r="CP80" s="1323"/>
      <c r="CQ80" s="1323"/>
      <c r="CR80" s="1323"/>
      <c r="CS80" s="1323"/>
      <c r="CT80" s="1323"/>
      <c r="CU80" s="1323"/>
      <c r="CV80" s="1323"/>
      <c r="CW80" s="1323"/>
      <c r="CX80" s="1323"/>
      <c r="CY80" s="1323"/>
      <c r="CZ80" s="1323"/>
      <c r="DA80" s="1323"/>
      <c r="DB80" s="1323"/>
      <c r="DC80" s="1323"/>
    </row>
    <row r="81" spans="2:109" x14ac:dyDescent="0.15">
      <c r="B81" s="387"/>
    </row>
    <row r="82" spans="2:109" ht="17.25" x14ac:dyDescent="0.15">
      <c r="B82" s="387"/>
      <c r="K82" s="393"/>
      <c r="L82" s="393"/>
      <c r="M82" s="393"/>
      <c r="N82" s="393"/>
      <c r="AQ82" s="393"/>
      <c r="AR82" s="393"/>
      <c r="AS82" s="393"/>
      <c r="AT82" s="393"/>
      <c r="BC82" s="393"/>
      <c r="BD82" s="393"/>
      <c r="BE82" s="393"/>
      <c r="BF82" s="393"/>
      <c r="BO82" s="393"/>
      <c r="BP82" s="393"/>
      <c r="BQ82" s="393"/>
      <c r="BR82" s="393"/>
      <c r="CA82" s="393"/>
      <c r="CB82" s="393"/>
      <c r="CC82" s="393"/>
      <c r="CD82" s="393"/>
      <c r="CM82" s="393"/>
      <c r="CN82" s="393"/>
      <c r="CO82" s="393"/>
      <c r="CP82" s="393"/>
      <c r="CY82" s="393"/>
      <c r="CZ82" s="393"/>
      <c r="DA82" s="393"/>
      <c r="DB82" s="393"/>
      <c r="DC82" s="393"/>
    </row>
    <row r="83" spans="2:109" x14ac:dyDescent="0.15">
      <c r="B83" s="392"/>
      <c r="C83" s="391"/>
      <c r="D83" s="391"/>
      <c r="E83" s="391"/>
      <c r="F83" s="391"/>
      <c r="G83" s="391"/>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391"/>
      <c r="AL83" s="391"/>
      <c r="AM83" s="391"/>
      <c r="AN83" s="391"/>
      <c r="AO83" s="391"/>
      <c r="AP83" s="391"/>
      <c r="AQ83" s="391"/>
      <c r="AR83" s="391"/>
      <c r="AS83" s="391"/>
      <c r="AT83" s="391"/>
      <c r="AU83" s="391"/>
      <c r="AV83" s="391"/>
      <c r="AW83" s="391"/>
      <c r="AX83" s="391"/>
      <c r="AY83" s="391"/>
      <c r="AZ83" s="391"/>
      <c r="BA83" s="391"/>
      <c r="BB83" s="391"/>
      <c r="BC83" s="391"/>
      <c r="BD83" s="391"/>
      <c r="BE83" s="391"/>
      <c r="BF83" s="391"/>
      <c r="BG83" s="391"/>
      <c r="BH83" s="391"/>
      <c r="BI83" s="391"/>
      <c r="BJ83" s="391"/>
      <c r="BK83" s="391"/>
      <c r="BL83" s="391"/>
      <c r="BM83" s="391"/>
      <c r="BN83" s="391"/>
      <c r="BO83" s="391"/>
      <c r="BP83" s="391"/>
      <c r="BQ83" s="391"/>
      <c r="BR83" s="391"/>
      <c r="BS83" s="391"/>
      <c r="BT83" s="391"/>
      <c r="BU83" s="391"/>
      <c r="BV83" s="391"/>
      <c r="BW83" s="391"/>
      <c r="BX83" s="391"/>
      <c r="BY83" s="391"/>
      <c r="BZ83" s="391"/>
      <c r="CA83" s="391"/>
      <c r="CB83" s="391"/>
      <c r="CC83" s="391"/>
      <c r="CD83" s="391"/>
      <c r="CE83" s="391"/>
      <c r="CF83" s="391"/>
      <c r="CG83" s="391"/>
      <c r="CH83" s="391"/>
      <c r="CI83" s="391"/>
      <c r="CJ83" s="391"/>
      <c r="CK83" s="391"/>
      <c r="CL83" s="391"/>
      <c r="CM83" s="391"/>
      <c r="CN83" s="391"/>
      <c r="CO83" s="391"/>
      <c r="CP83" s="391"/>
      <c r="CQ83" s="391"/>
      <c r="CR83" s="391"/>
      <c r="CS83" s="391"/>
      <c r="CT83" s="391"/>
      <c r="CU83" s="391"/>
      <c r="CV83" s="391"/>
      <c r="CW83" s="391"/>
      <c r="CX83" s="391"/>
      <c r="CY83" s="391"/>
      <c r="CZ83" s="391"/>
      <c r="DA83" s="391"/>
      <c r="DB83" s="391"/>
      <c r="DC83" s="391"/>
      <c r="DD83" s="390"/>
    </row>
    <row r="84" spans="2:109" x14ac:dyDescent="0.15">
      <c r="DD84" s="386"/>
      <c r="DE84" s="386"/>
    </row>
    <row r="85" spans="2:109" x14ac:dyDescent="0.15">
      <c r="DD85" s="386"/>
      <c r="DE85" s="386"/>
    </row>
    <row r="86" spans="2:109" hidden="1" x14ac:dyDescent="0.15">
      <c r="DD86" s="386"/>
      <c r="DE86" s="386"/>
    </row>
    <row r="87" spans="2:109" hidden="1" x14ac:dyDescent="0.15">
      <c r="K87" s="389"/>
      <c r="AQ87" s="389"/>
      <c r="BC87" s="389"/>
      <c r="BO87" s="389"/>
      <c r="CA87" s="389"/>
      <c r="CM87" s="389"/>
      <c r="CY87" s="389"/>
      <c r="DD87" s="386"/>
      <c r="DE87" s="386"/>
    </row>
    <row r="88" spans="2:109" hidden="1" x14ac:dyDescent="0.15">
      <c r="DD88" s="386"/>
      <c r="DE88" s="386"/>
    </row>
    <row r="89" spans="2:109" hidden="1" x14ac:dyDescent="0.15">
      <c r="DD89" s="386"/>
      <c r="DE89" s="386"/>
    </row>
    <row r="90" spans="2:109" hidden="1" x14ac:dyDescent="0.15">
      <c r="DD90" s="386"/>
      <c r="DE90" s="386"/>
    </row>
    <row r="91" spans="2:109" hidden="1" x14ac:dyDescent="0.15">
      <c r="DD91" s="386"/>
      <c r="DE91" s="386"/>
    </row>
    <row r="92" spans="2:109" ht="13.5" hidden="1" customHeight="1" x14ac:dyDescent="0.15">
      <c r="DD92" s="386"/>
      <c r="DE92" s="386"/>
    </row>
    <row r="93" spans="2:109" ht="13.5" hidden="1" customHeight="1" x14ac:dyDescent="0.15">
      <c r="DD93" s="386"/>
      <c r="DE93" s="386"/>
    </row>
    <row r="94" spans="2:109" ht="13.5" hidden="1" customHeight="1" x14ac:dyDescent="0.15">
      <c r="DD94" s="386"/>
      <c r="DE94" s="386"/>
    </row>
    <row r="95" spans="2:109" ht="13.5" hidden="1" customHeight="1" x14ac:dyDescent="0.15">
      <c r="DD95" s="386"/>
      <c r="DE95" s="386"/>
    </row>
    <row r="96" spans="2:109" ht="13.5" hidden="1" customHeight="1" x14ac:dyDescent="0.15">
      <c r="DD96" s="386"/>
      <c r="DE96" s="386"/>
    </row>
    <row r="97" s="386" customFormat="1" ht="13.5" hidden="1" customHeight="1" x14ac:dyDescent="0.15"/>
    <row r="98" s="386" customFormat="1" ht="13.5" hidden="1" customHeight="1" x14ac:dyDescent="0.15"/>
    <row r="99" s="386" customFormat="1" ht="13.5" hidden="1" customHeight="1" x14ac:dyDescent="0.15"/>
    <row r="100" s="386" customFormat="1" ht="13.5" hidden="1" customHeight="1" x14ac:dyDescent="0.15"/>
    <row r="101" s="386" customFormat="1" ht="13.5" hidden="1" customHeight="1" x14ac:dyDescent="0.15"/>
    <row r="102" s="386" customFormat="1" ht="13.5" hidden="1" customHeight="1" x14ac:dyDescent="0.15"/>
    <row r="103" s="386" customFormat="1" ht="13.5" hidden="1" customHeight="1" x14ac:dyDescent="0.15"/>
    <row r="104" s="386" customFormat="1" ht="13.5" hidden="1" customHeight="1" x14ac:dyDescent="0.15"/>
    <row r="105" s="386" customFormat="1" ht="13.5" hidden="1" customHeight="1" x14ac:dyDescent="0.15"/>
    <row r="106" s="386" customFormat="1" ht="13.5" hidden="1" customHeight="1" x14ac:dyDescent="0.15"/>
    <row r="107" s="386" customFormat="1" ht="13.5" hidden="1" customHeight="1" x14ac:dyDescent="0.15"/>
    <row r="108" s="386" customFormat="1" ht="13.5" hidden="1" customHeight="1" x14ac:dyDescent="0.15"/>
    <row r="109" s="386" customFormat="1" ht="13.5" hidden="1" customHeight="1" x14ac:dyDescent="0.15"/>
    <row r="110" s="386" customFormat="1" ht="13.5" hidden="1" customHeight="1" x14ac:dyDescent="0.15"/>
    <row r="111" s="386" customFormat="1" ht="13.5" hidden="1" customHeight="1" x14ac:dyDescent="0.15"/>
    <row r="112" s="386" customFormat="1" ht="13.5" hidden="1" customHeight="1" x14ac:dyDescent="0.15"/>
    <row r="113" s="386" customFormat="1" ht="13.5" hidden="1" customHeight="1" x14ac:dyDescent="0.15"/>
    <row r="114" s="386" customFormat="1" ht="13.5" hidden="1" customHeight="1" x14ac:dyDescent="0.15"/>
    <row r="115" s="386" customFormat="1" ht="13.5" hidden="1" customHeight="1" x14ac:dyDescent="0.15"/>
    <row r="116" s="386" customFormat="1" ht="13.5" hidden="1" customHeight="1" x14ac:dyDescent="0.15"/>
    <row r="117" s="386" customFormat="1" ht="13.5" hidden="1" customHeight="1" x14ac:dyDescent="0.15"/>
    <row r="118" s="386" customFormat="1" ht="13.5" hidden="1" customHeight="1" x14ac:dyDescent="0.15"/>
    <row r="119" s="386" customFormat="1" ht="13.5" hidden="1" customHeight="1" x14ac:dyDescent="0.15"/>
    <row r="120" s="386" customFormat="1" ht="13.5" hidden="1" customHeight="1" x14ac:dyDescent="0.15"/>
    <row r="121" s="386" customFormat="1" ht="13.5" hidden="1" customHeight="1" x14ac:dyDescent="0.15"/>
    <row r="122" s="386" customFormat="1" ht="13.5" hidden="1" customHeight="1" x14ac:dyDescent="0.15"/>
    <row r="123" s="386" customFormat="1" ht="13.5" hidden="1" customHeight="1" x14ac:dyDescent="0.15"/>
    <row r="124" s="386" customFormat="1" ht="13.5" hidden="1" customHeight="1" x14ac:dyDescent="0.15"/>
    <row r="125" s="386" customFormat="1" ht="13.5" hidden="1" customHeight="1" x14ac:dyDescent="0.15"/>
    <row r="126" s="386" customFormat="1" ht="13.5" hidden="1" customHeight="1" x14ac:dyDescent="0.15"/>
    <row r="127" s="386" customFormat="1" ht="13.5" hidden="1" customHeight="1" x14ac:dyDescent="0.15"/>
    <row r="128" s="386" customFormat="1" ht="13.5" hidden="1" customHeight="1" x14ac:dyDescent="0.15"/>
    <row r="129" s="386" customFormat="1" ht="13.5" hidden="1" customHeight="1" x14ac:dyDescent="0.15"/>
    <row r="130" s="386" customFormat="1" ht="13.5" hidden="1" customHeight="1" x14ac:dyDescent="0.15"/>
    <row r="131" s="386" customFormat="1" ht="13.5" hidden="1" customHeight="1" x14ac:dyDescent="0.15"/>
    <row r="132" s="386" customFormat="1" ht="13.5" hidden="1" customHeight="1" x14ac:dyDescent="0.15"/>
    <row r="133" s="386" customFormat="1" ht="13.5" hidden="1" customHeight="1" x14ac:dyDescent="0.15"/>
    <row r="134" s="386" customFormat="1" ht="13.5" hidden="1" customHeight="1" x14ac:dyDescent="0.15"/>
    <row r="135" s="386" customFormat="1" ht="13.5" hidden="1" customHeight="1" x14ac:dyDescent="0.15"/>
    <row r="136" s="386" customFormat="1" ht="13.5" hidden="1" customHeight="1" x14ac:dyDescent="0.15"/>
    <row r="137" s="386" customFormat="1" ht="13.5" hidden="1" customHeight="1" x14ac:dyDescent="0.15"/>
    <row r="138" s="386" customFormat="1" ht="13.5" hidden="1" customHeight="1" x14ac:dyDescent="0.15"/>
    <row r="139" s="386" customFormat="1" ht="13.5" hidden="1" customHeight="1" x14ac:dyDescent="0.15"/>
    <row r="140" s="386" customFormat="1" ht="13.5" hidden="1" customHeight="1" x14ac:dyDescent="0.15"/>
    <row r="141" s="386" customFormat="1" ht="13.5" hidden="1" customHeight="1" x14ac:dyDescent="0.15"/>
    <row r="142" s="386" customFormat="1" ht="13.5" hidden="1" customHeight="1" x14ac:dyDescent="0.15"/>
    <row r="143" s="386" customFormat="1" ht="13.5" hidden="1" customHeight="1" x14ac:dyDescent="0.15"/>
    <row r="144" s="386" customFormat="1" ht="13.5" hidden="1" customHeight="1" x14ac:dyDescent="0.15"/>
    <row r="145" s="386" customFormat="1" ht="13.5" hidden="1" customHeight="1" x14ac:dyDescent="0.15"/>
    <row r="146" s="386" customFormat="1" ht="13.5" hidden="1" customHeight="1" x14ac:dyDescent="0.15"/>
    <row r="147" s="386" customFormat="1" ht="13.5" hidden="1" customHeight="1" x14ac:dyDescent="0.15"/>
    <row r="148" s="386" customFormat="1" ht="13.5" hidden="1" customHeight="1" x14ac:dyDescent="0.15"/>
    <row r="149" s="386" customFormat="1" ht="13.5" hidden="1" customHeight="1" x14ac:dyDescent="0.15"/>
    <row r="150" s="386" customFormat="1" ht="13.5" hidden="1" customHeight="1" x14ac:dyDescent="0.15"/>
    <row r="151" s="386" customFormat="1" ht="13.5" hidden="1" customHeight="1" x14ac:dyDescent="0.15"/>
    <row r="152" s="386" customFormat="1" ht="13.5" hidden="1" customHeight="1" x14ac:dyDescent="0.15"/>
    <row r="153" s="386" customFormat="1" ht="13.5" hidden="1" customHeight="1" x14ac:dyDescent="0.15"/>
    <row r="154" s="386" customFormat="1" ht="13.5" hidden="1" customHeight="1" x14ac:dyDescent="0.15"/>
    <row r="155" s="386" customFormat="1" ht="13.5" hidden="1" customHeight="1" x14ac:dyDescent="0.15"/>
    <row r="156" s="386" customFormat="1" ht="13.5" hidden="1" customHeight="1" x14ac:dyDescent="0.15"/>
    <row r="157" s="386" customFormat="1" ht="13.5" hidden="1" customHeight="1" x14ac:dyDescent="0.15"/>
    <row r="158" s="386" customFormat="1" ht="13.5" hidden="1" customHeight="1" x14ac:dyDescent="0.15"/>
    <row r="159" s="386" customFormat="1" ht="13.5" hidden="1" customHeight="1" x14ac:dyDescent="0.15"/>
    <row r="160" s="386" customFormat="1" ht="13.5" hidden="1" customHeight="1" x14ac:dyDescent="0.15"/>
  </sheetData>
  <sheetProtection algorithmName="SHA-512" hashValue="SQEYLb+iRTK029gmcWS97MIAGGtebrCCtzrAPDePbZFXD07Z0mQ2nWhsc/w4vY0H/E5/81KEoYranwBaxDuKpA==" saltValue="Vgx2iri9POsq9+szZYVw3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512</v>
      </c>
    </row>
  </sheetData>
  <sheetProtection algorithmName="SHA-512" hashValue="ARKxIDZc1N24R7p7MkD0pV92ZXtbxtprJY0cjqL5vuwvFXLoQ39buvfxsFmXV+WsQs5Ojs08AkOQZLk4HlweQw==" saltValue="ugevWnmCse6JNJf3ehJntQ=="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512</v>
      </c>
    </row>
  </sheetData>
  <sheetProtection algorithmName="SHA-512" hashValue="hauxv0H8OMHBGfInxaflI2sooz9pH9rcIMm5hzBMj9qtcgwVd75+ooHgZF9HW7nZ0ssC6RWUndsKSxUaRlE3PA==" saltValue="KOZBy7OXV/mDDukRAS4KYA=="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563</v>
      </c>
      <c r="G2" s="157"/>
      <c r="H2" s="158"/>
    </row>
    <row r="3" spans="1:8" x14ac:dyDescent="0.15">
      <c r="A3" s="154" t="s">
        <v>556</v>
      </c>
      <c r="B3" s="159"/>
      <c r="C3" s="160"/>
      <c r="D3" s="161">
        <v>15314</v>
      </c>
      <c r="E3" s="162"/>
      <c r="F3" s="163">
        <v>54227</v>
      </c>
      <c r="G3" s="164"/>
      <c r="H3" s="165"/>
    </row>
    <row r="4" spans="1:8" x14ac:dyDescent="0.15">
      <c r="A4" s="166"/>
      <c r="B4" s="167"/>
      <c r="C4" s="168"/>
      <c r="D4" s="169">
        <v>10055</v>
      </c>
      <c r="E4" s="170"/>
      <c r="F4" s="171">
        <v>29694</v>
      </c>
      <c r="G4" s="172"/>
      <c r="H4" s="173"/>
    </row>
    <row r="5" spans="1:8" x14ac:dyDescent="0.15">
      <c r="A5" s="154" t="s">
        <v>558</v>
      </c>
      <c r="B5" s="159"/>
      <c r="C5" s="160"/>
      <c r="D5" s="161">
        <v>19155</v>
      </c>
      <c r="E5" s="162"/>
      <c r="F5" s="163">
        <v>57295</v>
      </c>
      <c r="G5" s="164"/>
      <c r="H5" s="165"/>
    </row>
    <row r="6" spans="1:8" x14ac:dyDescent="0.15">
      <c r="A6" s="166"/>
      <c r="B6" s="167"/>
      <c r="C6" s="168"/>
      <c r="D6" s="169">
        <v>15219</v>
      </c>
      <c r="E6" s="170"/>
      <c r="F6" s="171">
        <v>32771</v>
      </c>
      <c r="G6" s="172"/>
      <c r="H6" s="173"/>
    </row>
    <row r="7" spans="1:8" x14ac:dyDescent="0.15">
      <c r="A7" s="154" t="s">
        <v>559</v>
      </c>
      <c r="B7" s="159"/>
      <c r="C7" s="160"/>
      <c r="D7" s="161">
        <v>22376</v>
      </c>
      <c r="E7" s="162"/>
      <c r="F7" s="163">
        <v>54110</v>
      </c>
      <c r="G7" s="164"/>
      <c r="H7" s="165"/>
    </row>
    <row r="8" spans="1:8" x14ac:dyDescent="0.15">
      <c r="A8" s="166"/>
      <c r="B8" s="167"/>
      <c r="C8" s="168"/>
      <c r="D8" s="169">
        <v>14926</v>
      </c>
      <c r="E8" s="170"/>
      <c r="F8" s="171">
        <v>30620</v>
      </c>
      <c r="G8" s="172"/>
      <c r="H8" s="173"/>
    </row>
    <row r="9" spans="1:8" x14ac:dyDescent="0.15">
      <c r="A9" s="154" t="s">
        <v>560</v>
      </c>
      <c r="B9" s="159"/>
      <c r="C9" s="160"/>
      <c r="D9" s="161">
        <v>45484</v>
      </c>
      <c r="E9" s="162"/>
      <c r="F9" s="163">
        <v>54684</v>
      </c>
      <c r="G9" s="164"/>
      <c r="H9" s="165"/>
    </row>
    <row r="10" spans="1:8" x14ac:dyDescent="0.15">
      <c r="A10" s="166"/>
      <c r="B10" s="167"/>
      <c r="C10" s="168"/>
      <c r="D10" s="169">
        <v>38320</v>
      </c>
      <c r="E10" s="170"/>
      <c r="F10" s="171">
        <v>32829</v>
      </c>
      <c r="G10" s="172"/>
      <c r="H10" s="173"/>
    </row>
    <row r="11" spans="1:8" x14ac:dyDescent="0.15">
      <c r="A11" s="154" t="s">
        <v>561</v>
      </c>
      <c r="B11" s="159"/>
      <c r="C11" s="160"/>
      <c r="D11" s="161">
        <v>56240</v>
      </c>
      <c r="E11" s="162"/>
      <c r="F11" s="163">
        <v>62383</v>
      </c>
      <c r="G11" s="164"/>
      <c r="H11" s="165"/>
    </row>
    <row r="12" spans="1:8" x14ac:dyDescent="0.15">
      <c r="A12" s="166"/>
      <c r="B12" s="167"/>
      <c r="C12" s="174"/>
      <c r="D12" s="169">
        <v>33582</v>
      </c>
      <c r="E12" s="170"/>
      <c r="F12" s="171">
        <v>35325</v>
      </c>
      <c r="G12" s="172"/>
      <c r="H12" s="173"/>
    </row>
    <row r="13" spans="1:8" x14ac:dyDescent="0.15">
      <c r="A13" s="154"/>
      <c r="B13" s="159"/>
      <c r="C13" s="175"/>
      <c r="D13" s="176">
        <v>31714</v>
      </c>
      <c r="E13" s="177"/>
      <c r="F13" s="178">
        <v>56540</v>
      </c>
      <c r="G13" s="179"/>
      <c r="H13" s="165"/>
    </row>
    <row r="14" spans="1:8" x14ac:dyDescent="0.15">
      <c r="A14" s="166"/>
      <c r="B14" s="167"/>
      <c r="C14" s="168"/>
      <c r="D14" s="169">
        <v>22420</v>
      </c>
      <c r="E14" s="170"/>
      <c r="F14" s="171">
        <v>32248</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5.85</v>
      </c>
      <c r="C19" s="180">
        <f>ROUND(VALUE(SUBSTITUTE(実質収支比率等に係る経年分析!G$48,"▲","-")),2)</f>
        <v>5.01</v>
      </c>
      <c r="D19" s="180">
        <f>ROUND(VALUE(SUBSTITUTE(実質収支比率等に係る経年分析!H$48,"▲","-")),2)</f>
        <v>3.96</v>
      </c>
      <c r="E19" s="180">
        <f>ROUND(VALUE(SUBSTITUTE(実質収支比率等に係る経年分析!I$48,"▲","-")),2)</f>
        <v>4.12</v>
      </c>
      <c r="F19" s="180">
        <f>ROUND(VALUE(SUBSTITUTE(実質収支比率等に係る経年分析!J$48,"▲","-")),2)</f>
        <v>3.79</v>
      </c>
    </row>
    <row r="20" spans="1:11" x14ac:dyDescent="0.15">
      <c r="A20" s="180" t="s">
        <v>55</v>
      </c>
      <c r="B20" s="180">
        <f>ROUND(VALUE(SUBSTITUTE(実質収支比率等に係る経年分析!F$47,"▲","-")),2)</f>
        <v>25.73</v>
      </c>
      <c r="C20" s="180">
        <f>ROUND(VALUE(SUBSTITUTE(実質収支比率等に係る経年分析!G$47,"▲","-")),2)</f>
        <v>23.84</v>
      </c>
      <c r="D20" s="180">
        <f>ROUND(VALUE(SUBSTITUTE(実質収支比率等に係る経年分析!H$47,"▲","-")),2)</f>
        <v>20.399999999999999</v>
      </c>
      <c r="E20" s="180">
        <f>ROUND(VALUE(SUBSTITUTE(実質収支比率等に係る経年分析!I$47,"▲","-")),2)</f>
        <v>18.670000000000002</v>
      </c>
      <c r="F20" s="180">
        <f>ROUND(VALUE(SUBSTITUTE(実質収支比率等に係る経年分析!J$47,"▲","-")),2)</f>
        <v>16.16</v>
      </c>
    </row>
    <row r="21" spans="1:11" x14ac:dyDescent="0.15">
      <c r="A21" s="180" t="s">
        <v>56</v>
      </c>
      <c r="B21" s="180">
        <f>IF(ISNUMBER(VALUE(SUBSTITUTE(実質収支比率等に係る経年分析!F$49,"▲","-"))),ROUND(VALUE(SUBSTITUTE(実質収支比率等に係る経年分析!F$49,"▲","-")),2),NA())</f>
        <v>-1.59</v>
      </c>
      <c r="C21" s="180">
        <f>IF(ISNUMBER(VALUE(SUBSTITUTE(実質収支比率等に係る経年分析!G$49,"▲","-"))),ROUND(VALUE(SUBSTITUTE(実質収支比率等に係る経年分析!G$49,"▲","-")),2),NA())</f>
        <v>-2.75</v>
      </c>
      <c r="D21" s="180">
        <f>IF(ISNUMBER(VALUE(SUBSTITUTE(実質収支比率等に係る経年分析!H$49,"▲","-"))),ROUND(VALUE(SUBSTITUTE(実質収支比率等に係る経年分析!H$49,"▲","-")),2),NA())</f>
        <v>-4.25</v>
      </c>
      <c r="E21" s="180">
        <f>IF(ISNUMBER(VALUE(SUBSTITUTE(実質収支比率等に係る経年分析!I$49,"▲","-"))),ROUND(VALUE(SUBSTITUTE(実質収支比率等に係る経年分析!I$49,"▲","-")),2),NA())</f>
        <v>-1.22</v>
      </c>
      <c r="F21" s="180">
        <f>IF(ISNUMBER(VALUE(SUBSTITUTE(実質収支比率等に係る経年分析!J$49,"▲","-"))),ROUND(VALUE(SUBSTITUTE(実質収支比率等に係る経年分析!J$49,"▲","-")),2),NA())</f>
        <v>-2.84</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0.56000000000000005</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0.71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0.46</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0.54</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7.0000000000000007E-2</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介護保険特別会計（サービス事業勘定）</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0.03</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0.05</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0.06</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0.06</v>
      </c>
    </row>
    <row r="30" spans="1:11" x14ac:dyDescent="0.15">
      <c r="A30" s="181" t="str">
        <f>IF(連結実質赤字比率に係る赤字・黒字の構成分析!C$40="",NA(),連結実質赤字比率に係る赤字・黒字の構成分析!C$40)</f>
        <v>簡易水道事業会計</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0.06</v>
      </c>
    </row>
    <row r="31" spans="1:11" x14ac:dyDescent="0.15">
      <c r="A31" s="181" t="str">
        <f>IF(連結実質赤字比率に係る赤字・黒字の構成分析!C$39="",NA(),連結実質赤字比率に係る赤字・黒字の構成分析!C$39)</f>
        <v>下水道事業会計</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0.53</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3.17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3.73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2.69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0.6</v>
      </c>
    </row>
    <row r="33" spans="1:16" x14ac:dyDescent="0.15">
      <c r="A33" s="181" t="str">
        <f>IF(連結実質赤字比率に係る赤字・黒字の構成分析!C$37="",NA(),連結実質赤字比率に係る赤字・黒字の構成分析!C$37)</f>
        <v>介護保険特別会計（保険事業勘定）</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0.71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1.23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1.41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1.21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0.68</v>
      </c>
    </row>
    <row r="34" spans="1:16" x14ac:dyDescent="0.15">
      <c r="A34" s="181" t="str">
        <f>IF(連結実質赤字比率に係る赤字・黒字の構成分析!C$36="",NA(),連結実質赤字比率に係る赤字・黒字の構成分析!C$36)</f>
        <v>病院事業会計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6.75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6.62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4.28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3.07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1.64</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5.84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3.95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4.07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3.76</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5.68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4.6399999999999997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4.3499999999999996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3.94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3.98</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1625</v>
      </c>
      <c r="E42" s="182"/>
      <c r="F42" s="182"/>
      <c r="G42" s="182">
        <f>'実質公債費比率（分子）の構造'!L$52</f>
        <v>1714</v>
      </c>
      <c r="H42" s="182"/>
      <c r="I42" s="182"/>
      <c r="J42" s="182">
        <f>'実質公債費比率（分子）の構造'!M$52</f>
        <v>1814</v>
      </c>
      <c r="K42" s="182"/>
      <c r="L42" s="182"/>
      <c r="M42" s="182">
        <f>'実質公債費比率（分子）の構造'!N$52</f>
        <v>1858</v>
      </c>
      <c r="N42" s="182"/>
      <c r="O42" s="182"/>
      <c r="P42" s="182">
        <f>'実質公債費比率（分子）の構造'!O$52</f>
        <v>1829</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171</v>
      </c>
      <c r="C45" s="182"/>
      <c r="D45" s="182"/>
      <c r="E45" s="182">
        <f>'実質公債費比率（分子）の構造'!L$49</f>
        <v>122</v>
      </c>
      <c r="F45" s="182"/>
      <c r="G45" s="182"/>
      <c r="H45" s="182">
        <f>'実質公債費比率（分子）の構造'!M$49</f>
        <v>125</v>
      </c>
      <c r="I45" s="182"/>
      <c r="J45" s="182"/>
      <c r="K45" s="182">
        <f>'実質公債費比率（分子）の構造'!N$49</f>
        <v>141</v>
      </c>
      <c r="L45" s="182"/>
      <c r="M45" s="182"/>
      <c r="N45" s="182">
        <f>'実質公債費比率（分子）の構造'!O$49</f>
        <v>101</v>
      </c>
      <c r="O45" s="182"/>
      <c r="P45" s="182"/>
    </row>
    <row r="46" spans="1:16" x14ac:dyDescent="0.15">
      <c r="A46" s="182" t="s">
        <v>67</v>
      </c>
      <c r="B46" s="182">
        <f>'実質公債費比率（分子）の構造'!K$48</f>
        <v>532</v>
      </c>
      <c r="C46" s="182"/>
      <c r="D46" s="182"/>
      <c r="E46" s="182">
        <f>'実質公債費比率（分子）の構造'!L$48</f>
        <v>557</v>
      </c>
      <c r="F46" s="182"/>
      <c r="G46" s="182"/>
      <c r="H46" s="182">
        <f>'実質公債費比率（分子）の構造'!M$48</f>
        <v>660</v>
      </c>
      <c r="I46" s="182"/>
      <c r="J46" s="182"/>
      <c r="K46" s="182">
        <f>'実質公債費比率（分子）の構造'!N$48</f>
        <v>644</v>
      </c>
      <c r="L46" s="182"/>
      <c r="M46" s="182"/>
      <c r="N46" s="182">
        <f>'実質公債費比率（分子）の構造'!O$48</f>
        <v>669</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2027</v>
      </c>
      <c r="C49" s="182"/>
      <c r="D49" s="182"/>
      <c r="E49" s="182">
        <f>'実質公債費比率（分子）の構造'!L$45</f>
        <v>2087</v>
      </c>
      <c r="F49" s="182"/>
      <c r="G49" s="182"/>
      <c r="H49" s="182">
        <f>'実質公債費比率（分子）の構造'!M$45</f>
        <v>2292</v>
      </c>
      <c r="I49" s="182"/>
      <c r="J49" s="182"/>
      <c r="K49" s="182">
        <f>'実質公債費比率（分子）の構造'!N$45</f>
        <v>2114</v>
      </c>
      <c r="L49" s="182"/>
      <c r="M49" s="182"/>
      <c r="N49" s="182">
        <f>'実質公債費比率（分子）の構造'!O$45</f>
        <v>2022</v>
      </c>
      <c r="O49" s="182"/>
      <c r="P49" s="182"/>
    </row>
    <row r="50" spans="1:16" x14ac:dyDescent="0.15">
      <c r="A50" s="182" t="s">
        <v>71</v>
      </c>
      <c r="B50" s="182" t="e">
        <f>NA()</f>
        <v>#N/A</v>
      </c>
      <c r="C50" s="182">
        <f>IF(ISNUMBER('実質公債費比率（分子）の構造'!K$53),'実質公債費比率（分子）の構造'!K$53,NA())</f>
        <v>1105</v>
      </c>
      <c r="D50" s="182" t="e">
        <f>NA()</f>
        <v>#N/A</v>
      </c>
      <c r="E50" s="182" t="e">
        <f>NA()</f>
        <v>#N/A</v>
      </c>
      <c r="F50" s="182">
        <f>IF(ISNUMBER('実質公債費比率（分子）の構造'!L$53),'実質公債費比率（分子）の構造'!L$53,NA())</f>
        <v>1052</v>
      </c>
      <c r="G50" s="182" t="e">
        <f>NA()</f>
        <v>#N/A</v>
      </c>
      <c r="H50" s="182" t="e">
        <f>NA()</f>
        <v>#N/A</v>
      </c>
      <c r="I50" s="182">
        <f>IF(ISNUMBER('実質公債費比率（分子）の構造'!M$53),'実質公債費比率（分子）の構造'!M$53,NA())</f>
        <v>1263</v>
      </c>
      <c r="J50" s="182" t="e">
        <f>NA()</f>
        <v>#N/A</v>
      </c>
      <c r="K50" s="182" t="e">
        <f>NA()</f>
        <v>#N/A</v>
      </c>
      <c r="L50" s="182">
        <f>IF(ISNUMBER('実質公債費比率（分子）の構造'!N$53),'実質公債費比率（分子）の構造'!N$53,NA())</f>
        <v>1041</v>
      </c>
      <c r="M50" s="182" t="e">
        <f>NA()</f>
        <v>#N/A</v>
      </c>
      <c r="N50" s="182" t="e">
        <f>NA()</f>
        <v>#N/A</v>
      </c>
      <c r="O50" s="182">
        <f>IF(ISNUMBER('実質公債費比率（分子）の構造'!O$53),'実質公債費比率（分子）の構造'!O$53,NA())</f>
        <v>963</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23626</v>
      </c>
      <c r="E56" s="181"/>
      <c r="F56" s="181"/>
      <c r="G56" s="181">
        <f>'将来負担比率（分子）の構造'!J$52</f>
        <v>23774</v>
      </c>
      <c r="H56" s="181"/>
      <c r="I56" s="181"/>
      <c r="J56" s="181">
        <f>'将来負担比率（分子）の構造'!K$52</f>
        <v>23554</v>
      </c>
      <c r="K56" s="181"/>
      <c r="L56" s="181"/>
      <c r="M56" s="181">
        <f>'将来負担比率（分子）の構造'!L$52</f>
        <v>24741</v>
      </c>
      <c r="N56" s="181"/>
      <c r="O56" s="181"/>
      <c r="P56" s="181">
        <f>'将来負担比率（分子）の構造'!M$52</f>
        <v>24724</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11407</v>
      </c>
      <c r="E58" s="181"/>
      <c r="F58" s="181"/>
      <c r="G58" s="181">
        <f>'将来負担比率（分子）の構造'!J$50</f>
        <v>10461</v>
      </c>
      <c r="H58" s="181"/>
      <c r="I58" s="181"/>
      <c r="J58" s="181">
        <f>'将来負担比率（分子）の構造'!K$50</f>
        <v>9802</v>
      </c>
      <c r="K58" s="181"/>
      <c r="L58" s="181"/>
      <c r="M58" s="181">
        <f>'将来負担比率（分子）の構造'!L$50</f>
        <v>8948</v>
      </c>
      <c r="N58" s="181"/>
      <c r="O58" s="181"/>
      <c r="P58" s="181">
        <f>'将来負担比率（分子）の構造'!M$50</f>
        <v>7965</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509</v>
      </c>
      <c r="C62" s="181"/>
      <c r="D62" s="181"/>
      <c r="E62" s="181">
        <f>'将来負担比率（分子）の構造'!J$45</f>
        <v>445</v>
      </c>
      <c r="F62" s="181"/>
      <c r="G62" s="181"/>
      <c r="H62" s="181">
        <f>'将来負担比率（分子）の構造'!K$45</f>
        <v>135</v>
      </c>
      <c r="I62" s="181"/>
      <c r="J62" s="181"/>
      <c r="K62" s="181">
        <f>'将来負担比率（分子）の構造'!L$45</f>
        <v>1154</v>
      </c>
      <c r="L62" s="181"/>
      <c r="M62" s="181"/>
      <c r="N62" s="181">
        <f>'将来負担比率（分子）の構造'!M$45</f>
        <v>1084</v>
      </c>
      <c r="O62" s="181"/>
      <c r="P62" s="181"/>
    </row>
    <row r="63" spans="1:16" x14ac:dyDescent="0.15">
      <c r="A63" s="181" t="s">
        <v>34</v>
      </c>
      <c r="B63" s="181">
        <f>'将来負担比率（分子）の構造'!I$44</f>
        <v>667</v>
      </c>
      <c r="C63" s="181"/>
      <c r="D63" s="181"/>
      <c r="E63" s="181">
        <f>'将来負担比率（分子）の構造'!J$44</f>
        <v>543</v>
      </c>
      <c r="F63" s="181"/>
      <c r="G63" s="181"/>
      <c r="H63" s="181">
        <f>'将来負担比率（分子）の構造'!K$44</f>
        <v>430</v>
      </c>
      <c r="I63" s="181"/>
      <c r="J63" s="181"/>
      <c r="K63" s="181">
        <f>'将来負担比率（分子）の構造'!L$44</f>
        <v>396</v>
      </c>
      <c r="L63" s="181"/>
      <c r="M63" s="181"/>
      <c r="N63" s="181">
        <f>'将来負担比率（分子）の構造'!M$44</f>
        <v>686</v>
      </c>
      <c r="O63" s="181"/>
      <c r="P63" s="181"/>
    </row>
    <row r="64" spans="1:16" x14ac:dyDescent="0.15">
      <c r="A64" s="181" t="s">
        <v>33</v>
      </c>
      <c r="B64" s="181">
        <f>'将来負担比率（分子）の構造'!I$43</f>
        <v>15727</v>
      </c>
      <c r="C64" s="181"/>
      <c r="D64" s="181"/>
      <c r="E64" s="181">
        <f>'将来負担比率（分子）の構造'!J$43</f>
        <v>15618</v>
      </c>
      <c r="F64" s="181"/>
      <c r="G64" s="181"/>
      <c r="H64" s="181">
        <f>'将来負担比率（分子）の構造'!K$43</f>
        <v>15361</v>
      </c>
      <c r="I64" s="181"/>
      <c r="J64" s="181"/>
      <c r="K64" s="181">
        <f>'将来負担比率（分子）の構造'!L$43</f>
        <v>14571</v>
      </c>
      <c r="L64" s="181"/>
      <c r="M64" s="181"/>
      <c r="N64" s="181">
        <f>'将来負担比率（分子）の構造'!M$43</f>
        <v>13991</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19360</v>
      </c>
      <c r="C66" s="181"/>
      <c r="D66" s="181"/>
      <c r="E66" s="181">
        <f>'将来負担比率（分子）の構造'!J$41</f>
        <v>18787</v>
      </c>
      <c r="F66" s="181"/>
      <c r="G66" s="181"/>
      <c r="H66" s="181">
        <f>'将来負担比率（分子）の構造'!K$41</f>
        <v>18157</v>
      </c>
      <c r="I66" s="181"/>
      <c r="J66" s="181"/>
      <c r="K66" s="181">
        <f>'将来負担比率（分子）の構造'!L$41</f>
        <v>19601</v>
      </c>
      <c r="L66" s="181"/>
      <c r="M66" s="181"/>
      <c r="N66" s="181">
        <f>'将来負担比率（分子）の構造'!M$41</f>
        <v>21313</v>
      </c>
      <c r="O66" s="181"/>
      <c r="P66" s="181"/>
    </row>
    <row r="67" spans="1:16" x14ac:dyDescent="0.15">
      <c r="A67" s="181" t="s">
        <v>75</v>
      </c>
      <c r="B67" s="181" t="e">
        <f>NA()</f>
        <v>#N/A</v>
      </c>
      <c r="C67" s="181">
        <f>IF(ISNUMBER('将来負担比率（分子）の構造'!I$53), IF('将来負担比率（分子）の構造'!I$53 &lt; 0, 0, '将来負担比率（分子）の構造'!I$53), NA())</f>
        <v>1230</v>
      </c>
      <c r="D67" s="181" t="e">
        <f>NA()</f>
        <v>#N/A</v>
      </c>
      <c r="E67" s="181" t="e">
        <f>NA()</f>
        <v>#N/A</v>
      </c>
      <c r="F67" s="181">
        <f>IF(ISNUMBER('将来負担比率（分子）の構造'!J$53), IF('将来負担比率（分子）の構造'!J$53 &lt; 0, 0, '将来負担比率（分子）の構造'!J$53), NA())</f>
        <v>1157</v>
      </c>
      <c r="G67" s="181" t="e">
        <f>NA()</f>
        <v>#N/A</v>
      </c>
      <c r="H67" s="181" t="e">
        <f>NA()</f>
        <v>#N/A</v>
      </c>
      <c r="I67" s="181">
        <f>IF(ISNUMBER('将来負担比率（分子）の構造'!K$53), IF('将来負担比率（分子）の構造'!K$53 &lt; 0, 0, '将来負担比率（分子）の構造'!K$53), NA())</f>
        <v>726</v>
      </c>
      <c r="J67" s="181" t="e">
        <f>NA()</f>
        <v>#N/A</v>
      </c>
      <c r="K67" s="181" t="e">
        <f>NA()</f>
        <v>#N/A</v>
      </c>
      <c r="L67" s="181">
        <f>IF(ISNUMBER('将来負担比率（分子）の構造'!L$53), IF('将来負担比率（分子）の構造'!L$53 &lt; 0, 0, '将来負担比率（分子）の構造'!L$53), NA())</f>
        <v>2032</v>
      </c>
      <c r="M67" s="181" t="e">
        <f>NA()</f>
        <v>#N/A</v>
      </c>
      <c r="N67" s="181" t="e">
        <f>NA()</f>
        <v>#N/A</v>
      </c>
      <c r="O67" s="181">
        <f>IF(ISNUMBER('将来負担比率（分子）の構造'!M$53), IF('将来負担比率（分子）の構造'!M$53 &lt; 0, 0, '将来負担比率（分子）の構造'!M$53), NA())</f>
        <v>4385</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3599</v>
      </c>
      <c r="C72" s="185">
        <f>基金残高に係る経年分析!G55</f>
        <v>3342</v>
      </c>
      <c r="D72" s="185">
        <f>基金残高に係る経年分析!H55</f>
        <v>2892</v>
      </c>
    </row>
    <row r="73" spans="1:16" x14ac:dyDescent="0.15">
      <c r="A73" s="184" t="s">
        <v>78</v>
      </c>
      <c r="B73" s="185">
        <f>基金残高に係る経年分析!F56</f>
        <v>71</v>
      </c>
      <c r="C73" s="185">
        <f>基金残高に係る経年分析!G56</f>
        <v>71</v>
      </c>
      <c r="D73" s="185">
        <f>基金残高に係る経年分析!H56</f>
        <v>71</v>
      </c>
    </row>
    <row r="74" spans="1:16" x14ac:dyDescent="0.15">
      <c r="A74" s="184" t="s">
        <v>79</v>
      </c>
      <c r="B74" s="185">
        <f>基金残高に係る経年分析!F57</f>
        <v>3660</v>
      </c>
      <c r="C74" s="185">
        <f>基金残高に係る経年分析!G57</f>
        <v>2988</v>
      </c>
      <c r="D74" s="185">
        <f>基金残高に係る経年分析!H57</f>
        <v>2330</v>
      </c>
    </row>
  </sheetData>
  <sheetProtection algorithmName="SHA-512" hashValue="pppphVznjfSrj8FgMcdJK9ofCRSEhSSqpMRCYJfFHlHayIA53ao1PAQvjwV0NvQke6kci6TNfHCUNKuyP7zmZw==" saltValue="9tygdrHkzc8dBL19XgXvU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　直樹</dc:creator>
  <cp:lastModifiedBy>oa</cp:lastModifiedBy>
  <cp:lastPrinted>2021-03-30T23:28:40Z</cp:lastPrinted>
  <dcterms:created xsi:type="dcterms:W3CDTF">2021-03-30T23:23:58Z</dcterms:created>
  <dcterms:modified xsi:type="dcterms:W3CDTF">2021-10-13T00:53:34Z</dcterms:modified>
</cp:coreProperties>
</file>