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財政Ｇ（全庁ファイルサーバー）\026　財政状況資料集\R2\01_地方公会計分（H30年度決算分）\05_完成版\"/>
    </mc:Choice>
  </mc:AlternateContent>
  <bookViews>
    <workbookView xWindow="0" yWindow="0" windowWidth="20490" windowHeight="76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W38" i="10"/>
  <c r="BE38" i="10"/>
  <c r="AM38" i="10"/>
  <c r="U38" i="10"/>
  <c r="C38" i="10"/>
  <c r="BW37" i="10"/>
  <c r="AM37" i="10"/>
  <c r="U37" i="10"/>
  <c r="C37" i="10"/>
  <c r="BW36" i="10"/>
  <c r="AM36" i="10"/>
  <c r="C34" i="10"/>
  <c r="C35" i="10" l="1"/>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s="1"/>
  <c r="AM34" i="10"/>
  <c r="AM35" i="10" s="1"/>
  <c r="BE34" i="10" l="1"/>
  <c r="BE35" i="10" s="1"/>
  <c r="BE36" i="10" s="1"/>
  <c r="BE37" i="10" s="1"/>
  <c r="BW34" i="10" l="1"/>
  <c r="BW35" i="10" s="1"/>
  <c r="CO34" i="10" s="1"/>
  <c r="CO35" i="10" s="1"/>
  <c r="CO36" i="10" s="1"/>
  <c r="CO37" i="10" s="1"/>
  <c r="CO38" i="10" s="1"/>
  <c r="CO39" i="10" s="1"/>
  <c r="CO40" i="10" s="1"/>
  <c r="CO41" i="10" s="1"/>
  <c r="CO42" i="10" s="1"/>
  <c r="CO43" i="10" s="1"/>
</calcChain>
</file>

<file path=xl/sharedStrings.xml><?xml version="1.0" encoding="utf-8"?>
<sst xmlns="http://schemas.openxmlformats.org/spreadsheetml/2006/main" count="1153" uniqueCount="625">
  <si>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</si>
  <si>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</si>
  <si>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</si>
  <si>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</si>
  <si>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</si>
  <si>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</si>
  <si>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</si>
  <si>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</si>
  <si>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</si>
  <si>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</si>
  <si>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</si>
  <si>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</si>
  <si>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</si>
  <si>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</si>
  <si>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</si>
  <si>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</si>
  <si>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</si>
  <si>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</si>
  <si>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</si>
  <si>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</si>
  <si>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</si>
  <si>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</si>
  <si>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</si>
  <si>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</si>
  <si>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</si>
  <si>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</si>
  <si>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</si>
  <si>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</si>
  <si>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</si>
  <si>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</si>
  <si>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</si>
  <si>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</si>
  <si>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</si>
  <si>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</si>
  <si>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</si>
  <si>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</si>
  <si>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</si>
  <si>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</si>
  <si>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</si>
  <si>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</si>
  <si>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</si>
  <si>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</si>
  <si>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</si>
  <si>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</si>
  <si>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</si>
  <si>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</si>
  <si>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</si>
  <si>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</si>
  <si>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</si>
  <si>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</si>
  <si>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</si>
  <si>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</si>
  <si>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</si>
  <si>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</si>
  <si>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</si>
  <si>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</si>
  <si>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</si>
  <si>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</si>
  <si>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</si>
  <si>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</si>
  <si>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</si>
  <si>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</si>
  <si>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</si>
  <si>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</si>
  <si>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</si>
  <si>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</si>
  <si>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</si>
  <si>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</si>
  <si>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</si>
  <si>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</si>
  <si>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</si>
  <si>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</si>
  <si>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</si>
  <si>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</si>
  <si>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</si>
  <si>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</si>
  <si>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</si>
  <si>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</si>
  <si>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</si>
  <si>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</si>
  <si>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</si>
  <si>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</si>
  <si>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</si>
  <si>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</si>
  <si>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</si>
  <si>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中核市</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</si>
  <si>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</si>
  <si>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</si>
  <si>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</si>
  <si>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</si>
  <si>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</si>
  <si>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</si>
  <si>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</si>
  <si>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</si>
  <si>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</si>
  <si>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</si>
  <si>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</si>
  <si>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</si>
  <si>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豊田市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</si>
  <si>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</si>
  <si>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</si>
  <si>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</si>
  <si>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</si>
  <si>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</si>
  <si>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</si>
  <si>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</si>
  <si>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</si>
  <si>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</si>
  <si>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</si>
  <si>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</si>
  <si>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</si>
  <si>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</si>
  <si>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</si>
  <si>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</si>
  <si>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</si>
  <si>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</si>
  <si>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</si>
  <si>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</si>
  <si>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</si>
  <si>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</si>
  <si>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</si>
  <si>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</si>
  <si>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</si>
  <si>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</si>
  <si>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</si>
  <si>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</si>
  <si>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</si>
  <si>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</si>
  <si>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</si>
  <si>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</si>
  <si>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</si>
  <si>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</si>
  <si>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</si>
  <si>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</si>
  <si>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</si>
  <si>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</si>
  <si>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</si>
  <si>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</si>
  <si>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</si>
  <si>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</si>
  <si>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</si>
  <si>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</si>
  <si>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</si>
  <si>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</si>
  <si>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</si>
  <si>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</si>
  <si>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</si>
  <si>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</si>
  <si>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</si>
  <si>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</si>
  <si>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</si>
  <si>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</si>
  <si>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</si>
  <si>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4"/>
  </si>
  <si>
    <t>うち日本人(％)</t>
    <phoneticPr fontId="5"/>
  </si>
  <si>
    <t>-0.1</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</si>
  <si>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</si>
  <si>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</si>
  <si>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</si>
  <si>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</si>
  <si>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</si>
  <si>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</si>
  <si>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</si>
  <si>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</si>
  <si>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</si>
  <si>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</si>
  <si>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</si>
  <si>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</si>
  <si>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</si>
  <si>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</si>
  <si>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</si>
  <si>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</si>
  <si>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</si>
  <si>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</si>
  <si>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</si>
  <si>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</si>
  <si>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</si>
  <si>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</si>
  <si>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</si>
  <si>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</si>
  <si>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</si>
  <si>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</si>
  <si>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</si>
  <si>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</si>
  <si>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</si>
  <si>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</si>
  <si>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</si>
  <si>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</si>
  <si>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</si>
  <si>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</si>
  <si>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</si>
  <si>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</si>
  <si>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</si>
  <si>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</si>
  <si>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</si>
  <si>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</si>
  <si>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</si>
  <si>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</si>
  <si>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</si>
  <si>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</si>
  <si>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</si>
  <si>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</si>
  <si>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</si>
  <si>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</si>
  <si>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</si>
  <si>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</si>
  <si>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</si>
  <si>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</si>
  <si>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</si>
  <si>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</si>
  <si>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</si>
  <si>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</si>
  <si>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</si>
  <si>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</si>
  <si>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</si>
  <si>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愛知県豊田市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</si>
  <si>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</si>
  <si>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</si>
  <si>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</si>
  <si>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</si>
  <si>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</si>
  <si>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</si>
  <si>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</si>
  <si>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</si>
  <si>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</si>
  <si>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</si>
  <si>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</si>
  <si>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</si>
  <si>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</si>
  <si>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</si>
  <si>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</si>
  <si>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</si>
  <si>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</si>
  <si>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</si>
  <si>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</si>
  <si>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</si>
  <si>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</si>
  <si>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</si>
  <si>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</si>
  <si>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</si>
  <si>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</si>
  <si>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</si>
  <si>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</si>
  <si>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</si>
  <si>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</si>
  <si>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</si>
  <si>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</si>
  <si>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</si>
  <si>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</si>
  <si>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</si>
  <si>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</si>
  <si>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</si>
  <si>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</si>
  <si>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</si>
  <si>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</si>
  <si>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</si>
  <si>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</si>
  <si>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</si>
  <si>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</si>
  <si>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</si>
  <si>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</si>
  <si>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</si>
  <si>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</si>
  <si>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</si>
  <si>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</si>
  <si>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</si>
  <si>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</si>
  <si>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</si>
  <si>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</si>
  <si>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</si>
  <si>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</si>
  <si>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</si>
  <si>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</si>
  <si>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</si>
  <si>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</si>
  <si>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</si>
  <si>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</si>
  <si>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</si>
  <si>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</si>
  <si>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</si>
  <si>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</si>
  <si>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</si>
  <si>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</si>
  <si>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</si>
  <si>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</si>
  <si>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</si>
  <si>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</si>
  <si>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</si>
  <si>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</si>
  <si>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</si>
  <si>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</si>
  <si>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</si>
  <si>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</si>
  <si>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</si>
  <si>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</si>
  <si>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</si>
  <si>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</si>
  <si>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</si>
  <si>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</si>
  <si>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</si>
  <si>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</si>
  <si>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</si>
  <si>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</si>
  <si>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</si>
  <si>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</si>
  <si>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</si>
  <si>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</si>
  <si>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</si>
  <si>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</si>
  <si>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</si>
  <si>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</si>
  <si>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</si>
  <si>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</si>
  <si>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</si>
  <si>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</si>
  <si>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</si>
  <si>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</si>
  <si>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</si>
  <si>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</si>
  <si>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</si>
  <si>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</si>
  <si>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</si>
  <si>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</si>
  <si>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</si>
  <si>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</si>
  <si>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</si>
  <si>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</si>
  <si>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</si>
  <si>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</si>
  <si>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</si>
  <si>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</si>
  <si>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</si>
  <si>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</si>
  <si>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</si>
  <si>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</si>
  <si>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宅地造成</t>
    <phoneticPr fontId="5"/>
  </si>
  <si>
    <t>加入世帯数(世帯)</t>
  </si>
  <si>
    <t>　　うち一部事務組合負担金</t>
    <phoneticPr fontId="5"/>
  </si>
  <si>
    <t>歳入合計</t>
    <phoneticPr fontId="5"/>
  </si>
  <si>
    <t>上水道</t>
    <phoneticPr fontId="5"/>
  </si>
  <si>
    <t>被保険者数(人)</t>
  </si>
  <si>
    <t>　繰出金</t>
    <phoneticPr fontId="5"/>
  </si>
  <si>
    <t>市場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</si>
  <si>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</si>
  <si>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</si>
  <si>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</si>
  <si>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</si>
  <si>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</si>
  <si>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</si>
  <si>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</si>
  <si>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</si>
  <si>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</si>
  <si>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</si>
  <si>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</si>
  <si>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</si>
  <si>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</si>
  <si>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</si>
  <si>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</si>
  <si>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</si>
  <si>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</si>
  <si>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</si>
  <si>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</si>
  <si>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</si>
  <si>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</si>
  <si>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</si>
  <si>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愛知県豊田市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</si>
  <si>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</si>
  <si>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</si>
  <si>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</si>
  <si>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</si>
  <si>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</si>
  <si>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</si>
  <si>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</si>
  <si>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</si>
  <si>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</si>
  <si>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</si>
  <si>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</si>
  <si>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</si>
  <si>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</si>
  <si>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</si>
  <si>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</si>
  <si>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</si>
  <si>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</si>
  <si>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</si>
  <si>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</si>
  <si>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</si>
  <si>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水道水源保全事業特別会計</t>
    <phoneticPr fontId="5"/>
  </si>
  <si>
    <t>母子父子寡婦福祉資金貸付事業特別会計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</si>
  <si>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</si>
  <si>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</si>
  <si>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</si>
  <si>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</si>
  <si>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</si>
  <si>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</si>
  <si>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</si>
  <si>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</si>
  <si>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</si>
  <si>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</si>
  <si>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</si>
  <si>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</si>
  <si>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</si>
  <si>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</si>
  <si>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</si>
  <si>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</si>
  <si>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後期高齢者医療特別会計</t>
    <phoneticPr fontId="5"/>
  </si>
  <si>
    <t>水道事業会計</t>
    <phoneticPr fontId="5"/>
  </si>
  <si>
    <t>法適用企業</t>
    <phoneticPr fontId="5"/>
  </si>
  <si>
    <t>下水道事業会計</t>
    <phoneticPr fontId="5"/>
  </si>
  <si>
    <t>卸売市場特別会計</t>
    <phoneticPr fontId="5"/>
  </si>
  <si>
    <t>法非適用企業</t>
    <phoneticPr fontId="5"/>
  </si>
  <si>
    <t>分譲住宅建設事業特別会計</t>
    <phoneticPr fontId="5"/>
  </si>
  <si>
    <t>法非適用企業</t>
    <phoneticPr fontId="5"/>
  </si>
  <si>
    <t>都市計画事業土地区画整理特別会計</t>
    <phoneticPr fontId="5"/>
  </si>
  <si>
    <t>産業用地造成事業特別会計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</si>
  <si>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</si>
  <si>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</si>
  <si>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</si>
  <si>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</si>
  <si>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</si>
  <si>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</si>
  <si>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</si>
  <si>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</si>
  <si>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</si>
  <si>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</si>
  <si>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</si>
  <si>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</si>
  <si>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</si>
  <si>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</si>
  <si>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</si>
  <si>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</si>
  <si>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</si>
  <si>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</si>
  <si>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</si>
  <si>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</si>
  <si>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</si>
  <si>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</si>
  <si>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</si>
  <si>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</si>
  <si>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</si>
  <si>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</si>
  <si>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</si>
  <si>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</si>
  <si>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</si>
  <si>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</si>
  <si>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</si>
  <si>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</si>
  <si>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</si>
  <si>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</si>
  <si>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</si>
  <si>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</si>
  <si>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</si>
  <si>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</si>
  <si>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</si>
  <si>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</si>
  <si>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</si>
  <si>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</si>
  <si>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</si>
  <si>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</si>
  <si>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</si>
  <si>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</si>
  <si>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</si>
  <si>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</si>
  <si>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</si>
  <si>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</si>
  <si>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</si>
  <si>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</si>
  <si>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</si>
  <si>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</si>
  <si>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</si>
  <si>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</si>
  <si>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</si>
  <si>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</si>
  <si>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</si>
  <si>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</si>
  <si>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</si>
  <si>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</si>
  <si>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卸売市場特別会計</t>
    <phoneticPr fontId="5"/>
  </si>
  <si>
    <t>(Ｆ)</t>
    <phoneticPr fontId="5"/>
  </si>
  <si>
    <t>都市計画事業土地区画整理特別会計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</si>
  <si>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</si>
  <si>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</si>
  <si>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</si>
  <si>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</si>
  <si>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</si>
  <si>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</si>
  <si>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</si>
  <si>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</si>
  <si>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</si>
  <si>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</si>
  <si>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</si>
  <si>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</si>
  <si>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</si>
  <si>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</si>
  <si>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</si>
  <si>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</si>
  <si>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</si>
  <si>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</si>
  <si>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</si>
  <si>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</si>
  <si>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</si>
  <si>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</si>
  <si>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</si>
  <si>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</si>
  <si>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</si>
  <si>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</si>
  <si>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</si>
  <si>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</si>
  <si>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</si>
  <si>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</si>
  <si>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</si>
  <si>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</si>
  <si>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</si>
  <si>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</si>
  <si>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</si>
  <si>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t>
  </si>
  <si>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</si>
  <si>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</si>
  <si>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</si>
  <si>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</si>
  <si>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</si>
  <si>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</si>
  <si>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</si>
  <si>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</si>
  <si>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</si>
  <si>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</si>
  <si>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</si>
  <si>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</si>
  <si>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</si>
  <si>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</si>
  <si>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</si>
  <si>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</si>
  <si>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</si>
  <si>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</si>
  <si>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</si>
  <si>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</si>
  <si>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</si>
  <si>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</si>
  <si>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</si>
  <si>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</si>
  <si>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</si>
  <si>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</si>
  <si>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</si>
  <si>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</si>
  <si>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</si>
  <si>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</si>
  <si>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</si>
  <si>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</si>
  <si>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</si>
  <si>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</si>
  <si>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</si>
  <si>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</si>
  <si>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</si>
  <si>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</si>
  <si>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</si>
  <si>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</si>
  <si>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</si>
  <si>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</si>
  <si>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</si>
  <si>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</si>
  <si>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</si>
  <si>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</si>
  <si>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</si>
  <si>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</si>
  <si>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4.41</t>
  </si>
  <si>
    <t>水道事業会計</t>
  </si>
  <si>
    <t>一般会計</t>
  </si>
  <si>
    <t>下水道事業会計</t>
  </si>
  <si>
    <t>介護保険事業特別会計</t>
  </si>
  <si>
    <t>国民健康保険特別会計</t>
  </si>
  <si>
    <t>後期高齢者医療特別会計</t>
  </si>
  <si>
    <t>都市計画事業土地区画整理特別会計</t>
  </si>
  <si>
    <t>卸売市場特別会計</t>
  </si>
  <si>
    <t>その他会計（赤字）</t>
  </si>
  <si>
    <t>その他会計（黒字）</t>
  </si>
  <si>
    <t>H25末</t>
    <phoneticPr fontId="5"/>
  </si>
  <si>
    <t>H26末</t>
    <phoneticPr fontId="5"/>
  </si>
  <si>
    <t>H27末</t>
    <phoneticPr fontId="5"/>
  </si>
  <si>
    <t>H28末</t>
    <phoneticPr fontId="5"/>
  </si>
  <si>
    <t>H29末</t>
    <phoneticPr fontId="5"/>
  </si>
  <si>
    <t>豊田市保健医療福祉基金</t>
    <rPh sb="0" eb="2">
      <t>トヨタ</t>
    </rPh>
    <rPh sb="2" eb="3">
      <t>シ</t>
    </rPh>
    <rPh sb="3" eb="5">
      <t>ホケン</t>
    </rPh>
    <rPh sb="5" eb="7">
      <t>イリョウ</t>
    </rPh>
    <rPh sb="7" eb="9">
      <t>フクシ</t>
    </rPh>
    <rPh sb="9" eb="11">
      <t>キキン</t>
    </rPh>
    <phoneticPr fontId="2"/>
  </si>
  <si>
    <t>豊田市教育施設整備基金</t>
    <rPh sb="0" eb="2">
      <t>トヨタ</t>
    </rPh>
    <rPh sb="2" eb="3">
      <t>シ</t>
    </rPh>
    <rPh sb="3" eb="5">
      <t>キョウイク</t>
    </rPh>
    <rPh sb="5" eb="7">
      <t>シセツ</t>
    </rPh>
    <rPh sb="7" eb="9">
      <t>セイビ</t>
    </rPh>
    <rPh sb="9" eb="11">
      <t>キキン</t>
    </rPh>
    <phoneticPr fontId="2"/>
  </si>
  <si>
    <t>豊田市公共施設安全安心基金</t>
    <rPh sb="0" eb="2">
      <t>トヨタ</t>
    </rPh>
    <rPh sb="2" eb="3">
      <t>シ</t>
    </rPh>
    <rPh sb="3" eb="5">
      <t>コウキョウ</t>
    </rPh>
    <rPh sb="5" eb="7">
      <t>シセツ</t>
    </rPh>
    <rPh sb="7" eb="9">
      <t>アンゼン</t>
    </rPh>
    <rPh sb="9" eb="11">
      <t>アンシン</t>
    </rPh>
    <rPh sb="11" eb="13">
      <t>キキン</t>
    </rPh>
    <phoneticPr fontId="2"/>
  </si>
  <si>
    <t>豊田市都市高速鉄道整備基金</t>
    <rPh sb="0" eb="2">
      <t>トヨタ</t>
    </rPh>
    <rPh sb="2" eb="3">
      <t>シ</t>
    </rPh>
    <rPh sb="3" eb="5">
      <t>トシ</t>
    </rPh>
    <rPh sb="5" eb="7">
      <t>コウソク</t>
    </rPh>
    <rPh sb="7" eb="9">
      <t>テツドウ</t>
    </rPh>
    <rPh sb="9" eb="11">
      <t>セイビ</t>
    </rPh>
    <rPh sb="11" eb="13">
      <t>キキン</t>
    </rPh>
    <phoneticPr fontId="2"/>
  </si>
  <si>
    <t>豊田市幹線道路建設基金</t>
    <rPh sb="0" eb="2">
      <t>トヨタ</t>
    </rPh>
    <rPh sb="2" eb="3">
      <t>シ</t>
    </rPh>
    <rPh sb="3" eb="5">
      <t>カンセン</t>
    </rPh>
    <rPh sb="5" eb="7">
      <t>ドウロ</t>
    </rPh>
    <rPh sb="7" eb="9">
      <t>ケンセツ</t>
    </rPh>
    <rPh sb="9" eb="11">
      <t>キキン</t>
    </rPh>
    <phoneticPr fontId="2"/>
  </si>
  <si>
    <t>-</t>
    <phoneticPr fontId="2"/>
  </si>
  <si>
    <t>-</t>
    <phoneticPr fontId="2"/>
  </si>
  <si>
    <t>-</t>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</si>
  <si>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</si>
  <si>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2">
      <t>アイチ</t>
    </rPh>
    <rPh sb="2" eb="3">
      <t>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</si>
  <si>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豊田市国際交流協会</t>
    <rPh sb="0" eb="2">
      <t>トヨタ</t>
    </rPh>
    <rPh sb="2" eb="3">
      <t>シ</t>
    </rPh>
    <rPh sb="3" eb="5">
      <t>コクサイ</t>
    </rPh>
    <rPh sb="5" eb="7">
      <t>コウリュウ</t>
    </rPh>
    <rPh sb="7" eb="9">
      <t>キョウカイ</t>
    </rPh>
    <phoneticPr fontId="2"/>
  </si>
  <si>
    <t>豊田地域医療センター</t>
    <rPh sb="0" eb="2">
      <t>トヨタ</t>
    </rPh>
    <rPh sb="2" eb="4">
      <t>チイキ</t>
    </rPh>
    <rPh sb="4" eb="6">
      <t>イリョウ</t>
    </rPh>
    <phoneticPr fontId="2"/>
  </si>
  <si>
    <t>豊田ほっとかん</t>
    <rPh sb="0" eb="2">
      <t>トヨタ</t>
    </rPh>
    <phoneticPr fontId="2"/>
  </si>
  <si>
    <t>豊田加茂環境整備公社</t>
    <rPh sb="0" eb="2">
      <t>トヨタ</t>
    </rPh>
    <rPh sb="2" eb="4">
      <t>カモ</t>
    </rPh>
    <rPh sb="4" eb="6">
      <t>カンキョウ</t>
    </rPh>
    <rPh sb="6" eb="8">
      <t>セイビ</t>
    </rPh>
    <rPh sb="8" eb="10">
      <t>コウシャ</t>
    </rPh>
    <phoneticPr fontId="2"/>
  </si>
  <si>
    <t>豊田都市交通研究所</t>
    <rPh sb="0" eb="2">
      <t>トヨタ</t>
    </rPh>
    <rPh sb="2" eb="4">
      <t>トシ</t>
    </rPh>
    <rPh sb="4" eb="6">
      <t>コウツウ</t>
    </rPh>
    <rPh sb="6" eb="9">
      <t>ケンキュウジョ</t>
    </rPh>
    <phoneticPr fontId="2"/>
  </si>
  <si>
    <t>豊田市駅前開発</t>
    <rPh sb="0" eb="2">
      <t>トヨタ</t>
    </rPh>
    <rPh sb="2" eb="3">
      <t>シ</t>
    </rPh>
    <rPh sb="3" eb="4">
      <t>エキ</t>
    </rPh>
    <rPh sb="4" eb="5">
      <t>マエ</t>
    </rPh>
    <rPh sb="5" eb="7">
      <t>カイハツ</t>
    </rPh>
    <phoneticPr fontId="2"/>
  </si>
  <si>
    <t>豊田市水道サービス協会</t>
    <rPh sb="0" eb="2">
      <t>トヨタ</t>
    </rPh>
    <rPh sb="2" eb="3">
      <t>シ</t>
    </rPh>
    <rPh sb="3" eb="5">
      <t>スイドウ</t>
    </rPh>
    <rPh sb="9" eb="11">
      <t>キョウカイ</t>
    </rPh>
    <phoneticPr fontId="2"/>
  </si>
  <si>
    <t>豊田市学校給食協会</t>
    <rPh sb="0" eb="2">
      <t>トヨタ</t>
    </rPh>
    <rPh sb="2" eb="3">
      <t>シ</t>
    </rPh>
    <rPh sb="3" eb="5">
      <t>ガッコウ</t>
    </rPh>
    <rPh sb="5" eb="7">
      <t>キュウショク</t>
    </rPh>
    <rPh sb="7" eb="9">
      <t>キョウカイ</t>
    </rPh>
    <phoneticPr fontId="2"/>
  </si>
  <si>
    <t>豊田市文化振興財団</t>
    <rPh sb="0" eb="2">
      <t>トヨタ</t>
    </rPh>
    <rPh sb="2" eb="3">
      <t>シ</t>
    </rPh>
    <rPh sb="3" eb="5">
      <t>ブンカ</t>
    </rPh>
    <rPh sb="5" eb="7">
      <t>シンコウ</t>
    </rPh>
    <rPh sb="7" eb="9">
      <t>ザイダン</t>
    </rPh>
    <phoneticPr fontId="2"/>
  </si>
  <si>
    <t>豊田市体育協会</t>
    <rPh sb="0" eb="2">
      <t>トヨタ</t>
    </rPh>
    <rPh sb="2" eb="3">
      <t>シ</t>
    </rPh>
    <rPh sb="3" eb="5">
      <t>タイイク</t>
    </rPh>
    <rPh sb="5" eb="7">
      <t>キョウカイ</t>
    </rPh>
    <phoneticPr fontId="2"/>
  </si>
  <si>
    <t>高橋記念美術文化振興財団</t>
    <rPh sb="0" eb="2">
      <t>タカハシ</t>
    </rPh>
    <rPh sb="2" eb="4">
      <t>キネン</t>
    </rPh>
    <rPh sb="4" eb="6">
      <t>ビジュツ</t>
    </rPh>
    <rPh sb="6" eb="8">
      <t>ブンカ</t>
    </rPh>
    <rPh sb="8" eb="10">
      <t>シンコウ</t>
    </rPh>
    <rPh sb="10" eb="12">
      <t>ザイダン</t>
    </rPh>
    <phoneticPr fontId="2"/>
  </si>
  <si>
    <t>豊田市土地開発公社</t>
    <rPh sb="0" eb="2">
      <t>トヨタ</t>
    </rPh>
    <rPh sb="2" eb="3">
      <t>シ</t>
    </rPh>
    <rPh sb="3" eb="5">
      <t>トチ</t>
    </rPh>
    <rPh sb="5" eb="7">
      <t>カイハツ</t>
    </rPh>
    <rPh sb="7" eb="9">
      <t>コウシャ</t>
    </rPh>
    <phoneticPr fontId="2"/>
  </si>
  <si>
    <t>豊田まちづくり</t>
    <rPh sb="0" eb="2">
      <t>トヨタ</t>
    </rPh>
    <phoneticPr fontId="2"/>
  </si>
  <si>
    <t>豊田市駅東開発</t>
    <rPh sb="0" eb="2">
      <t>トヨタ</t>
    </rPh>
    <rPh sb="2" eb="3">
      <t>シ</t>
    </rPh>
    <rPh sb="3" eb="4">
      <t>エキ</t>
    </rPh>
    <rPh sb="4" eb="5">
      <t>ヒガシ</t>
    </rPh>
    <rPh sb="5" eb="7">
      <t>カイハツ</t>
    </rPh>
    <phoneticPr fontId="2"/>
  </si>
  <si>
    <t>豊田スタジアム</t>
    <rPh sb="0" eb="2">
      <t>トヨタ</t>
    </rPh>
    <phoneticPr fontId="2"/>
  </si>
  <si>
    <t>豊田市駅前通り南開発</t>
    <rPh sb="0" eb="2">
      <t>トヨタ</t>
    </rPh>
    <rPh sb="2" eb="3">
      <t>シ</t>
    </rPh>
    <rPh sb="3" eb="4">
      <t>エキ</t>
    </rPh>
    <rPh sb="4" eb="5">
      <t>マエ</t>
    </rPh>
    <rPh sb="5" eb="6">
      <t>トオ</t>
    </rPh>
    <rPh sb="7" eb="8">
      <t>ミナミ</t>
    </rPh>
    <rPh sb="8" eb="10">
      <t>カイハツ</t>
    </rPh>
    <phoneticPr fontId="2"/>
  </si>
  <si>
    <t>とよた山里ホールディングス</t>
    <rPh sb="3" eb="5">
      <t>ヤマサト</t>
    </rPh>
    <phoneticPr fontId="2"/>
  </si>
  <si>
    <t>ツーリズムとよた</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</si>
  <si>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</si>
  <si>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</si>
  <si>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</si>
  <si>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</si>
  <si>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</si>
  <si>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充当可能財源等が将来負担額を上回るため、将来負担比率はない。有形固定資産減価償却率も類似団体に比べ低い水準で推移しており、今後も公共施設等総合管理計画に基づき適切な老朽化対策、施設の統廃合を行っていく。
</t>
    <rPh sb="0" eb="2">
      <t>ジュウトウ</t>
    </rPh>
    <rPh sb="2" eb="4">
      <t>カノウ</t>
    </rPh>
    <rPh sb="4" eb="7">
      <t>ザイゲンナド</t>
    </rPh>
    <rPh sb="8" eb="10">
      <t>ショウライ</t>
    </rPh>
    <rPh sb="10" eb="12">
      <t>フタン</t>
    </rPh>
    <rPh sb="12" eb="13">
      <t>ガク</t>
    </rPh>
    <rPh sb="14" eb="16">
      <t>ウワマワ</t>
    </rPh>
    <rPh sb="20" eb="22">
      <t>ショウライ</t>
    </rPh>
    <rPh sb="22" eb="24">
      <t>フタン</t>
    </rPh>
    <rPh sb="24" eb="26">
      <t>ヒリツ</t>
    </rPh>
    <rPh sb="30" eb="32">
      <t>ユウケイ</t>
    </rPh>
    <rPh sb="32" eb="34">
      <t>コテイ</t>
    </rPh>
    <rPh sb="34" eb="36">
      <t>シサン</t>
    </rPh>
    <rPh sb="36" eb="38">
      <t>ゲンカ</t>
    </rPh>
    <rPh sb="38" eb="40">
      <t>ショウキャク</t>
    </rPh>
    <rPh sb="40" eb="41">
      <t>リツ</t>
    </rPh>
    <rPh sb="42" eb="44">
      <t>ルイジ</t>
    </rPh>
    <rPh sb="44" eb="46">
      <t>ダンタイ</t>
    </rPh>
    <rPh sb="47" eb="48">
      <t>クラ</t>
    </rPh>
    <rPh sb="49" eb="50">
      <t>ヒク</t>
    </rPh>
    <rPh sb="51" eb="53">
      <t>スイジュン</t>
    </rPh>
    <rPh sb="54" eb="56">
      <t>スイイ</t>
    </rPh>
    <rPh sb="61" eb="63">
      <t>コンゴ</t>
    </rPh>
    <rPh sb="64" eb="66">
      <t>コウキョウ</t>
    </rPh>
    <rPh sb="66" eb="68">
      <t>シセツ</t>
    </rPh>
    <rPh sb="68" eb="69">
      <t>トウ</t>
    </rPh>
    <rPh sb="69" eb="71">
      <t>ソウゴウ</t>
    </rPh>
    <rPh sb="71" eb="73">
      <t>カンリ</t>
    </rPh>
    <rPh sb="73" eb="75">
      <t>ケイカク</t>
    </rPh>
    <rPh sb="76" eb="77">
      <t>モト</t>
    </rPh>
    <rPh sb="79" eb="81">
      <t>テキセツ</t>
    </rPh>
    <rPh sb="82" eb="85">
      <t>ロウキュウカ</t>
    </rPh>
    <rPh sb="85" eb="87">
      <t>タイサク</t>
    </rPh>
    <rPh sb="88" eb="90">
      <t>シセツ</t>
    </rPh>
    <rPh sb="91" eb="94">
      <t>トウハイゴウ</t>
    </rPh>
    <rPh sb="95" eb="96">
      <t>オコナ</t>
    </rPh>
    <phoneticPr fontId="1"/>
  </si>
  <si>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</si>
  <si>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</si>
  <si>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</si>
  <si>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</si>
  <si>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</si>
  <si>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</si>
  <si>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</si>
  <si>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充当可能財源等が将来負担額を上回るため、将来負担比率はない。また、実質公債費比率は前年度から０．３ポイント下回り、３．１％であった。類似団体と比べても平均を下回っており、近年減少傾向であるため、健全な財政状況が保持されている。
ただし、今後は景気変動、法人住民税の一部国税化による地方税の減収が見込まれるため、引き続き財務体質の強化を図っていく必要がある。
</t>
    <rPh sb="53" eb="55">
      <t>シタマワ</t>
    </rPh>
    <rPh sb="71" eb="72">
      <t>クラ</t>
    </rPh>
    <rPh sb="75" eb="77">
      <t>ヘイキン</t>
    </rPh>
    <rPh sb="89" eb="91">
      <t>ケイコウ</t>
    </rPh>
    <phoneticPr fontId="1"/>
  </si>
  <si>
    <t>実質公債費比率</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</si>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</sst>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51613</c:v>
                </c:pt>
                <c:pt idx="1">
                  <c:v>50880</c:v>
                </c:pt>
                <c:pt idx="2">
                  <c:v>46395</c:v>
                </c:pt>
                <c:pt idx="3">
                  <c:v>48088</c:v>
                </c:pt>
                <c:pt idx="4">
                  <c:v>46457</c:v>
                </c:pt>
              </c:numCache>
            </c:numRef>
          </c:val>
          <c:smooth val="0"/>
          <c:extLst>
            <c:ext xmlns:c16="http://schemas.microsoft.com/office/drawing/2014/chart" uri="{C3380CC4-5D6E-409C-BE32-E72D297353CC}">
              <c16:uniqueId val="{00000000-356B-444D-AD29-9D5E972D49E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76262</c:v>
                </c:pt>
                <c:pt idx="1">
                  <c:v>93752</c:v>
                </c:pt>
                <c:pt idx="2">
                  <c:v>90981</c:v>
                </c:pt>
                <c:pt idx="3">
                  <c:v>97676</c:v>
                </c:pt>
                <c:pt idx="4">
                  <c:v>90161</c:v>
                </c:pt>
              </c:numCache>
            </c:numRef>
          </c:val>
          <c:smooth val="0"/>
          <c:extLst>
            <c:ext xmlns:c16="http://schemas.microsoft.com/office/drawing/2014/chart" uri="{C3380CC4-5D6E-409C-BE32-E72D297353CC}">
              <c16:uniqueId val="{00000001-356B-444D-AD29-9D5E972D49EC}"/>
            </c:ext>
          </c:extLst>
        </c:ser>
        <c:dLbls>
          <c:showLegendKey val="0"/>
          <c:showVal val="0"/>
          <c:showCatName val="0"/>
          <c:showSerName val="0"/>
          <c:showPercent val="0"/>
          <c:showBubbleSize val="0"/>
        </c:dLbls>
        <c:marker val="1"/>
        <c:smooth val="0"/>
        <c:axId val="155477200"/>
        <c:axId val="155476024"/>
      </c:lineChart>
      <c:catAx>
        <c:axId val="1554772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5476024"/>
        <c:crosses val="autoZero"/>
        <c:auto val="1"/>
        <c:lblAlgn val="ctr"/>
        <c:lblOffset val="100"/>
        <c:tickLblSkip val="1"/>
        <c:tickMarkSkip val="1"/>
        <c:noMultiLvlLbl val="0"/>
      </c:catAx>
      <c:valAx>
        <c:axId val="15547602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54772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5.57</c:v>
                </c:pt>
                <c:pt idx="1">
                  <c:v>4.82</c:v>
                </c:pt>
                <c:pt idx="2">
                  <c:v>3.53</c:v>
                </c:pt>
                <c:pt idx="3">
                  <c:v>3.38</c:v>
                </c:pt>
                <c:pt idx="4">
                  <c:v>5.55</c:v>
                </c:pt>
              </c:numCache>
            </c:numRef>
          </c:val>
          <c:extLst>
            <c:ext xmlns:c16="http://schemas.microsoft.com/office/drawing/2014/chart" uri="{C3380CC4-5D6E-409C-BE32-E72D297353CC}">
              <c16:uniqueId val="{00000000-F804-400C-915E-5E00FC38DDF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25.23</c:v>
                </c:pt>
                <c:pt idx="1">
                  <c:v>26.32</c:v>
                </c:pt>
                <c:pt idx="2">
                  <c:v>26.92</c:v>
                </c:pt>
                <c:pt idx="3">
                  <c:v>21.79</c:v>
                </c:pt>
                <c:pt idx="4">
                  <c:v>31.44</c:v>
                </c:pt>
              </c:numCache>
            </c:numRef>
          </c:val>
          <c:extLst>
            <c:ext xmlns:c16="http://schemas.microsoft.com/office/drawing/2014/chart" uri="{C3380CC4-5D6E-409C-BE32-E72D297353CC}">
              <c16:uniqueId val="{00000001-F804-400C-915E-5E00FC38DDF0}"/>
            </c:ext>
          </c:extLst>
        </c:ser>
        <c:dLbls>
          <c:showLegendKey val="0"/>
          <c:showVal val="0"/>
          <c:showCatName val="0"/>
          <c:showSerName val="0"/>
          <c:showPercent val="0"/>
          <c:showBubbleSize val="0"/>
        </c:dLbls>
        <c:gapWidth val="250"/>
        <c:overlap val="100"/>
        <c:axId val="155476416"/>
        <c:axId val="2537746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11.02</c:v>
                </c:pt>
                <c:pt idx="1">
                  <c:v>6.06</c:v>
                </c:pt>
                <c:pt idx="2">
                  <c:v>5.13</c:v>
                </c:pt>
                <c:pt idx="3">
                  <c:v>-4.41</c:v>
                </c:pt>
                <c:pt idx="4">
                  <c:v>1.45</c:v>
                </c:pt>
              </c:numCache>
            </c:numRef>
          </c:val>
          <c:smooth val="0"/>
          <c:extLst>
            <c:ext xmlns:c16="http://schemas.microsoft.com/office/drawing/2014/chart" uri="{C3380CC4-5D6E-409C-BE32-E72D297353CC}">
              <c16:uniqueId val="{00000002-F804-400C-915E-5E00FC38DDF0}"/>
            </c:ext>
          </c:extLst>
        </c:ser>
        <c:dLbls>
          <c:showLegendKey val="0"/>
          <c:showVal val="0"/>
          <c:showCatName val="0"/>
          <c:showSerName val="0"/>
          <c:showPercent val="0"/>
          <c:showBubbleSize val="0"/>
        </c:dLbls>
        <c:marker val="1"/>
        <c:smooth val="0"/>
        <c:axId val="155476416"/>
        <c:axId val="253774688"/>
      </c:lineChart>
      <c:catAx>
        <c:axId val="155476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53774688"/>
        <c:crosses val="autoZero"/>
        <c:auto val="1"/>
        <c:lblAlgn val="ctr"/>
        <c:lblOffset val="100"/>
        <c:tickLblSkip val="1"/>
        <c:tickMarkSkip val="1"/>
        <c:noMultiLvlLbl val="0"/>
      </c:catAx>
      <c:valAx>
        <c:axId val="2537746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5476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0.12</c:v>
                </c:pt>
                <c:pt idx="2">
                  <c:v>#N/A</c:v>
                </c:pt>
                <c:pt idx="3">
                  <c:v>0.18</c:v>
                </c:pt>
                <c:pt idx="4">
                  <c:v>#N/A</c:v>
                </c:pt>
                <c:pt idx="5">
                  <c:v>0.4</c:v>
                </c:pt>
                <c:pt idx="6">
                  <c:v>#N/A</c:v>
                </c:pt>
                <c:pt idx="7">
                  <c:v>0.02</c:v>
                </c:pt>
                <c:pt idx="8">
                  <c:v>#N/A</c:v>
                </c:pt>
                <c:pt idx="9">
                  <c:v>0</c:v>
                </c:pt>
              </c:numCache>
            </c:numRef>
          </c:val>
          <c:extLst>
            <c:ext xmlns:c16="http://schemas.microsoft.com/office/drawing/2014/chart" uri="{C3380CC4-5D6E-409C-BE32-E72D297353CC}">
              <c16:uniqueId val="{00000000-8BFF-4B31-9280-D5E01771B86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BFF-4B31-9280-D5E01771B865}"/>
            </c:ext>
          </c:extLst>
        </c:ser>
        <c:ser>
          <c:idx val="2"/>
          <c:order val="2"/>
          <c:tx>
            <c:strRef>
              <c:f>データシート!$A$29</c:f>
              <c:strCache>
                <c:ptCount val="1"/>
                <c:pt idx="0">
                  <c:v>卸売市場特別会計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0.02</c:v>
                </c:pt>
                <c:pt idx="2">
                  <c:v>#N/A</c:v>
                </c:pt>
                <c:pt idx="3">
                  <c:v>0.02</c:v>
                </c:pt>
                <c:pt idx="4">
                  <c:v>#N/A</c:v>
                </c:pt>
                <c:pt idx="5">
                  <c:v>0.02</c:v>
                </c:pt>
                <c:pt idx="6">
                  <c:v>#N/A</c:v>
                </c:pt>
                <c:pt idx="7">
                  <c:v>0.01</c:v>
                </c:pt>
                <c:pt idx="8">
                  <c:v>#N/A</c:v>
                </c:pt>
                <c:pt idx="9">
                  <c:v>0</c:v>
                </c:pt>
              </c:numCache>
            </c:numRef>
          </c:val>
          <c:extLst>
            <c:ext xmlns:c16="http://schemas.microsoft.com/office/drawing/2014/chart" uri="{C3380CC4-5D6E-409C-BE32-E72D297353CC}">
              <c16:uniqueId val="{00000002-8BFF-4B31-9280-D5E01771B865}"/>
            </c:ext>
          </c:extLst>
        </c:ser>
        <c:ser>
          <c:idx val="3"/>
          <c:order val="3"/>
          <c:tx>
            <c:strRef>
              <c:f>データシート!$A$30</c:f>
              <c:strCache>
                <c:ptCount val="1"/>
                <c:pt idx="0">
                  <c:v>都市計画事業土地区画整理特別会計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0.02</c:v>
                </c:pt>
                <c:pt idx="6">
                  <c:v>#N/A</c:v>
                </c:pt>
                <c:pt idx="7">
                  <c:v>0.03</c:v>
                </c:pt>
                <c:pt idx="8">
                  <c:v>#N/A</c:v>
                </c:pt>
                <c:pt idx="9">
                  <c:v>0</c:v>
                </c:pt>
              </c:numCache>
            </c:numRef>
          </c:val>
          <c:extLst>
            <c:ext xmlns:c16="http://schemas.microsoft.com/office/drawing/2014/chart" uri="{C3380CC4-5D6E-409C-BE32-E72D297353CC}">
              <c16:uniqueId val="{00000003-8BFF-4B31-9280-D5E01771B865}"/>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4-8BFF-4B31-9280-D5E01771B865}"/>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1.19</c:v>
                </c:pt>
                <c:pt idx="2">
                  <c:v>#N/A</c:v>
                </c:pt>
                <c:pt idx="3">
                  <c:v>1.22</c:v>
                </c:pt>
                <c:pt idx="4">
                  <c:v>#N/A</c:v>
                </c:pt>
                <c:pt idx="5">
                  <c:v>1.37</c:v>
                </c:pt>
                <c:pt idx="6">
                  <c:v>#N/A</c:v>
                </c:pt>
                <c:pt idx="7">
                  <c:v>1.31</c:v>
                </c:pt>
                <c:pt idx="8">
                  <c:v>#N/A</c:v>
                </c:pt>
                <c:pt idx="9">
                  <c:v>0.53</c:v>
                </c:pt>
              </c:numCache>
            </c:numRef>
          </c:val>
          <c:extLst>
            <c:ext xmlns:c16="http://schemas.microsoft.com/office/drawing/2014/chart" uri="{C3380CC4-5D6E-409C-BE32-E72D297353CC}">
              <c16:uniqueId val="{00000005-8BFF-4B31-9280-D5E01771B865}"/>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0.45</c:v>
                </c:pt>
                <c:pt idx="2">
                  <c:v>#N/A</c:v>
                </c:pt>
                <c:pt idx="3">
                  <c:v>0.31</c:v>
                </c:pt>
                <c:pt idx="4">
                  <c:v>#N/A</c:v>
                </c:pt>
                <c:pt idx="5">
                  <c:v>0.39</c:v>
                </c:pt>
                <c:pt idx="6">
                  <c:v>#N/A</c:v>
                </c:pt>
                <c:pt idx="7">
                  <c:v>0.53</c:v>
                </c:pt>
                <c:pt idx="8">
                  <c:v>#N/A</c:v>
                </c:pt>
                <c:pt idx="9">
                  <c:v>0.63</c:v>
                </c:pt>
              </c:numCache>
            </c:numRef>
          </c:val>
          <c:extLst>
            <c:ext xmlns:c16="http://schemas.microsoft.com/office/drawing/2014/chart" uri="{C3380CC4-5D6E-409C-BE32-E72D297353CC}">
              <c16:uniqueId val="{00000006-8BFF-4B31-9280-D5E01771B865}"/>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3.05</c:v>
                </c:pt>
                <c:pt idx="2">
                  <c:v>#N/A</c:v>
                </c:pt>
                <c:pt idx="3">
                  <c:v>2.39</c:v>
                </c:pt>
                <c:pt idx="4">
                  <c:v>#N/A</c:v>
                </c:pt>
                <c:pt idx="5">
                  <c:v>2.2200000000000002</c:v>
                </c:pt>
                <c:pt idx="6">
                  <c:v>#N/A</c:v>
                </c:pt>
                <c:pt idx="7">
                  <c:v>2.27</c:v>
                </c:pt>
                <c:pt idx="8">
                  <c:v>#N/A</c:v>
                </c:pt>
                <c:pt idx="9">
                  <c:v>2.88</c:v>
                </c:pt>
              </c:numCache>
            </c:numRef>
          </c:val>
          <c:extLst>
            <c:ext xmlns:c16="http://schemas.microsoft.com/office/drawing/2014/chart" uri="{C3380CC4-5D6E-409C-BE32-E72D297353CC}">
              <c16:uniqueId val="{00000007-8BFF-4B31-9280-D5E01771B86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5.54</c:v>
                </c:pt>
                <c:pt idx="2">
                  <c:v>#N/A</c:v>
                </c:pt>
                <c:pt idx="3">
                  <c:v>4.78</c:v>
                </c:pt>
                <c:pt idx="4">
                  <c:v>#N/A</c:v>
                </c:pt>
                <c:pt idx="5">
                  <c:v>3.49</c:v>
                </c:pt>
                <c:pt idx="6">
                  <c:v>#N/A</c:v>
                </c:pt>
                <c:pt idx="7">
                  <c:v>3.35</c:v>
                </c:pt>
                <c:pt idx="8">
                  <c:v>#N/A</c:v>
                </c:pt>
                <c:pt idx="9">
                  <c:v>5.54</c:v>
                </c:pt>
              </c:numCache>
            </c:numRef>
          </c:val>
          <c:extLst>
            <c:ext xmlns:c16="http://schemas.microsoft.com/office/drawing/2014/chart" uri="{C3380CC4-5D6E-409C-BE32-E72D297353CC}">
              <c16:uniqueId val="{00000008-8BFF-4B31-9280-D5E01771B86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17.649999999999999</c:v>
                </c:pt>
                <c:pt idx="2">
                  <c:v>#N/A</c:v>
                </c:pt>
                <c:pt idx="3">
                  <c:v>12.73</c:v>
                </c:pt>
                <c:pt idx="4">
                  <c:v>#N/A</c:v>
                </c:pt>
                <c:pt idx="5">
                  <c:v>9.82</c:v>
                </c:pt>
                <c:pt idx="6">
                  <c:v>#N/A</c:v>
                </c:pt>
                <c:pt idx="7">
                  <c:v>9.16</c:v>
                </c:pt>
                <c:pt idx="8">
                  <c:v>#N/A</c:v>
                </c:pt>
                <c:pt idx="9">
                  <c:v>12.17</c:v>
                </c:pt>
              </c:numCache>
            </c:numRef>
          </c:val>
          <c:extLst>
            <c:ext xmlns:c16="http://schemas.microsoft.com/office/drawing/2014/chart" uri="{C3380CC4-5D6E-409C-BE32-E72D297353CC}">
              <c16:uniqueId val="{00000009-8BFF-4B31-9280-D5E01771B865}"/>
            </c:ext>
          </c:extLst>
        </c:ser>
        <c:dLbls>
          <c:showLegendKey val="0"/>
          <c:showVal val="0"/>
          <c:showCatName val="0"/>
          <c:showSerName val="0"/>
          <c:showPercent val="0"/>
          <c:showBubbleSize val="0"/>
        </c:dLbls>
        <c:gapWidth val="150"/>
        <c:overlap val="100"/>
        <c:axId val="253779784"/>
        <c:axId val="253777824"/>
      </c:barChart>
      <c:catAx>
        <c:axId val="253779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3777824"/>
        <c:crosses val="autoZero"/>
        <c:auto val="1"/>
        <c:lblAlgn val="ctr"/>
        <c:lblOffset val="100"/>
        <c:tickLblSkip val="1"/>
        <c:tickMarkSkip val="1"/>
        <c:noMultiLvlLbl val="0"/>
      </c:catAx>
      <c:valAx>
        <c:axId val="2537778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37797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13956</c:v>
                </c:pt>
                <c:pt idx="5">
                  <c:v>12830</c:v>
                </c:pt>
                <c:pt idx="8">
                  <c:v>11809</c:v>
                </c:pt>
                <c:pt idx="11">
                  <c:v>11444</c:v>
                </c:pt>
                <c:pt idx="14">
                  <c:v>11938</c:v>
                </c:pt>
              </c:numCache>
            </c:numRef>
          </c:val>
          <c:extLst>
            <c:ext xmlns:c16="http://schemas.microsoft.com/office/drawing/2014/chart" uri="{C3380CC4-5D6E-409C-BE32-E72D297353CC}">
              <c16:uniqueId val="{00000000-D9EB-42AC-AF07-C95200754A9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9EB-42AC-AF07-C95200754A9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347</c:v>
                </c:pt>
                <c:pt idx="3">
                  <c:v>347</c:v>
                </c:pt>
                <c:pt idx="6">
                  <c:v>347</c:v>
                </c:pt>
                <c:pt idx="9">
                  <c:v>348</c:v>
                </c:pt>
                <c:pt idx="12">
                  <c:v>348</c:v>
                </c:pt>
              </c:numCache>
            </c:numRef>
          </c:val>
          <c:extLst>
            <c:ext xmlns:c16="http://schemas.microsoft.com/office/drawing/2014/chart" uri="{C3380CC4-5D6E-409C-BE32-E72D297353CC}">
              <c16:uniqueId val="{00000002-D9EB-42AC-AF07-C95200754A9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9EB-42AC-AF07-C95200754A9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2967</c:v>
                </c:pt>
                <c:pt idx="3">
                  <c:v>3030</c:v>
                </c:pt>
                <c:pt idx="6">
                  <c:v>3025</c:v>
                </c:pt>
                <c:pt idx="9">
                  <c:v>2444</c:v>
                </c:pt>
                <c:pt idx="12">
                  <c:v>2408</c:v>
                </c:pt>
              </c:numCache>
            </c:numRef>
          </c:val>
          <c:extLst>
            <c:ext xmlns:c16="http://schemas.microsoft.com/office/drawing/2014/chart" uri="{C3380CC4-5D6E-409C-BE32-E72D297353CC}">
              <c16:uniqueId val="{00000004-D9EB-42AC-AF07-C95200754A9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9EB-42AC-AF07-C95200754A9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9EB-42AC-AF07-C95200754A9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14136</c:v>
                </c:pt>
                <c:pt idx="3">
                  <c:v>13581</c:v>
                </c:pt>
                <c:pt idx="6">
                  <c:v>13346</c:v>
                </c:pt>
                <c:pt idx="9">
                  <c:v>12538</c:v>
                </c:pt>
                <c:pt idx="12">
                  <c:v>12173</c:v>
                </c:pt>
              </c:numCache>
            </c:numRef>
          </c:val>
          <c:extLst>
            <c:ext xmlns:c16="http://schemas.microsoft.com/office/drawing/2014/chart" uri="{C3380CC4-5D6E-409C-BE32-E72D297353CC}">
              <c16:uniqueId val="{00000007-D9EB-42AC-AF07-C95200754A99}"/>
            </c:ext>
          </c:extLst>
        </c:ser>
        <c:dLbls>
          <c:showLegendKey val="0"/>
          <c:showVal val="0"/>
          <c:showCatName val="0"/>
          <c:showSerName val="0"/>
          <c:showPercent val="0"/>
          <c:showBubbleSize val="0"/>
        </c:dLbls>
        <c:gapWidth val="100"/>
        <c:overlap val="100"/>
        <c:axId val="253773512"/>
        <c:axId val="2537770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3494</c:v>
                </c:pt>
                <c:pt idx="2">
                  <c:v>#N/A</c:v>
                </c:pt>
                <c:pt idx="3">
                  <c:v>#N/A</c:v>
                </c:pt>
                <c:pt idx="4">
                  <c:v>4128</c:v>
                </c:pt>
                <c:pt idx="5">
                  <c:v>#N/A</c:v>
                </c:pt>
                <c:pt idx="6">
                  <c:v>#N/A</c:v>
                </c:pt>
                <c:pt idx="7">
                  <c:v>4909</c:v>
                </c:pt>
                <c:pt idx="8">
                  <c:v>#N/A</c:v>
                </c:pt>
                <c:pt idx="9">
                  <c:v>#N/A</c:v>
                </c:pt>
                <c:pt idx="10">
                  <c:v>3886</c:v>
                </c:pt>
                <c:pt idx="11">
                  <c:v>#N/A</c:v>
                </c:pt>
                <c:pt idx="12">
                  <c:v>#N/A</c:v>
                </c:pt>
                <c:pt idx="13">
                  <c:v>2991</c:v>
                </c:pt>
                <c:pt idx="14">
                  <c:v>#N/A</c:v>
                </c:pt>
              </c:numCache>
            </c:numRef>
          </c:val>
          <c:smooth val="0"/>
          <c:extLst>
            <c:ext xmlns:c16="http://schemas.microsoft.com/office/drawing/2014/chart" uri="{C3380CC4-5D6E-409C-BE32-E72D297353CC}">
              <c16:uniqueId val="{00000008-D9EB-42AC-AF07-C95200754A99}"/>
            </c:ext>
          </c:extLst>
        </c:ser>
        <c:dLbls>
          <c:showLegendKey val="0"/>
          <c:showVal val="0"/>
          <c:showCatName val="0"/>
          <c:showSerName val="0"/>
          <c:showPercent val="0"/>
          <c:showBubbleSize val="0"/>
        </c:dLbls>
        <c:marker val="1"/>
        <c:smooth val="0"/>
        <c:axId val="253773512"/>
        <c:axId val="253777040"/>
      </c:lineChart>
      <c:catAx>
        <c:axId val="253773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3777040"/>
        <c:crosses val="autoZero"/>
        <c:auto val="1"/>
        <c:lblAlgn val="ctr"/>
        <c:lblOffset val="100"/>
        <c:tickLblSkip val="1"/>
        <c:tickMarkSkip val="1"/>
        <c:noMultiLvlLbl val="0"/>
      </c:catAx>
      <c:valAx>
        <c:axId val="2537770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3773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97857</c:v>
                </c:pt>
                <c:pt idx="5">
                  <c:v>90617</c:v>
                </c:pt>
                <c:pt idx="8">
                  <c:v>84765</c:v>
                </c:pt>
                <c:pt idx="11">
                  <c:v>76901</c:v>
                </c:pt>
                <c:pt idx="14">
                  <c:v>71757</c:v>
                </c:pt>
              </c:numCache>
            </c:numRef>
          </c:val>
          <c:extLst>
            <c:ext xmlns:c16="http://schemas.microsoft.com/office/drawing/2014/chart" uri="{C3380CC4-5D6E-409C-BE32-E72D297353CC}">
              <c16:uniqueId val="{00000000-AD30-479B-A211-8B4B9E9F908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23613</c:v>
                </c:pt>
                <c:pt idx="5">
                  <c:v>21658</c:v>
                </c:pt>
                <c:pt idx="8">
                  <c:v>17737</c:v>
                </c:pt>
                <c:pt idx="11">
                  <c:v>14483</c:v>
                </c:pt>
                <c:pt idx="14">
                  <c:v>13086</c:v>
                </c:pt>
              </c:numCache>
            </c:numRef>
          </c:val>
          <c:extLst>
            <c:ext xmlns:c16="http://schemas.microsoft.com/office/drawing/2014/chart" uri="{C3380CC4-5D6E-409C-BE32-E72D297353CC}">
              <c16:uniqueId val="{00000001-AD30-479B-A211-8B4B9E9F908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77907</c:v>
                </c:pt>
                <c:pt idx="5">
                  <c:v>91772</c:v>
                </c:pt>
                <c:pt idx="8">
                  <c:v>105481</c:v>
                </c:pt>
                <c:pt idx="11">
                  <c:v>101005</c:v>
                </c:pt>
                <c:pt idx="14">
                  <c:v>101893</c:v>
                </c:pt>
              </c:numCache>
            </c:numRef>
          </c:val>
          <c:extLst>
            <c:ext xmlns:c16="http://schemas.microsoft.com/office/drawing/2014/chart" uri="{C3380CC4-5D6E-409C-BE32-E72D297353CC}">
              <c16:uniqueId val="{00000002-AD30-479B-A211-8B4B9E9F908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D30-479B-A211-8B4B9E9F908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D30-479B-A211-8B4B9E9F908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2</c:v>
                </c:pt>
                <c:pt idx="3">
                  <c:v>0</c:v>
                </c:pt>
                <c:pt idx="6">
                  <c:v>0</c:v>
                </c:pt>
                <c:pt idx="9">
                  <c:v>0</c:v>
                </c:pt>
                <c:pt idx="12">
                  <c:v>0</c:v>
                </c:pt>
              </c:numCache>
            </c:numRef>
          </c:val>
          <c:extLst>
            <c:ext xmlns:c16="http://schemas.microsoft.com/office/drawing/2014/chart" uri="{C3380CC4-5D6E-409C-BE32-E72D297353CC}">
              <c16:uniqueId val="{00000005-AD30-479B-A211-8B4B9E9F908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19941</c:v>
                </c:pt>
                <c:pt idx="3">
                  <c:v>19756</c:v>
                </c:pt>
                <c:pt idx="6">
                  <c:v>19259</c:v>
                </c:pt>
                <c:pt idx="9">
                  <c:v>19135</c:v>
                </c:pt>
                <c:pt idx="12">
                  <c:v>19690</c:v>
                </c:pt>
              </c:numCache>
            </c:numRef>
          </c:val>
          <c:extLst>
            <c:ext xmlns:c16="http://schemas.microsoft.com/office/drawing/2014/chart" uri="{C3380CC4-5D6E-409C-BE32-E72D297353CC}">
              <c16:uniqueId val="{00000006-AD30-479B-A211-8B4B9E9F908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AD30-479B-A211-8B4B9E9F908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38340</c:v>
                </c:pt>
                <c:pt idx="3">
                  <c:v>37335</c:v>
                </c:pt>
                <c:pt idx="6">
                  <c:v>33869</c:v>
                </c:pt>
                <c:pt idx="9">
                  <c:v>29256</c:v>
                </c:pt>
                <c:pt idx="12">
                  <c:v>26860</c:v>
                </c:pt>
              </c:numCache>
            </c:numRef>
          </c:val>
          <c:extLst>
            <c:ext xmlns:c16="http://schemas.microsoft.com/office/drawing/2014/chart" uri="{C3380CC4-5D6E-409C-BE32-E72D297353CC}">
              <c16:uniqueId val="{00000008-AD30-479B-A211-8B4B9E9F908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6428</c:v>
                </c:pt>
                <c:pt idx="3">
                  <c:v>7312</c:v>
                </c:pt>
                <c:pt idx="6">
                  <c:v>7069</c:v>
                </c:pt>
                <c:pt idx="9">
                  <c:v>7744</c:v>
                </c:pt>
                <c:pt idx="12">
                  <c:v>7817</c:v>
                </c:pt>
              </c:numCache>
            </c:numRef>
          </c:val>
          <c:extLst>
            <c:ext xmlns:c16="http://schemas.microsoft.com/office/drawing/2014/chart" uri="{C3380CC4-5D6E-409C-BE32-E72D297353CC}">
              <c16:uniqueId val="{00000009-AD30-479B-A211-8B4B9E9F908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81226</c:v>
                </c:pt>
                <c:pt idx="3">
                  <c:v>73034</c:v>
                </c:pt>
                <c:pt idx="6">
                  <c:v>64693</c:v>
                </c:pt>
                <c:pt idx="9">
                  <c:v>58636</c:v>
                </c:pt>
                <c:pt idx="12">
                  <c:v>50960</c:v>
                </c:pt>
              </c:numCache>
            </c:numRef>
          </c:val>
          <c:extLst>
            <c:ext xmlns:c16="http://schemas.microsoft.com/office/drawing/2014/chart" uri="{C3380CC4-5D6E-409C-BE32-E72D297353CC}">
              <c16:uniqueId val="{0000000A-AD30-479B-A211-8B4B9E9F9083}"/>
            </c:ext>
          </c:extLst>
        </c:ser>
        <c:dLbls>
          <c:showLegendKey val="0"/>
          <c:showVal val="0"/>
          <c:showCatName val="0"/>
          <c:showSerName val="0"/>
          <c:showPercent val="0"/>
          <c:showBubbleSize val="0"/>
        </c:dLbls>
        <c:gapWidth val="100"/>
        <c:overlap val="100"/>
        <c:axId val="253775864"/>
        <c:axId val="2537731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D30-479B-A211-8B4B9E9F9083}"/>
            </c:ext>
          </c:extLst>
        </c:ser>
        <c:dLbls>
          <c:showLegendKey val="0"/>
          <c:showVal val="0"/>
          <c:showCatName val="0"/>
          <c:showSerName val="0"/>
          <c:showPercent val="0"/>
          <c:showBubbleSize val="0"/>
        </c:dLbls>
        <c:marker val="1"/>
        <c:smooth val="0"/>
        <c:axId val="253775864"/>
        <c:axId val="253773120"/>
      </c:lineChart>
      <c:catAx>
        <c:axId val="253775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53773120"/>
        <c:crosses val="autoZero"/>
        <c:auto val="1"/>
        <c:lblAlgn val="ctr"/>
        <c:lblOffset val="100"/>
        <c:tickLblSkip val="1"/>
        <c:tickMarkSkip val="1"/>
        <c:noMultiLvlLbl val="0"/>
      </c:catAx>
      <c:valAx>
        <c:axId val="2537731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3775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39000</c:v>
                </c:pt>
                <c:pt idx="1">
                  <c:v>32500</c:v>
                </c:pt>
                <c:pt idx="2">
                  <c:v>33100</c:v>
                </c:pt>
              </c:numCache>
            </c:numRef>
          </c:val>
          <c:extLst>
            <c:ext xmlns:c16="http://schemas.microsoft.com/office/drawing/2014/chart" uri="{C3380CC4-5D6E-409C-BE32-E72D297353CC}">
              <c16:uniqueId val="{00000000-E892-460E-9D41-C37D19764AD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2150</c:v>
                </c:pt>
                <c:pt idx="1">
                  <c:v>2151</c:v>
                </c:pt>
                <c:pt idx="2">
                  <c:v>2153</c:v>
                </c:pt>
              </c:numCache>
            </c:numRef>
          </c:val>
          <c:extLst>
            <c:ext xmlns:c16="http://schemas.microsoft.com/office/drawing/2014/chart" uri="{C3380CC4-5D6E-409C-BE32-E72D297353CC}">
              <c16:uniqueId val="{00000001-E892-460E-9D41-C37D19764AD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46842</c:v>
                </c:pt>
                <c:pt idx="1">
                  <c:v>47452</c:v>
                </c:pt>
                <c:pt idx="2">
                  <c:v>47823</c:v>
                </c:pt>
              </c:numCache>
            </c:numRef>
          </c:val>
          <c:extLst>
            <c:ext xmlns:c16="http://schemas.microsoft.com/office/drawing/2014/chart" uri="{C3380CC4-5D6E-409C-BE32-E72D297353CC}">
              <c16:uniqueId val="{00000002-E892-460E-9D41-C37D19764ADF}"/>
            </c:ext>
          </c:extLst>
        </c:ser>
        <c:dLbls>
          <c:showLegendKey val="0"/>
          <c:showVal val="0"/>
          <c:showCatName val="0"/>
          <c:showSerName val="0"/>
          <c:showPercent val="0"/>
          <c:showBubbleSize val="0"/>
        </c:dLbls>
        <c:gapWidth val="120"/>
        <c:overlap val="100"/>
        <c:axId val="253775080"/>
        <c:axId val="253775472"/>
      </c:barChart>
      <c:catAx>
        <c:axId val="253775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53775472"/>
        <c:crosses val="autoZero"/>
        <c:auto val="1"/>
        <c:lblAlgn val="ctr"/>
        <c:lblOffset val="100"/>
        <c:tickLblSkip val="1"/>
        <c:tickMarkSkip val="1"/>
        <c:noMultiLvlLbl val="0"/>
      </c:catAx>
      <c:valAx>
        <c:axId val="25377547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53775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{110CD904-91B8-46EF-A078-A1CCEFCB8114}</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5CEF-481A-A245-BDCC8B063F6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{6696C54A-141F-4154-9A34-9C83863D9FBD}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CEF-481A-A245-BDCC8B063F6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{9F01E511-28AF-4A25-B3C5-4C07C71F2BEC}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CEF-481A-A245-BDCC8B063F6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{16B5092B-6F5B-4672-9780-014DB3D93DF5}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CEF-481A-A245-BDCC8B063F6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{858128C3-CC9D-447F-89E1-F096CD4A3951}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CEF-481A-A245-BDCC8B063F68}"/>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{57B50240-B5CA-4BB1-ADF5-833719C033F0}</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5CEF-481A-A245-BDCC8B063F68}"/>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{19825315-C82E-4F08-8E6C-D52E24BAFA7C}</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5CEF-481A-A245-BDCC8B063F68}"/>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{2CF644F5-DBAD-40B9-A9D9-3E0F2EC2968B}</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5CEF-481A-A245-BDCC8B063F68}"/>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{15F775E0-7439-445F-B9DD-5B4E36396CBD}</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5CEF-481A-A245-BDCC8B063F6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51.2</c:v>
                </c:pt>
                <c:pt idx="16">
                  <c:v>52.8</c:v>
                </c:pt>
                <c:pt idx="24">
                  <c:v>54.4</c:v>
                </c:pt>
                <c:pt idx="32">
                  <c:v>56.1</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5CEF-481A-A245-BDCC8B063F6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{2FAB8D7B-92A8-44C9-981A-53EAD906D0A1}</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5CEF-481A-A245-BDCC8B063F6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{2EB0CAC1-1FAC-4B75-A80E-7B683E9164F8}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CEF-481A-A245-BDCC8B063F6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{40D771C1-A2EA-4C91-B670-AFF1C1563993}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CEF-481A-A245-BDCC8B063F6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{8FD9A5B8-043B-4167-AF74-E43E535A1A42}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CEF-481A-A245-BDCC8B063F6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{CE8F7875-43F7-4AD4-A70B-ADCD01B204AE}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CEF-481A-A245-BDCC8B063F68}"/>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{4174349D-7630-44E5-89DB-EBEE4944303E}</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5CEF-481A-A245-BDCC8B063F68}"/>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{C618D985-F39B-41F1-9EA3-971CFD79F104}</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5CEF-481A-A245-BDCC8B063F68}"/>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{604F0616-CCE0-4211-9B0D-7285E649EB51}</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5CEF-481A-A245-BDCC8B063F68}"/>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{4474F1C1-A61E-4525-B2BC-3B366296FA3E}</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5CEF-481A-A245-BDCC8B063F6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60.2</c:v>
                </c:pt>
                <c:pt idx="16">
                  <c:v>59.3</c:v>
                </c:pt>
                <c:pt idx="24">
                  <c:v>60</c:v>
                </c:pt>
                <c:pt idx="32">
                  <c:v>60.8</c:v>
                </c:pt>
              </c:numCache>
            </c:numRef>
          </c:xVal>
          <c:yVal>
            <c:numRef>
              <c:f>公会計指標分析・財政指標組合せ分析表!$BP$55:$DC$55</c:f>
              <c:numCache>
                <c:formatCode>#,##0.0;"▲ "#,##0.0</c:formatCode>
                <c:ptCount val="40"/>
                <c:pt idx="8">
                  <c:v>41.4</c:v>
                </c:pt>
                <c:pt idx="16">
                  <c:v>38.9</c:v>
                </c:pt>
                <c:pt idx="24">
                  <c:v>37.6</c:v>
                </c:pt>
                <c:pt idx="32">
                  <c:v>34</c:v>
                </c:pt>
              </c:numCache>
            </c:numRef>
          </c:yVal>
          <c:smooth val="0"/>
          <c:extLst>
            <c:ext xmlns:c16="http://schemas.microsoft.com/office/drawing/2014/chart" uri="{C3380CC4-5D6E-409C-BE32-E72D297353CC}">
              <c16:uniqueId val="{00000013-5CEF-481A-A245-BDCC8B063F68}"/>
            </c:ext>
          </c:extLst>
        </c:ser>
        <c:dLbls>
          <c:showLegendKey val="0"/>
          <c:showVal val="1"/>
          <c:showCatName val="0"/>
          <c:showSerName val="0"/>
          <c:showPercent val="0"/>
          <c:showBubbleSize val="0"/>
        </c:dLbls>
        <c:axId val="253779392"/>
        <c:axId val="253777432"/>
      </c:scatterChart>
      <c:valAx>
        <c:axId val="253779392"/>
        <c:scaling>
          <c:orientation val="minMax"/>
          <c:max val="61"/>
          <c:min val="59.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53777432"/>
        <c:crosses val="autoZero"/>
        <c:crossBetween val="midCat"/>
      </c:valAx>
      <c:valAx>
        <c:axId val="253777432"/>
        <c:scaling>
          <c:orientation val="minMax"/>
          <c:max val="42.7"/>
          <c:min val="33.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5377939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{B4E73A21-B18A-41E5-9334-51F15A0FE0B8}</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D7CB-4A8C-8C9C-80F173BD44C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{1F73A132-A307-4085-9D38-D8267C3663AD}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7CB-4A8C-8C9C-80F173BD44C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{22162D66-6A22-49CA-912C-8F0A278A3A95}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7CB-4A8C-8C9C-80F173BD44C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{D78B828F-3C59-478D-A70C-F0A8363E9C9E}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7CB-4A8C-8C9C-80F173BD44C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{C60504D0-300E-4B28-99B2-BCA2A5032055}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7CB-4A8C-8C9C-80F173BD44CE}"/>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{7C516C37-56A5-4ED3-97D4-E939A169363E}</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D7CB-4A8C-8C9C-80F173BD44CE}"/>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{C79906C5-DF40-4DF5-8C61-473C054D1E0A}</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D7CB-4A8C-8C9C-80F173BD44CE}"/>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{9622954C-D4AC-4206-8B16-7E51B3851FE5}</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D7CB-4A8C-8C9C-80F173BD44CE}"/>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{9D293EFF-F634-451C-AD56-F7E3193B277C}</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D7CB-4A8C-8C9C-80F173BD44C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4.3</c:v>
                </c:pt>
                <c:pt idx="8">
                  <c:v>4.3</c:v>
                </c:pt>
                <c:pt idx="16">
                  <c:v>3.9</c:v>
                </c:pt>
                <c:pt idx="24">
                  <c:v>3.4</c:v>
                </c:pt>
                <c:pt idx="32">
                  <c:v>3.1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D7CB-4A8C-8C9C-80F173BD44C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{6C2289F2-194B-4FE1-94AC-8DF2569C70FE}</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D7CB-4A8C-8C9C-80F173BD44C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{076B3255-D3C7-4430-85F2-DD764813BF90}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7CB-4A8C-8C9C-80F173BD44C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{ADAE907C-3521-46EE-8EC0-16ED4701CABF}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7CB-4A8C-8C9C-80F173BD44C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{EB9315FD-1C5F-4577-B1D7-15ABA879BFF9}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7CB-4A8C-8C9C-80F173BD44C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{8F73A3F0-8271-4E18-8730-2BC2D30F1ECC}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7CB-4A8C-8C9C-80F173BD44CE}"/>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{B0513783-A11C-4F34-82BE-26480470BDE3}</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D7CB-4A8C-8C9C-80F173BD44CE}"/>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{16E3D7A8-9669-4C13-9326-33CF93C1ACFA}</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D7CB-4A8C-8C9C-80F173BD44CE}"/>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{9FB01950-C5BE-4E74-A095-8AD768CA1CD7}</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D7CB-4A8C-8C9C-80F173BD44CE}"/>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{536B349D-3DE7-46B0-82AB-9A312A76EA58}</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D7CB-4A8C-8C9C-80F173BD44C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7.3</c:v>
                </c:pt>
                <c:pt idx="8">
                  <c:v>6.7</c:v>
                </c:pt>
                <c:pt idx="16">
                  <c:v>6.4</c:v>
                </c:pt>
                <c:pt idx="24">
                  <c:v>6.1</c:v>
                </c:pt>
                <c:pt idx="32">
                  <c:v>5.9</c:v>
                </c:pt>
              </c:numCache>
            </c:numRef>
          </c:xVal>
          <c:yVal>
            <c:numRef>
              <c:f>公会計指標分析・財政指標組合せ分析表!$BP$77:$DC$77</c:f>
              <c:numCache>
                <c:formatCode>#,##0.0;"▲ "#,##0.0</c:formatCode>
                <c:ptCount val="40"/>
                <c:pt idx="0">
                  <c:v>47</c:v>
                </c:pt>
                <c:pt idx="8">
                  <c:v>41.4</c:v>
                </c:pt>
                <c:pt idx="16">
                  <c:v>38.9</c:v>
                </c:pt>
                <c:pt idx="24">
                  <c:v>37.6</c:v>
                </c:pt>
                <c:pt idx="32">
                  <c:v>34</c:v>
                </c:pt>
              </c:numCache>
            </c:numRef>
          </c:yVal>
          <c:smooth val="0"/>
          <c:extLst>
            <c:ext xmlns:c16="http://schemas.microsoft.com/office/drawing/2014/chart" uri="{C3380CC4-5D6E-409C-BE32-E72D297353CC}">
              <c16:uniqueId val="{00000013-D7CB-4A8C-8C9C-80F173BD44CE}"/>
            </c:ext>
          </c:extLst>
        </c:ser>
        <c:dLbls>
          <c:showLegendKey val="0"/>
          <c:showVal val="1"/>
          <c:showCatName val="0"/>
          <c:showSerName val="0"/>
          <c:showPercent val="0"/>
          <c:showBubbleSize val="0"/>
        </c:dLbls>
        <c:axId val="253774296"/>
        <c:axId val="253778608"/>
      </c:scatterChart>
      <c:valAx>
        <c:axId val="253774296"/>
        <c:scaling>
          <c:orientation val="minMax"/>
          <c:max val="7.5"/>
          <c:min val="5.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53778608"/>
        <c:crosses val="autoZero"/>
        <c:crossBetween val="midCat"/>
      </c:valAx>
      <c:valAx>
        <c:axId val="253778608"/>
        <c:scaling>
          <c:orientation val="minMax"/>
          <c:max val="50"/>
          <c:min val="3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5377429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425,755
408,496
918.32
191,595,669
178,004,460
5,841,040
105,294,972
50,865,822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自動車関連企業を中心とする法人市民税等の市税収入が多いため、本市は類似団体と比較して平均を大きく上回り、財政力指数の数値も類似団体平均を大きく上回っている。しかし、平成２９年度の企業業績により翌年度の基準財政収入額が減少したことから、平成３０年度単年度の財政力指数は、０．４８６ポイント下降した（Ｈ２９　１．６８３→Ｈ３０　１．１９７）。また、３か年平均についても、０．０３ポイント下降した。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今後も、景気の変動、法人市民税の一部国税化により地方税が減少するため、引き続き財務体質の強化を図る。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21872</xdr:rowOff>
    </xdr:from>
    <xdr:to>
      <xdr:col>23</xdr:col>
      <xdr:colOff>133350</xdr:colOff>
      <xdr:row>44</xdr:row>
      <xdr:rowOff>17639</xdr:rowOff>
    </xdr:to>
    <xdr:cxnSp macro="">
      <xdr:nvCxnSpPr>
        <xdr:cNvPr id="64" name="直線コネクタ 63"/>
        <xdr:cNvCxnSpPr/>
      </xdr:nvCxnSpPr>
      <xdr:spPr>
        <a:xfrm flipV="1">
          <a:off x="4953000" y="6194072"/>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161166</xdr:rowOff>
    </xdr:from>
    <xdr:ext cx="762000" cy="259045"/>
    <xdr:sp macro="" textlink="">
      <xdr:nvSpPr>
        <xdr:cNvPr id="65" name="財政力最小値テキスト"/>
        <xdr:cNvSpPr txBox="1"/>
      </xdr:nvSpPr>
      <xdr:spPr>
        <a:xfrm>
          <a:off x="5041900" y="75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17639</xdr:rowOff>
    </xdr:from>
    <xdr:to>
      <xdr:col>24</xdr:col>
      <xdr:colOff>12700</xdr:colOff>
      <xdr:row>44</xdr:row>
      <xdr:rowOff>17639</xdr:rowOff>
    </xdr:to>
    <xdr:cxnSp macro="">
      <xdr:nvCxnSpPr>
        <xdr:cNvPr id="66" name="直線コネクタ 65"/>
        <xdr:cNvCxnSpPr/>
      </xdr:nvCxnSpPr>
      <xdr:spPr>
        <a:xfrm>
          <a:off x="4864100" y="756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108249</xdr:rowOff>
    </xdr:from>
    <xdr:ext cx="762000" cy="259045"/>
    <xdr:sp macro="" textlink="">
      <xdr:nvSpPr>
        <xdr:cNvPr id="67" name="財政力最大値テキスト"/>
        <xdr:cNvSpPr txBox="1"/>
      </xdr:nvSpPr>
      <xdr:spPr>
        <a:xfrm>
          <a:off x="5041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21872</xdr:rowOff>
    </xdr:from>
    <xdr:to>
      <xdr:col>24</xdr:col>
      <xdr:colOff>12700</xdr:colOff>
      <xdr:row>36</xdr:row>
      <xdr:rowOff>21872</xdr:rowOff>
    </xdr:to>
    <xdr:cxnSp macro="">
      <xdr:nvCxnSpPr>
        <xdr:cNvPr id="68" name="直線コネクタ 67"/>
        <xdr:cNvCxnSpPr/>
      </xdr:nvCxnSpPr>
      <xdr:spPr>
        <a:xfrm>
          <a:off x="4864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35</xdr:row>
      <xdr:rowOff>153105</xdr:rowOff>
    </xdr:from>
    <xdr:to>
      <xdr:col>23</xdr:col>
      <xdr:colOff>133350</xdr:colOff>
      <xdr:row>36</xdr:row>
      <xdr:rowOff>21872</xdr:rowOff>
    </xdr:to>
    <xdr:cxnSp macro="">
      <xdr:nvCxnSpPr>
        <xdr:cNvPr id="69" name="直線コネクタ 68"/>
        <xdr:cNvCxnSpPr/>
      </xdr:nvCxnSpPr>
      <xdr:spPr>
        <a:xfrm>
          <a:off x="4114800" y="6153855"/>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10882</xdr:rowOff>
    </xdr:from>
    <xdr:ext cx="762000" cy="259045"/>
    <xdr:sp macro="" textlink="">
      <xdr:nvSpPr>
        <xdr:cNvPr id="70" name="財政力平均値テキスト"/>
        <xdr:cNvSpPr txBox="1"/>
      </xdr:nvSpPr>
      <xdr:spPr>
        <a:xfrm>
          <a:off x="5041900" y="7040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71" name="フローチャート: 判断 70"/>
        <xdr:cNvSpPr/>
      </xdr:nvSpPr>
      <xdr:spPr>
        <a:xfrm>
          <a:off x="49022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35</xdr:row>
      <xdr:rowOff>153105</xdr:rowOff>
    </xdr:from>
    <xdr:to>
      <xdr:col>19</xdr:col>
      <xdr:colOff>133350</xdr:colOff>
      <xdr:row>37</xdr:row>
      <xdr:rowOff>105128</xdr:rowOff>
    </xdr:to>
    <xdr:cxnSp macro="">
      <xdr:nvCxnSpPr>
        <xdr:cNvPr id="72" name="直線コネクタ 71"/>
        <xdr:cNvCxnSpPr/>
      </xdr:nvCxnSpPr>
      <xdr:spPr>
        <a:xfrm flipV="1">
          <a:off x="3225800" y="6153855"/>
          <a:ext cx="889000" cy="29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38805</xdr:rowOff>
    </xdr:from>
    <xdr:to>
      <xdr:col>19</xdr:col>
      <xdr:colOff>184150</xdr:colOff>
      <xdr:row>41</xdr:row>
      <xdr:rowOff>140405</xdr:rowOff>
    </xdr:to>
    <xdr:sp macro="" textlink="">
      <xdr:nvSpPr>
        <xdr:cNvPr id="73" name="フローチャート: 判断 72"/>
        <xdr:cNvSpPr/>
      </xdr:nvSpPr>
      <xdr:spPr>
        <a:xfrm>
          <a:off x="4064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125182</xdr:rowOff>
    </xdr:from>
    <xdr:ext cx="736600" cy="259045"/>
    <xdr:sp macro="" textlink="">
      <xdr:nvSpPr>
        <xdr:cNvPr id="74" name="テキスト ボックス 73"/>
        <xdr:cNvSpPr txBox="1"/>
      </xdr:nvSpPr>
      <xdr:spPr>
        <a:xfrm>
          <a:off x="3733800" y="715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105128</xdr:rowOff>
    </xdr:from>
    <xdr:to>
      <xdr:col>15</xdr:col>
      <xdr:colOff>82550</xdr:colOff>
      <xdr:row>39</xdr:row>
      <xdr:rowOff>16933</xdr:rowOff>
    </xdr:to>
    <xdr:cxnSp macro="">
      <xdr:nvCxnSpPr>
        <xdr:cNvPr id="75" name="直線コネクタ 74"/>
        <xdr:cNvCxnSpPr/>
      </xdr:nvCxnSpPr>
      <xdr:spPr>
        <a:xfrm flipV="1">
          <a:off x="2336800" y="6448778"/>
          <a:ext cx="889000" cy="25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52211</xdr:rowOff>
    </xdr:from>
    <xdr:to>
      <xdr:col>15</xdr:col>
      <xdr:colOff>133350</xdr:colOff>
      <xdr:row>41</xdr:row>
      <xdr:rowOff>153811</xdr:rowOff>
    </xdr:to>
    <xdr:sp macro="" textlink="">
      <xdr:nvSpPr>
        <xdr:cNvPr id="76" name="フローチャート: 判断 75"/>
        <xdr:cNvSpPr/>
      </xdr:nvSpPr>
      <xdr:spPr>
        <a:xfrm>
          <a:off x="3175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138588</xdr:rowOff>
    </xdr:from>
    <xdr:ext cx="762000" cy="259045"/>
    <xdr:sp macro="" textlink="">
      <xdr:nvSpPr>
        <xdr:cNvPr id="77" name="テキスト ボックス 76"/>
        <xdr:cNvSpPr txBox="1"/>
      </xdr:nvSpPr>
      <xdr:spPr>
        <a:xfrm>
          <a:off x="2844800" y="71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16933</xdr:rowOff>
    </xdr:from>
    <xdr:to>
      <xdr:col>11</xdr:col>
      <xdr:colOff>31750</xdr:colOff>
      <xdr:row>39</xdr:row>
      <xdr:rowOff>110772</xdr:rowOff>
    </xdr:to>
    <xdr:cxnSp macro="">
      <xdr:nvCxnSpPr>
        <xdr:cNvPr id="78" name="直線コネクタ 77"/>
        <xdr:cNvCxnSpPr/>
      </xdr:nvCxnSpPr>
      <xdr:spPr>
        <a:xfrm flipV="1">
          <a:off x="1447800" y="6703483"/>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92428</xdr:rowOff>
    </xdr:from>
    <xdr:to>
      <xdr:col>7</xdr:col>
      <xdr:colOff>31750</xdr:colOff>
      <xdr:row>42</xdr:row>
      <xdr:rowOff>22578</xdr:rowOff>
    </xdr:to>
    <xdr:sp macro="" textlink="">
      <xdr:nvSpPr>
        <xdr:cNvPr id="81" name="フローチャート: 判断 80"/>
        <xdr:cNvSpPr/>
      </xdr:nvSpPr>
      <xdr:spPr>
        <a:xfrm>
          <a:off x="1397000" y="712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7355</xdr:rowOff>
    </xdr:from>
    <xdr:ext cx="762000" cy="259045"/>
    <xdr:sp macro="" textlink="">
      <xdr:nvSpPr>
        <xdr:cNvPr id="82" name="テキスト ボックス 81"/>
        <xdr:cNvSpPr txBox="1"/>
      </xdr:nvSpPr>
      <xdr:spPr>
        <a:xfrm>
          <a:off x="1066800" y="720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35</xdr:row>
      <xdr:rowOff>142522</xdr:rowOff>
    </xdr:from>
    <xdr:to>
      <xdr:col>23</xdr:col>
      <xdr:colOff>184150</xdr:colOff>
      <xdr:row>36</xdr:row>
      <xdr:rowOff>72672</xdr:rowOff>
    </xdr:to>
    <xdr:sp macro="" textlink="">
      <xdr:nvSpPr>
        <xdr:cNvPr id="88" name="楕円 87"/>
        <xdr:cNvSpPr/>
      </xdr:nvSpPr>
      <xdr:spPr>
        <a:xfrm>
          <a:off x="4902200" y="614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63799</xdr:rowOff>
    </xdr:from>
    <xdr:ext cx="762000" cy="259045"/>
    <xdr:sp macro="" textlink="">
      <xdr:nvSpPr>
        <xdr:cNvPr id="89" name="財政力該当値テキスト"/>
        <xdr:cNvSpPr txBox="1"/>
      </xdr:nvSpPr>
      <xdr:spPr>
        <a:xfrm>
          <a:off x="5041900" y="606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35</xdr:row>
      <xdr:rowOff>102305</xdr:rowOff>
    </xdr:from>
    <xdr:to>
      <xdr:col>19</xdr:col>
      <xdr:colOff>184150</xdr:colOff>
      <xdr:row>36</xdr:row>
      <xdr:rowOff>32455</xdr:rowOff>
    </xdr:to>
    <xdr:sp macro="" textlink="">
      <xdr:nvSpPr>
        <xdr:cNvPr id="90" name="楕円 89"/>
        <xdr:cNvSpPr/>
      </xdr:nvSpPr>
      <xdr:spPr>
        <a:xfrm>
          <a:off x="4064000" y="610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42632</xdr:rowOff>
    </xdr:from>
    <xdr:ext cx="736600" cy="259045"/>
    <xdr:sp macro="" textlink="">
      <xdr:nvSpPr>
        <xdr:cNvPr id="91" name="テキスト ボックス 90"/>
        <xdr:cNvSpPr txBox="1"/>
      </xdr:nvSpPr>
      <xdr:spPr>
        <a:xfrm>
          <a:off x="3733800" y="5871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54328</xdr:rowOff>
    </xdr:from>
    <xdr:to>
      <xdr:col>15</xdr:col>
      <xdr:colOff>133350</xdr:colOff>
      <xdr:row>37</xdr:row>
      <xdr:rowOff>155928</xdr:rowOff>
    </xdr:to>
    <xdr:sp macro="" textlink="">
      <xdr:nvSpPr>
        <xdr:cNvPr id="92" name="楕円 91"/>
        <xdr:cNvSpPr/>
      </xdr:nvSpPr>
      <xdr:spPr>
        <a:xfrm>
          <a:off x="3175000" y="639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166105</xdr:rowOff>
    </xdr:from>
    <xdr:ext cx="762000" cy="259045"/>
    <xdr:sp macro="" textlink="">
      <xdr:nvSpPr>
        <xdr:cNvPr id="93" name="テキスト ボックス 92"/>
        <xdr:cNvSpPr txBox="1"/>
      </xdr:nvSpPr>
      <xdr:spPr>
        <a:xfrm>
          <a:off x="2844800" y="616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137583</xdr:rowOff>
    </xdr:from>
    <xdr:to>
      <xdr:col>11</xdr:col>
      <xdr:colOff>82550</xdr:colOff>
      <xdr:row>39</xdr:row>
      <xdr:rowOff>67733</xdr:rowOff>
    </xdr:to>
    <xdr:sp macro="" textlink="">
      <xdr:nvSpPr>
        <xdr:cNvPr id="94" name="楕円 93"/>
        <xdr:cNvSpPr/>
      </xdr:nvSpPr>
      <xdr:spPr>
        <a:xfrm>
          <a:off x="2286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77910</xdr:rowOff>
    </xdr:from>
    <xdr:ext cx="762000" cy="259045"/>
    <xdr:sp macro="" textlink="">
      <xdr:nvSpPr>
        <xdr:cNvPr id="95" name="テキスト ボックス 94"/>
        <xdr:cNvSpPr txBox="1"/>
      </xdr:nvSpPr>
      <xdr:spPr>
        <a:xfrm>
          <a:off x="1955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59972</xdr:rowOff>
    </xdr:from>
    <xdr:to>
      <xdr:col>7</xdr:col>
      <xdr:colOff>31750</xdr:colOff>
      <xdr:row>39</xdr:row>
      <xdr:rowOff>161572</xdr:rowOff>
    </xdr:to>
    <xdr:sp macro="" textlink="">
      <xdr:nvSpPr>
        <xdr:cNvPr id="96" name="楕円 95"/>
        <xdr:cNvSpPr/>
      </xdr:nvSpPr>
      <xdr:spPr>
        <a:xfrm>
          <a:off x="1397000" y="674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299</xdr:rowOff>
    </xdr:from>
    <xdr:ext cx="762000" cy="259045"/>
    <xdr:sp macro="" textlink="">
      <xdr:nvSpPr>
        <xdr:cNvPr id="97" name="テキスト ボックス 96"/>
        <xdr:cNvSpPr txBox="1"/>
      </xdr:nvSpPr>
      <xdr:spPr>
        <a:xfrm>
          <a:off x="1066800" y="651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１年度決算から地方税の大幅な減収により悪化を続けていたが、自動車関連企業を中心とする製造業の業績が回復するなど、平成２６年度から地方税の大幅な増加により改善された。平成３０年度は、法人市民税の増収等により、前年度から６．０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類似団体と比較しても依然高い水準を維持しているが、今後も、景気変動、法人市民税の一部国税化による地方税の減収が見込まれるため、経常一般財源を確保するのに厳しい状況が続くと予想される。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121920</xdr:rowOff>
    </xdr:from>
    <xdr:to>
      <xdr:col>23</xdr:col>
      <xdr:colOff>133350</xdr:colOff>
      <xdr:row>68</xdr:row>
      <xdr:rowOff>25188</xdr:rowOff>
    </xdr:to>
    <xdr:cxnSp macro="">
      <xdr:nvCxnSpPr>
        <xdr:cNvPr id="127" name="直線コネクタ 126"/>
        <xdr:cNvCxnSpPr/>
      </xdr:nvCxnSpPr>
      <xdr:spPr>
        <a:xfrm flipV="1">
          <a:off x="4953000" y="10408920"/>
          <a:ext cx="0" cy="12748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168715</xdr:rowOff>
    </xdr:from>
    <xdr:ext cx="762000" cy="259045"/>
    <xdr:sp macro="" textlink="">
      <xdr:nvSpPr>
        <xdr:cNvPr id="128" name="財政構造の弾力性最小値テキスト"/>
        <xdr:cNvSpPr txBox="1"/>
      </xdr:nvSpPr>
      <xdr:spPr>
        <a:xfrm>
          <a:off x="5041900" y="11655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25188</xdr:rowOff>
    </xdr:from>
    <xdr:to>
      <xdr:col>24</xdr:col>
      <xdr:colOff>12700</xdr:colOff>
      <xdr:row>68</xdr:row>
      <xdr:rowOff>25188</xdr:rowOff>
    </xdr:to>
    <xdr:cxnSp macro="">
      <xdr:nvCxnSpPr>
        <xdr:cNvPr id="129" name="直線コネクタ 128"/>
        <xdr:cNvCxnSpPr/>
      </xdr:nvCxnSpPr>
      <xdr:spPr>
        <a:xfrm>
          <a:off x="4864100" y="11683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36847</xdr:rowOff>
    </xdr:from>
    <xdr:ext cx="762000" cy="259045"/>
    <xdr:sp macro="" textlink="">
      <xdr:nvSpPr>
        <xdr:cNvPr id="130" name="財政構造の弾力性最大値テキスト"/>
        <xdr:cNvSpPr txBox="1"/>
      </xdr:nvSpPr>
      <xdr:spPr>
        <a:xfrm>
          <a:off x="50419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121920</xdr:rowOff>
    </xdr:from>
    <xdr:to>
      <xdr:col>24</xdr:col>
      <xdr:colOff>12700</xdr:colOff>
      <xdr:row>60</xdr:row>
      <xdr:rowOff>121920</xdr:rowOff>
    </xdr:to>
    <xdr:cxnSp macro="">
      <xdr:nvCxnSpPr>
        <xdr:cNvPr id="131" name="直線コネクタ 130"/>
        <xdr:cNvCxnSpPr/>
      </xdr:nvCxnSpPr>
      <xdr:spPr>
        <a:xfrm>
          <a:off x="4864100" y="10408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121920</xdr:rowOff>
    </xdr:from>
    <xdr:to>
      <xdr:col>23</xdr:col>
      <xdr:colOff>133350</xdr:colOff>
      <xdr:row>62</xdr:row>
      <xdr:rowOff>20320</xdr:rowOff>
    </xdr:to>
    <xdr:cxnSp macro="">
      <xdr:nvCxnSpPr>
        <xdr:cNvPr id="132" name="直線コネクタ 131"/>
        <xdr:cNvCxnSpPr/>
      </xdr:nvCxnSpPr>
      <xdr:spPr>
        <a:xfrm flipV="1">
          <a:off x="4114800" y="10408920"/>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62671</xdr:rowOff>
    </xdr:from>
    <xdr:ext cx="762000" cy="259045"/>
    <xdr:sp macro="" textlink="">
      <xdr:nvSpPr>
        <xdr:cNvPr id="133" name="財政構造の弾力性平均値テキスト"/>
        <xdr:cNvSpPr txBox="1"/>
      </xdr:nvSpPr>
      <xdr:spPr>
        <a:xfrm>
          <a:off x="5041900" y="11206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90594</xdr:rowOff>
    </xdr:from>
    <xdr:to>
      <xdr:col>23</xdr:col>
      <xdr:colOff>184150</xdr:colOff>
      <xdr:row>66</xdr:row>
      <xdr:rowOff>20744</xdr:rowOff>
    </xdr:to>
    <xdr:sp macro="" textlink="">
      <xdr:nvSpPr>
        <xdr:cNvPr id="134" name="フローチャート: 判断 133"/>
        <xdr:cNvSpPr/>
      </xdr:nvSpPr>
      <xdr:spPr>
        <a:xfrm>
          <a:off x="4902200" y="1123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136525</xdr:rowOff>
    </xdr:from>
    <xdr:to>
      <xdr:col>19</xdr:col>
      <xdr:colOff>133350</xdr:colOff>
      <xdr:row>62</xdr:row>
      <xdr:rowOff>20320</xdr:rowOff>
    </xdr:to>
    <xdr:cxnSp macro="">
      <xdr:nvCxnSpPr>
        <xdr:cNvPr id="135" name="直線コネクタ 134"/>
        <xdr:cNvCxnSpPr/>
      </xdr:nvCxnSpPr>
      <xdr:spPr>
        <a:xfrm>
          <a:off x="3225800" y="10252075"/>
          <a:ext cx="889000" cy="398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90594</xdr:rowOff>
    </xdr:from>
    <xdr:to>
      <xdr:col>19</xdr:col>
      <xdr:colOff>184150</xdr:colOff>
      <xdr:row>66</xdr:row>
      <xdr:rowOff>20744</xdr:rowOff>
    </xdr:to>
    <xdr:sp macro="" textlink="">
      <xdr:nvSpPr>
        <xdr:cNvPr id="136" name="フローチャート: 判断 135"/>
        <xdr:cNvSpPr/>
      </xdr:nvSpPr>
      <xdr:spPr>
        <a:xfrm>
          <a:off x="4064000" y="1123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5521</xdr:rowOff>
    </xdr:from>
    <xdr:ext cx="736600" cy="259045"/>
    <xdr:sp macro="" textlink="">
      <xdr:nvSpPr>
        <xdr:cNvPr id="137" name="テキスト ボックス 136"/>
        <xdr:cNvSpPr txBox="1"/>
      </xdr:nvSpPr>
      <xdr:spPr>
        <a:xfrm>
          <a:off x="3733800" y="11321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136525</xdr:rowOff>
    </xdr:from>
    <xdr:to>
      <xdr:col>15</xdr:col>
      <xdr:colOff>82550</xdr:colOff>
      <xdr:row>59</xdr:row>
      <xdr:rowOff>136525</xdr:rowOff>
    </xdr:to>
    <xdr:cxnSp macro="">
      <xdr:nvCxnSpPr>
        <xdr:cNvPr id="138" name="直線コネクタ 137"/>
        <xdr:cNvCxnSpPr/>
      </xdr:nvCxnSpPr>
      <xdr:spPr>
        <a:xfrm>
          <a:off x="2336800" y="102520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78529</xdr:rowOff>
    </xdr:from>
    <xdr:to>
      <xdr:col>15</xdr:col>
      <xdr:colOff>133350</xdr:colOff>
      <xdr:row>66</xdr:row>
      <xdr:rowOff>8679</xdr:rowOff>
    </xdr:to>
    <xdr:sp macro="" textlink="">
      <xdr:nvSpPr>
        <xdr:cNvPr id="139" name="フローチャート: 判断 138"/>
        <xdr:cNvSpPr/>
      </xdr:nvSpPr>
      <xdr:spPr>
        <a:xfrm>
          <a:off x="3175000" y="1122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164906</xdr:rowOff>
    </xdr:from>
    <xdr:ext cx="762000" cy="259045"/>
    <xdr:sp macro="" textlink="">
      <xdr:nvSpPr>
        <xdr:cNvPr id="140" name="テキスト ボックス 139"/>
        <xdr:cNvSpPr txBox="1"/>
      </xdr:nvSpPr>
      <xdr:spPr>
        <a:xfrm>
          <a:off x="2844800" y="11309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136525</xdr:rowOff>
    </xdr:from>
    <xdr:to>
      <xdr:col>11</xdr:col>
      <xdr:colOff>31750</xdr:colOff>
      <xdr:row>59</xdr:row>
      <xdr:rowOff>160655</xdr:rowOff>
    </xdr:to>
    <xdr:cxnSp macro="">
      <xdr:nvCxnSpPr>
        <xdr:cNvPr id="141" name="直線コネクタ 140"/>
        <xdr:cNvCxnSpPr/>
      </xdr:nvCxnSpPr>
      <xdr:spPr>
        <a:xfrm flipV="1">
          <a:off x="1447800" y="1025207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153458</xdr:rowOff>
    </xdr:from>
    <xdr:to>
      <xdr:col>11</xdr:col>
      <xdr:colOff>82550</xdr:colOff>
      <xdr:row>65</xdr:row>
      <xdr:rowOff>83608</xdr:rowOff>
    </xdr:to>
    <xdr:sp macro="" textlink="">
      <xdr:nvSpPr>
        <xdr:cNvPr id="142" name="フローチャート: 判断 141"/>
        <xdr:cNvSpPr/>
      </xdr:nvSpPr>
      <xdr:spPr>
        <a:xfrm>
          <a:off x="2286000" y="1112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68385</xdr:rowOff>
    </xdr:from>
    <xdr:ext cx="762000" cy="259045"/>
    <xdr:sp macro="" textlink="">
      <xdr:nvSpPr>
        <xdr:cNvPr id="143" name="テキスト ボックス 142"/>
        <xdr:cNvSpPr txBox="1"/>
      </xdr:nvSpPr>
      <xdr:spPr>
        <a:xfrm>
          <a:off x="1955800" y="1121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18204</xdr:rowOff>
    </xdr:from>
    <xdr:to>
      <xdr:col>7</xdr:col>
      <xdr:colOff>31750</xdr:colOff>
      <xdr:row>65</xdr:row>
      <xdr:rowOff>119804</xdr:rowOff>
    </xdr:to>
    <xdr:sp macro="" textlink="">
      <xdr:nvSpPr>
        <xdr:cNvPr id="144" name="フローチャート: 判断 143"/>
        <xdr:cNvSpPr/>
      </xdr:nvSpPr>
      <xdr:spPr>
        <a:xfrm>
          <a:off x="1397000" y="1116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104581</xdr:rowOff>
    </xdr:from>
    <xdr:ext cx="762000" cy="259045"/>
    <xdr:sp macro="" textlink="">
      <xdr:nvSpPr>
        <xdr:cNvPr id="145" name="テキスト ボックス 144"/>
        <xdr:cNvSpPr txBox="1"/>
      </xdr:nvSpPr>
      <xdr:spPr>
        <a:xfrm>
          <a:off x="1066800" y="1124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71120</xdr:rowOff>
    </xdr:from>
    <xdr:to>
      <xdr:col>23</xdr:col>
      <xdr:colOff>184150</xdr:colOff>
      <xdr:row>61</xdr:row>
      <xdr:rowOff>1270</xdr:rowOff>
    </xdr:to>
    <xdr:sp macro="" textlink="">
      <xdr:nvSpPr>
        <xdr:cNvPr id="151" name="楕円 150"/>
        <xdr:cNvSpPr/>
      </xdr:nvSpPr>
      <xdr:spPr>
        <a:xfrm>
          <a:off x="49022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163847</xdr:rowOff>
    </xdr:from>
    <xdr:ext cx="762000" cy="259045"/>
    <xdr:sp macro="" textlink="">
      <xdr:nvSpPr>
        <xdr:cNvPr id="152" name="財政構造の弾力性該当値テキスト"/>
        <xdr:cNvSpPr txBox="1"/>
      </xdr:nvSpPr>
      <xdr:spPr>
        <a:xfrm>
          <a:off x="5041900" y="1027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140970</xdr:rowOff>
    </xdr:from>
    <xdr:to>
      <xdr:col>19</xdr:col>
      <xdr:colOff>184150</xdr:colOff>
      <xdr:row>62</xdr:row>
      <xdr:rowOff>71120</xdr:rowOff>
    </xdr:to>
    <xdr:sp macro="" textlink="">
      <xdr:nvSpPr>
        <xdr:cNvPr id="153" name="楕円 152"/>
        <xdr:cNvSpPr/>
      </xdr:nvSpPr>
      <xdr:spPr>
        <a:xfrm>
          <a:off x="4064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81297</xdr:rowOff>
    </xdr:from>
    <xdr:ext cx="736600" cy="259045"/>
    <xdr:sp macro="" textlink="">
      <xdr:nvSpPr>
        <xdr:cNvPr id="154" name="テキスト ボックス 153"/>
        <xdr:cNvSpPr txBox="1"/>
      </xdr:nvSpPr>
      <xdr:spPr>
        <a:xfrm>
          <a:off x="3733800" y="1036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85725</xdr:rowOff>
    </xdr:from>
    <xdr:to>
      <xdr:col>15</xdr:col>
      <xdr:colOff>133350</xdr:colOff>
      <xdr:row>60</xdr:row>
      <xdr:rowOff>15875</xdr:rowOff>
    </xdr:to>
    <xdr:sp macro="" textlink="">
      <xdr:nvSpPr>
        <xdr:cNvPr id="155" name="楕円 154"/>
        <xdr:cNvSpPr/>
      </xdr:nvSpPr>
      <xdr:spPr>
        <a:xfrm>
          <a:off x="3175000" y="1020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26052</xdr:rowOff>
    </xdr:from>
    <xdr:ext cx="762000" cy="259045"/>
    <xdr:sp macro="" textlink="">
      <xdr:nvSpPr>
        <xdr:cNvPr id="156" name="テキスト ボックス 155"/>
        <xdr:cNvSpPr txBox="1"/>
      </xdr:nvSpPr>
      <xdr:spPr>
        <a:xfrm>
          <a:off x="284480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85725</xdr:rowOff>
    </xdr:from>
    <xdr:to>
      <xdr:col>11</xdr:col>
      <xdr:colOff>82550</xdr:colOff>
      <xdr:row>60</xdr:row>
      <xdr:rowOff>15875</xdr:rowOff>
    </xdr:to>
    <xdr:sp macro="" textlink="">
      <xdr:nvSpPr>
        <xdr:cNvPr id="157" name="楕円 156"/>
        <xdr:cNvSpPr/>
      </xdr:nvSpPr>
      <xdr:spPr>
        <a:xfrm>
          <a:off x="2286000" y="1020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26052</xdr:rowOff>
    </xdr:from>
    <xdr:ext cx="762000" cy="259045"/>
    <xdr:sp macro="" textlink="">
      <xdr:nvSpPr>
        <xdr:cNvPr id="158" name="テキスト ボックス 157"/>
        <xdr:cNvSpPr txBox="1"/>
      </xdr:nvSpPr>
      <xdr:spPr>
        <a:xfrm>
          <a:off x="195580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109855</xdr:rowOff>
    </xdr:from>
    <xdr:to>
      <xdr:col>7</xdr:col>
      <xdr:colOff>31750</xdr:colOff>
      <xdr:row>60</xdr:row>
      <xdr:rowOff>40005</xdr:rowOff>
    </xdr:to>
    <xdr:sp macro="" textlink="">
      <xdr:nvSpPr>
        <xdr:cNvPr id="159" name="楕円 158"/>
        <xdr:cNvSpPr/>
      </xdr:nvSpPr>
      <xdr:spPr>
        <a:xfrm>
          <a:off x="1397000" y="1022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50182</xdr:rowOff>
    </xdr:from>
    <xdr:ext cx="762000" cy="259045"/>
    <xdr:sp macro="" textlink="">
      <xdr:nvSpPr>
        <xdr:cNvPr id="160" name="テキスト ボックス 159"/>
        <xdr:cNvSpPr txBox="1"/>
      </xdr:nvSpPr>
      <xdr:spPr>
        <a:xfrm>
          <a:off x="1066800" y="999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[141,329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人口１人当たり人件費は６７，１３８円となり、類似団体平均の５４，９１９円を上回っている。前年度と比較すると１０円減少した（Ｈ２９　６７，１４８円→Ｈ３０　６７，１３８円）。人口１人当たり物件費は７１，１７０円となり、類似団体の４９，４５３円及び全国平均の５８，６４３円を大きく上回っている。この要因としては市域が広いことにより公共施設が多く、施設の維持管理費が多く必要となるためと考えられる。なかでも、教育費が２２，３４０円で類似団体の１３，８４８円及び全国平均の１６，５１２円を大幅に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これを踏まえ、引き続き効率的な施設管理と経費削減に取り組む。</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71837</xdr:rowOff>
    </xdr:from>
    <xdr:to>
      <xdr:col>23</xdr:col>
      <xdr:colOff>133350</xdr:colOff>
      <xdr:row>89</xdr:row>
      <xdr:rowOff>121569</xdr:rowOff>
    </xdr:to>
    <xdr:cxnSp macro="">
      <xdr:nvCxnSpPr>
        <xdr:cNvPr id="190" name="直線コネクタ 189"/>
        <xdr:cNvCxnSpPr/>
      </xdr:nvCxnSpPr>
      <xdr:spPr>
        <a:xfrm flipV="1">
          <a:off x="4953000" y="13787837"/>
          <a:ext cx="0" cy="15927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93646</xdr:rowOff>
    </xdr:from>
    <xdr:ext cx="762000" cy="259045"/>
    <xdr:sp macro="" textlink="">
      <xdr:nvSpPr>
        <xdr:cNvPr id="191" name="人件費・物件費等の状況最小値テキスト"/>
        <xdr:cNvSpPr txBox="1"/>
      </xdr:nvSpPr>
      <xdr:spPr>
        <a:xfrm>
          <a:off x="5041900" y="1535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121569</xdr:rowOff>
    </xdr:from>
    <xdr:to>
      <xdr:col>24</xdr:col>
      <xdr:colOff>12700</xdr:colOff>
      <xdr:row>89</xdr:row>
      <xdr:rowOff>121569</xdr:rowOff>
    </xdr:to>
    <xdr:cxnSp macro="">
      <xdr:nvCxnSpPr>
        <xdr:cNvPr id="192" name="直線コネクタ 191"/>
        <xdr:cNvCxnSpPr/>
      </xdr:nvCxnSpPr>
      <xdr:spPr>
        <a:xfrm>
          <a:off x="4864100" y="15380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158214</xdr:rowOff>
    </xdr:from>
    <xdr:ext cx="762000" cy="259045"/>
    <xdr:sp macro="" textlink="">
      <xdr:nvSpPr>
        <xdr:cNvPr id="193" name="人件費・物件費等の状況最大値テキスト"/>
        <xdr:cNvSpPr txBox="1"/>
      </xdr:nvSpPr>
      <xdr:spPr>
        <a:xfrm>
          <a:off x="5041900" y="1353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71837</xdr:rowOff>
    </xdr:from>
    <xdr:to>
      <xdr:col>24</xdr:col>
      <xdr:colOff>12700</xdr:colOff>
      <xdr:row>80</xdr:row>
      <xdr:rowOff>71837</xdr:rowOff>
    </xdr:to>
    <xdr:cxnSp macro="">
      <xdr:nvCxnSpPr>
        <xdr:cNvPr id="194" name="直線コネクタ 193"/>
        <xdr:cNvCxnSpPr/>
      </xdr:nvCxnSpPr>
      <xdr:spPr>
        <a:xfrm>
          <a:off x="4864100" y="1378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60430</xdr:rowOff>
    </xdr:from>
    <xdr:to>
      <xdr:col>23</xdr:col>
      <xdr:colOff>133350</xdr:colOff>
      <xdr:row>84</xdr:row>
      <xdr:rowOff>86961</xdr:rowOff>
    </xdr:to>
    <xdr:cxnSp macro="">
      <xdr:nvCxnSpPr>
        <xdr:cNvPr id="195" name="直線コネクタ 194"/>
        <xdr:cNvCxnSpPr/>
      </xdr:nvCxnSpPr>
      <xdr:spPr>
        <a:xfrm>
          <a:off x="4114800" y="14462230"/>
          <a:ext cx="838200" cy="2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129359</xdr:rowOff>
    </xdr:from>
    <xdr:ext cx="762000" cy="259045"/>
    <xdr:sp macro="" textlink="">
      <xdr:nvSpPr>
        <xdr:cNvPr id="196" name="人件費・物件費等の状況平均値テキスト"/>
        <xdr:cNvSpPr txBox="1"/>
      </xdr:nvSpPr>
      <xdr:spPr>
        <a:xfrm>
          <a:off x="5041900" y="13845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112832</xdr:rowOff>
    </xdr:from>
    <xdr:to>
      <xdr:col>23</xdr:col>
      <xdr:colOff>184150</xdr:colOff>
      <xdr:row>82</xdr:row>
      <xdr:rowOff>42982</xdr:rowOff>
    </xdr:to>
    <xdr:sp macro="" textlink="">
      <xdr:nvSpPr>
        <xdr:cNvPr id="197" name="フローチャート: 判断 196"/>
        <xdr:cNvSpPr/>
      </xdr:nvSpPr>
      <xdr:spPr>
        <a:xfrm>
          <a:off x="4902200" y="1400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60430</xdr:rowOff>
    </xdr:from>
    <xdr:to>
      <xdr:col>19</xdr:col>
      <xdr:colOff>133350</xdr:colOff>
      <xdr:row>84</xdr:row>
      <xdr:rowOff>67777</xdr:rowOff>
    </xdr:to>
    <xdr:cxnSp macro="">
      <xdr:nvCxnSpPr>
        <xdr:cNvPr id="198" name="直線コネクタ 197"/>
        <xdr:cNvCxnSpPr/>
      </xdr:nvCxnSpPr>
      <xdr:spPr>
        <a:xfrm flipV="1">
          <a:off x="3225800" y="14462230"/>
          <a:ext cx="889000" cy="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77240</xdr:rowOff>
    </xdr:from>
    <xdr:to>
      <xdr:col>19</xdr:col>
      <xdr:colOff>184150</xdr:colOff>
      <xdr:row>82</xdr:row>
      <xdr:rowOff>7390</xdr:rowOff>
    </xdr:to>
    <xdr:sp macro="" textlink="">
      <xdr:nvSpPr>
        <xdr:cNvPr id="199" name="フローチャート: 判断 198"/>
        <xdr:cNvSpPr/>
      </xdr:nvSpPr>
      <xdr:spPr>
        <a:xfrm>
          <a:off x="4064000" y="1396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17567</xdr:rowOff>
    </xdr:from>
    <xdr:ext cx="736600" cy="259045"/>
    <xdr:sp macro="" textlink="">
      <xdr:nvSpPr>
        <xdr:cNvPr id="200" name="テキスト ボックス 199"/>
        <xdr:cNvSpPr txBox="1"/>
      </xdr:nvSpPr>
      <xdr:spPr>
        <a:xfrm>
          <a:off x="3733800" y="13733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27628</xdr:rowOff>
    </xdr:from>
    <xdr:to>
      <xdr:col>15</xdr:col>
      <xdr:colOff>82550</xdr:colOff>
      <xdr:row>84</xdr:row>
      <xdr:rowOff>67777</xdr:rowOff>
    </xdr:to>
    <xdr:cxnSp macro="">
      <xdr:nvCxnSpPr>
        <xdr:cNvPr id="201" name="直線コネクタ 200"/>
        <xdr:cNvCxnSpPr/>
      </xdr:nvCxnSpPr>
      <xdr:spPr>
        <a:xfrm>
          <a:off x="2336800" y="14429428"/>
          <a:ext cx="889000" cy="40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84117</xdr:rowOff>
    </xdr:from>
    <xdr:to>
      <xdr:col>15</xdr:col>
      <xdr:colOff>133350</xdr:colOff>
      <xdr:row>82</xdr:row>
      <xdr:rowOff>14267</xdr:rowOff>
    </xdr:to>
    <xdr:sp macro="" textlink="">
      <xdr:nvSpPr>
        <xdr:cNvPr id="202" name="フローチャート: 判断 201"/>
        <xdr:cNvSpPr/>
      </xdr:nvSpPr>
      <xdr:spPr>
        <a:xfrm>
          <a:off x="3175000" y="1397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24444</xdr:rowOff>
    </xdr:from>
    <xdr:ext cx="762000" cy="259045"/>
    <xdr:sp macro="" textlink="">
      <xdr:nvSpPr>
        <xdr:cNvPr id="203" name="テキスト ボックス 202"/>
        <xdr:cNvSpPr txBox="1"/>
      </xdr:nvSpPr>
      <xdr:spPr>
        <a:xfrm>
          <a:off x="2844800" y="1374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145362</xdr:rowOff>
    </xdr:from>
    <xdr:to>
      <xdr:col>11</xdr:col>
      <xdr:colOff>31750</xdr:colOff>
      <xdr:row>84</xdr:row>
      <xdr:rowOff>27628</xdr:rowOff>
    </xdr:to>
    <xdr:cxnSp macro="">
      <xdr:nvCxnSpPr>
        <xdr:cNvPr id="204" name="直線コネクタ 203"/>
        <xdr:cNvCxnSpPr/>
      </xdr:nvCxnSpPr>
      <xdr:spPr>
        <a:xfrm>
          <a:off x="1447800" y="14375712"/>
          <a:ext cx="889000" cy="5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76302</xdr:rowOff>
    </xdr:from>
    <xdr:to>
      <xdr:col>11</xdr:col>
      <xdr:colOff>82550</xdr:colOff>
      <xdr:row>82</xdr:row>
      <xdr:rowOff>6452</xdr:rowOff>
    </xdr:to>
    <xdr:sp macro="" textlink="">
      <xdr:nvSpPr>
        <xdr:cNvPr id="205" name="フローチャート: 判断 204"/>
        <xdr:cNvSpPr/>
      </xdr:nvSpPr>
      <xdr:spPr>
        <a:xfrm>
          <a:off x="2286000" y="1396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16629</xdr:rowOff>
    </xdr:from>
    <xdr:ext cx="762000" cy="259045"/>
    <xdr:sp macro="" textlink="">
      <xdr:nvSpPr>
        <xdr:cNvPr id="206" name="テキスト ボックス 205"/>
        <xdr:cNvSpPr txBox="1"/>
      </xdr:nvSpPr>
      <xdr:spPr>
        <a:xfrm>
          <a:off x="1955800" y="1373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68647</xdr:rowOff>
    </xdr:from>
    <xdr:to>
      <xdr:col>7</xdr:col>
      <xdr:colOff>31750</xdr:colOff>
      <xdr:row>81</xdr:row>
      <xdr:rowOff>170247</xdr:rowOff>
    </xdr:to>
    <xdr:sp macro="" textlink="">
      <xdr:nvSpPr>
        <xdr:cNvPr id="207" name="フローチャート: 判断 206"/>
        <xdr:cNvSpPr/>
      </xdr:nvSpPr>
      <xdr:spPr>
        <a:xfrm>
          <a:off x="1397000" y="1395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8974</xdr:rowOff>
    </xdr:from>
    <xdr:ext cx="762000" cy="259045"/>
    <xdr:sp macro="" textlink="">
      <xdr:nvSpPr>
        <xdr:cNvPr id="208" name="テキスト ボックス 207"/>
        <xdr:cNvSpPr txBox="1"/>
      </xdr:nvSpPr>
      <xdr:spPr>
        <a:xfrm>
          <a:off x="1066800" y="13724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36161</xdr:rowOff>
    </xdr:from>
    <xdr:to>
      <xdr:col>23</xdr:col>
      <xdr:colOff>184150</xdr:colOff>
      <xdr:row>84</xdr:row>
      <xdr:rowOff>137761</xdr:rowOff>
    </xdr:to>
    <xdr:sp macro="" textlink="">
      <xdr:nvSpPr>
        <xdr:cNvPr id="214" name="楕円 213"/>
        <xdr:cNvSpPr/>
      </xdr:nvSpPr>
      <xdr:spPr>
        <a:xfrm>
          <a:off x="4902200" y="1443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8238</xdr:rowOff>
    </xdr:from>
    <xdr:ext cx="762000" cy="259045"/>
    <xdr:sp macro="" textlink="">
      <xdr:nvSpPr>
        <xdr:cNvPr id="215" name="人件費・物件費等の状況該当値テキスト"/>
        <xdr:cNvSpPr txBox="1"/>
      </xdr:nvSpPr>
      <xdr:spPr>
        <a:xfrm>
          <a:off x="5041900" y="14410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9630</xdr:rowOff>
    </xdr:from>
    <xdr:to>
      <xdr:col>19</xdr:col>
      <xdr:colOff>184150</xdr:colOff>
      <xdr:row>84</xdr:row>
      <xdr:rowOff>111230</xdr:rowOff>
    </xdr:to>
    <xdr:sp macro="" textlink="">
      <xdr:nvSpPr>
        <xdr:cNvPr id="216" name="楕円 215"/>
        <xdr:cNvSpPr/>
      </xdr:nvSpPr>
      <xdr:spPr>
        <a:xfrm>
          <a:off x="4064000" y="1441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96007</xdr:rowOff>
    </xdr:from>
    <xdr:ext cx="736600" cy="259045"/>
    <xdr:sp macro="" textlink="">
      <xdr:nvSpPr>
        <xdr:cNvPr id="217" name="テキスト ボックス 216"/>
        <xdr:cNvSpPr txBox="1"/>
      </xdr:nvSpPr>
      <xdr:spPr>
        <a:xfrm>
          <a:off x="3733800" y="14497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16977</xdr:rowOff>
    </xdr:from>
    <xdr:to>
      <xdr:col>15</xdr:col>
      <xdr:colOff>133350</xdr:colOff>
      <xdr:row>84</xdr:row>
      <xdr:rowOff>118577</xdr:rowOff>
    </xdr:to>
    <xdr:sp macro="" textlink="">
      <xdr:nvSpPr>
        <xdr:cNvPr id="218" name="楕円 217"/>
        <xdr:cNvSpPr/>
      </xdr:nvSpPr>
      <xdr:spPr>
        <a:xfrm>
          <a:off x="3175000" y="1441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103354</xdr:rowOff>
    </xdr:from>
    <xdr:ext cx="762000" cy="259045"/>
    <xdr:sp macro="" textlink="">
      <xdr:nvSpPr>
        <xdr:cNvPr id="219" name="テキスト ボックス 218"/>
        <xdr:cNvSpPr txBox="1"/>
      </xdr:nvSpPr>
      <xdr:spPr>
        <a:xfrm>
          <a:off x="2844800" y="14505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148278</xdr:rowOff>
    </xdr:from>
    <xdr:to>
      <xdr:col>11</xdr:col>
      <xdr:colOff>82550</xdr:colOff>
      <xdr:row>84</xdr:row>
      <xdr:rowOff>78428</xdr:rowOff>
    </xdr:to>
    <xdr:sp macro="" textlink="">
      <xdr:nvSpPr>
        <xdr:cNvPr id="220" name="楕円 219"/>
        <xdr:cNvSpPr/>
      </xdr:nvSpPr>
      <xdr:spPr>
        <a:xfrm>
          <a:off x="2286000" y="1437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63205</xdr:rowOff>
    </xdr:from>
    <xdr:ext cx="762000" cy="259045"/>
    <xdr:sp macro="" textlink="">
      <xdr:nvSpPr>
        <xdr:cNvPr id="221" name="テキスト ボックス 220"/>
        <xdr:cNvSpPr txBox="1"/>
      </xdr:nvSpPr>
      <xdr:spPr>
        <a:xfrm>
          <a:off x="1955800" y="1446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94562</xdr:rowOff>
    </xdr:from>
    <xdr:to>
      <xdr:col>7</xdr:col>
      <xdr:colOff>31750</xdr:colOff>
      <xdr:row>84</xdr:row>
      <xdr:rowOff>24712</xdr:rowOff>
    </xdr:to>
    <xdr:sp macro="" textlink="">
      <xdr:nvSpPr>
        <xdr:cNvPr id="222" name="楕円 221"/>
        <xdr:cNvSpPr/>
      </xdr:nvSpPr>
      <xdr:spPr>
        <a:xfrm>
          <a:off x="1397000" y="14324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9489</xdr:rowOff>
    </xdr:from>
    <xdr:ext cx="762000" cy="259045"/>
    <xdr:sp macro="" textlink="">
      <xdr:nvSpPr>
        <xdr:cNvPr id="223" name="テキスト ボックス 222"/>
        <xdr:cNvSpPr txBox="1"/>
      </xdr:nvSpPr>
      <xdr:spPr>
        <a:xfrm>
          <a:off x="1066800" y="14411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ラスパイレス指数は１００．３であり、国の水準を大幅に上回る状況ではない。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平成２５年度以降実施している本市独自の給与構造改革及び平成２７年度の給与制度の総合的見直しにおいて、国を上回る給料表の引下げを行っているため、ラスパイレス指数は低下する見込み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29634</xdr:rowOff>
    </xdr:to>
    <xdr:cxnSp macro="">
      <xdr:nvCxnSpPr>
        <xdr:cNvPr id="252" name="直線コネクタ 251"/>
        <xdr:cNvCxnSpPr/>
      </xdr:nvCxnSpPr>
      <xdr:spPr>
        <a:xfrm flipV="1">
          <a:off x="17018000" y="13881100"/>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3"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4" name="直線コネクタ 253"/>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51859</xdr:rowOff>
    </xdr:from>
    <xdr:to>
      <xdr:col>81</xdr:col>
      <xdr:colOff>44450</xdr:colOff>
      <xdr:row>85</xdr:row>
      <xdr:rowOff>92075</xdr:rowOff>
    </xdr:to>
    <xdr:cxnSp macro="">
      <xdr:nvCxnSpPr>
        <xdr:cNvPr id="257" name="直線コネクタ 256"/>
        <xdr:cNvCxnSpPr/>
      </xdr:nvCxnSpPr>
      <xdr:spPr>
        <a:xfrm>
          <a:off x="16179800" y="14625109"/>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168927</xdr:rowOff>
    </xdr:from>
    <xdr:ext cx="762000" cy="259045"/>
    <xdr:sp macro="" textlink="">
      <xdr:nvSpPr>
        <xdr:cNvPr id="258" name="給与水準   （国との比較）平均値テキスト"/>
        <xdr:cNvSpPr txBox="1"/>
      </xdr:nvSpPr>
      <xdr:spPr>
        <a:xfrm>
          <a:off x="17106900" y="1439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59" name="フローチャート: 判断 258"/>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51859</xdr:rowOff>
    </xdr:from>
    <xdr:to>
      <xdr:col>77</xdr:col>
      <xdr:colOff>44450</xdr:colOff>
      <xdr:row>85</xdr:row>
      <xdr:rowOff>92075</xdr:rowOff>
    </xdr:to>
    <xdr:cxnSp macro="">
      <xdr:nvCxnSpPr>
        <xdr:cNvPr id="260" name="直線コネクタ 259"/>
        <xdr:cNvCxnSpPr/>
      </xdr:nvCxnSpPr>
      <xdr:spPr>
        <a:xfrm flipV="1">
          <a:off x="15290800" y="1462510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1" name="フローチャート: 判断 260"/>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107543</xdr:rowOff>
    </xdr:from>
    <xdr:ext cx="736600" cy="259045"/>
    <xdr:sp macro="" textlink="">
      <xdr:nvSpPr>
        <xdr:cNvPr id="262" name="テキスト ボックス 261"/>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92075</xdr:rowOff>
    </xdr:from>
    <xdr:to>
      <xdr:col>72</xdr:col>
      <xdr:colOff>203200</xdr:colOff>
      <xdr:row>85</xdr:row>
      <xdr:rowOff>132291</xdr:rowOff>
    </xdr:to>
    <xdr:cxnSp macro="">
      <xdr:nvCxnSpPr>
        <xdr:cNvPr id="263" name="直線コネクタ 262"/>
        <xdr:cNvCxnSpPr/>
      </xdr:nvCxnSpPr>
      <xdr:spPr>
        <a:xfrm flipV="1">
          <a:off x="14401800" y="1466532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4" name="フローチャート: 判断 263"/>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5" name="テキスト ボックス 264"/>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92075</xdr:rowOff>
    </xdr:from>
    <xdr:to>
      <xdr:col>68</xdr:col>
      <xdr:colOff>152400</xdr:colOff>
      <xdr:row>85</xdr:row>
      <xdr:rowOff>132291</xdr:rowOff>
    </xdr:to>
    <xdr:cxnSp macro="">
      <xdr:nvCxnSpPr>
        <xdr:cNvPr id="266" name="直線コネクタ 265"/>
        <xdr:cNvCxnSpPr/>
      </xdr:nvCxnSpPr>
      <xdr:spPr>
        <a:xfrm>
          <a:off x="13512800" y="1466532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81491</xdr:rowOff>
    </xdr:from>
    <xdr:to>
      <xdr:col>68</xdr:col>
      <xdr:colOff>203200</xdr:colOff>
      <xdr:row>86</xdr:row>
      <xdr:rowOff>11641</xdr:rowOff>
    </xdr:to>
    <xdr:sp macro="" textlink="">
      <xdr:nvSpPr>
        <xdr:cNvPr id="267" name="フローチャート: 判断 266"/>
        <xdr:cNvSpPr/>
      </xdr:nvSpPr>
      <xdr:spPr>
        <a:xfrm>
          <a:off x="14351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21818</xdr:rowOff>
    </xdr:from>
    <xdr:ext cx="762000" cy="259045"/>
    <xdr:sp macro="" textlink="">
      <xdr:nvSpPr>
        <xdr:cNvPr id="268" name="テキスト ボックス 267"/>
        <xdr:cNvSpPr txBox="1"/>
      </xdr:nvSpPr>
      <xdr:spPr>
        <a:xfrm>
          <a:off x="14020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9" name="フローチャート: 判断 268"/>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70" name="テキスト ボックス 269"/>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41275</xdr:rowOff>
    </xdr:from>
    <xdr:to>
      <xdr:col>81</xdr:col>
      <xdr:colOff>95250</xdr:colOff>
      <xdr:row>85</xdr:row>
      <xdr:rowOff>142875</xdr:rowOff>
    </xdr:to>
    <xdr:sp macro="" textlink="">
      <xdr:nvSpPr>
        <xdr:cNvPr id="276" name="楕円 275"/>
        <xdr:cNvSpPr/>
      </xdr:nvSpPr>
      <xdr:spPr>
        <a:xfrm>
          <a:off x="16967200" y="1461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13352</xdr:rowOff>
    </xdr:from>
    <xdr:ext cx="762000" cy="259045"/>
    <xdr:sp macro="" textlink="">
      <xdr:nvSpPr>
        <xdr:cNvPr id="277" name="給与水準   （国との比較）該当値テキスト"/>
        <xdr:cNvSpPr txBox="1"/>
      </xdr:nvSpPr>
      <xdr:spPr>
        <a:xfrm>
          <a:off x="17106900" y="14586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1059</xdr:rowOff>
    </xdr:from>
    <xdr:to>
      <xdr:col>77</xdr:col>
      <xdr:colOff>95250</xdr:colOff>
      <xdr:row>85</xdr:row>
      <xdr:rowOff>102659</xdr:rowOff>
    </xdr:to>
    <xdr:sp macro="" textlink="">
      <xdr:nvSpPr>
        <xdr:cNvPr id="278" name="楕円 277"/>
        <xdr:cNvSpPr/>
      </xdr:nvSpPr>
      <xdr:spPr>
        <a:xfrm>
          <a:off x="16129000" y="145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112836</xdr:rowOff>
    </xdr:from>
    <xdr:ext cx="736600" cy="259045"/>
    <xdr:sp macro="" textlink="">
      <xdr:nvSpPr>
        <xdr:cNvPr id="279" name="テキスト ボックス 278"/>
        <xdr:cNvSpPr txBox="1"/>
      </xdr:nvSpPr>
      <xdr:spPr>
        <a:xfrm>
          <a:off x="15798800" y="14343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41275</xdr:rowOff>
    </xdr:from>
    <xdr:to>
      <xdr:col>73</xdr:col>
      <xdr:colOff>44450</xdr:colOff>
      <xdr:row>85</xdr:row>
      <xdr:rowOff>142875</xdr:rowOff>
    </xdr:to>
    <xdr:sp macro="" textlink="">
      <xdr:nvSpPr>
        <xdr:cNvPr id="280" name="楕円 279"/>
        <xdr:cNvSpPr/>
      </xdr:nvSpPr>
      <xdr:spPr>
        <a:xfrm>
          <a:off x="15240000" y="1461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127652</xdr:rowOff>
    </xdr:from>
    <xdr:ext cx="762000" cy="259045"/>
    <xdr:sp macro="" textlink="">
      <xdr:nvSpPr>
        <xdr:cNvPr id="281" name="テキスト ボックス 280"/>
        <xdr:cNvSpPr txBox="1"/>
      </xdr:nvSpPr>
      <xdr:spPr>
        <a:xfrm>
          <a:off x="14909800" y="1470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81491</xdr:rowOff>
    </xdr:from>
    <xdr:to>
      <xdr:col>68</xdr:col>
      <xdr:colOff>203200</xdr:colOff>
      <xdr:row>86</xdr:row>
      <xdr:rowOff>11641</xdr:rowOff>
    </xdr:to>
    <xdr:sp macro="" textlink="">
      <xdr:nvSpPr>
        <xdr:cNvPr id="282" name="楕円 281"/>
        <xdr:cNvSpPr/>
      </xdr:nvSpPr>
      <xdr:spPr>
        <a:xfrm>
          <a:off x="14351000" y="146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167868</xdr:rowOff>
    </xdr:from>
    <xdr:ext cx="762000" cy="259045"/>
    <xdr:sp macro="" textlink="">
      <xdr:nvSpPr>
        <xdr:cNvPr id="283" name="テキスト ボックス 282"/>
        <xdr:cNvSpPr txBox="1"/>
      </xdr:nvSpPr>
      <xdr:spPr>
        <a:xfrm>
          <a:off x="14020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41275</xdr:rowOff>
    </xdr:from>
    <xdr:to>
      <xdr:col>64</xdr:col>
      <xdr:colOff>152400</xdr:colOff>
      <xdr:row>85</xdr:row>
      <xdr:rowOff>142875</xdr:rowOff>
    </xdr:to>
    <xdr:sp macro="" textlink="">
      <xdr:nvSpPr>
        <xdr:cNvPr id="284" name="楕円 283"/>
        <xdr:cNvSpPr/>
      </xdr:nvSpPr>
      <xdr:spPr>
        <a:xfrm>
          <a:off x="13462000" y="1461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127652</xdr:rowOff>
    </xdr:from>
    <xdr:ext cx="762000" cy="259045"/>
    <xdr:sp macro="" textlink="">
      <xdr:nvSpPr>
        <xdr:cNvPr id="285" name="テキスト ボックス 284"/>
        <xdr:cNvSpPr txBox="1"/>
      </xdr:nvSpPr>
      <xdr:spPr>
        <a:xfrm>
          <a:off x="13131800" y="1470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定員適正化計画に基づき、行政職については再任用制度も活用しつつ現状体制を維持、消防職と教育保育職は現場力確保の観点から段階的に増員、技能労務職については必要最小限の直営体制の検討を行ったうえで段階的な減員を行うこととし、職種別にメリハリのある定員管理に努め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職員数全体としては、今後も大幅な増員とならぬように抑制していく</a:t>
          </a:r>
          <a:r>
            <a:rPr kumimoji="1" lang="ja-JP" altLang="ja-JP" sz="1300">
              <a:solidFill>
                <a:schemeClr val="dk1"/>
              </a:solidFill>
              <a:effectLst/>
              <a:latin typeface="+mn-lt"/>
              <a:ea typeface="+mn-ea"/>
              <a:cs typeface="+mn-cs"/>
            </a:rPr>
            <a:t>。</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52070</xdr:rowOff>
    </xdr:from>
    <xdr:to>
      <xdr:col>81</xdr:col>
      <xdr:colOff>44450</xdr:colOff>
      <xdr:row>66</xdr:row>
      <xdr:rowOff>141151</xdr:rowOff>
    </xdr:to>
    <xdr:cxnSp macro="">
      <xdr:nvCxnSpPr>
        <xdr:cNvPr id="317" name="直線コネクタ 316"/>
        <xdr:cNvCxnSpPr/>
      </xdr:nvCxnSpPr>
      <xdr:spPr>
        <a:xfrm flipV="1">
          <a:off x="17018000" y="10167620"/>
          <a:ext cx="0" cy="1289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113228</xdr:rowOff>
    </xdr:from>
    <xdr:ext cx="762000" cy="259045"/>
    <xdr:sp macro="" textlink="">
      <xdr:nvSpPr>
        <xdr:cNvPr id="318" name="定員管理の状況最小値テキスト"/>
        <xdr:cNvSpPr txBox="1"/>
      </xdr:nvSpPr>
      <xdr:spPr>
        <a:xfrm>
          <a:off x="17106900" y="1142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141151</xdr:rowOff>
    </xdr:from>
    <xdr:to>
      <xdr:col>81</xdr:col>
      <xdr:colOff>133350</xdr:colOff>
      <xdr:row>66</xdr:row>
      <xdr:rowOff>141151</xdr:rowOff>
    </xdr:to>
    <xdr:cxnSp macro="">
      <xdr:nvCxnSpPr>
        <xdr:cNvPr id="319" name="直線コネクタ 318"/>
        <xdr:cNvCxnSpPr/>
      </xdr:nvCxnSpPr>
      <xdr:spPr>
        <a:xfrm>
          <a:off x="16929100" y="1145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138447</xdr:rowOff>
    </xdr:from>
    <xdr:ext cx="762000" cy="259045"/>
    <xdr:sp macro="" textlink="">
      <xdr:nvSpPr>
        <xdr:cNvPr id="320" name="定員管理の状況最大値テキスト"/>
        <xdr:cNvSpPr txBox="1"/>
      </xdr:nvSpPr>
      <xdr:spPr>
        <a:xfrm>
          <a:off x="17106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52070</xdr:rowOff>
    </xdr:from>
    <xdr:to>
      <xdr:col>81</xdr:col>
      <xdr:colOff>133350</xdr:colOff>
      <xdr:row>59</xdr:row>
      <xdr:rowOff>52070</xdr:rowOff>
    </xdr:to>
    <xdr:cxnSp macro="">
      <xdr:nvCxnSpPr>
        <xdr:cNvPr id="321" name="直線コネクタ 320"/>
        <xdr:cNvCxnSpPr/>
      </xdr:nvCxnSpPr>
      <xdr:spPr>
        <a:xfrm>
          <a:off x="16929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97972</xdr:rowOff>
    </xdr:from>
    <xdr:to>
      <xdr:col>81</xdr:col>
      <xdr:colOff>44450</xdr:colOff>
      <xdr:row>64</xdr:row>
      <xdr:rowOff>104866</xdr:rowOff>
    </xdr:to>
    <xdr:cxnSp macro="">
      <xdr:nvCxnSpPr>
        <xdr:cNvPr id="322" name="直線コネクタ 321"/>
        <xdr:cNvCxnSpPr/>
      </xdr:nvCxnSpPr>
      <xdr:spPr>
        <a:xfrm flipV="1">
          <a:off x="16179800" y="11070772"/>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44649</xdr:rowOff>
    </xdr:from>
    <xdr:ext cx="762000" cy="259045"/>
    <xdr:sp macro="" textlink="">
      <xdr:nvSpPr>
        <xdr:cNvPr id="323" name="定員管理の状況平均値テキスト"/>
        <xdr:cNvSpPr txBox="1"/>
      </xdr:nvSpPr>
      <xdr:spPr>
        <a:xfrm>
          <a:off x="17106900" y="105030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28122</xdr:rowOff>
    </xdr:from>
    <xdr:to>
      <xdr:col>81</xdr:col>
      <xdr:colOff>95250</xdr:colOff>
      <xdr:row>62</xdr:row>
      <xdr:rowOff>129722</xdr:rowOff>
    </xdr:to>
    <xdr:sp macro="" textlink="">
      <xdr:nvSpPr>
        <xdr:cNvPr id="324" name="フローチャート: 判断 323"/>
        <xdr:cNvSpPr/>
      </xdr:nvSpPr>
      <xdr:spPr>
        <a:xfrm>
          <a:off x="169672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77288</xdr:rowOff>
    </xdr:from>
    <xdr:to>
      <xdr:col>77</xdr:col>
      <xdr:colOff>44450</xdr:colOff>
      <xdr:row>64</xdr:row>
      <xdr:rowOff>104866</xdr:rowOff>
    </xdr:to>
    <xdr:cxnSp macro="">
      <xdr:nvCxnSpPr>
        <xdr:cNvPr id="325" name="直線コネクタ 324"/>
        <xdr:cNvCxnSpPr/>
      </xdr:nvCxnSpPr>
      <xdr:spPr>
        <a:xfrm>
          <a:off x="15290800" y="11050088"/>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14333</xdr:rowOff>
    </xdr:from>
    <xdr:to>
      <xdr:col>77</xdr:col>
      <xdr:colOff>95250</xdr:colOff>
      <xdr:row>62</xdr:row>
      <xdr:rowOff>115933</xdr:rowOff>
    </xdr:to>
    <xdr:sp macro="" textlink="">
      <xdr:nvSpPr>
        <xdr:cNvPr id="326" name="フローチャート: 判断 325"/>
        <xdr:cNvSpPr/>
      </xdr:nvSpPr>
      <xdr:spPr>
        <a:xfrm>
          <a:off x="161290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126110</xdr:rowOff>
    </xdr:from>
    <xdr:ext cx="736600" cy="259045"/>
    <xdr:sp macro="" textlink="">
      <xdr:nvSpPr>
        <xdr:cNvPr id="327" name="テキスト ボックス 326"/>
        <xdr:cNvSpPr txBox="1"/>
      </xdr:nvSpPr>
      <xdr:spPr>
        <a:xfrm>
          <a:off x="15798800" y="10413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60053</xdr:rowOff>
    </xdr:from>
    <xdr:to>
      <xdr:col>72</xdr:col>
      <xdr:colOff>203200</xdr:colOff>
      <xdr:row>64</xdr:row>
      <xdr:rowOff>77288</xdr:rowOff>
    </xdr:to>
    <xdr:cxnSp macro="">
      <xdr:nvCxnSpPr>
        <xdr:cNvPr id="328" name="直線コネクタ 327"/>
        <xdr:cNvCxnSpPr/>
      </xdr:nvCxnSpPr>
      <xdr:spPr>
        <a:xfrm>
          <a:off x="14401800" y="1103285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7438</xdr:rowOff>
    </xdr:from>
    <xdr:to>
      <xdr:col>73</xdr:col>
      <xdr:colOff>44450</xdr:colOff>
      <xdr:row>62</xdr:row>
      <xdr:rowOff>109038</xdr:rowOff>
    </xdr:to>
    <xdr:sp macro="" textlink="">
      <xdr:nvSpPr>
        <xdr:cNvPr id="329" name="フローチャート: 判断 328"/>
        <xdr:cNvSpPr/>
      </xdr:nvSpPr>
      <xdr:spPr>
        <a:xfrm>
          <a:off x="15240000" y="106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119215</xdr:rowOff>
    </xdr:from>
    <xdr:ext cx="762000" cy="259045"/>
    <xdr:sp macro="" textlink="">
      <xdr:nvSpPr>
        <xdr:cNvPr id="330" name="テキスト ボックス 329"/>
        <xdr:cNvSpPr txBox="1"/>
      </xdr:nvSpPr>
      <xdr:spPr>
        <a:xfrm>
          <a:off x="14909800" y="1040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29028</xdr:rowOff>
    </xdr:from>
    <xdr:to>
      <xdr:col>68</xdr:col>
      <xdr:colOff>152400</xdr:colOff>
      <xdr:row>64</xdr:row>
      <xdr:rowOff>60053</xdr:rowOff>
    </xdr:to>
    <xdr:cxnSp macro="">
      <xdr:nvCxnSpPr>
        <xdr:cNvPr id="331" name="直線コネクタ 330"/>
        <xdr:cNvCxnSpPr/>
      </xdr:nvCxnSpPr>
      <xdr:spPr>
        <a:xfrm>
          <a:off x="13512800" y="1100182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158206</xdr:rowOff>
    </xdr:from>
    <xdr:to>
      <xdr:col>68</xdr:col>
      <xdr:colOff>203200</xdr:colOff>
      <xdr:row>62</xdr:row>
      <xdr:rowOff>88356</xdr:rowOff>
    </xdr:to>
    <xdr:sp macro="" textlink="">
      <xdr:nvSpPr>
        <xdr:cNvPr id="332" name="フローチャート: 判断 331"/>
        <xdr:cNvSpPr/>
      </xdr:nvSpPr>
      <xdr:spPr>
        <a:xfrm>
          <a:off x="14351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98533</xdr:rowOff>
    </xdr:from>
    <xdr:ext cx="762000" cy="259045"/>
    <xdr:sp macro="" textlink="">
      <xdr:nvSpPr>
        <xdr:cNvPr id="333" name="テキスト ボックス 332"/>
        <xdr:cNvSpPr txBox="1"/>
      </xdr:nvSpPr>
      <xdr:spPr>
        <a:xfrm>
          <a:off x="14020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168547</xdr:rowOff>
    </xdr:from>
    <xdr:to>
      <xdr:col>64</xdr:col>
      <xdr:colOff>152400</xdr:colOff>
      <xdr:row>62</xdr:row>
      <xdr:rowOff>98697</xdr:rowOff>
    </xdr:to>
    <xdr:sp macro="" textlink="">
      <xdr:nvSpPr>
        <xdr:cNvPr id="334" name="フローチャート: 判断 333"/>
        <xdr:cNvSpPr/>
      </xdr:nvSpPr>
      <xdr:spPr>
        <a:xfrm>
          <a:off x="13462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108874</xdr:rowOff>
    </xdr:from>
    <xdr:ext cx="762000" cy="259045"/>
    <xdr:sp macro="" textlink="">
      <xdr:nvSpPr>
        <xdr:cNvPr id="335" name="テキスト ボックス 334"/>
        <xdr:cNvSpPr txBox="1"/>
      </xdr:nvSpPr>
      <xdr:spPr>
        <a:xfrm>
          <a:off x="13131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47172</xdr:rowOff>
    </xdr:from>
    <xdr:to>
      <xdr:col>81</xdr:col>
      <xdr:colOff>95250</xdr:colOff>
      <xdr:row>64</xdr:row>
      <xdr:rowOff>148772</xdr:rowOff>
    </xdr:to>
    <xdr:sp macro="" textlink="">
      <xdr:nvSpPr>
        <xdr:cNvPr id="341" name="楕円 340"/>
        <xdr:cNvSpPr/>
      </xdr:nvSpPr>
      <xdr:spPr>
        <a:xfrm>
          <a:off x="16967200" y="1101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19249</xdr:rowOff>
    </xdr:from>
    <xdr:ext cx="762000" cy="259045"/>
    <xdr:sp macro="" textlink="">
      <xdr:nvSpPr>
        <xdr:cNvPr id="342" name="定員管理の状況該当値テキスト"/>
        <xdr:cNvSpPr txBox="1"/>
      </xdr:nvSpPr>
      <xdr:spPr>
        <a:xfrm>
          <a:off x="17106900" y="10992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54066</xdr:rowOff>
    </xdr:from>
    <xdr:to>
      <xdr:col>77</xdr:col>
      <xdr:colOff>95250</xdr:colOff>
      <xdr:row>64</xdr:row>
      <xdr:rowOff>155666</xdr:rowOff>
    </xdr:to>
    <xdr:sp macro="" textlink="">
      <xdr:nvSpPr>
        <xdr:cNvPr id="343" name="楕円 342"/>
        <xdr:cNvSpPr/>
      </xdr:nvSpPr>
      <xdr:spPr>
        <a:xfrm>
          <a:off x="16129000" y="1102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140443</xdr:rowOff>
    </xdr:from>
    <xdr:ext cx="736600" cy="259045"/>
    <xdr:sp macro="" textlink="">
      <xdr:nvSpPr>
        <xdr:cNvPr id="344" name="テキスト ボックス 343"/>
        <xdr:cNvSpPr txBox="1"/>
      </xdr:nvSpPr>
      <xdr:spPr>
        <a:xfrm>
          <a:off x="15798800" y="11113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26488</xdr:rowOff>
    </xdr:from>
    <xdr:to>
      <xdr:col>73</xdr:col>
      <xdr:colOff>44450</xdr:colOff>
      <xdr:row>64</xdr:row>
      <xdr:rowOff>128088</xdr:rowOff>
    </xdr:to>
    <xdr:sp macro="" textlink="">
      <xdr:nvSpPr>
        <xdr:cNvPr id="345" name="楕円 344"/>
        <xdr:cNvSpPr/>
      </xdr:nvSpPr>
      <xdr:spPr>
        <a:xfrm>
          <a:off x="15240000" y="1099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112865</xdr:rowOff>
    </xdr:from>
    <xdr:ext cx="762000" cy="259045"/>
    <xdr:sp macro="" textlink="">
      <xdr:nvSpPr>
        <xdr:cNvPr id="346" name="テキスト ボックス 345"/>
        <xdr:cNvSpPr txBox="1"/>
      </xdr:nvSpPr>
      <xdr:spPr>
        <a:xfrm>
          <a:off x="14909800" y="1108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9253</xdr:rowOff>
    </xdr:from>
    <xdr:to>
      <xdr:col>68</xdr:col>
      <xdr:colOff>203200</xdr:colOff>
      <xdr:row>64</xdr:row>
      <xdr:rowOff>110853</xdr:rowOff>
    </xdr:to>
    <xdr:sp macro="" textlink="">
      <xdr:nvSpPr>
        <xdr:cNvPr id="347" name="楕円 346"/>
        <xdr:cNvSpPr/>
      </xdr:nvSpPr>
      <xdr:spPr>
        <a:xfrm>
          <a:off x="14351000" y="1098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95630</xdr:rowOff>
    </xdr:from>
    <xdr:ext cx="762000" cy="259045"/>
    <xdr:sp macro="" textlink="">
      <xdr:nvSpPr>
        <xdr:cNvPr id="348" name="テキスト ボックス 347"/>
        <xdr:cNvSpPr txBox="1"/>
      </xdr:nvSpPr>
      <xdr:spPr>
        <a:xfrm>
          <a:off x="14020800" y="11068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149678</xdr:rowOff>
    </xdr:from>
    <xdr:to>
      <xdr:col>64</xdr:col>
      <xdr:colOff>152400</xdr:colOff>
      <xdr:row>64</xdr:row>
      <xdr:rowOff>79828</xdr:rowOff>
    </xdr:to>
    <xdr:sp macro="" textlink="">
      <xdr:nvSpPr>
        <xdr:cNvPr id="349" name="楕円 348"/>
        <xdr:cNvSpPr/>
      </xdr:nvSpPr>
      <xdr:spPr>
        <a:xfrm>
          <a:off x="13462000" y="1095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64605</xdr:rowOff>
    </xdr:from>
    <xdr:ext cx="762000" cy="259045"/>
    <xdr:sp macro="" textlink="">
      <xdr:nvSpPr>
        <xdr:cNvPr id="350" name="テキスト ボックス 349"/>
        <xdr:cNvSpPr txBox="1"/>
      </xdr:nvSpPr>
      <xdr:spPr>
        <a:xfrm>
          <a:off x="13131800" y="1103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平成３０年度決算では、前年度から０．３ポイント改善し、３．１％となった。現状も類似団体や全国平均を下回っているが、過去の地方債の償還を行う等の要因で、今後も改善が予想される。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4" name="テキスト ボックス 373"/>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144526</xdr:rowOff>
    </xdr:from>
    <xdr:to>
      <xdr:col>81</xdr:col>
      <xdr:colOff>44450</xdr:colOff>
      <xdr:row>45</xdr:row>
      <xdr:rowOff>12954</xdr:rowOff>
    </xdr:to>
    <xdr:cxnSp macro="">
      <xdr:nvCxnSpPr>
        <xdr:cNvPr id="377" name="直線コネクタ 376"/>
        <xdr:cNvCxnSpPr/>
      </xdr:nvCxnSpPr>
      <xdr:spPr>
        <a:xfrm flipV="1">
          <a:off x="17018000" y="614527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156481</xdr:rowOff>
    </xdr:from>
    <xdr:ext cx="762000" cy="259045"/>
    <xdr:sp macro="" textlink="">
      <xdr:nvSpPr>
        <xdr:cNvPr id="378" name="公債費負担の状況最小値テキスト"/>
        <xdr:cNvSpPr txBox="1"/>
      </xdr:nvSpPr>
      <xdr:spPr>
        <a:xfrm>
          <a:off x="17106900" y="770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12954</xdr:rowOff>
    </xdr:from>
    <xdr:to>
      <xdr:col>81</xdr:col>
      <xdr:colOff>133350</xdr:colOff>
      <xdr:row>45</xdr:row>
      <xdr:rowOff>12954</xdr:rowOff>
    </xdr:to>
    <xdr:cxnSp macro="">
      <xdr:nvCxnSpPr>
        <xdr:cNvPr id="379" name="直線コネクタ 378"/>
        <xdr:cNvCxnSpPr/>
      </xdr:nvCxnSpPr>
      <xdr:spPr>
        <a:xfrm>
          <a:off x="16929100" y="772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59453</xdr:rowOff>
    </xdr:from>
    <xdr:ext cx="762000" cy="259045"/>
    <xdr:sp macro="" textlink="">
      <xdr:nvSpPr>
        <xdr:cNvPr id="380" name="公債費負担の状況最大値テキスト"/>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144526</xdr:rowOff>
    </xdr:from>
    <xdr:to>
      <xdr:col>81</xdr:col>
      <xdr:colOff>133350</xdr:colOff>
      <xdr:row>35</xdr:row>
      <xdr:rowOff>144526</xdr:rowOff>
    </xdr:to>
    <xdr:cxnSp macro="">
      <xdr:nvCxnSpPr>
        <xdr:cNvPr id="381" name="直線コネクタ 380"/>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45212</xdr:rowOff>
    </xdr:from>
    <xdr:to>
      <xdr:col>81</xdr:col>
      <xdr:colOff>44450</xdr:colOff>
      <xdr:row>38</xdr:row>
      <xdr:rowOff>74168</xdr:rowOff>
    </xdr:to>
    <xdr:cxnSp macro="">
      <xdr:nvCxnSpPr>
        <xdr:cNvPr id="382" name="直線コネクタ 381"/>
        <xdr:cNvCxnSpPr/>
      </xdr:nvCxnSpPr>
      <xdr:spPr>
        <a:xfrm flipV="1">
          <a:off x="16179800" y="6560312"/>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65295</xdr:rowOff>
    </xdr:from>
    <xdr:ext cx="762000" cy="259045"/>
    <xdr:sp macro="" textlink="">
      <xdr:nvSpPr>
        <xdr:cNvPr id="383" name="公債費負担の状況平均値テキスト"/>
        <xdr:cNvSpPr txBox="1"/>
      </xdr:nvSpPr>
      <xdr:spPr>
        <a:xfrm>
          <a:off x="17106900" y="6751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93218</xdr:rowOff>
    </xdr:from>
    <xdr:to>
      <xdr:col>81</xdr:col>
      <xdr:colOff>95250</xdr:colOff>
      <xdr:row>40</xdr:row>
      <xdr:rowOff>23368</xdr:rowOff>
    </xdr:to>
    <xdr:sp macro="" textlink="">
      <xdr:nvSpPr>
        <xdr:cNvPr id="384" name="フローチャート: 判断 383"/>
        <xdr:cNvSpPr/>
      </xdr:nvSpPr>
      <xdr:spPr>
        <a:xfrm>
          <a:off x="169672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74168</xdr:rowOff>
    </xdr:from>
    <xdr:to>
      <xdr:col>77</xdr:col>
      <xdr:colOff>44450</xdr:colOff>
      <xdr:row>38</xdr:row>
      <xdr:rowOff>122428</xdr:rowOff>
    </xdr:to>
    <xdr:cxnSp macro="">
      <xdr:nvCxnSpPr>
        <xdr:cNvPr id="385" name="直線コネクタ 384"/>
        <xdr:cNvCxnSpPr/>
      </xdr:nvCxnSpPr>
      <xdr:spPr>
        <a:xfrm flipV="1">
          <a:off x="15290800" y="658926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112522</xdr:rowOff>
    </xdr:from>
    <xdr:to>
      <xdr:col>77</xdr:col>
      <xdr:colOff>95250</xdr:colOff>
      <xdr:row>40</xdr:row>
      <xdr:rowOff>42672</xdr:rowOff>
    </xdr:to>
    <xdr:sp macro="" textlink="">
      <xdr:nvSpPr>
        <xdr:cNvPr id="386" name="フローチャート: 判断 385"/>
        <xdr:cNvSpPr/>
      </xdr:nvSpPr>
      <xdr:spPr>
        <a:xfrm>
          <a:off x="161290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27449</xdr:rowOff>
    </xdr:from>
    <xdr:ext cx="736600" cy="259045"/>
    <xdr:sp macro="" textlink="">
      <xdr:nvSpPr>
        <xdr:cNvPr id="387" name="テキスト ボックス 386"/>
        <xdr:cNvSpPr txBox="1"/>
      </xdr:nvSpPr>
      <xdr:spPr>
        <a:xfrm>
          <a:off x="15798800" y="6885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122428</xdr:rowOff>
    </xdr:from>
    <xdr:to>
      <xdr:col>72</xdr:col>
      <xdr:colOff>203200</xdr:colOff>
      <xdr:row>38</xdr:row>
      <xdr:rowOff>161036</xdr:rowOff>
    </xdr:to>
    <xdr:cxnSp macro="">
      <xdr:nvCxnSpPr>
        <xdr:cNvPr id="388" name="直線コネクタ 387"/>
        <xdr:cNvCxnSpPr/>
      </xdr:nvCxnSpPr>
      <xdr:spPr>
        <a:xfrm flipV="1">
          <a:off x="14401800" y="663752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141478</xdr:rowOff>
    </xdr:from>
    <xdr:to>
      <xdr:col>73</xdr:col>
      <xdr:colOff>44450</xdr:colOff>
      <xdr:row>40</xdr:row>
      <xdr:rowOff>71628</xdr:rowOff>
    </xdr:to>
    <xdr:sp macro="" textlink="">
      <xdr:nvSpPr>
        <xdr:cNvPr id="389" name="フローチャート: 判断 388"/>
        <xdr:cNvSpPr/>
      </xdr:nvSpPr>
      <xdr:spPr>
        <a:xfrm>
          <a:off x="15240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56405</xdr:rowOff>
    </xdr:from>
    <xdr:ext cx="762000" cy="259045"/>
    <xdr:sp macro="" textlink="">
      <xdr:nvSpPr>
        <xdr:cNvPr id="390" name="テキスト ボックス 389"/>
        <xdr:cNvSpPr txBox="1"/>
      </xdr:nvSpPr>
      <xdr:spPr>
        <a:xfrm>
          <a:off x="14909800" y="691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161036</xdr:rowOff>
    </xdr:from>
    <xdr:to>
      <xdr:col>68</xdr:col>
      <xdr:colOff>152400</xdr:colOff>
      <xdr:row>38</xdr:row>
      <xdr:rowOff>161036</xdr:rowOff>
    </xdr:to>
    <xdr:cxnSp macro="">
      <xdr:nvCxnSpPr>
        <xdr:cNvPr id="391" name="直線コネクタ 390"/>
        <xdr:cNvCxnSpPr/>
      </xdr:nvCxnSpPr>
      <xdr:spPr>
        <a:xfrm>
          <a:off x="13512800" y="66761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170434</xdr:rowOff>
    </xdr:from>
    <xdr:to>
      <xdr:col>68</xdr:col>
      <xdr:colOff>203200</xdr:colOff>
      <xdr:row>40</xdr:row>
      <xdr:rowOff>100584</xdr:rowOff>
    </xdr:to>
    <xdr:sp macro="" textlink="">
      <xdr:nvSpPr>
        <xdr:cNvPr id="392" name="フローチャート: 判断 391"/>
        <xdr:cNvSpPr/>
      </xdr:nvSpPr>
      <xdr:spPr>
        <a:xfrm>
          <a:off x="14351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85361</xdr:rowOff>
    </xdr:from>
    <xdr:ext cx="762000" cy="259045"/>
    <xdr:sp macro="" textlink="">
      <xdr:nvSpPr>
        <xdr:cNvPr id="393" name="テキスト ボックス 392"/>
        <xdr:cNvSpPr txBox="1"/>
      </xdr:nvSpPr>
      <xdr:spPr>
        <a:xfrm>
          <a:off x="140208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56896</xdr:rowOff>
    </xdr:from>
    <xdr:to>
      <xdr:col>64</xdr:col>
      <xdr:colOff>152400</xdr:colOff>
      <xdr:row>40</xdr:row>
      <xdr:rowOff>158496</xdr:rowOff>
    </xdr:to>
    <xdr:sp macro="" textlink="">
      <xdr:nvSpPr>
        <xdr:cNvPr id="394" name="フローチャート: 判断 393"/>
        <xdr:cNvSpPr/>
      </xdr:nvSpPr>
      <xdr:spPr>
        <a:xfrm>
          <a:off x="13462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143273</xdr:rowOff>
    </xdr:from>
    <xdr:ext cx="762000" cy="259045"/>
    <xdr:sp macro="" textlink="">
      <xdr:nvSpPr>
        <xdr:cNvPr id="395" name="テキスト ボックス 394"/>
        <xdr:cNvSpPr txBox="1"/>
      </xdr:nvSpPr>
      <xdr:spPr>
        <a:xfrm>
          <a:off x="13131800" y="700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165862</xdr:rowOff>
    </xdr:from>
    <xdr:to>
      <xdr:col>81</xdr:col>
      <xdr:colOff>95250</xdr:colOff>
      <xdr:row>38</xdr:row>
      <xdr:rowOff>96012</xdr:rowOff>
    </xdr:to>
    <xdr:sp macro="" textlink="">
      <xdr:nvSpPr>
        <xdr:cNvPr id="401" name="楕円 400"/>
        <xdr:cNvSpPr/>
      </xdr:nvSpPr>
      <xdr:spPr>
        <a:xfrm>
          <a:off x="16967200" y="650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10939</xdr:rowOff>
    </xdr:from>
    <xdr:ext cx="762000" cy="259045"/>
    <xdr:sp macro="" textlink="">
      <xdr:nvSpPr>
        <xdr:cNvPr id="402" name="公債費負担の状況該当値テキスト"/>
        <xdr:cNvSpPr txBox="1"/>
      </xdr:nvSpPr>
      <xdr:spPr>
        <a:xfrm>
          <a:off x="17106900" y="6354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23368</xdr:rowOff>
    </xdr:from>
    <xdr:to>
      <xdr:col>77</xdr:col>
      <xdr:colOff>95250</xdr:colOff>
      <xdr:row>38</xdr:row>
      <xdr:rowOff>124968</xdr:rowOff>
    </xdr:to>
    <xdr:sp macro="" textlink="">
      <xdr:nvSpPr>
        <xdr:cNvPr id="403" name="楕円 402"/>
        <xdr:cNvSpPr/>
      </xdr:nvSpPr>
      <xdr:spPr>
        <a:xfrm>
          <a:off x="16129000" y="653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135145</xdr:rowOff>
    </xdr:from>
    <xdr:ext cx="736600" cy="259045"/>
    <xdr:sp macro="" textlink="">
      <xdr:nvSpPr>
        <xdr:cNvPr id="404" name="テキスト ボックス 403"/>
        <xdr:cNvSpPr txBox="1"/>
      </xdr:nvSpPr>
      <xdr:spPr>
        <a:xfrm>
          <a:off x="15798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71628</xdr:rowOff>
    </xdr:from>
    <xdr:to>
      <xdr:col>73</xdr:col>
      <xdr:colOff>44450</xdr:colOff>
      <xdr:row>39</xdr:row>
      <xdr:rowOff>1778</xdr:rowOff>
    </xdr:to>
    <xdr:sp macro="" textlink="">
      <xdr:nvSpPr>
        <xdr:cNvPr id="405" name="楕円 404"/>
        <xdr:cNvSpPr/>
      </xdr:nvSpPr>
      <xdr:spPr>
        <a:xfrm>
          <a:off x="15240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11955</xdr:rowOff>
    </xdr:from>
    <xdr:ext cx="762000" cy="259045"/>
    <xdr:sp macro="" textlink="">
      <xdr:nvSpPr>
        <xdr:cNvPr id="406" name="テキスト ボックス 405"/>
        <xdr:cNvSpPr txBox="1"/>
      </xdr:nvSpPr>
      <xdr:spPr>
        <a:xfrm>
          <a:off x="14909800" y="635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110236</xdr:rowOff>
    </xdr:from>
    <xdr:to>
      <xdr:col>68</xdr:col>
      <xdr:colOff>203200</xdr:colOff>
      <xdr:row>39</xdr:row>
      <xdr:rowOff>40386</xdr:rowOff>
    </xdr:to>
    <xdr:sp macro="" textlink="">
      <xdr:nvSpPr>
        <xdr:cNvPr id="407" name="楕円 406"/>
        <xdr:cNvSpPr/>
      </xdr:nvSpPr>
      <xdr:spPr>
        <a:xfrm>
          <a:off x="14351000" y="662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50563</xdr:rowOff>
    </xdr:from>
    <xdr:ext cx="762000" cy="259045"/>
    <xdr:sp macro="" textlink="">
      <xdr:nvSpPr>
        <xdr:cNvPr id="408" name="テキスト ボックス 407"/>
        <xdr:cNvSpPr txBox="1"/>
      </xdr:nvSpPr>
      <xdr:spPr>
        <a:xfrm>
          <a:off x="14020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110236</xdr:rowOff>
    </xdr:from>
    <xdr:to>
      <xdr:col>64</xdr:col>
      <xdr:colOff>152400</xdr:colOff>
      <xdr:row>39</xdr:row>
      <xdr:rowOff>40386</xdr:rowOff>
    </xdr:to>
    <xdr:sp macro="" textlink="">
      <xdr:nvSpPr>
        <xdr:cNvPr id="409" name="楕円 408"/>
        <xdr:cNvSpPr/>
      </xdr:nvSpPr>
      <xdr:spPr>
        <a:xfrm>
          <a:off x="13462000" y="662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50563</xdr:rowOff>
    </xdr:from>
    <xdr:ext cx="762000" cy="259045"/>
    <xdr:sp macro="" textlink="">
      <xdr:nvSpPr>
        <xdr:cNvPr id="410" name="テキスト ボックス 409"/>
        <xdr:cNvSpPr txBox="1"/>
      </xdr:nvSpPr>
      <xdr:spPr>
        <a:xfrm>
          <a:off x="13131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充当可能財源等が将来負担額を上回るため将来負担比率はない。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しかし、今後は、地方税の減収に伴う数値の悪化も懸念されるため、引き続き健全な財政運営の強化に向けた取組を進めていく。</a:t>
          </a: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104606</xdr:rowOff>
    </xdr:to>
    <xdr:cxnSp macro="">
      <xdr:nvCxnSpPr>
        <xdr:cNvPr id="439" name="直線コネクタ 438"/>
        <xdr:cNvCxnSpPr/>
      </xdr:nvCxnSpPr>
      <xdr:spPr>
        <a:xfrm flipV="1">
          <a:off x="17018000" y="2370667"/>
          <a:ext cx="0" cy="13343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76683</xdr:rowOff>
    </xdr:from>
    <xdr:ext cx="762000" cy="259045"/>
    <xdr:sp macro="" textlink="">
      <xdr:nvSpPr>
        <xdr:cNvPr id="440" name="将来負担の状況最小値テキスト"/>
        <xdr:cNvSpPr txBox="1"/>
      </xdr:nvSpPr>
      <xdr:spPr>
        <a:xfrm>
          <a:off x="17106900" y="367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104606</xdr:rowOff>
    </xdr:from>
    <xdr:to>
      <xdr:col>81</xdr:col>
      <xdr:colOff>133350</xdr:colOff>
      <xdr:row>21</xdr:row>
      <xdr:rowOff>104606</xdr:rowOff>
    </xdr:to>
    <xdr:cxnSp macro="">
      <xdr:nvCxnSpPr>
        <xdr:cNvPr id="441" name="直線コネクタ 440"/>
        <xdr:cNvCxnSpPr/>
      </xdr:nvCxnSpPr>
      <xdr:spPr>
        <a:xfrm>
          <a:off x="16929100" y="3705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165117</xdr:rowOff>
    </xdr:from>
    <xdr:ext cx="762000" cy="259045"/>
    <xdr:sp macro="" textlink="">
      <xdr:nvSpPr>
        <xdr:cNvPr id="444" name="将来負担の状況平均値テキスト"/>
        <xdr:cNvSpPr txBox="1"/>
      </xdr:nvSpPr>
      <xdr:spPr>
        <a:xfrm>
          <a:off x="17106900" y="2565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21590</xdr:rowOff>
    </xdr:from>
    <xdr:to>
      <xdr:col>81</xdr:col>
      <xdr:colOff>95250</xdr:colOff>
      <xdr:row>15</xdr:row>
      <xdr:rowOff>123190</xdr:rowOff>
    </xdr:to>
    <xdr:sp macro="" textlink="">
      <xdr:nvSpPr>
        <xdr:cNvPr id="445" name="フローチャート: 判断 444"/>
        <xdr:cNvSpPr/>
      </xdr:nvSpPr>
      <xdr:spPr>
        <a:xfrm>
          <a:off x="169672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50546</xdr:rowOff>
    </xdr:from>
    <xdr:to>
      <xdr:col>77</xdr:col>
      <xdr:colOff>95250</xdr:colOff>
      <xdr:row>15</xdr:row>
      <xdr:rowOff>152146</xdr:rowOff>
    </xdr:to>
    <xdr:sp macro="" textlink="">
      <xdr:nvSpPr>
        <xdr:cNvPr id="446" name="フローチャート: 判断 445"/>
        <xdr:cNvSpPr/>
      </xdr:nvSpPr>
      <xdr:spPr>
        <a:xfrm>
          <a:off x="16129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162323</xdr:rowOff>
    </xdr:from>
    <xdr:ext cx="736600" cy="259045"/>
    <xdr:sp macro="" textlink="">
      <xdr:nvSpPr>
        <xdr:cNvPr id="447" name="テキスト ボックス 446"/>
        <xdr:cNvSpPr txBox="1"/>
      </xdr:nvSpPr>
      <xdr:spPr>
        <a:xfrm>
          <a:off x="15798800" y="2391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61002</xdr:rowOff>
    </xdr:from>
    <xdr:to>
      <xdr:col>73</xdr:col>
      <xdr:colOff>44450</xdr:colOff>
      <xdr:row>15</xdr:row>
      <xdr:rowOff>162602</xdr:rowOff>
    </xdr:to>
    <xdr:sp macro="" textlink="">
      <xdr:nvSpPr>
        <xdr:cNvPr id="448" name="フローチャート: 判断 447"/>
        <xdr:cNvSpPr/>
      </xdr:nvSpPr>
      <xdr:spPr>
        <a:xfrm>
          <a:off x="15240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1329</xdr:rowOff>
    </xdr:from>
    <xdr:ext cx="762000" cy="259045"/>
    <xdr:sp macro="" textlink="">
      <xdr:nvSpPr>
        <xdr:cNvPr id="449" name="テキスト ボックス 448"/>
        <xdr:cNvSpPr txBox="1"/>
      </xdr:nvSpPr>
      <xdr:spPr>
        <a:xfrm>
          <a:off x="14909800" y="240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81111</xdr:rowOff>
    </xdr:from>
    <xdr:to>
      <xdr:col>68</xdr:col>
      <xdr:colOff>203200</xdr:colOff>
      <xdr:row>16</xdr:row>
      <xdr:rowOff>11261</xdr:rowOff>
    </xdr:to>
    <xdr:sp macro="" textlink="">
      <xdr:nvSpPr>
        <xdr:cNvPr id="450" name="フローチャート: 判断 449"/>
        <xdr:cNvSpPr/>
      </xdr:nvSpPr>
      <xdr:spPr>
        <a:xfrm>
          <a:off x="143510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21438</xdr:rowOff>
    </xdr:from>
    <xdr:ext cx="762000" cy="259045"/>
    <xdr:sp macro="" textlink="">
      <xdr:nvSpPr>
        <xdr:cNvPr id="451" name="テキスト ボックス 450"/>
        <xdr:cNvSpPr txBox="1"/>
      </xdr:nvSpPr>
      <xdr:spPr>
        <a:xfrm>
          <a:off x="14020800" y="242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126153</xdr:rowOff>
    </xdr:from>
    <xdr:to>
      <xdr:col>64</xdr:col>
      <xdr:colOff>152400</xdr:colOff>
      <xdr:row>16</xdr:row>
      <xdr:rowOff>56303</xdr:rowOff>
    </xdr:to>
    <xdr:sp macro="" textlink="">
      <xdr:nvSpPr>
        <xdr:cNvPr id="452" name="フローチャート: 判断 451"/>
        <xdr:cNvSpPr/>
      </xdr:nvSpPr>
      <xdr:spPr>
        <a:xfrm>
          <a:off x="134620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66480</xdr:rowOff>
    </xdr:from>
    <xdr:ext cx="762000" cy="259045"/>
    <xdr:sp macro="" textlink="">
      <xdr:nvSpPr>
        <xdr:cNvPr id="453" name="テキスト ボックス 452"/>
        <xdr:cNvSpPr txBox="1"/>
      </xdr:nvSpPr>
      <xdr:spPr>
        <a:xfrm>
          <a:off x="13131800" y="2466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425,755
408,496
918.32
191,595,669
178,004,460
5,841,040
105,294,972
50,865,822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平成３０年度決算においては、法人市民税の増収等による経常一般財源の増加により、前年度比１．６ポイント改善した。また類似団体の平均を２．６ポイント下回っている。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しかし、今後は法人市民税の一部国税化による地方税の減収により、経常一般財源の確保が難しいと予想されるため、職員の定員適正化計画に基づく適切な定員管理が必要となる。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1270</xdr:rowOff>
    </xdr:from>
    <xdr:to>
      <xdr:col>24</xdr:col>
      <xdr:colOff>25400</xdr:colOff>
      <xdr:row>40</xdr:row>
      <xdr:rowOff>43180</xdr:rowOff>
    </xdr:to>
    <xdr:cxnSp macro="">
      <xdr:nvCxnSpPr>
        <xdr:cNvPr id="61" name="直線コネクタ 60"/>
        <xdr:cNvCxnSpPr/>
      </xdr:nvCxnSpPr>
      <xdr:spPr>
        <a:xfrm flipV="1">
          <a:off x="4826000" y="565912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15257</xdr:rowOff>
    </xdr:from>
    <xdr:ext cx="762000" cy="259045"/>
    <xdr:sp macro="" textlink="">
      <xdr:nvSpPr>
        <xdr:cNvPr id="62" name="人件費最小値テキスト"/>
        <xdr:cNvSpPr txBox="1"/>
      </xdr:nvSpPr>
      <xdr:spPr>
        <a:xfrm>
          <a:off x="4914900" y="687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43180</xdr:rowOff>
    </xdr:from>
    <xdr:to>
      <xdr:col>24</xdr:col>
      <xdr:colOff>114300</xdr:colOff>
      <xdr:row>40</xdr:row>
      <xdr:rowOff>43180</xdr:rowOff>
    </xdr:to>
    <xdr:cxnSp macro="">
      <xdr:nvCxnSpPr>
        <xdr:cNvPr id="63" name="直線コネクタ 62"/>
        <xdr:cNvCxnSpPr/>
      </xdr:nvCxnSpPr>
      <xdr:spPr>
        <a:xfrm>
          <a:off x="4737100" y="690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87647</xdr:rowOff>
    </xdr:from>
    <xdr:ext cx="762000" cy="259045"/>
    <xdr:sp macro="" textlink="">
      <xdr:nvSpPr>
        <xdr:cNvPr id="64" name="人件費最大値テキスト"/>
        <xdr:cNvSpPr txBox="1"/>
      </xdr:nvSpPr>
      <xdr:spPr>
        <a:xfrm>
          <a:off x="4914900" y="540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1270</xdr:rowOff>
    </xdr:from>
    <xdr:to>
      <xdr:col>24</xdr:col>
      <xdr:colOff>114300</xdr:colOff>
      <xdr:row>33</xdr:row>
      <xdr:rowOff>1270</xdr:rowOff>
    </xdr:to>
    <xdr:cxnSp macro="">
      <xdr:nvCxnSpPr>
        <xdr:cNvPr id="65" name="直線コネクタ 64"/>
        <xdr:cNvCxnSpPr/>
      </xdr:nvCxnSpPr>
      <xdr:spPr>
        <a:xfrm>
          <a:off x="4737100" y="565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107950</xdr:rowOff>
    </xdr:from>
    <xdr:to>
      <xdr:col>24</xdr:col>
      <xdr:colOff>25400</xdr:colOff>
      <xdr:row>36</xdr:row>
      <xdr:rowOff>58420</xdr:rowOff>
    </xdr:to>
    <xdr:cxnSp macro="">
      <xdr:nvCxnSpPr>
        <xdr:cNvPr id="66" name="直線コネクタ 65"/>
        <xdr:cNvCxnSpPr/>
      </xdr:nvCxnSpPr>
      <xdr:spPr>
        <a:xfrm flipV="1">
          <a:off x="3987800" y="610870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55897</xdr:rowOff>
    </xdr:from>
    <xdr:ext cx="762000" cy="259045"/>
    <xdr:sp macro="" textlink="">
      <xdr:nvSpPr>
        <xdr:cNvPr id="67" name="人件費平均値テキスト"/>
        <xdr:cNvSpPr txBox="1"/>
      </xdr:nvSpPr>
      <xdr:spPr>
        <a:xfrm>
          <a:off x="4914900" y="6228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83820</xdr:rowOff>
    </xdr:from>
    <xdr:to>
      <xdr:col>24</xdr:col>
      <xdr:colOff>76200</xdr:colOff>
      <xdr:row>37</xdr:row>
      <xdr:rowOff>13970</xdr:rowOff>
    </xdr:to>
    <xdr:sp macro="" textlink="">
      <xdr:nvSpPr>
        <xdr:cNvPr id="68" name="フローチャート: 判断 67"/>
        <xdr:cNvSpPr/>
      </xdr:nvSpPr>
      <xdr:spPr>
        <a:xfrm>
          <a:off x="47752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142240</xdr:rowOff>
    </xdr:from>
    <xdr:to>
      <xdr:col>19</xdr:col>
      <xdr:colOff>187325</xdr:colOff>
      <xdr:row>36</xdr:row>
      <xdr:rowOff>58420</xdr:rowOff>
    </xdr:to>
    <xdr:cxnSp macro="">
      <xdr:nvCxnSpPr>
        <xdr:cNvPr id="69" name="直線コネクタ 68"/>
        <xdr:cNvCxnSpPr/>
      </xdr:nvCxnSpPr>
      <xdr:spPr>
        <a:xfrm>
          <a:off x="3098800" y="597154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91440</xdr:rowOff>
    </xdr:from>
    <xdr:to>
      <xdr:col>20</xdr:col>
      <xdr:colOff>38100</xdr:colOff>
      <xdr:row>37</xdr:row>
      <xdr:rowOff>21590</xdr:rowOff>
    </xdr:to>
    <xdr:sp macro="" textlink="">
      <xdr:nvSpPr>
        <xdr:cNvPr id="70" name="フローチャート: 判断 69"/>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6367</xdr:rowOff>
    </xdr:from>
    <xdr:ext cx="736600" cy="259045"/>
    <xdr:sp macro="" textlink="">
      <xdr:nvSpPr>
        <xdr:cNvPr id="71" name="テキスト ボックス 70"/>
        <xdr:cNvSpPr txBox="1"/>
      </xdr:nvSpPr>
      <xdr:spPr>
        <a:xfrm>
          <a:off x="3606800" y="635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142240</xdr:rowOff>
    </xdr:from>
    <xdr:to>
      <xdr:col>15</xdr:col>
      <xdr:colOff>98425</xdr:colOff>
      <xdr:row>34</xdr:row>
      <xdr:rowOff>157480</xdr:rowOff>
    </xdr:to>
    <xdr:cxnSp macro="">
      <xdr:nvCxnSpPr>
        <xdr:cNvPr id="72" name="直線コネクタ 71"/>
        <xdr:cNvCxnSpPr/>
      </xdr:nvCxnSpPr>
      <xdr:spPr>
        <a:xfrm flipV="1">
          <a:off x="2209800" y="59715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74" name="テキスト ボックス 73"/>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157480</xdr:rowOff>
    </xdr:from>
    <xdr:to>
      <xdr:col>11</xdr:col>
      <xdr:colOff>9525</xdr:colOff>
      <xdr:row>34</xdr:row>
      <xdr:rowOff>157480</xdr:rowOff>
    </xdr:to>
    <xdr:cxnSp macro="">
      <xdr:nvCxnSpPr>
        <xdr:cNvPr id="75" name="直線コネクタ 74"/>
        <xdr:cNvCxnSpPr/>
      </xdr:nvCxnSpPr>
      <xdr:spPr>
        <a:xfrm>
          <a:off x="1320800" y="5986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68580</xdr:rowOff>
    </xdr:from>
    <xdr:to>
      <xdr:col>11</xdr:col>
      <xdr:colOff>60325</xdr:colOff>
      <xdr:row>36</xdr:row>
      <xdr:rowOff>170180</xdr:rowOff>
    </xdr:to>
    <xdr:sp macro="" textlink="">
      <xdr:nvSpPr>
        <xdr:cNvPr id="76" name="フローチャート: 判断 75"/>
        <xdr:cNvSpPr/>
      </xdr:nvSpPr>
      <xdr:spPr>
        <a:xfrm>
          <a:off x="2159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154957</xdr:rowOff>
    </xdr:from>
    <xdr:ext cx="762000" cy="259045"/>
    <xdr:sp macro="" textlink="">
      <xdr:nvSpPr>
        <xdr:cNvPr id="77" name="テキスト ボックス 76"/>
        <xdr:cNvSpPr txBox="1"/>
      </xdr:nvSpPr>
      <xdr:spPr>
        <a:xfrm>
          <a:off x="1828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154957</xdr:rowOff>
    </xdr:from>
    <xdr:ext cx="762000" cy="259045"/>
    <xdr:sp macro="" textlink="">
      <xdr:nvSpPr>
        <xdr:cNvPr id="79" name="テキスト ボックス 78"/>
        <xdr:cNvSpPr txBox="1"/>
      </xdr:nvSpPr>
      <xdr:spPr>
        <a:xfrm>
          <a:off x="939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57150</xdr:rowOff>
    </xdr:from>
    <xdr:to>
      <xdr:col>24</xdr:col>
      <xdr:colOff>76200</xdr:colOff>
      <xdr:row>35</xdr:row>
      <xdr:rowOff>158750</xdr:rowOff>
    </xdr:to>
    <xdr:sp macro="" textlink="">
      <xdr:nvSpPr>
        <xdr:cNvPr id="85" name="楕円 84"/>
        <xdr:cNvSpPr/>
      </xdr:nvSpPr>
      <xdr:spPr>
        <a:xfrm>
          <a:off x="47752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73677</xdr:rowOff>
    </xdr:from>
    <xdr:ext cx="762000" cy="259045"/>
    <xdr:sp macro="" textlink="">
      <xdr:nvSpPr>
        <xdr:cNvPr id="86" name="人件費該当値テキスト"/>
        <xdr:cNvSpPr txBox="1"/>
      </xdr:nvSpPr>
      <xdr:spPr>
        <a:xfrm>
          <a:off x="49149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xdr:rowOff>
    </xdr:from>
    <xdr:to>
      <xdr:col>20</xdr:col>
      <xdr:colOff>38100</xdr:colOff>
      <xdr:row>36</xdr:row>
      <xdr:rowOff>109220</xdr:rowOff>
    </xdr:to>
    <xdr:sp macro="" textlink="">
      <xdr:nvSpPr>
        <xdr:cNvPr id="87" name="楕円 86"/>
        <xdr:cNvSpPr/>
      </xdr:nvSpPr>
      <xdr:spPr>
        <a:xfrm>
          <a:off x="3937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119397</xdr:rowOff>
    </xdr:from>
    <xdr:ext cx="736600" cy="259045"/>
    <xdr:sp macro="" textlink="">
      <xdr:nvSpPr>
        <xdr:cNvPr id="88" name="テキスト ボックス 87"/>
        <xdr:cNvSpPr txBox="1"/>
      </xdr:nvSpPr>
      <xdr:spPr>
        <a:xfrm>
          <a:off x="3606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91440</xdr:rowOff>
    </xdr:from>
    <xdr:to>
      <xdr:col>15</xdr:col>
      <xdr:colOff>149225</xdr:colOff>
      <xdr:row>35</xdr:row>
      <xdr:rowOff>21590</xdr:rowOff>
    </xdr:to>
    <xdr:sp macro="" textlink="">
      <xdr:nvSpPr>
        <xdr:cNvPr id="89" name="楕円 88"/>
        <xdr:cNvSpPr/>
      </xdr:nvSpPr>
      <xdr:spPr>
        <a:xfrm>
          <a:off x="3048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31767</xdr:rowOff>
    </xdr:from>
    <xdr:ext cx="762000" cy="259045"/>
    <xdr:sp macro="" textlink="">
      <xdr:nvSpPr>
        <xdr:cNvPr id="90" name="テキスト ボックス 89"/>
        <xdr:cNvSpPr txBox="1"/>
      </xdr:nvSpPr>
      <xdr:spPr>
        <a:xfrm>
          <a:off x="2717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106680</xdr:rowOff>
    </xdr:from>
    <xdr:to>
      <xdr:col>11</xdr:col>
      <xdr:colOff>60325</xdr:colOff>
      <xdr:row>35</xdr:row>
      <xdr:rowOff>36830</xdr:rowOff>
    </xdr:to>
    <xdr:sp macro="" textlink="">
      <xdr:nvSpPr>
        <xdr:cNvPr id="91" name="楕円 90"/>
        <xdr:cNvSpPr/>
      </xdr:nvSpPr>
      <xdr:spPr>
        <a:xfrm>
          <a:off x="2159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47007</xdr:rowOff>
    </xdr:from>
    <xdr:ext cx="762000" cy="259045"/>
    <xdr:sp macro="" textlink="">
      <xdr:nvSpPr>
        <xdr:cNvPr id="92" name="テキスト ボックス 91"/>
        <xdr:cNvSpPr txBox="1"/>
      </xdr:nvSpPr>
      <xdr:spPr>
        <a:xfrm>
          <a:off x="1828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106680</xdr:rowOff>
    </xdr:from>
    <xdr:to>
      <xdr:col>6</xdr:col>
      <xdr:colOff>171450</xdr:colOff>
      <xdr:row>35</xdr:row>
      <xdr:rowOff>36830</xdr:rowOff>
    </xdr:to>
    <xdr:sp macro="" textlink="">
      <xdr:nvSpPr>
        <xdr:cNvPr id="93" name="楕円 92"/>
        <xdr:cNvSpPr/>
      </xdr:nvSpPr>
      <xdr:spPr>
        <a:xfrm>
          <a:off x="1270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47007</xdr:rowOff>
    </xdr:from>
    <xdr:ext cx="762000" cy="259045"/>
    <xdr:sp macro="" textlink="">
      <xdr:nvSpPr>
        <xdr:cNvPr id="94" name="テキスト ボックス 93"/>
        <xdr:cNvSpPr txBox="1"/>
      </xdr:nvSpPr>
      <xdr:spPr>
        <a:xfrm>
          <a:off x="939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３０年度決算においては、物件費自体は微増したが、法人市民税の増収等による経常一般財源の増加により、前年度比１．２ポイント改善した。しかし、市域が広く公共施設が多いことから維持管理費が膨らみ類似団体に比べて多い状況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今後も、効率的な施設管理と経費削減を進める必要がある。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127000</xdr:rowOff>
    </xdr:from>
    <xdr:to>
      <xdr:col>82</xdr:col>
      <xdr:colOff>107950</xdr:colOff>
      <xdr:row>20</xdr:row>
      <xdr:rowOff>127000</xdr:rowOff>
    </xdr:to>
    <xdr:cxnSp macro="">
      <xdr:nvCxnSpPr>
        <xdr:cNvPr id="122" name="直線コネクタ 121"/>
        <xdr:cNvCxnSpPr/>
      </xdr:nvCxnSpPr>
      <xdr:spPr>
        <a:xfrm flipV="1">
          <a:off x="16510000" y="21844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23" name="物件費最小値テキスト"/>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4" name="直線コネクタ 123"/>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41927</xdr:rowOff>
    </xdr:from>
    <xdr:ext cx="762000" cy="259045"/>
    <xdr:sp macro="" textlink="">
      <xdr:nvSpPr>
        <xdr:cNvPr id="125"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127000</xdr:rowOff>
    </xdr:from>
    <xdr:to>
      <xdr:col>82</xdr:col>
      <xdr:colOff>196850</xdr:colOff>
      <xdr:row>12</xdr:row>
      <xdr:rowOff>127000</xdr:rowOff>
    </xdr:to>
    <xdr:cxnSp macro="">
      <xdr:nvCxnSpPr>
        <xdr:cNvPr id="126" name="直線コネクタ 125"/>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44450</xdr:rowOff>
    </xdr:from>
    <xdr:to>
      <xdr:col>82</xdr:col>
      <xdr:colOff>107950</xdr:colOff>
      <xdr:row>18</xdr:row>
      <xdr:rowOff>25400</xdr:rowOff>
    </xdr:to>
    <xdr:cxnSp macro="">
      <xdr:nvCxnSpPr>
        <xdr:cNvPr id="127" name="直線コネクタ 126"/>
        <xdr:cNvCxnSpPr/>
      </xdr:nvCxnSpPr>
      <xdr:spPr>
        <a:xfrm flipV="1">
          <a:off x="15671800" y="29591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10177</xdr:rowOff>
    </xdr:from>
    <xdr:ext cx="762000" cy="259045"/>
    <xdr:sp macro="" textlink="">
      <xdr:nvSpPr>
        <xdr:cNvPr id="128" name="物件費平均値テキスト"/>
        <xdr:cNvSpPr txBox="1"/>
      </xdr:nvSpPr>
      <xdr:spPr>
        <a:xfrm>
          <a:off x="16598900" y="241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165100</xdr:rowOff>
    </xdr:from>
    <xdr:to>
      <xdr:col>82</xdr:col>
      <xdr:colOff>158750</xdr:colOff>
      <xdr:row>15</xdr:row>
      <xdr:rowOff>95250</xdr:rowOff>
    </xdr:to>
    <xdr:sp macro="" textlink="">
      <xdr:nvSpPr>
        <xdr:cNvPr id="129" name="フローチャート: 判断 128"/>
        <xdr:cNvSpPr/>
      </xdr:nvSpPr>
      <xdr:spPr>
        <a:xfrm>
          <a:off x="16459200" y="256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25400</xdr:rowOff>
    </xdr:from>
    <xdr:to>
      <xdr:col>78</xdr:col>
      <xdr:colOff>69850</xdr:colOff>
      <xdr:row>18</xdr:row>
      <xdr:rowOff>25400</xdr:rowOff>
    </xdr:to>
    <xdr:cxnSp macro="">
      <xdr:nvCxnSpPr>
        <xdr:cNvPr id="130" name="直線コネクタ 129"/>
        <xdr:cNvCxnSpPr/>
      </xdr:nvCxnSpPr>
      <xdr:spPr>
        <a:xfrm>
          <a:off x="14782800" y="27686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139700</xdr:rowOff>
    </xdr:from>
    <xdr:to>
      <xdr:col>78</xdr:col>
      <xdr:colOff>120650</xdr:colOff>
      <xdr:row>15</xdr:row>
      <xdr:rowOff>69850</xdr:rowOff>
    </xdr:to>
    <xdr:sp macro="" textlink="">
      <xdr:nvSpPr>
        <xdr:cNvPr id="131" name="フローチャート: 判断 130"/>
        <xdr:cNvSpPr/>
      </xdr:nvSpPr>
      <xdr:spPr>
        <a:xfrm>
          <a:off x="15621000" y="254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80027</xdr:rowOff>
    </xdr:from>
    <xdr:ext cx="736600" cy="259045"/>
    <xdr:sp macro="" textlink="">
      <xdr:nvSpPr>
        <xdr:cNvPr id="132" name="テキスト ボックス 131"/>
        <xdr:cNvSpPr txBox="1"/>
      </xdr:nvSpPr>
      <xdr:spPr>
        <a:xfrm>
          <a:off x="15290800" y="2308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133350</xdr:rowOff>
    </xdr:from>
    <xdr:to>
      <xdr:col>73</xdr:col>
      <xdr:colOff>180975</xdr:colOff>
      <xdr:row>16</xdr:row>
      <xdr:rowOff>25400</xdr:rowOff>
    </xdr:to>
    <xdr:cxnSp macro="">
      <xdr:nvCxnSpPr>
        <xdr:cNvPr id="133" name="直線コネクタ 132"/>
        <xdr:cNvCxnSpPr/>
      </xdr:nvCxnSpPr>
      <xdr:spPr>
        <a:xfrm>
          <a:off x="13893800" y="27051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114300</xdr:rowOff>
    </xdr:from>
    <xdr:to>
      <xdr:col>74</xdr:col>
      <xdr:colOff>31750</xdr:colOff>
      <xdr:row>15</xdr:row>
      <xdr:rowOff>44450</xdr:rowOff>
    </xdr:to>
    <xdr:sp macro="" textlink="">
      <xdr:nvSpPr>
        <xdr:cNvPr id="134" name="フローチャート: 判断 133"/>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54627</xdr:rowOff>
    </xdr:from>
    <xdr:ext cx="762000" cy="259045"/>
    <xdr:sp macro="" textlink="">
      <xdr:nvSpPr>
        <xdr:cNvPr id="135" name="テキスト ボックス 134"/>
        <xdr:cNvSpPr txBox="1"/>
      </xdr:nvSpPr>
      <xdr:spPr>
        <a:xfrm>
          <a:off x="14401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120650</xdr:rowOff>
    </xdr:from>
    <xdr:to>
      <xdr:col>69</xdr:col>
      <xdr:colOff>92075</xdr:colOff>
      <xdr:row>15</xdr:row>
      <xdr:rowOff>133350</xdr:rowOff>
    </xdr:to>
    <xdr:cxnSp macro="">
      <xdr:nvCxnSpPr>
        <xdr:cNvPr id="136" name="直線コネクタ 135"/>
        <xdr:cNvCxnSpPr/>
      </xdr:nvCxnSpPr>
      <xdr:spPr>
        <a:xfrm>
          <a:off x="13004800" y="2692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63500</xdr:rowOff>
    </xdr:from>
    <xdr:to>
      <xdr:col>69</xdr:col>
      <xdr:colOff>142875</xdr:colOff>
      <xdr:row>14</xdr:row>
      <xdr:rowOff>165100</xdr:rowOff>
    </xdr:to>
    <xdr:sp macro="" textlink="">
      <xdr:nvSpPr>
        <xdr:cNvPr id="137" name="フローチャート: 判断 136"/>
        <xdr:cNvSpPr/>
      </xdr:nvSpPr>
      <xdr:spPr>
        <a:xfrm>
          <a:off x="13843000" y="24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3827</xdr:rowOff>
    </xdr:from>
    <xdr:ext cx="762000" cy="259045"/>
    <xdr:sp macro="" textlink="">
      <xdr:nvSpPr>
        <xdr:cNvPr id="138" name="テキスト ボックス 137"/>
        <xdr:cNvSpPr txBox="1"/>
      </xdr:nvSpPr>
      <xdr:spPr>
        <a:xfrm>
          <a:off x="13512800" y="22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50800</xdr:rowOff>
    </xdr:from>
    <xdr:to>
      <xdr:col>65</xdr:col>
      <xdr:colOff>53975</xdr:colOff>
      <xdr:row>14</xdr:row>
      <xdr:rowOff>152400</xdr:rowOff>
    </xdr:to>
    <xdr:sp macro="" textlink="">
      <xdr:nvSpPr>
        <xdr:cNvPr id="139" name="フローチャート: 判断 138"/>
        <xdr:cNvSpPr/>
      </xdr:nvSpPr>
      <xdr:spPr>
        <a:xfrm>
          <a:off x="12954000" y="245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162577</xdr:rowOff>
    </xdr:from>
    <xdr:ext cx="762000" cy="259045"/>
    <xdr:sp macro="" textlink="">
      <xdr:nvSpPr>
        <xdr:cNvPr id="140" name="テキスト ボックス 139"/>
        <xdr:cNvSpPr txBox="1"/>
      </xdr:nvSpPr>
      <xdr:spPr>
        <a:xfrm>
          <a:off x="12623800" y="221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165100</xdr:rowOff>
    </xdr:from>
    <xdr:to>
      <xdr:col>82</xdr:col>
      <xdr:colOff>158750</xdr:colOff>
      <xdr:row>17</xdr:row>
      <xdr:rowOff>95250</xdr:rowOff>
    </xdr:to>
    <xdr:sp macro="" textlink="">
      <xdr:nvSpPr>
        <xdr:cNvPr id="146" name="楕円 145"/>
        <xdr:cNvSpPr/>
      </xdr:nvSpPr>
      <xdr:spPr>
        <a:xfrm>
          <a:off x="16459200" y="290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137177</xdr:rowOff>
    </xdr:from>
    <xdr:ext cx="762000" cy="259045"/>
    <xdr:sp macro="" textlink="">
      <xdr:nvSpPr>
        <xdr:cNvPr id="147" name="物件費該当値テキスト"/>
        <xdr:cNvSpPr txBox="1"/>
      </xdr:nvSpPr>
      <xdr:spPr>
        <a:xfrm>
          <a:off x="165989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146050</xdr:rowOff>
    </xdr:from>
    <xdr:to>
      <xdr:col>78</xdr:col>
      <xdr:colOff>120650</xdr:colOff>
      <xdr:row>18</xdr:row>
      <xdr:rowOff>76200</xdr:rowOff>
    </xdr:to>
    <xdr:sp macro="" textlink="">
      <xdr:nvSpPr>
        <xdr:cNvPr id="148" name="楕円 147"/>
        <xdr:cNvSpPr/>
      </xdr:nvSpPr>
      <xdr:spPr>
        <a:xfrm>
          <a:off x="15621000" y="306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60977</xdr:rowOff>
    </xdr:from>
    <xdr:ext cx="736600" cy="259045"/>
    <xdr:sp macro="" textlink="">
      <xdr:nvSpPr>
        <xdr:cNvPr id="149" name="テキスト ボックス 148"/>
        <xdr:cNvSpPr txBox="1"/>
      </xdr:nvSpPr>
      <xdr:spPr>
        <a:xfrm>
          <a:off x="15290800" y="314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146050</xdr:rowOff>
    </xdr:from>
    <xdr:to>
      <xdr:col>74</xdr:col>
      <xdr:colOff>31750</xdr:colOff>
      <xdr:row>16</xdr:row>
      <xdr:rowOff>76200</xdr:rowOff>
    </xdr:to>
    <xdr:sp macro="" textlink="">
      <xdr:nvSpPr>
        <xdr:cNvPr id="150" name="楕円 149"/>
        <xdr:cNvSpPr/>
      </xdr:nvSpPr>
      <xdr:spPr>
        <a:xfrm>
          <a:off x="14732000" y="271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60977</xdr:rowOff>
    </xdr:from>
    <xdr:ext cx="762000" cy="259045"/>
    <xdr:sp macro="" textlink="">
      <xdr:nvSpPr>
        <xdr:cNvPr id="151" name="テキスト ボックス 150"/>
        <xdr:cNvSpPr txBox="1"/>
      </xdr:nvSpPr>
      <xdr:spPr>
        <a:xfrm>
          <a:off x="14401800" y="280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82550</xdr:rowOff>
    </xdr:from>
    <xdr:to>
      <xdr:col>69</xdr:col>
      <xdr:colOff>142875</xdr:colOff>
      <xdr:row>16</xdr:row>
      <xdr:rowOff>12700</xdr:rowOff>
    </xdr:to>
    <xdr:sp macro="" textlink="">
      <xdr:nvSpPr>
        <xdr:cNvPr id="152" name="楕円 151"/>
        <xdr:cNvSpPr/>
      </xdr:nvSpPr>
      <xdr:spPr>
        <a:xfrm>
          <a:off x="13843000" y="265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168927</xdr:rowOff>
    </xdr:from>
    <xdr:ext cx="762000" cy="259045"/>
    <xdr:sp macro="" textlink="">
      <xdr:nvSpPr>
        <xdr:cNvPr id="153" name="テキスト ボックス 152"/>
        <xdr:cNvSpPr txBox="1"/>
      </xdr:nvSpPr>
      <xdr:spPr>
        <a:xfrm>
          <a:off x="13512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69850</xdr:rowOff>
    </xdr:from>
    <xdr:to>
      <xdr:col>65</xdr:col>
      <xdr:colOff>53975</xdr:colOff>
      <xdr:row>16</xdr:row>
      <xdr:rowOff>0</xdr:rowOff>
    </xdr:to>
    <xdr:sp macro="" textlink="">
      <xdr:nvSpPr>
        <xdr:cNvPr id="154" name="楕円 153"/>
        <xdr:cNvSpPr/>
      </xdr:nvSpPr>
      <xdr:spPr>
        <a:xfrm>
          <a:off x="12954000" y="26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156227</xdr:rowOff>
    </xdr:from>
    <xdr:ext cx="762000" cy="259045"/>
    <xdr:sp macro="" textlink="">
      <xdr:nvSpPr>
        <xdr:cNvPr id="155" name="テキスト ボックス 154"/>
        <xdr:cNvSpPr txBox="1"/>
      </xdr:nvSpPr>
      <xdr:spPr>
        <a:xfrm>
          <a:off x="12623800" y="272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３０年度決算においては、扶助費自体は横ばいであり、経常一般財源における法人市民税収入の増加により、数値は前年度比＋０．３ポイントとなり、依然として類似団体及び全国平均よりも高い水準を維持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今後は地方税の減収が予想されるとともに、高齢者に伴う社会保障関連経費が増加する見込みであることから、扶助費は増加することが予想される。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116115</xdr:rowOff>
    </xdr:from>
    <xdr:to>
      <xdr:col>24</xdr:col>
      <xdr:colOff>25400</xdr:colOff>
      <xdr:row>62</xdr:row>
      <xdr:rowOff>72572</xdr:rowOff>
    </xdr:to>
    <xdr:cxnSp macro="">
      <xdr:nvCxnSpPr>
        <xdr:cNvPr id="185" name="直線コネクタ 184"/>
        <xdr:cNvCxnSpPr/>
      </xdr:nvCxnSpPr>
      <xdr:spPr>
        <a:xfrm flipV="1">
          <a:off x="4826000" y="9374415"/>
          <a:ext cx="0" cy="1328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44649</xdr:rowOff>
    </xdr:from>
    <xdr:ext cx="762000" cy="259045"/>
    <xdr:sp macro="" textlink="">
      <xdr:nvSpPr>
        <xdr:cNvPr id="186" name="扶助費最小値テキスト"/>
        <xdr:cNvSpPr txBox="1"/>
      </xdr:nvSpPr>
      <xdr:spPr>
        <a:xfrm>
          <a:off x="4914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72572</xdr:rowOff>
    </xdr:from>
    <xdr:to>
      <xdr:col>24</xdr:col>
      <xdr:colOff>114300</xdr:colOff>
      <xdr:row>62</xdr:row>
      <xdr:rowOff>72572</xdr:rowOff>
    </xdr:to>
    <xdr:cxnSp macro="">
      <xdr:nvCxnSpPr>
        <xdr:cNvPr id="187" name="直線コネクタ 186"/>
        <xdr:cNvCxnSpPr/>
      </xdr:nvCxnSpPr>
      <xdr:spPr>
        <a:xfrm>
          <a:off x="4737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31042</xdr:rowOff>
    </xdr:from>
    <xdr:ext cx="762000" cy="259045"/>
    <xdr:sp macro="" textlink="">
      <xdr:nvSpPr>
        <xdr:cNvPr id="188" name="扶助費最大値テキスト"/>
        <xdr:cNvSpPr txBox="1"/>
      </xdr:nvSpPr>
      <xdr:spPr>
        <a:xfrm>
          <a:off x="4914900" y="9117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116115</xdr:rowOff>
    </xdr:from>
    <xdr:to>
      <xdr:col>24</xdr:col>
      <xdr:colOff>114300</xdr:colOff>
      <xdr:row>54</xdr:row>
      <xdr:rowOff>116115</xdr:rowOff>
    </xdr:to>
    <xdr:cxnSp macro="">
      <xdr:nvCxnSpPr>
        <xdr:cNvPr id="189" name="直線コネクタ 188"/>
        <xdr:cNvCxnSpPr/>
      </xdr:nvCxnSpPr>
      <xdr:spPr>
        <a:xfrm>
          <a:off x="4737100" y="937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116115</xdr:rowOff>
    </xdr:from>
    <xdr:to>
      <xdr:col>24</xdr:col>
      <xdr:colOff>25400</xdr:colOff>
      <xdr:row>54</xdr:row>
      <xdr:rowOff>148772</xdr:rowOff>
    </xdr:to>
    <xdr:cxnSp macro="">
      <xdr:nvCxnSpPr>
        <xdr:cNvPr id="190" name="直線コネクタ 189"/>
        <xdr:cNvCxnSpPr/>
      </xdr:nvCxnSpPr>
      <xdr:spPr>
        <a:xfrm flipV="1">
          <a:off x="3987800" y="93744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4734</xdr:rowOff>
    </xdr:from>
    <xdr:ext cx="762000" cy="259045"/>
    <xdr:sp macro="" textlink="">
      <xdr:nvSpPr>
        <xdr:cNvPr id="191" name="扶助費平均値テキスト"/>
        <xdr:cNvSpPr txBox="1"/>
      </xdr:nvSpPr>
      <xdr:spPr>
        <a:xfrm>
          <a:off x="4914900" y="9948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32657</xdr:rowOff>
    </xdr:from>
    <xdr:to>
      <xdr:col>24</xdr:col>
      <xdr:colOff>76200</xdr:colOff>
      <xdr:row>58</xdr:row>
      <xdr:rowOff>134257</xdr:rowOff>
    </xdr:to>
    <xdr:sp macro="" textlink="">
      <xdr:nvSpPr>
        <xdr:cNvPr id="192" name="フローチャート: 判断 191"/>
        <xdr:cNvSpPr/>
      </xdr:nvSpPr>
      <xdr:spPr>
        <a:xfrm>
          <a:off x="4775200" y="997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167822</xdr:rowOff>
    </xdr:from>
    <xdr:to>
      <xdr:col>19</xdr:col>
      <xdr:colOff>187325</xdr:colOff>
      <xdr:row>54</xdr:row>
      <xdr:rowOff>148772</xdr:rowOff>
    </xdr:to>
    <xdr:cxnSp macro="">
      <xdr:nvCxnSpPr>
        <xdr:cNvPr id="193" name="直線コネクタ 192"/>
        <xdr:cNvCxnSpPr/>
      </xdr:nvCxnSpPr>
      <xdr:spPr>
        <a:xfrm>
          <a:off x="3098800" y="9254672"/>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32657</xdr:rowOff>
    </xdr:from>
    <xdr:to>
      <xdr:col>20</xdr:col>
      <xdr:colOff>38100</xdr:colOff>
      <xdr:row>58</xdr:row>
      <xdr:rowOff>134257</xdr:rowOff>
    </xdr:to>
    <xdr:sp macro="" textlink="">
      <xdr:nvSpPr>
        <xdr:cNvPr id="194" name="フローチャート: 判断 193"/>
        <xdr:cNvSpPr/>
      </xdr:nvSpPr>
      <xdr:spPr>
        <a:xfrm>
          <a:off x="3937000" y="997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119034</xdr:rowOff>
    </xdr:from>
    <xdr:ext cx="736600" cy="259045"/>
    <xdr:sp macro="" textlink="">
      <xdr:nvSpPr>
        <xdr:cNvPr id="195" name="テキスト ボックス 194"/>
        <xdr:cNvSpPr txBox="1"/>
      </xdr:nvSpPr>
      <xdr:spPr>
        <a:xfrm>
          <a:off x="3606800" y="10063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167822</xdr:rowOff>
    </xdr:from>
    <xdr:to>
      <xdr:col>15</xdr:col>
      <xdr:colOff>98425</xdr:colOff>
      <xdr:row>53</xdr:row>
      <xdr:rowOff>167822</xdr:rowOff>
    </xdr:to>
    <xdr:cxnSp macro="">
      <xdr:nvCxnSpPr>
        <xdr:cNvPr id="196" name="直線コネクタ 195"/>
        <xdr:cNvCxnSpPr/>
      </xdr:nvCxnSpPr>
      <xdr:spPr>
        <a:xfrm>
          <a:off x="2209800" y="92546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160565</xdr:rowOff>
    </xdr:from>
    <xdr:to>
      <xdr:col>15</xdr:col>
      <xdr:colOff>149225</xdr:colOff>
      <xdr:row>58</xdr:row>
      <xdr:rowOff>90715</xdr:rowOff>
    </xdr:to>
    <xdr:sp macro="" textlink="">
      <xdr:nvSpPr>
        <xdr:cNvPr id="197" name="フローチャート: 判断 196"/>
        <xdr:cNvSpPr/>
      </xdr:nvSpPr>
      <xdr:spPr>
        <a:xfrm>
          <a:off x="3048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75492</xdr:rowOff>
    </xdr:from>
    <xdr:ext cx="762000" cy="259045"/>
    <xdr:sp macro="" textlink="">
      <xdr:nvSpPr>
        <xdr:cNvPr id="198" name="テキスト ボックス 197"/>
        <xdr:cNvSpPr txBox="1"/>
      </xdr:nvSpPr>
      <xdr:spPr>
        <a:xfrm>
          <a:off x="2717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124278</xdr:rowOff>
    </xdr:from>
    <xdr:to>
      <xdr:col>11</xdr:col>
      <xdr:colOff>9525</xdr:colOff>
      <xdr:row>53</xdr:row>
      <xdr:rowOff>167822</xdr:rowOff>
    </xdr:to>
    <xdr:cxnSp macro="">
      <xdr:nvCxnSpPr>
        <xdr:cNvPr id="199" name="直線コネクタ 198"/>
        <xdr:cNvCxnSpPr/>
      </xdr:nvCxnSpPr>
      <xdr:spPr>
        <a:xfrm>
          <a:off x="1320800" y="92111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95250</xdr:rowOff>
    </xdr:from>
    <xdr:to>
      <xdr:col>11</xdr:col>
      <xdr:colOff>60325</xdr:colOff>
      <xdr:row>58</xdr:row>
      <xdr:rowOff>25400</xdr:rowOff>
    </xdr:to>
    <xdr:sp macro="" textlink="">
      <xdr:nvSpPr>
        <xdr:cNvPr id="200" name="フローチャート: 判断 199"/>
        <xdr:cNvSpPr/>
      </xdr:nvSpPr>
      <xdr:spPr>
        <a:xfrm>
          <a:off x="2159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10177</xdr:rowOff>
    </xdr:from>
    <xdr:ext cx="762000" cy="259045"/>
    <xdr:sp macro="" textlink="">
      <xdr:nvSpPr>
        <xdr:cNvPr id="201" name="テキスト ボックス 200"/>
        <xdr:cNvSpPr txBox="1"/>
      </xdr:nvSpPr>
      <xdr:spPr>
        <a:xfrm>
          <a:off x="1828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106135</xdr:rowOff>
    </xdr:from>
    <xdr:to>
      <xdr:col>6</xdr:col>
      <xdr:colOff>171450</xdr:colOff>
      <xdr:row>58</xdr:row>
      <xdr:rowOff>36285</xdr:rowOff>
    </xdr:to>
    <xdr:sp macro="" textlink="">
      <xdr:nvSpPr>
        <xdr:cNvPr id="202" name="フローチャート: 判断 201"/>
        <xdr:cNvSpPr/>
      </xdr:nvSpPr>
      <xdr:spPr>
        <a:xfrm>
          <a:off x="1270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21062</xdr:rowOff>
    </xdr:from>
    <xdr:ext cx="762000" cy="259045"/>
    <xdr:sp macro="" textlink="">
      <xdr:nvSpPr>
        <xdr:cNvPr id="203" name="テキスト ボックス 202"/>
        <xdr:cNvSpPr txBox="1"/>
      </xdr:nvSpPr>
      <xdr:spPr>
        <a:xfrm>
          <a:off x="939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65315</xdr:rowOff>
    </xdr:from>
    <xdr:to>
      <xdr:col>24</xdr:col>
      <xdr:colOff>76200</xdr:colOff>
      <xdr:row>54</xdr:row>
      <xdr:rowOff>166915</xdr:rowOff>
    </xdr:to>
    <xdr:sp macro="" textlink="">
      <xdr:nvSpPr>
        <xdr:cNvPr id="209" name="楕円 208"/>
        <xdr:cNvSpPr/>
      </xdr:nvSpPr>
      <xdr:spPr>
        <a:xfrm>
          <a:off x="47752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145342</xdr:rowOff>
    </xdr:from>
    <xdr:ext cx="762000" cy="259045"/>
    <xdr:sp macro="" textlink="">
      <xdr:nvSpPr>
        <xdr:cNvPr id="210" name="扶助費該当値テキスト"/>
        <xdr:cNvSpPr txBox="1"/>
      </xdr:nvSpPr>
      <xdr:spPr>
        <a:xfrm>
          <a:off x="4914900" y="923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97972</xdr:rowOff>
    </xdr:from>
    <xdr:to>
      <xdr:col>20</xdr:col>
      <xdr:colOff>38100</xdr:colOff>
      <xdr:row>55</xdr:row>
      <xdr:rowOff>28122</xdr:rowOff>
    </xdr:to>
    <xdr:sp macro="" textlink="">
      <xdr:nvSpPr>
        <xdr:cNvPr id="211" name="楕円 210"/>
        <xdr:cNvSpPr/>
      </xdr:nvSpPr>
      <xdr:spPr>
        <a:xfrm>
          <a:off x="39370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38299</xdr:rowOff>
    </xdr:from>
    <xdr:ext cx="736600" cy="259045"/>
    <xdr:sp macro="" textlink="">
      <xdr:nvSpPr>
        <xdr:cNvPr id="212" name="テキスト ボックス 211"/>
        <xdr:cNvSpPr txBox="1"/>
      </xdr:nvSpPr>
      <xdr:spPr>
        <a:xfrm>
          <a:off x="3606800" y="9125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117022</xdr:rowOff>
    </xdr:from>
    <xdr:to>
      <xdr:col>15</xdr:col>
      <xdr:colOff>149225</xdr:colOff>
      <xdr:row>54</xdr:row>
      <xdr:rowOff>47172</xdr:rowOff>
    </xdr:to>
    <xdr:sp macro="" textlink="">
      <xdr:nvSpPr>
        <xdr:cNvPr id="213" name="楕円 212"/>
        <xdr:cNvSpPr/>
      </xdr:nvSpPr>
      <xdr:spPr>
        <a:xfrm>
          <a:off x="3048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57349</xdr:rowOff>
    </xdr:from>
    <xdr:ext cx="762000" cy="259045"/>
    <xdr:sp macro="" textlink="">
      <xdr:nvSpPr>
        <xdr:cNvPr id="214" name="テキスト ボックス 213"/>
        <xdr:cNvSpPr txBox="1"/>
      </xdr:nvSpPr>
      <xdr:spPr>
        <a:xfrm>
          <a:off x="2717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117022</xdr:rowOff>
    </xdr:from>
    <xdr:to>
      <xdr:col>11</xdr:col>
      <xdr:colOff>60325</xdr:colOff>
      <xdr:row>54</xdr:row>
      <xdr:rowOff>47172</xdr:rowOff>
    </xdr:to>
    <xdr:sp macro="" textlink="">
      <xdr:nvSpPr>
        <xdr:cNvPr id="215" name="楕円 214"/>
        <xdr:cNvSpPr/>
      </xdr:nvSpPr>
      <xdr:spPr>
        <a:xfrm>
          <a:off x="2159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57349</xdr:rowOff>
    </xdr:from>
    <xdr:ext cx="762000" cy="259045"/>
    <xdr:sp macro="" textlink="">
      <xdr:nvSpPr>
        <xdr:cNvPr id="216" name="テキスト ボックス 215"/>
        <xdr:cNvSpPr txBox="1"/>
      </xdr:nvSpPr>
      <xdr:spPr>
        <a:xfrm>
          <a:off x="1828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73478</xdr:rowOff>
    </xdr:from>
    <xdr:to>
      <xdr:col>6</xdr:col>
      <xdr:colOff>171450</xdr:colOff>
      <xdr:row>54</xdr:row>
      <xdr:rowOff>3628</xdr:rowOff>
    </xdr:to>
    <xdr:sp macro="" textlink="">
      <xdr:nvSpPr>
        <xdr:cNvPr id="217" name="楕円 216"/>
        <xdr:cNvSpPr/>
      </xdr:nvSpPr>
      <xdr:spPr>
        <a:xfrm>
          <a:off x="1270000" y="916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13805</xdr:rowOff>
    </xdr:from>
    <xdr:ext cx="762000" cy="259045"/>
    <xdr:sp macro="" textlink="">
      <xdr:nvSpPr>
        <xdr:cNvPr id="218" name="テキスト ボックス 217"/>
        <xdr:cNvSpPr txBox="1"/>
      </xdr:nvSpPr>
      <xdr:spPr>
        <a:xfrm>
          <a:off x="939800" y="892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その他の内訳は、維持補修費、投資及び出資金・貸付金と繰出金である。平成３０年度決算においては、前年度比△０．２ポイントとなった。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しかし、今後は公共施設の老朽化に伴い維持補修費が増加することが予想される。社会資本の適切な維持管理に努め、計画的な施設改修が行えるよう、基金等の活用も検討する必要がある。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46990</xdr:rowOff>
    </xdr:from>
    <xdr:to>
      <xdr:col>82</xdr:col>
      <xdr:colOff>107950</xdr:colOff>
      <xdr:row>60</xdr:row>
      <xdr:rowOff>134620</xdr:rowOff>
    </xdr:to>
    <xdr:cxnSp macro="">
      <xdr:nvCxnSpPr>
        <xdr:cNvPr id="246" name="直線コネクタ 245"/>
        <xdr:cNvCxnSpPr/>
      </xdr:nvCxnSpPr>
      <xdr:spPr>
        <a:xfrm flipV="1">
          <a:off x="16510000" y="913384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106697</xdr:rowOff>
    </xdr:from>
    <xdr:ext cx="762000" cy="259045"/>
    <xdr:sp macro="" textlink="">
      <xdr:nvSpPr>
        <xdr:cNvPr id="247" name="その他最小値テキスト"/>
        <xdr:cNvSpPr txBox="1"/>
      </xdr:nvSpPr>
      <xdr:spPr>
        <a:xfrm>
          <a:off x="16598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134620</xdr:rowOff>
    </xdr:from>
    <xdr:to>
      <xdr:col>82</xdr:col>
      <xdr:colOff>196850</xdr:colOff>
      <xdr:row>60</xdr:row>
      <xdr:rowOff>134620</xdr:rowOff>
    </xdr:to>
    <xdr:cxnSp macro="">
      <xdr:nvCxnSpPr>
        <xdr:cNvPr id="248" name="直線コネクタ 247"/>
        <xdr:cNvCxnSpPr/>
      </xdr:nvCxnSpPr>
      <xdr:spPr>
        <a:xfrm>
          <a:off x="16421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133367</xdr:rowOff>
    </xdr:from>
    <xdr:ext cx="762000" cy="259045"/>
    <xdr:sp macro="" textlink="">
      <xdr:nvSpPr>
        <xdr:cNvPr id="249" name="その他最大値テキスト"/>
        <xdr:cNvSpPr txBox="1"/>
      </xdr:nvSpPr>
      <xdr:spPr>
        <a:xfrm>
          <a:off x="16598900" y="887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46990</xdr:rowOff>
    </xdr:from>
    <xdr:to>
      <xdr:col>82</xdr:col>
      <xdr:colOff>196850</xdr:colOff>
      <xdr:row>53</xdr:row>
      <xdr:rowOff>46990</xdr:rowOff>
    </xdr:to>
    <xdr:cxnSp macro="">
      <xdr:nvCxnSpPr>
        <xdr:cNvPr id="250" name="直線コネクタ 249"/>
        <xdr:cNvCxnSpPr/>
      </xdr:nvCxnSpPr>
      <xdr:spPr>
        <a:xfrm>
          <a:off x="16421100" y="913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46990</xdr:rowOff>
    </xdr:from>
    <xdr:to>
      <xdr:col>82</xdr:col>
      <xdr:colOff>107950</xdr:colOff>
      <xdr:row>53</xdr:row>
      <xdr:rowOff>62230</xdr:rowOff>
    </xdr:to>
    <xdr:cxnSp macro="">
      <xdr:nvCxnSpPr>
        <xdr:cNvPr id="251" name="直線コネクタ 250"/>
        <xdr:cNvCxnSpPr/>
      </xdr:nvCxnSpPr>
      <xdr:spPr>
        <a:xfrm flipV="1">
          <a:off x="15671800" y="91338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48277</xdr:rowOff>
    </xdr:from>
    <xdr:ext cx="762000" cy="259045"/>
    <xdr:sp macro="" textlink="">
      <xdr:nvSpPr>
        <xdr:cNvPr id="252" name="その他平均値テキスト"/>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3" name="フローチャート: 判断 252"/>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24130</xdr:rowOff>
    </xdr:from>
    <xdr:to>
      <xdr:col>78</xdr:col>
      <xdr:colOff>69850</xdr:colOff>
      <xdr:row>53</xdr:row>
      <xdr:rowOff>62230</xdr:rowOff>
    </xdr:to>
    <xdr:cxnSp macro="">
      <xdr:nvCxnSpPr>
        <xdr:cNvPr id="254" name="直線コネクタ 253"/>
        <xdr:cNvCxnSpPr/>
      </xdr:nvCxnSpPr>
      <xdr:spPr>
        <a:xfrm>
          <a:off x="14782800" y="91109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76200</xdr:rowOff>
    </xdr:from>
    <xdr:to>
      <xdr:col>78</xdr:col>
      <xdr:colOff>120650</xdr:colOff>
      <xdr:row>57</xdr:row>
      <xdr:rowOff>6350</xdr:rowOff>
    </xdr:to>
    <xdr:sp macro="" textlink="">
      <xdr:nvSpPr>
        <xdr:cNvPr id="255" name="フローチャート: 判断 254"/>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162577</xdr:rowOff>
    </xdr:from>
    <xdr:ext cx="736600" cy="259045"/>
    <xdr:sp macro="" textlink="">
      <xdr:nvSpPr>
        <xdr:cNvPr id="256" name="テキスト ボックス 255"/>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16510</xdr:rowOff>
    </xdr:from>
    <xdr:to>
      <xdr:col>73</xdr:col>
      <xdr:colOff>180975</xdr:colOff>
      <xdr:row>53</xdr:row>
      <xdr:rowOff>24130</xdr:rowOff>
    </xdr:to>
    <xdr:cxnSp macro="">
      <xdr:nvCxnSpPr>
        <xdr:cNvPr id="257" name="直線コネクタ 256"/>
        <xdr:cNvCxnSpPr/>
      </xdr:nvCxnSpPr>
      <xdr:spPr>
        <a:xfrm>
          <a:off x="13893800" y="91033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45720</xdr:rowOff>
    </xdr:from>
    <xdr:to>
      <xdr:col>74</xdr:col>
      <xdr:colOff>31750</xdr:colOff>
      <xdr:row>56</xdr:row>
      <xdr:rowOff>147320</xdr:rowOff>
    </xdr:to>
    <xdr:sp macro="" textlink="">
      <xdr:nvSpPr>
        <xdr:cNvPr id="258" name="フローチャート: 判断 257"/>
        <xdr:cNvSpPr/>
      </xdr:nvSpPr>
      <xdr:spPr>
        <a:xfrm>
          <a:off x="14732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132097</xdr:rowOff>
    </xdr:from>
    <xdr:ext cx="762000" cy="259045"/>
    <xdr:sp macro="" textlink="">
      <xdr:nvSpPr>
        <xdr:cNvPr id="259" name="テキスト ボックス 258"/>
        <xdr:cNvSpPr txBox="1"/>
      </xdr:nvSpPr>
      <xdr:spPr>
        <a:xfrm>
          <a:off x="144018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52</xdr:row>
      <xdr:rowOff>165100</xdr:rowOff>
    </xdr:from>
    <xdr:to>
      <xdr:col>69</xdr:col>
      <xdr:colOff>92075</xdr:colOff>
      <xdr:row>53</xdr:row>
      <xdr:rowOff>16510</xdr:rowOff>
    </xdr:to>
    <xdr:cxnSp macro="">
      <xdr:nvCxnSpPr>
        <xdr:cNvPr id="260" name="直線コネクタ 259"/>
        <xdr:cNvCxnSpPr/>
      </xdr:nvCxnSpPr>
      <xdr:spPr>
        <a:xfrm>
          <a:off x="13004800" y="90805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xdr:rowOff>
    </xdr:from>
    <xdr:to>
      <xdr:col>69</xdr:col>
      <xdr:colOff>142875</xdr:colOff>
      <xdr:row>56</xdr:row>
      <xdr:rowOff>116840</xdr:rowOff>
    </xdr:to>
    <xdr:sp macro="" textlink="">
      <xdr:nvSpPr>
        <xdr:cNvPr id="261" name="フローチャート: 判断 260"/>
        <xdr:cNvSpPr/>
      </xdr:nvSpPr>
      <xdr:spPr>
        <a:xfrm>
          <a:off x="13843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101617</xdr:rowOff>
    </xdr:from>
    <xdr:ext cx="762000" cy="259045"/>
    <xdr:sp macro="" textlink="">
      <xdr:nvSpPr>
        <xdr:cNvPr id="262" name="テキスト ボックス 261"/>
        <xdr:cNvSpPr txBox="1"/>
      </xdr:nvSpPr>
      <xdr:spPr>
        <a:xfrm>
          <a:off x="135128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148590</xdr:rowOff>
    </xdr:from>
    <xdr:to>
      <xdr:col>65</xdr:col>
      <xdr:colOff>53975</xdr:colOff>
      <xdr:row>56</xdr:row>
      <xdr:rowOff>78740</xdr:rowOff>
    </xdr:to>
    <xdr:sp macro="" textlink="">
      <xdr:nvSpPr>
        <xdr:cNvPr id="263" name="フローチャート: 判断 262"/>
        <xdr:cNvSpPr/>
      </xdr:nvSpPr>
      <xdr:spPr>
        <a:xfrm>
          <a:off x="12954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63517</xdr:rowOff>
    </xdr:from>
    <xdr:ext cx="762000" cy="259045"/>
    <xdr:sp macro="" textlink="">
      <xdr:nvSpPr>
        <xdr:cNvPr id="264" name="テキスト ボックス 263"/>
        <xdr:cNvSpPr txBox="1"/>
      </xdr:nvSpPr>
      <xdr:spPr>
        <a:xfrm>
          <a:off x="12623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52</xdr:row>
      <xdr:rowOff>167640</xdr:rowOff>
    </xdr:from>
    <xdr:to>
      <xdr:col>82</xdr:col>
      <xdr:colOff>158750</xdr:colOff>
      <xdr:row>53</xdr:row>
      <xdr:rowOff>97790</xdr:rowOff>
    </xdr:to>
    <xdr:sp macro="" textlink="">
      <xdr:nvSpPr>
        <xdr:cNvPr id="270" name="楕円 269"/>
        <xdr:cNvSpPr/>
      </xdr:nvSpPr>
      <xdr:spPr>
        <a:xfrm>
          <a:off x="16459200" y="908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76217</xdr:rowOff>
    </xdr:from>
    <xdr:ext cx="762000" cy="259045"/>
    <xdr:sp macro="" textlink="">
      <xdr:nvSpPr>
        <xdr:cNvPr id="271" name="その他該当値テキスト"/>
        <xdr:cNvSpPr txBox="1"/>
      </xdr:nvSpPr>
      <xdr:spPr>
        <a:xfrm>
          <a:off x="16598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11430</xdr:rowOff>
    </xdr:from>
    <xdr:to>
      <xdr:col>78</xdr:col>
      <xdr:colOff>120650</xdr:colOff>
      <xdr:row>53</xdr:row>
      <xdr:rowOff>113030</xdr:rowOff>
    </xdr:to>
    <xdr:sp macro="" textlink="">
      <xdr:nvSpPr>
        <xdr:cNvPr id="272" name="楕円 271"/>
        <xdr:cNvSpPr/>
      </xdr:nvSpPr>
      <xdr:spPr>
        <a:xfrm>
          <a:off x="15621000" y="909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123207</xdr:rowOff>
    </xdr:from>
    <xdr:ext cx="736600" cy="259045"/>
    <xdr:sp macro="" textlink="">
      <xdr:nvSpPr>
        <xdr:cNvPr id="273" name="テキスト ボックス 272"/>
        <xdr:cNvSpPr txBox="1"/>
      </xdr:nvSpPr>
      <xdr:spPr>
        <a:xfrm>
          <a:off x="15290800" y="886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52</xdr:row>
      <xdr:rowOff>144780</xdr:rowOff>
    </xdr:from>
    <xdr:to>
      <xdr:col>74</xdr:col>
      <xdr:colOff>31750</xdr:colOff>
      <xdr:row>53</xdr:row>
      <xdr:rowOff>74930</xdr:rowOff>
    </xdr:to>
    <xdr:sp macro="" textlink="">
      <xdr:nvSpPr>
        <xdr:cNvPr id="274" name="楕円 273"/>
        <xdr:cNvSpPr/>
      </xdr:nvSpPr>
      <xdr:spPr>
        <a:xfrm>
          <a:off x="14732000" y="906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85107</xdr:rowOff>
    </xdr:from>
    <xdr:ext cx="762000" cy="259045"/>
    <xdr:sp macro="" textlink="">
      <xdr:nvSpPr>
        <xdr:cNvPr id="275" name="テキスト ボックス 274"/>
        <xdr:cNvSpPr txBox="1"/>
      </xdr:nvSpPr>
      <xdr:spPr>
        <a:xfrm>
          <a:off x="14401800" y="882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52</xdr:row>
      <xdr:rowOff>137160</xdr:rowOff>
    </xdr:from>
    <xdr:to>
      <xdr:col>69</xdr:col>
      <xdr:colOff>142875</xdr:colOff>
      <xdr:row>53</xdr:row>
      <xdr:rowOff>67310</xdr:rowOff>
    </xdr:to>
    <xdr:sp macro="" textlink="">
      <xdr:nvSpPr>
        <xdr:cNvPr id="276" name="楕円 275"/>
        <xdr:cNvSpPr/>
      </xdr:nvSpPr>
      <xdr:spPr>
        <a:xfrm>
          <a:off x="13843000" y="905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77487</xdr:rowOff>
    </xdr:from>
    <xdr:ext cx="762000" cy="259045"/>
    <xdr:sp macro="" textlink="">
      <xdr:nvSpPr>
        <xdr:cNvPr id="277" name="テキスト ボックス 276"/>
        <xdr:cNvSpPr txBox="1"/>
      </xdr:nvSpPr>
      <xdr:spPr>
        <a:xfrm>
          <a:off x="13512800" y="882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114300</xdr:rowOff>
    </xdr:from>
    <xdr:to>
      <xdr:col>65</xdr:col>
      <xdr:colOff>53975</xdr:colOff>
      <xdr:row>53</xdr:row>
      <xdr:rowOff>44450</xdr:rowOff>
    </xdr:to>
    <xdr:sp macro="" textlink="">
      <xdr:nvSpPr>
        <xdr:cNvPr id="278" name="楕円 277"/>
        <xdr:cNvSpPr/>
      </xdr:nvSpPr>
      <xdr:spPr>
        <a:xfrm>
          <a:off x="12954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54627</xdr:rowOff>
    </xdr:from>
    <xdr:ext cx="762000" cy="259045"/>
    <xdr:sp macro="" textlink="">
      <xdr:nvSpPr>
        <xdr:cNvPr id="279" name="テキスト ボックス 278"/>
        <xdr:cNvSpPr txBox="1"/>
      </xdr:nvSpPr>
      <xdr:spPr>
        <a:xfrm>
          <a:off x="12623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３０年度決算においては、補助費等自体は微増したが、法人市民税の増収等による経常一般財源の増加により、前年度比０．３ポイント改善した。依然として全国平均よりは高い水準であるが、類似団体よりは低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今後も補助金の見直しや適正化を図る。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69850</xdr:rowOff>
    </xdr:from>
    <xdr:to>
      <xdr:col>82</xdr:col>
      <xdr:colOff>107950</xdr:colOff>
      <xdr:row>42</xdr:row>
      <xdr:rowOff>38100</xdr:rowOff>
    </xdr:to>
    <xdr:cxnSp macro="">
      <xdr:nvCxnSpPr>
        <xdr:cNvPr id="307" name="直線コネクタ 306"/>
        <xdr:cNvCxnSpPr/>
      </xdr:nvCxnSpPr>
      <xdr:spPr>
        <a:xfrm flipV="1">
          <a:off x="16510000" y="57277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10177</xdr:rowOff>
    </xdr:from>
    <xdr:ext cx="762000" cy="259045"/>
    <xdr:sp macro="" textlink="">
      <xdr:nvSpPr>
        <xdr:cNvPr id="308" name="補助費等最小値テキスト"/>
        <xdr:cNvSpPr txBox="1"/>
      </xdr:nvSpPr>
      <xdr:spPr>
        <a:xfrm>
          <a:off x="16598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38100</xdr:rowOff>
    </xdr:from>
    <xdr:to>
      <xdr:col>82</xdr:col>
      <xdr:colOff>196850</xdr:colOff>
      <xdr:row>42</xdr:row>
      <xdr:rowOff>38100</xdr:rowOff>
    </xdr:to>
    <xdr:cxnSp macro="">
      <xdr:nvCxnSpPr>
        <xdr:cNvPr id="309" name="直線コネクタ 308"/>
        <xdr:cNvCxnSpPr/>
      </xdr:nvCxnSpPr>
      <xdr:spPr>
        <a:xfrm>
          <a:off x="16421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156227</xdr:rowOff>
    </xdr:from>
    <xdr:ext cx="762000" cy="259045"/>
    <xdr:sp macro="" textlink="">
      <xdr:nvSpPr>
        <xdr:cNvPr id="310" name="補助費等最大値テキスト"/>
        <xdr:cNvSpPr txBox="1"/>
      </xdr:nvSpPr>
      <xdr:spPr>
        <a:xfrm>
          <a:off x="16598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69850</xdr:rowOff>
    </xdr:from>
    <xdr:to>
      <xdr:col>82</xdr:col>
      <xdr:colOff>196850</xdr:colOff>
      <xdr:row>33</xdr:row>
      <xdr:rowOff>69850</xdr:rowOff>
    </xdr:to>
    <xdr:cxnSp macro="">
      <xdr:nvCxnSpPr>
        <xdr:cNvPr id="311" name="直線コネクタ 310"/>
        <xdr:cNvCxnSpPr/>
      </xdr:nvCxnSpPr>
      <xdr:spPr>
        <a:xfrm>
          <a:off x="16421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57150</xdr:rowOff>
    </xdr:from>
    <xdr:to>
      <xdr:col>82</xdr:col>
      <xdr:colOff>107950</xdr:colOff>
      <xdr:row>37</xdr:row>
      <xdr:rowOff>95250</xdr:rowOff>
    </xdr:to>
    <xdr:cxnSp macro="">
      <xdr:nvCxnSpPr>
        <xdr:cNvPr id="312" name="直線コネクタ 311"/>
        <xdr:cNvCxnSpPr/>
      </xdr:nvCxnSpPr>
      <xdr:spPr>
        <a:xfrm flipV="1">
          <a:off x="15671800" y="6400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156227</xdr:rowOff>
    </xdr:from>
    <xdr:ext cx="762000" cy="259045"/>
    <xdr:sp macro="" textlink="">
      <xdr:nvSpPr>
        <xdr:cNvPr id="313" name="補助費等平均値テキスト"/>
        <xdr:cNvSpPr txBox="1"/>
      </xdr:nvSpPr>
      <xdr:spPr>
        <a:xfrm>
          <a:off x="16598900" y="6156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139700</xdr:rowOff>
    </xdr:from>
    <xdr:to>
      <xdr:col>82</xdr:col>
      <xdr:colOff>158750</xdr:colOff>
      <xdr:row>37</xdr:row>
      <xdr:rowOff>69850</xdr:rowOff>
    </xdr:to>
    <xdr:sp macro="" textlink="">
      <xdr:nvSpPr>
        <xdr:cNvPr id="314" name="フローチャート: 判断 313"/>
        <xdr:cNvSpPr/>
      </xdr:nvSpPr>
      <xdr:spPr>
        <a:xfrm>
          <a:off x="16459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114300</xdr:rowOff>
    </xdr:from>
    <xdr:to>
      <xdr:col>78</xdr:col>
      <xdr:colOff>69850</xdr:colOff>
      <xdr:row>37</xdr:row>
      <xdr:rowOff>95250</xdr:rowOff>
    </xdr:to>
    <xdr:cxnSp macro="">
      <xdr:nvCxnSpPr>
        <xdr:cNvPr id="315" name="直線コネクタ 314"/>
        <xdr:cNvCxnSpPr/>
      </xdr:nvCxnSpPr>
      <xdr:spPr>
        <a:xfrm>
          <a:off x="14782800" y="62865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101600</xdr:rowOff>
    </xdr:from>
    <xdr:to>
      <xdr:col>78</xdr:col>
      <xdr:colOff>120650</xdr:colOff>
      <xdr:row>37</xdr:row>
      <xdr:rowOff>31750</xdr:rowOff>
    </xdr:to>
    <xdr:sp macro="" textlink="">
      <xdr:nvSpPr>
        <xdr:cNvPr id="316" name="フローチャート: 判断 315"/>
        <xdr:cNvSpPr/>
      </xdr:nvSpPr>
      <xdr:spPr>
        <a:xfrm>
          <a:off x="15621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41927</xdr:rowOff>
    </xdr:from>
    <xdr:ext cx="736600" cy="259045"/>
    <xdr:sp macro="" textlink="">
      <xdr:nvSpPr>
        <xdr:cNvPr id="317" name="テキスト ボックス 316"/>
        <xdr:cNvSpPr txBox="1"/>
      </xdr:nvSpPr>
      <xdr:spPr>
        <a:xfrm>
          <a:off x="15290800" y="604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114300</xdr:rowOff>
    </xdr:from>
    <xdr:to>
      <xdr:col>73</xdr:col>
      <xdr:colOff>180975</xdr:colOff>
      <xdr:row>36</xdr:row>
      <xdr:rowOff>139700</xdr:rowOff>
    </xdr:to>
    <xdr:cxnSp macro="">
      <xdr:nvCxnSpPr>
        <xdr:cNvPr id="318" name="直線コネクタ 317"/>
        <xdr:cNvCxnSpPr/>
      </xdr:nvCxnSpPr>
      <xdr:spPr>
        <a:xfrm flipV="1">
          <a:off x="13893800" y="6286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127000</xdr:rowOff>
    </xdr:from>
    <xdr:to>
      <xdr:col>74</xdr:col>
      <xdr:colOff>31750</xdr:colOff>
      <xdr:row>37</xdr:row>
      <xdr:rowOff>57150</xdr:rowOff>
    </xdr:to>
    <xdr:sp macro="" textlink="">
      <xdr:nvSpPr>
        <xdr:cNvPr id="319" name="フローチャート: 判断 318"/>
        <xdr:cNvSpPr/>
      </xdr:nvSpPr>
      <xdr:spPr>
        <a:xfrm>
          <a:off x="14732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41927</xdr:rowOff>
    </xdr:from>
    <xdr:ext cx="762000" cy="259045"/>
    <xdr:sp macro="" textlink="">
      <xdr:nvSpPr>
        <xdr:cNvPr id="320" name="テキスト ボックス 319"/>
        <xdr:cNvSpPr txBox="1"/>
      </xdr:nvSpPr>
      <xdr:spPr>
        <a:xfrm>
          <a:off x="14401800" y="638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139700</xdr:rowOff>
    </xdr:from>
    <xdr:to>
      <xdr:col>69</xdr:col>
      <xdr:colOff>92075</xdr:colOff>
      <xdr:row>37</xdr:row>
      <xdr:rowOff>69850</xdr:rowOff>
    </xdr:to>
    <xdr:cxnSp macro="">
      <xdr:nvCxnSpPr>
        <xdr:cNvPr id="321" name="直線コネクタ 320"/>
        <xdr:cNvCxnSpPr/>
      </xdr:nvCxnSpPr>
      <xdr:spPr>
        <a:xfrm flipV="1">
          <a:off x="13004800" y="63119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88900</xdr:rowOff>
    </xdr:from>
    <xdr:to>
      <xdr:col>69</xdr:col>
      <xdr:colOff>142875</xdr:colOff>
      <xdr:row>37</xdr:row>
      <xdr:rowOff>19050</xdr:rowOff>
    </xdr:to>
    <xdr:sp macro="" textlink="">
      <xdr:nvSpPr>
        <xdr:cNvPr id="322" name="フローチャート: 判断 321"/>
        <xdr:cNvSpPr/>
      </xdr:nvSpPr>
      <xdr:spPr>
        <a:xfrm>
          <a:off x="138430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29227</xdr:rowOff>
    </xdr:from>
    <xdr:ext cx="762000" cy="259045"/>
    <xdr:sp macro="" textlink="">
      <xdr:nvSpPr>
        <xdr:cNvPr id="323" name="テキスト ボックス 322"/>
        <xdr:cNvSpPr txBox="1"/>
      </xdr:nvSpPr>
      <xdr:spPr>
        <a:xfrm>
          <a:off x="13512800" y="602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139700</xdr:rowOff>
    </xdr:from>
    <xdr:to>
      <xdr:col>65</xdr:col>
      <xdr:colOff>53975</xdr:colOff>
      <xdr:row>37</xdr:row>
      <xdr:rowOff>69850</xdr:rowOff>
    </xdr:to>
    <xdr:sp macro="" textlink="">
      <xdr:nvSpPr>
        <xdr:cNvPr id="324" name="フローチャート: 判断 323"/>
        <xdr:cNvSpPr/>
      </xdr:nvSpPr>
      <xdr:spPr>
        <a:xfrm>
          <a:off x="12954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80027</xdr:rowOff>
    </xdr:from>
    <xdr:ext cx="762000" cy="259045"/>
    <xdr:sp macro="" textlink="">
      <xdr:nvSpPr>
        <xdr:cNvPr id="325" name="テキスト ボックス 324"/>
        <xdr:cNvSpPr txBox="1"/>
      </xdr:nvSpPr>
      <xdr:spPr>
        <a:xfrm>
          <a:off x="126238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6350</xdr:rowOff>
    </xdr:from>
    <xdr:to>
      <xdr:col>82</xdr:col>
      <xdr:colOff>158750</xdr:colOff>
      <xdr:row>37</xdr:row>
      <xdr:rowOff>107950</xdr:rowOff>
    </xdr:to>
    <xdr:sp macro="" textlink="">
      <xdr:nvSpPr>
        <xdr:cNvPr id="331" name="楕円 330"/>
        <xdr:cNvSpPr/>
      </xdr:nvSpPr>
      <xdr:spPr>
        <a:xfrm>
          <a:off x="164592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149877</xdr:rowOff>
    </xdr:from>
    <xdr:ext cx="762000" cy="259045"/>
    <xdr:sp macro="" textlink="">
      <xdr:nvSpPr>
        <xdr:cNvPr id="332" name="補助費等該当値テキスト"/>
        <xdr:cNvSpPr txBox="1"/>
      </xdr:nvSpPr>
      <xdr:spPr>
        <a:xfrm>
          <a:off x="165989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44450</xdr:rowOff>
    </xdr:from>
    <xdr:to>
      <xdr:col>78</xdr:col>
      <xdr:colOff>120650</xdr:colOff>
      <xdr:row>37</xdr:row>
      <xdr:rowOff>146050</xdr:rowOff>
    </xdr:to>
    <xdr:sp macro="" textlink="">
      <xdr:nvSpPr>
        <xdr:cNvPr id="333" name="楕円 332"/>
        <xdr:cNvSpPr/>
      </xdr:nvSpPr>
      <xdr:spPr>
        <a:xfrm>
          <a:off x="156210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130827</xdr:rowOff>
    </xdr:from>
    <xdr:ext cx="736600" cy="259045"/>
    <xdr:sp macro="" textlink="">
      <xdr:nvSpPr>
        <xdr:cNvPr id="334" name="テキスト ボックス 333"/>
        <xdr:cNvSpPr txBox="1"/>
      </xdr:nvSpPr>
      <xdr:spPr>
        <a:xfrm>
          <a:off x="15290800" y="647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63500</xdr:rowOff>
    </xdr:from>
    <xdr:to>
      <xdr:col>74</xdr:col>
      <xdr:colOff>31750</xdr:colOff>
      <xdr:row>36</xdr:row>
      <xdr:rowOff>165100</xdr:rowOff>
    </xdr:to>
    <xdr:sp macro="" textlink="">
      <xdr:nvSpPr>
        <xdr:cNvPr id="335" name="楕円 334"/>
        <xdr:cNvSpPr/>
      </xdr:nvSpPr>
      <xdr:spPr>
        <a:xfrm>
          <a:off x="147320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3827</xdr:rowOff>
    </xdr:from>
    <xdr:ext cx="762000" cy="259045"/>
    <xdr:sp macro="" textlink="">
      <xdr:nvSpPr>
        <xdr:cNvPr id="336" name="テキスト ボックス 335"/>
        <xdr:cNvSpPr txBox="1"/>
      </xdr:nvSpPr>
      <xdr:spPr>
        <a:xfrm>
          <a:off x="144018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88900</xdr:rowOff>
    </xdr:from>
    <xdr:to>
      <xdr:col>69</xdr:col>
      <xdr:colOff>142875</xdr:colOff>
      <xdr:row>37</xdr:row>
      <xdr:rowOff>19050</xdr:rowOff>
    </xdr:to>
    <xdr:sp macro="" textlink="">
      <xdr:nvSpPr>
        <xdr:cNvPr id="337" name="楕円 336"/>
        <xdr:cNvSpPr/>
      </xdr:nvSpPr>
      <xdr:spPr>
        <a:xfrm>
          <a:off x="138430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3827</xdr:rowOff>
    </xdr:from>
    <xdr:ext cx="762000" cy="259045"/>
    <xdr:sp macro="" textlink="">
      <xdr:nvSpPr>
        <xdr:cNvPr id="338" name="テキスト ボックス 337"/>
        <xdr:cNvSpPr txBox="1"/>
      </xdr:nvSpPr>
      <xdr:spPr>
        <a:xfrm>
          <a:off x="13512800" y="63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39" name="楕円 338"/>
        <xdr:cNvSpPr/>
      </xdr:nvSpPr>
      <xdr:spPr>
        <a:xfrm>
          <a:off x="12954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105427</xdr:rowOff>
    </xdr:from>
    <xdr:ext cx="762000" cy="259045"/>
    <xdr:sp macro="" textlink="">
      <xdr:nvSpPr>
        <xdr:cNvPr id="340" name="テキスト ボックス 339"/>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平成３０年度決算においては、前年度比２．４ポイント改善した。類似団体の平均を８．４ポイントと大幅に下回っており、安定した数値を維持している。</a:t>
          </a: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27940</xdr:rowOff>
    </xdr:from>
    <xdr:to>
      <xdr:col>24</xdr:col>
      <xdr:colOff>25400</xdr:colOff>
      <xdr:row>81</xdr:row>
      <xdr:rowOff>39370</xdr:rowOff>
    </xdr:to>
    <xdr:cxnSp macro="">
      <xdr:nvCxnSpPr>
        <xdr:cNvPr id="368" name="直線コネクタ 367"/>
        <xdr:cNvCxnSpPr/>
      </xdr:nvCxnSpPr>
      <xdr:spPr>
        <a:xfrm flipV="1">
          <a:off x="4826000" y="1271524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11447</xdr:rowOff>
    </xdr:from>
    <xdr:ext cx="762000" cy="259045"/>
    <xdr:sp macro="" textlink="">
      <xdr:nvSpPr>
        <xdr:cNvPr id="369" name="公債費最小値テキスト"/>
        <xdr:cNvSpPr txBox="1"/>
      </xdr:nvSpPr>
      <xdr:spPr>
        <a:xfrm>
          <a:off x="4914900" y="1389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39370</xdr:rowOff>
    </xdr:from>
    <xdr:to>
      <xdr:col>24</xdr:col>
      <xdr:colOff>114300</xdr:colOff>
      <xdr:row>81</xdr:row>
      <xdr:rowOff>39370</xdr:rowOff>
    </xdr:to>
    <xdr:cxnSp macro="">
      <xdr:nvCxnSpPr>
        <xdr:cNvPr id="370" name="直線コネクタ 369"/>
        <xdr:cNvCxnSpPr/>
      </xdr:nvCxnSpPr>
      <xdr:spPr>
        <a:xfrm>
          <a:off x="4737100" y="1392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114317</xdr:rowOff>
    </xdr:from>
    <xdr:ext cx="762000" cy="259045"/>
    <xdr:sp macro="" textlink="">
      <xdr:nvSpPr>
        <xdr:cNvPr id="371" name="公債費最大値テキスト"/>
        <xdr:cNvSpPr txBox="1"/>
      </xdr:nvSpPr>
      <xdr:spPr>
        <a:xfrm>
          <a:off x="4914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27940</xdr:rowOff>
    </xdr:from>
    <xdr:to>
      <xdr:col>24</xdr:col>
      <xdr:colOff>114300</xdr:colOff>
      <xdr:row>74</xdr:row>
      <xdr:rowOff>27940</xdr:rowOff>
    </xdr:to>
    <xdr:cxnSp macro="">
      <xdr:nvCxnSpPr>
        <xdr:cNvPr id="372" name="直線コネクタ 371"/>
        <xdr:cNvCxnSpPr/>
      </xdr:nvCxnSpPr>
      <xdr:spPr>
        <a:xfrm>
          <a:off x="4737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35560</xdr:rowOff>
    </xdr:from>
    <xdr:to>
      <xdr:col>24</xdr:col>
      <xdr:colOff>25400</xdr:colOff>
      <xdr:row>75</xdr:row>
      <xdr:rowOff>46990</xdr:rowOff>
    </xdr:to>
    <xdr:cxnSp macro="">
      <xdr:nvCxnSpPr>
        <xdr:cNvPr id="373" name="直線コネクタ 372"/>
        <xdr:cNvCxnSpPr/>
      </xdr:nvCxnSpPr>
      <xdr:spPr>
        <a:xfrm flipV="1">
          <a:off x="3987800" y="1272286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82566</xdr:rowOff>
    </xdr:from>
    <xdr:ext cx="762000" cy="259045"/>
    <xdr:sp macro="" textlink="">
      <xdr:nvSpPr>
        <xdr:cNvPr id="374" name="公債費平均値テキスト"/>
        <xdr:cNvSpPr txBox="1"/>
      </xdr:nvSpPr>
      <xdr:spPr>
        <a:xfrm>
          <a:off x="4914900" y="13284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75" name="フローチャート: 判断 374"/>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165100</xdr:rowOff>
    </xdr:from>
    <xdr:to>
      <xdr:col>19</xdr:col>
      <xdr:colOff>187325</xdr:colOff>
      <xdr:row>75</xdr:row>
      <xdr:rowOff>46990</xdr:rowOff>
    </xdr:to>
    <xdr:cxnSp macro="">
      <xdr:nvCxnSpPr>
        <xdr:cNvPr id="376" name="直線コネクタ 375"/>
        <xdr:cNvCxnSpPr/>
      </xdr:nvCxnSpPr>
      <xdr:spPr>
        <a:xfrm>
          <a:off x="3098800" y="128524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140970</xdr:rowOff>
    </xdr:from>
    <xdr:to>
      <xdr:col>20</xdr:col>
      <xdr:colOff>38100</xdr:colOff>
      <xdr:row>78</xdr:row>
      <xdr:rowOff>71120</xdr:rowOff>
    </xdr:to>
    <xdr:sp macro="" textlink="">
      <xdr:nvSpPr>
        <xdr:cNvPr id="377" name="フローチャート: 判断 376"/>
        <xdr:cNvSpPr/>
      </xdr:nvSpPr>
      <xdr:spPr>
        <a:xfrm>
          <a:off x="3937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55897</xdr:rowOff>
    </xdr:from>
    <xdr:ext cx="736600" cy="259045"/>
    <xdr:sp macro="" textlink="">
      <xdr:nvSpPr>
        <xdr:cNvPr id="378" name="テキスト ボックス 377"/>
        <xdr:cNvSpPr txBox="1"/>
      </xdr:nvSpPr>
      <xdr:spPr>
        <a:xfrm>
          <a:off x="3606800" y="13428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165100</xdr:rowOff>
    </xdr:from>
    <xdr:to>
      <xdr:col>15</xdr:col>
      <xdr:colOff>98425</xdr:colOff>
      <xdr:row>75</xdr:row>
      <xdr:rowOff>8890</xdr:rowOff>
    </xdr:to>
    <xdr:cxnSp macro="">
      <xdr:nvCxnSpPr>
        <xdr:cNvPr id="379" name="直線コネクタ 378"/>
        <xdr:cNvCxnSpPr/>
      </xdr:nvCxnSpPr>
      <xdr:spPr>
        <a:xfrm flipV="1">
          <a:off x="2209800" y="128524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0</xdr:rowOff>
    </xdr:from>
    <xdr:to>
      <xdr:col>15</xdr:col>
      <xdr:colOff>149225</xdr:colOff>
      <xdr:row>78</xdr:row>
      <xdr:rowOff>101600</xdr:rowOff>
    </xdr:to>
    <xdr:sp macro="" textlink="">
      <xdr:nvSpPr>
        <xdr:cNvPr id="380" name="フローチャート: 判断 379"/>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86377</xdr:rowOff>
    </xdr:from>
    <xdr:ext cx="762000" cy="259045"/>
    <xdr:sp macro="" textlink="">
      <xdr:nvSpPr>
        <xdr:cNvPr id="381" name="テキスト ボックス 380"/>
        <xdr:cNvSpPr txBox="1"/>
      </xdr:nvSpPr>
      <xdr:spPr>
        <a:xfrm>
          <a:off x="2717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8890</xdr:rowOff>
    </xdr:from>
    <xdr:to>
      <xdr:col>11</xdr:col>
      <xdr:colOff>9525</xdr:colOff>
      <xdr:row>75</xdr:row>
      <xdr:rowOff>54610</xdr:rowOff>
    </xdr:to>
    <xdr:cxnSp macro="">
      <xdr:nvCxnSpPr>
        <xdr:cNvPr id="382" name="直線コネクタ 381"/>
        <xdr:cNvCxnSpPr/>
      </xdr:nvCxnSpPr>
      <xdr:spPr>
        <a:xfrm flipV="1">
          <a:off x="1320800" y="128676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148589</xdr:rowOff>
    </xdr:from>
    <xdr:to>
      <xdr:col>11</xdr:col>
      <xdr:colOff>60325</xdr:colOff>
      <xdr:row>78</xdr:row>
      <xdr:rowOff>78739</xdr:rowOff>
    </xdr:to>
    <xdr:sp macro="" textlink="">
      <xdr:nvSpPr>
        <xdr:cNvPr id="383" name="フローチャート: 判断 382"/>
        <xdr:cNvSpPr/>
      </xdr:nvSpPr>
      <xdr:spPr>
        <a:xfrm>
          <a:off x="2159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63516</xdr:rowOff>
    </xdr:from>
    <xdr:ext cx="762000" cy="259045"/>
    <xdr:sp macro="" textlink="">
      <xdr:nvSpPr>
        <xdr:cNvPr id="384" name="テキスト ボックス 383"/>
        <xdr:cNvSpPr txBox="1"/>
      </xdr:nvSpPr>
      <xdr:spPr>
        <a:xfrm>
          <a:off x="1828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53339</xdr:rowOff>
    </xdr:from>
    <xdr:to>
      <xdr:col>6</xdr:col>
      <xdr:colOff>171450</xdr:colOff>
      <xdr:row>78</xdr:row>
      <xdr:rowOff>154939</xdr:rowOff>
    </xdr:to>
    <xdr:sp macro="" textlink="">
      <xdr:nvSpPr>
        <xdr:cNvPr id="385" name="フローチャート: 判断 384"/>
        <xdr:cNvSpPr/>
      </xdr:nvSpPr>
      <xdr:spPr>
        <a:xfrm>
          <a:off x="1270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139716</xdr:rowOff>
    </xdr:from>
    <xdr:ext cx="762000" cy="259045"/>
    <xdr:sp macro="" textlink="">
      <xdr:nvSpPr>
        <xdr:cNvPr id="386" name="テキスト ボックス 385"/>
        <xdr:cNvSpPr txBox="1"/>
      </xdr:nvSpPr>
      <xdr:spPr>
        <a:xfrm>
          <a:off x="939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156210</xdr:rowOff>
    </xdr:from>
    <xdr:to>
      <xdr:col>24</xdr:col>
      <xdr:colOff>76200</xdr:colOff>
      <xdr:row>74</xdr:row>
      <xdr:rowOff>86360</xdr:rowOff>
    </xdr:to>
    <xdr:sp macro="" textlink="">
      <xdr:nvSpPr>
        <xdr:cNvPr id="392" name="楕円 391"/>
        <xdr:cNvSpPr/>
      </xdr:nvSpPr>
      <xdr:spPr>
        <a:xfrm>
          <a:off x="47752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64787</xdr:rowOff>
    </xdr:from>
    <xdr:ext cx="762000" cy="259045"/>
    <xdr:sp macro="" textlink="">
      <xdr:nvSpPr>
        <xdr:cNvPr id="393" name="公債費該当値テキスト"/>
        <xdr:cNvSpPr txBox="1"/>
      </xdr:nvSpPr>
      <xdr:spPr>
        <a:xfrm>
          <a:off x="4914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167640</xdr:rowOff>
    </xdr:from>
    <xdr:to>
      <xdr:col>20</xdr:col>
      <xdr:colOff>38100</xdr:colOff>
      <xdr:row>75</xdr:row>
      <xdr:rowOff>97790</xdr:rowOff>
    </xdr:to>
    <xdr:sp macro="" textlink="">
      <xdr:nvSpPr>
        <xdr:cNvPr id="394" name="楕円 393"/>
        <xdr:cNvSpPr/>
      </xdr:nvSpPr>
      <xdr:spPr>
        <a:xfrm>
          <a:off x="3937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107967</xdr:rowOff>
    </xdr:from>
    <xdr:ext cx="736600" cy="259045"/>
    <xdr:sp macro="" textlink="">
      <xdr:nvSpPr>
        <xdr:cNvPr id="395" name="テキスト ボックス 394"/>
        <xdr:cNvSpPr txBox="1"/>
      </xdr:nvSpPr>
      <xdr:spPr>
        <a:xfrm>
          <a:off x="3606800" y="1262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114300</xdr:rowOff>
    </xdr:from>
    <xdr:to>
      <xdr:col>15</xdr:col>
      <xdr:colOff>149225</xdr:colOff>
      <xdr:row>75</xdr:row>
      <xdr:rowOff>44450</xdr:rowOff>
    </xdr:to>
    <xdr:sp macro="" textlink="">
      <xdr:nvSpPr>
        <xdr:cNvPr id="396" name="楕円 395"/>
        <xdr:cNvSpPr/>
      </xdr:nvSpPr>
      <xdr:spPr>
        <a:xfrm>
          <a:off x="3048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54627</xdr:rowOff>
    </xdr:from>
    <xdr:ext cx="762000" cy="259045"/>
    <xdr:sp macro="" textlink="">
      <xdr:nvSpPr>
        <xdr:cNvPr id="397" name="テキスト ボックス 396"/>
        <xdr:cNvSpPr txBox="1"/>
      </xdr:nvSpPr>
      <xdr:spPr>
        <a:xfrm>
          <a:off x="27178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129540</xdr:rowOff>
    </xdr:from>
    <xdr:to>
      <xdr:col>11</xdr:col>
      <xdr:colOff>60325</xdr:colOff>
      <xdr:row>75</xdr:row>
      <xdr:rowOff>59690</xdr:rowOff>
    </xdr:to>
    <xdr:sp macro="" textlink="">
      <xdr:nvSpPr>
        <xdr:cNvPr id="398" name="楕円 397"/>
        <xdr:cNvSpPr/>
      </xdr:nvSpPr>
      <xdr:spPr>
        <a:xfrm>
          <a:off x="2159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69867</xdr:rowOff>
    </xdr:from>
    <xdr:ext cx="762000" cy="259045"/>
    <xdr:sp macro="" textlink="">
      <xdr:nvSpPr>
        <xdr:cNvPr id="399" name="テキスト ボックス 398"/>
        <xdr:cNvSpPr txBox="1"/>
      </xdr:nvSpPr>
      <xdr:spPr>
        <a:xfrm>
          <a:off x="1828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3810</xdr:rowOff>
    </xdr:from>
    <xdr:to>
      <xdr:col>6</xdr:col>
      <xdr:colOff>171450</xdr:colOff>
      <xdr:row>75</xdr:row>
      <xdr:rowOff>105410</xdr:rowOff>
    </xdr:to>
    <xdr:sp macro="" textlink="">
      <xdr:nvSpPr>
        <xdr:cNvPr id="400" name="楕円 399"/>
        <xdr:cNvSpPr/>
      </xdr:nvSpPr>
      <xdr:spPr>
        <a:xfrm>
          <a:off x="1270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115587</xdr:rowOff>
    </xdr:from>
    <xdr:ext cx="762000" cy="259045"/>
    <xdr:sp macro="" textlink="">
      <xdr:nvSpPr>
        <xdr:cNvPr id="401" name="テキスト ボックス 400"/>
        <xdr:cNvSpPr txBox="1"/>
      </xdr:nvSpPr>
      <xdr:spPr>
        <a:xfrm>
          <a:off x="9398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平成３０年度決算においては、経常一般財源における法人市民税の増収等により前年度比＋３．６ポイントとなった。全国平均を大幅に上回り類似団体の中でも上位の水準が維持できている。　しかし、今後は法人市民税の一部国税化等による地方税の減収が見込まれ、経常一般財源を確保するのに厳しい状況が続くと予想されることから、引き続き財務体質の強化に取り組む必要がある。</a:t>
          </a: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6" name="直線コネクタ 41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7" name="テキスト ボックス 41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8" name="直線コネクタ 41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9" name="テキスト ボックス 41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1" name="テキスト ボックス 42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2" name="直線コネクタ 42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3" name="テキスト ボックス 42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4" name="直線コネクタ 42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5" name="テキスト ボックス 42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130810</xdr:rowOff>
    </xdr:from>
    <xdr:to>
      <xdr:col>82</xdr:col>
      <xdr:colOff>107950</xdr:colOff>
      <xdr:row>80</xdr:row>
      <xdr:rowOff>119380</xdr:rowOff>
    </xdr:to>
    <xdr:cxnSp macro="">
      <xdr:nvCxnSpPr>
        <xdr:cNvPr id="429" name="直線コネクタ 428"/>
        <xdr:cNvCxnSpPr/>
      </xdr:nvCxnSpPr>
      <xdr:spPr>
        <a:xfrm flipV="1">
          <a:off x="16510000" y="12989560"/>
          <a:ext cx="0" cy="845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91457</xdr:rowOff>
    </xdr:from>
    <xdr:ext cx="762000" cy="259045"/>
    <xdr:sp macro="" textlink="">
      <xdr:nvSpPr>
        <xdr:cNvPr id="430" name="公債費以外最小値テキスト"/>
        <xdr:cNvSpPr txBox="1"/>
      </xdr:nvSpPr>
      <xdr:spPr>
        <a:xfrm>
          <a:off x="16598900" y="1380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119380</xdr:rowOff>
    </xdr:from>
    <xdr:to>
      <xdr:col>82</xdr:col>
      <xdr:colOff>196850</xdr:colOff>
      <xdr:row>80</xdr:row>
      <xdr:rowOff>119380</xdr:rowOff>
    </xdr:to>
    <xdr:cxnSp macro="">
      <xdr:nvCxnSpPr>
        <xdr:cNvPr id="431" name="直線コネクタ 430"/>
        <xdr:cNvCxnSpPr/>
      </xdr:nvCxnSpPr>
      <xdr:spPr>
        <a:xfrm>
          <a:off x="16421100" y="1383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45737</xdr:rowOff>
    </xdr:from>
    <xdr:ext cx="762000" cy="259045"/>
    <xdr:sp macro="" textlink="">
      <xdr:nvSpPr>
        <xdr:cNvPr id="432" name="公債費以外最大値テキスト"/>
        <xdr:cNvSpPr txBox="1"/>
      </xdr:nvSpPr>
      <xdr:spPr>
        <a:xfrm>
          <a:off x="16598900" y="1273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130810</xdr:rowOff>
    </xdr:from>
    <xdr:to>
      <xdr:col>82</xdr:col>
      <xdr:colOff>196850</xdr:colOff>
      <xdr:row>75</xdr:row>
      <xdr:rowOff>130810</xdr:rowOff>
    </xdr:to>
    <xdr:cxnSp macro="">
      <xdr:nvCxnSpPr>
        <xdr:cNvPr id="433" name="直線コネクタ 432"/>
        <xdr:cNvCxnSpPr/>
      </xdr:nvCxnSpPr>
      <xdr:spPr>
        <a:xfrm>
          <a:off x="16421100" y="1298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130810</xdr:rowOff>
    </xdr:from>
    <xdr:to>
      <xdr:col>82</xdr:col>
      <xdr:colOff>107950</xdr:colOff>
      <xdr:row>76</xdr:row>
      <xdr:rowOff>96520</xdr:rowOff>
    </xdr:to>
    <xdr:cxnSp macro="">
      <xdr:nvCxnSpPr>
        <xdr:cNvPr id="434" name="直線コネクタ 433"/>
        <xdr:cNvCxnSpPr/>
      </xdr:nvCxnSpPr>
      <xdr:spPr>
        <a:xfrm flipV="1">
          <a:off x="15671800" y="1298956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48277</xdr:rowOff>
    </xdr:from>
    <xdr:ext cx="762000" cy="259045"/>
    <xdr:sp macro="" textlink="">
      <xdr:nvSpPr>
        <xdr:cNvPr id="435" name="公債費以外平均値テキスト"/>
        <xdr:cNvSpPr txBox="1"/>
      </xdr:nvSpPr>
      <xdr:spPr>
        <a:xfrm>
          <a:off x="16598900" y="1342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36" name="フローチャート: 判断 435"/>
        <xdr:cNvSpPr/>
      </xdr:nvSpPr>
      <xdr:spPr>
        <a:xfrm>
          <a:off x="164592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88900</xdr:rowOff>
    </xdr:from>
    <xdr:to>
      <xdr:col>78</xdr:col>
      <xdr:colOff>69850</xdr:colOff>
      <xdr:row>76</xdr:row>
      <xdr:rowOff>96520</xdr:rowOff>
    </xdr:to>
    <xdr:cxnSp macro="">
      <xdr:nvCxnSpPr>
        <xdr:cNvPr id="437" name="直線コネクタ 436"/>
        <xdr:cNvCxnSpPr/>
      </xdr:nvCxnSpPr>
      <xdr:spPr>
        <a:xfrm>
          <a:off x="14782800" y="12776200"/>
          <a:ext cx="889000" cy="35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60961</xdr:rowOff>
    </xdr:from>
    <xdr:to>
      <xdr:col>78</xdr:col>
      <xdr:colOff>120650</xdr:colOff>
      <xdr:row>78</xdr:row>
      <xdr:rowOff>162561</xdr:rowOff>
    </xdr:to>
    <xdr:sp macro="" textlink="">
      <xdr:nvSpPr>
        <xdr:cNvPr id="438" name="フローチャート: 判断 437"/>
        <xdr:cNvSpPr/>
      </xdr:nvSpPr>
      <xdr:spPr>
        <a:xfrm>
          <a:off x="15621000" y="1343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147338</xdr:rowOff>
    </xdr:from>
    <xdr:ext cx="736600" cy="259045"/>
    <xdr:sp macro="" textlink="">
      <xdr:nvSpPr>
        <xdr:cNvPr id="439" name="テキスト ボックス 438"/>
        <xdr:cNvSpPr txBox="1"/>
      </xdr:nvSpPr>
      <xdr:spPr>
        <a:xfrm>
          <a:off x="15290800" y="13520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81280</xdr:rowOff>
    </xdr:from>
    <xdr:to>
      <xdr:col>73</xdr:col>
      <xdr:colOff>180975</xdr:colOff>
      <xdr:row>74</xdr:row>
      <xdr:rowOff>88900</xdr:rowOff>
    </xdr:to>
    <xdr:cxnSp macro="">
      <xdr:nvCxnSpPr>
        <xdr:cNvPr id="440" name="直線コネクタ 439"/>
        <xdr:cNvCxnSpPr/>
      </xdr:nvCxnSpPr>
      <xdr:spPr>
        <a:xfrm>
          <a:off x="13893800" y="12768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34289</xdr:rowOff>
    </xdr:from>
    <xdr:to>
      <xdr:col>74</xdr:col>
      <xdr:colOff>31750</xdr:colOff>
      <xdr:row>78</xdr:row>
      <xdr:rowOff>135889</xdr:rowOff>
    </xdr:to>
    <xdr:sp macro="" textlink="">
      <xdr:nvSpPr>
        <xdr:cNvPr id="441" name="フローチャート: 判断 440"/>
        <xdr:cNvSpPr/>
      </xdr:nvSpPr>
      <xdr:spPr>
        <a:xfrm>
          <a:off x="14732000" y="134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120666</xdr:rowOff>
    </xdr:from>
    <xdr:ext cx="762000" cy="259045"/>
    <xdr:sp macro="" textlink="">
      <xdr:nvSpPr>
        <xdr:cNvPr id="442" name="テキスト ボックス 441"/>
        <xdr:cNvSpPr txBox="1"/>
      </xdr:nvSpPr>
      <xdr:spPr>
        <a:xfrm>
          <a:off x="14401800" y="1349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81280</xdr:rowOff>
    </xdr:from>
    <xdr:to>
      <xdr:col>69</xdr:col>
      <xdr:colOff>92075</xdr:colOff>
      <xdr:row>74</xdr:row>
      <xdr:rowOff>81280</xdr:rowOff>
    </xdr:to>
    <xdr:cxnSp macro="">
      <xdr:nvCxnSpPr>
        <xdr:cNvPr id="443" name="直線コネクタ 442"/>
        <xdr:cNvCxnSpPr/>
      </xdr:nvCxnSpPr>
      <xdr:spPr>
        <a:xfrm>
          <a:off x="13004800" y="12768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125730</xdr:rowOff>
    </xdr:from>
    <xdr:to>
      <xdr:col>69</xdr:col>
      <xdr:colOff>142875</xdr:colOff>
      <xdr:row>78</xdr:row>
      <xdr:rowOff>55880</xdr:rowOff>
    </xdr:to>
    <xdr:sp macro="" textlink="">
      <xdr:nvSpPr>
        <xdr:cNvPr id="444" name="フローチャート: 判断 443"/>
        <xdr:cNvSpPr/>
      </xdr:nvSpPr>
      <xdr:spPr>
        <a:xfrm>
          <a:off x="13843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40657</xdr:rowOff>
    </xdr:from>
    <xdr:ext cx="762000" cy="259045"/>
    <xdr:sp macro="" textlink="">
      <xdr:nvSpPr>
        <xdr:cNvPr id="445" name="テキスト ボックス 444"/>
        <xdr:cNvSpPr txBox="1"/>
      </xdr:nvSpPr>
      <xdr:spPr>
        <a:xfrm>
          <a:off x="13512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121920</xdr:rowOff>
    </xdr:from>
    <xdr:to>
      <xdr:col>65</xdr:col>
      <xdr:colOff>53975</xdr:colOff>
      <xdr:row>78</xdr:row>
      <xdr:rowOff>52070</xdr:rowOff>
    </xdr:to>
    <xdr:sp macro="" textlink="">
      <xdr:nvSpPr>
        <xdr:cNvPr id="446" name="フローチャート: 判断 445"/>
        <xdr:cNvSpPr/>
      </xdr:nvSpPr>
      <xdr:spPr>
        <a:xfrm>
          <a:off x="129540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36847</xdr:rowOff>
    </xdr:from>
    <xdr:ext cx="762000" cy="259045"/>
    <xdr:sp macro="" textlink="">
      <xdr:nvSpPr>
        <xdr:cNvPr id="447" name="テキスト ボックス 446"/>
        <xdr:cNvSpPr txBox="1"/>
      </xdr:nvSpPr>
      <xdr:spPr>
        <a:xfrm>
          <a:off x="12623800" y="1340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80010</xdr:rowOff>
    </xdr:from>
    <xdr:to>
      <xdr:col>82</xdr:col>
      <xdr:colOff>158750</xdr:colOff>
      <xdr:row>76</xdr:row>
      <xdr:rowOff>10161</xdr:rowOff>
    </xdr:to>
    <xdr:sp macro="" textlink="">
      <xdr:nvSpPr>
        <xdr:cNvPr id="453" name="楕円 452"/>
        <xdr:cNvSpPr/>
      </xdr:nvSpPr>
      <xdr:spPr>
        <a:xfrm>
          <a:off x="164592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160037</xdr:rowOff>
    </xdr:from>
    <xdr:ext cx="762000" cy="259045"/>
    <xdr:sp macro="" textlink="">
      <xdr:nvSpPr>
        <xdr:cNvPr id="454" name="公債費以外該当値テキスト"/>
        <xdr:cNvSpPr txBox="1"/>
      </xdr:nvSpPr>
      <xdr:spPr>
        <a:xfrm>
          <a:off x="16598900" y="1284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45720</xdr:rowOff>
    </xdr:from>
    <xdr:to>
      <xdr:col>78</xdr:col>
      <xdr:colOff>120650</xdr:colOff>
      <xdr:row>76</xdr:row>
      <xdr:rowOff>147320</xdr:rowOff>
    </xdr:to>
    <xdr:sp macro="" textlink="">
      <xdr:nvSpPr>
        <xdr:cNvPr id="455" name="楕円 454"/>
        <xdr:cNvSpPr/>
      </xdr:nvSpPr>
      <xdr:spPr>
        <a:xfrm>
          <a:off x="15621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157497</xdr:rowOff>
    </xdr:from>
    <xdr:ext cx="736600" cy="259045"/>
    <xdr:sp macro="" textlink="">
      <xdr:nvSpPr>
        <xdr:cNvPr id="456" name="テキスト ボックス 455"/>
        <xdr:cNvSpPr txBox="1"/>
      </xdr:nvSpPr>
      <xdr:spPr>
        <a:xfrm>
          <a:off x="15290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38100</xdr:rowOff>
    </xdr:from>
    <xdr:to>
      <xdr:col>74</xdr:col>
      <xdr:colOff>31750</xdr:colOff>
      <xdr:row>74</xdr:row>
      <xdr:rowOff>139700</xdr:rowOff>
    </xdr:to>
    <xdr:sp macro="" textlink="">
      <xdr:nvSpPr>
        <xdr:cNvPr id="457" name="楕円 456"/>
        <xdr:cNvSpPr/>
      </xdr:nvSpPr>
      <xdr:spPr>
        <a:xfrm>
          <a:off x="14732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149877</xdr:rowOff>
    </xdr:from>
    <xdr:ext cx="762000" cy="259045"/>
    <xdr:sp macro="" textlink="">
      <xdr:nvSpPr>
        <xdr:cNvPr id="458" name="テキスト ボックス 457"/>
        <xdr:cNvSpPr txBox="1"/>
      </xdr:nvSpPr>
      <xdr:spPr>
        <a:xfrm>
          <a:off x="144018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30480</xdr:rowOff>
    </xdr:from>
    <xdr:to>
      <xdr:col>69</xdr:col>
      <xdr:colOff>142875</xdr:colOff>
      <xdr:row>74</xdr:row>
      <xdr:rowOff>132080</xdr:rowOff>
    </xdr:to>
    <xdr:sp macro="" textlink="">
      <xdr:nvSpPr>
        <xdr:cNvPr id="459" name="楕円 458"/>
        <xdr:cNvSpPr/>
      </xdr:nvSpPr>
      <xdr:spPr>
        <a:xfrm>
          <a:off x="13843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142257</xdr:rowOff>
    </xdr:from>
    <xdr:ext cx="762000" cy="259045"/>
    <xdr:sp macro="" textlink="">
      <xdr:nvSpPr>
        <xdr:cNvPr id="460" name="テキスト ボックス 459"/>
        <xdr:cNvSpPr txBox="1"/>
      </xdr:nvSpPr>
      <xdr:spPr>
        <a:xfrm>
          <a:off x="13512800" y="1248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30480</xdr:rowOff>
    </xdr:from>
    <xdr:to>
      <xdr:col>65</xdr:col>
      <xdr:colOff>53975</xdr:colOff>
      <xdr:row>74</xdr:row>
      <xdr:rowOff>132080</xdr:rowOff>
    </xdr:to>
    <xdr:sp macro="" textlink="">
      <xdr:nvSpPr>
        <xdr:cNvPr id="461" name="楕円 460"/>
        <xdr:cNvSpPr/>
      </xdr:nvSpPr>
      <xdr:spPr>
        <a:xfrm>
          <a:off x="12954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142257</xdr:rowOff>
    </xdr:from>
    <xdr:ext cx="762000" cy="259045"/>
    <xdr:sp macro="" textlink="">
      <xdr:nvSpPr>
        <xdr:cNvPr id="462" name="テキスト ボックス 461"/>
        <xdr:cNvSpPr txBox="1"/>
      </xdr:nvSpPr>
      <xdr:spPr>
        <a:xfrm>
          <a:off x="12623800" y="1248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愛知県豊田市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35499</xdr:rowOff>
    </xdr:from>
    <xdr:to>
      <xdr:col>29</xdr:col>
      <xdr:colOff>127000</xdr:colOff>
      <xdr:row>20</xdr:row>
      <xdr:rowOff>38791</xdr:rowOff>
    </xdr:to>
    <xdr:cxnSp macro="">
      <xdr:nvCxnSpPr>
        <xdr:cNvPr id="43" name="直線コネクタ 42"/>
        <xdr:cNvCxnSpPr/>
      </xdr:nvCxnSpPr>
      <xdr:spPr bwMode="auto">
        <a:xfrm flipV="1">
          <a:off x="5651500" y="2140524"/>
          <a:ext cx="0" cy="13748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10868</xdr:rowOff>
    </xdr:from>
    <xdr:ext cx="762000" cy="259045"/>
    <xdr:sp macro="" textlink="">
      <xdr:nvSpPr>
        <xdr:cNvPr id="44" name="人口1人当たり決算額の推移最小値テキスト130"/>
        <xdr:cNvSpPr txBox="1"/>
      </xdr:nvSpPr>
      <xdr:spPr>
        <a:xfrm>
          <a:off x="5740400" y="348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38791</xdr:rowOff>
    </xdr:from>
    <xdr:to>
      <xdr:col>30</xdr:col>
      <xdr:colOff>25400</xdr:colOff>
      <xdr:row>20</xdr:row>
      <xdr:rowOff>38791</xdr:rowOff>
    </xdr:to>
    <xdr:cxnSp macro="">
      <xdr:nvCxnSpPr>
        <xdr:cNvPr id="45" name="直線コネクタ 44"/>
        <xdr:cNvCxnSpPr/>
      </xdr:nvCxnSpPr>
      <xdr:spPr bwMode="auto">
        <a:xfrm>
          <a:off x="5562600" y="35154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121876</xdr:rowOff>
    </xdr:from>
    <xdr:ext cx="762000" cy="259045"/>
    <xdr:sp macro="" textlink="">
      <xdr:nvSpPr>
        <xdr:cNvPr id="46" name="人口1人当たり決算額の推移最大値テキスト130"/>
        <xdr:cNvSpPr txBox="1"/>
      </xdr:nvSpPr>
      <xdr:spPr>
        <a:xfrm>
          <a:off x="5740400" y="188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35499</xdr:rowOff>
    </xdr:from>
    <xdr:to>
      <xdr:col>30</xdr:col>
      <xdr:colOff>25400</xdr:colOff>
      <xdr:row>12</xdr:row>
      <xdr:rowOff>35499</xdr:rowOff>
    </xdr:to>
    <xdr:cxnSp macro="">
      <xdr:nvCxnSpPr>
        <xdr:cNvPr id="47" name="直線コネクタ 46"/>
        <xdr:cNvCxnSpPr/>
      </xdr:nvCxnSpPr>
      <xdr:spPr bwMode="auto">
        <a:xfrm>
          <a:off x="5562600" y="21405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130048</xdr:rowOff>
    </xdr:from>
    <xdr:to>
      <xdr:col>29</xdr:col>
      <xdr:colOff>127000</xdr:colOff>
      <xdr:row>14</xdr:row>
      <xdr:rowOff>137043</xdr:rowOff>
    </xdr:to>
    <xdr:cxnSp macro="">
      <xdr:nvCxnSpPr>
        <xdr:cNvPr id="48" name="直線コネクタ 47"/>
        <xdr:cNvCxnSpPr/>
      </xdr:nvCxnSpPr>
      <xdr:spPr bwMode="auto">
        <a:xfrm>
          <a:off x="5003800" y="2577973"/>
          <a:ext cx="647700" cy="69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79580</xdr:rowOff>
    </xdr:from>
    <xdr:ext cx="762000" cy="259045"/>
    <xdr:sp macro="" textlink="">
      <xdr:nvSpPr>
        <xdr:cNvPr id="49" name="人口1人当たり決算額の推移平均値テキスト130"/>
        <xdr:cNvSpPr txBox="1"/>
      </xdr:nvSpPr>
      <xdr:spPr>
        <a:xfrm>
          <a:off x="5740400" y="2870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107503</xdr:rowOff>
    </xdr:from>
    <xdr:to>
      <xdr:col>29</xdr:col>
      <xdr:colOff>177800</xdr:colOff>
      <xdr:row>17</xdr:row>
      <xdr:rowOff>37653</xdr:rowOff>
    </xdr:to>
    <xdr:sp macro="" textlink="">
      <xdr:nvSpPr>
        <xdr:cNvPr id="50" name="フローチャート: 判断 49"/>
        <xdr:cNvSpPr/>
      </xdr:nvSpPr>
      <xdr:spPr bwMode="auto">
        <a:xfrm>
          <a:off x="56007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130048</xdr:rowOff>
    </xdr:from>
    <xdr:to>
      <xdr:col>26</xdr:col>
      <xdr:colOff>50800</xdr:colOff>
      <xdr:row>14</xdr:row>
      <xdr:rowOff>137500</xdr:rowOff>
    </xdr:to>
    <xdr:cxnSp macro="">
      <xdr:nvCxnSpPr>
        <xdr:cNvPr id="51" name="直線コネクタ 50"/>
        <xdr:cNvCxnSpPr/>
      </xdr:nvCxnSpPr>
      <xdr:spPr bwMode="auto">
        <a:xfrm flipV="1">
          <a:off x="4305300" y="2577973"/>
          <a:ext cx="698500" cy="74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126797</xdr:rowOff>
    </xdr:from>
    <xdr:to>
      <xdr:col>26</xdr:col>
      <xdr:colOff>101600</xdr:colOff>
      <xdr:row>17</xdr:row>
      <xdr:rowOff>56947</xdr:rowOff>
    </xdr:to>
    <xdr:sp macro="" textlink="">
      <xdr:nvSpPr>
        <xdr:cNvPr id="52" name="フローチャート: 判断 51"/>
        <xdr:cNvSpPr/>
      </xdr:nvSpPr>
      <xdr:spPr bwMode="auto">
        <a:xfrm>
          <a:off x="49530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41724</xdr:rowOff>
    </xdr:from>
    <xdr:ext cx="736600" cy="259045"/>
    <xdr:sp macro="" textlink="">
      <xdr:nvSpPr>
        <xdr:cNvPr id="53" name="テキスト ボックス 52"/>
        <xdr:cNvSpPr txBox="1"/>
      </xdr:nvSpPr>
      <xdr:spPr>
        <a:xfrm>
          <a:off x="4622800" y="3003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137500</xdr:rowOff>
    </xdr:from>
    <xdr:to>
      <xdr:col>22</xdr:col>
      <xdr:colOff>114300</xdr:colOff>
      <xdr:row>14</xdr:row>
      <xdr:rowOff>154508</xdr:rowOff>
    </xdr:to>
    <xdr:cxnSp macro="">
      <xdr:nvCxnSpPr>
        <xdr:cNvPr id="54" name="直線コネクタ 53"/>
        <xdr:cNvCxnSpPr/>
      </xdr:nvCxnSpPr>
      <xdr:spPr bwMode="auto">
        <a:xfrm flipV="1">
          <a:off x="3606800" y="2585425"/>
          <a:ext cx="698500" cy="170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148788</xdr:rowOff>
    </xdr:from>
    <xdr:to>
      <xdr:col>22</xdr:col>
      <xdr:colOff>165100</xdr:colOff>
      <xdr:row>17</xdr:row>
      <xdr:rowOff>78938</xdr:rowOff>
    </xdr:to>
    <xdr:sp macro="" textlink="">
      <xdr:nvSpPr>
        <xdr:cNvPr id="55" name="フローチャート: 判断 54"/>
        <xdr:cNvSpPr/>
      </xdr:nvSpPr>
      <xdr:spPr bwMode="auto">
        <a:xfrm>
          <a:off x="42545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63715</xdr:rowOff>
    </xdr:from>
    <xdr:ext cx="762000" cy="259045"/>
    <xdr:sp macro="" textlink="">
      <xdr:nvSpPr>
        <xdr:cNvPr id="56" name="テキスト ボックス 55"/>
        <xdr:cNvSpPr txBox="1"/>
      </xdr:nvSpPr>
      <xdr:spPr>
        <a:xfrm>
          <a:off x="3924300" y="302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154508</xdr:rowOff>
    </xdr:from>
    <xdr:to>
      <xdr:col>18</xdr:col>
      <xdr:colOff>177800</xdr:colOff>
      <xdr:row>15</xdr:row>
      <xdr:rowOff>90134</xdr:rowOff>
    </xdr:to>
    <xdr:cxnSp macro="">
      <xdr:nvCxnSpPr>
        <xdr:cNvPr id="57" name="直線コネクタ 56"/>
        <xdr:cNvCxnSpPr/>
      </xdr:nvCxnSpPr>
      <xdr:spPr bwMode="auto">
        <a:xfrm flipV="1">
          <a:off x="2908300" y="2602433"/>
          <a:ext cx="698500" cy="1070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145999</xdr:rowOff>
    </xdr:from>
    <xdr:to>
      <xdr:col>19</xdr:col>
      <xdr:colOff>38100</xdr:colOff>
      <xdr:row>17</xdr:row>
      <xdr:rowOff>76149</xdr:rowOff>
    </xdr:to>
    <xdr:sp macro="" textlink="">
      <xdr:nvSpPr>
        <xdr:cNvPr id="58" name="フローチャート: 判断 57"/>
        <xdr:cNvSpPr/>
      </xdr:nvSpPr>
      <xdr:spPr bwMode="auto">
        <a:xfrm>
          <a:off x="35560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60926</xdr:rowOff>
    </xdr:from>
    <xdr:ext cx="762000" cy="259045"/>
    <xdr:sp macro="" textlink="">
      <xdr:nvSpPr>
        <xdr:cNvPr id="59" name="テキスト ボックス 58"/>
        <xdr:cNvSpPr txBox="1"/>
      </xdr:nvSpPr>
      <xdr:spPr>
        <a:xfrm>
          <a:off x="3225800" y="302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162916</xdr:rowOff>
    </xdr:from>
    <xdr:to>
      <xdr:col>15</xdr:col>
      <xdr:colOff>101600</xdr:colOff>
      <xdr:row>17</xdr:row>
      <xdr:rowOff>93066</xdr:rowOff>
    </xdr:to>
    <xdr:sp macro="" textlink="">
      <xdr:nvSpPr>
        <xdr:cNvPr id="60" name="フローチャート: 判断 59"/>
        <xdr:cNvSpPr/>
      </xdr:nvSpPr>
      <xdr:spPr bwMode="auto">
        <a:xfrm>
          <a:off x="2857500" y="2953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77843</xdr:rowOff>
    </xdr:from>
    <xdr:ext cx="762000" cy="259045"/>
    <xdr:sp macro="" textlink="">
      <xdr:nvSpPr>
        <xdr:cNvPr id="61" name="テキスト ボックス 60"/>
        <xdr:cNvSpPr txBox="1"/>
      </xdr:nvSpPr>
      <xdr:spPr>
        <a:xfrm>
          <a:off x="2527300" y="3040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86243</xdr:rowOff>
    </xdr:from>
    <xdr:to>
      <xdr:col>29</xdr:col>
      <xdr:colOff>177800</xdr:colOff>
      <xdr:row>15</xdr:row>
      <xdr:rowOff>16393</xdr:rowOff>
    </xdr:to>
    <xdr:sp macro="" textlink="">
      <xdr:nvSpPr>
        <xdr:cNvPr id="67" name="楕円 66"/>
        <xdr:cNvSpPr/>
      </xdr:nvSpPr>
      <xdr:spPr bwMode="auto">
        <a:xfrm>
          <a:off x="5600700" y="25341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102770</xdr:rowOff>
    </xdr:from>
    <xdr:ext cx="762000" cy="259045"/>
    <xdr:sp macro="" textlink="">
      <xdr:nvSpPr>
        <xdr:cNvPr id="68" name="人口1人当たり決算額の推移該当値テキスト130"/>
        <xdr:cNvSpPr txBox="1"/>
      </xdr:nvSpPr>
      <xdr:spPr>
        <a:xfrm>
          <a:off x="5740400" y="237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79248</xdr:rowOff>
    </xdr:from>
    <xdr:to>
      <xdr:col>26</xdr:col>
      <xdr:colOff>101600</xdr:colOff>
      <xdr:row>15</xdr:row>
      <xdr:rowOff>9398</xdr:rowOff>
    </xdr:to>
    <xdr:sp macro="" textlink="">
      <xdr:nvSpPr>
        <xdr:cNvPr id="69" name="楕円 68"/>
        <xdr:cNvSpPr/>
      </xdr:nvSpPr>
      <xdr:spPr bwMode="auto">
        <a:xfrm>
          <a:off x="4953000" y="25271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19575</xdr:rowOff>
    </xdr:from>
    <xdr:ext cx="736600" cy="259045"/>
    <xdr:sp macro="" textlink="">
      <xdr:nvSpPr>
        <xdr:cNvPr id="70" name="テキスト ボックス 69"/>
        <xdr:cNvSpPr txBox="1"/>
      </xdr:nvSpPr>
      <xdr:spPr>
        <a:xfrm>
          <a:off x="4622800" y="2296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86700</xdr:rowOff>
    </xdr:from>
    <xdr:to>
      <xdr:col>22</xdr:col>
      <xdr:colOff>165100</xdr:colOff>
      <xdr:row>15</xdr:row>
      <xdr:rowOff>16850</xdr:rowOff>
    </xdr:to>
    <xdr:sp macro="" textlink="">
      <xdr:nvSpPr>
        <xdr:cNvPr id="71" name="楕円 70"/>
        <xdr:cNvSpPr/>
      </xdr:nvSpPr>
      <xdr:spPr bwMode="auto">
        <a:xfrm>
          <a:off x="4254500" y="2534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27027</xdr:rowOff>
    </xdr:from>
    <xdr:ext cx="762000" cy="259045"/>
    <xdr:sp macro="" textlink="">
      <xdr:nvSpPr>
        <xdr:cNvPr id="72" name="テキスト ボックス 71"/>
        <xdr:cNvSpPr txBox="1"/>
      </xdr:nvSpPr>
      <xdr:spPr>
        <a:xfrm>
          <a:off x="3924300" y="230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103708</xdr:rowOff>
    </xdr:from>
    <xdr:to>
      <xdr:col>19</xdr:col>
      <xdr:colOff>38100</xdr:colOff>
      <xdr:row>15</xdr:row>
      <xdr:rowOff>33858</xdr:rowOff>
    </xdr:to>
    <xdr:sp macro="" textlink="">
      <xdr:nvSpPr>
        <xdr:cNvPr id="73" name="楕円 72"/>
        <xdr:cNvSpPr/>
      </xdr:nvSpPr>
      <xdr:spPr bwMode="auto">
        <a:xfrm>
          <a:off x="3556000" y="2551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44035</xdr:rowOff>
    </xdr:from>
    <xdr:ext cx="762000" cy="259045"/>
    <xdr:sp macro="" textlink="">
      <xdr:nvSpPr>
        <xdr:cNvPr id="74" name="テキスト ボックス 73"/>
        <xdr:cNvSpPr txBox="1"/>
      </xdr:nvSpPr>
      <xdr:spPr>
        <a:xfrm>
          <a:off x="3225800" y="2320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39334</xdr:rowOff>
    </xdr:from>
    <xdr:to>
      <xdr:col>15</xdr:col>
      <xdr:colOff>101600</xdr:colOff>
      <xdr:row>15</xdr:row>
      <xdr:rowOff>140934</xdr:rowOff>
    </xdr:to>
    <xdr:sp macro="" textlink="">
      <xdr:nvSpPr>
        <xdr:cNvPr id="75" name="楕円 74"/>
        <xdr:cNvSpPr/>
      </xdr:nvSpPr>
      <xdr:spPr bwMode="auto">
        <a:xfrm>
          <a:off x="2857500" y="26587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151111</xdr:rowOff>
    </xdr:from>
    <xdr:ext cx="762000" cy="259045"/>
    <xdr:sp macro="" textlink="">
      <xdr:nvSpPr>
        <xdr:cNvPr id="76" name="テキスト ボックス 75"/>
        <xdr:cNvSpPr txBox="1"/>
      </xdr:nvSpPr>
      <xdr:spPr>
        <a:xfrm>
          <a:off x="2527300" y="2427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185522</xdr:rowOff>
    </xdr:from>
    <xdr:to>
      <xdr:col>29</xdr:col>
      <xdr:colOff>127000</xdr:colOff>
      <xdr:row>38</xdr:row>
      <xdr:rowOff>114793</xdr:rowOff>
    </xdr:to>
    <xdr:cxnSp macro="">
      <xdr:nvCxnSpPr>
        <xdr:cNvPr id="103" name="直線コネクタ 102"/>
        <xdr:cNvCxnSpPr/>
      </xdr:nvCxnSpPr>
      <xdr:spPr bwMode="auto">
        <a:xfrm flipV="1">
          <a:off x="5651500" y="6110072"/>
          <a:ext cx="0" cy="14723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86870</xdr:rowOff>
    </xdr:from>
    <xdr:ext cx="762000" cy="259045"/>
    <xdr:sp macro="" textlink="">
      <xdr:nvSpPr>
        <xdr:cNvPr id="104" name="人口1人当たり決算額の推移最小値テキスト445"/>
        <xdr:cNvSpPr txBox="1"/>
      </xdr:nvSpPr>
      <xdr:spPr>
        <a:xfrm>
          <a:off x="5740400" y="7554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114793</xdr:rowOff>
    </xdr:from>
    <xdr:to>
      <xdr:col>30</xdr:col>
      <xdr:colOff>25400</xdr:colOff>
      <xdr:row>38</xdr:row>
      <xdr:rowOff>114793</xdr:rowOff>
    </xdr:to>
    <xdr:cxnSp macro="">
      <xdr:nvCxnSpPr>
        <xdr:cNvPr id="105" name="直線コネクタ 104"/>
        <xdr:cNvCxnSpPr/>
      </xdr:nvCxnSpPr>
      <xdr:spPr bwMode="auto">
        <a:xfrm>
          <a:off x="5562600" y="75823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100449</xdr:rowOff>
    </xdr:from>
    <xdr:ext cx="762000" cy="259045"/>
    <xdr:sp macro="" textlink="">
      <xdr:nvSpPr>
        <xdr:cNvPr id="106" name="人口1人当たり決算額の推移最大値テキスト445"/>
        <xdr:cNvSpPr txBox="1"/>
      </xdr:nvSpPr>
      <xdr:spPr>
        <a:xfrm>
          <a:off x="5740400" y="585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185522</xdr:rowOff>
    </xdr:from>
    <xdr:to>
      <xdr:col>30</xdr:col>
      <xdr:colOff>25400</xdr:colOff>
      <xdr:row>33</xdr:row>
      <xdr:rowOff>185522</xdr:rowOff>
    </xdr:to>
    <xdr:cxnSp macro="">
      <xdr:nvCxnSpPr>
        <xdr:cNvPr id="107" name="直線コネクタ 106"/>
        <xdr:cNvCxnSpPr/>
      </xdr:nvCxnSpPr>
      <xdr:spPr bwMode="auto">
        <a:xfrm>
          <a:off x="5562600" y="61100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109307</xdr:rowOff>
    </xdr:from>
    <xdr:to>
      <xdr:col>29</xdr:col>
      <xdr:colOff>127000</xdr:colOff>
      <xdr:row>37</xdr:row>
      <xdr:rowOff>34417</xdr:rowOff>
    </xdr:to>
    <xdr:cxnSp macro="">
      <xdr:nvCxnSpPr>
        <xdr:cNvPr id="108" name="直線コネクタ 107"/>
        <xdr:cNvCxnSpPr/>
      </xdr:nvCxnSpPr>
      <xdr:spPr bwMode="auto">
        <a:xfrm>
          <a:off x="5003800" y="7062557"/>
          <a:ext cx="647700" cy="965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182612</xdr:rowOff>
    </xdr:from>
    <xdr:ext cx="762000" cy="259045"/>
    <xdr:sp macro="" textlink="">
      <xdr:nvSpPr>
        <xdr:cNvPr id="109" name="人口1人当たり決算額の推移平均値テキスト445"/>
        <xdr:cNvSpPr txBox="1"/>
      </xdr:nvSpPr>
      <xdr:spPr>
        <a:xfrm>
          <a:off x="5740400" y="67929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337535</xdr:rowOff>
    </xdr:from>
    <xdr:to>
      <xdr:col>29</xdr:col>
      <xdr:colOff>177800</xdr:colOff>
      <xdr:row>36</xdr:row>
      <xdr:rowOff>96235</xdr:rowOff>
    </xdr:to>
    <xdr:sp macro="" textlink="">
      <xdr:nvSpPr>
        <xdr:cNvPr id="110" name="フローチャート: 判断 109"/>
        <xdr:cNvSpPr/>
      </xdr:nvSpPr>
      <xdr:spPr bwMode="auto">
        <a:xfrm>
          <a:off x="5600700" y="69478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340695</xdr:rowOff>
    </xdr:from>
    <xdr:to>
      <xdr:col>26</xdr:col>
      <xdr:colOff>50800</xdr:colOff>
      <xdr:row>36</xdr:row>
      <xdr:rowOff>109307</xdr:rowOff>
    </xdr:to>
    <xdr:cxnSp macro="">
      <xdr:nvCxnSpPr>
        <xdr:cNvPr id="111" name="直線コネクタ 110"/>
        <xdr:cNvCxnSpPr/>
      </xdr:nvCxnSpPr>
      <xdr:spPr bwMode="auto">
        <a:xfrm>
          <a:off x="4305300" y="6951045"/>
          <a:ext cx="698500" cy="1115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331501</xdr:rowOff>
    </xdr:from>
    <xdr:to>
      <xdr:col>26</xdr:col>
      <xdr:colOff>101600</xdr:colOff>
      <xdr:row>36</xdr:row>
      <xdr:rowOff>90201</xdr:rowOff>
    </xdr:to>
    <xdr:sp macro="" textlink="">
      <xdr:nvSpPr>
        <xdr:cNvPr id="112" name="フローチャート: 判断 111"/>
        <xdr:cNvSpPr/>
      </xdr:nvSpPr>
      <xdr:spPr bwMode="auto">
        <a:xfrm>
          <a:off x="4953000" y="694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100378</xdr:rowOff>
    </xdr:from>
    <xdr:ext cx="736600" cy="259045"/>
    <xdr:sp macro="" textlink="">
      <xdr:nvSpPr>
        <xdr:cNvPr id="113" name="テキスト ボックス 112"/>
        <xdr:cNvSpPr txBox="1"/>
      </xdr:nvSpPr>
      <xdr:spPr>
        <a:xfrm>
          <a:off x="4622800" y="6710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340695</xdr:rowOff>
    </xdr:from>
    <xdr:to>
      <xdr:col>22</xdr:col>
      <xdr:colOff>114300</xdr:colOff>
      <xdr:row>36</xdr:row>
      <xdr:rowOff>80411</xdr:rowOff>
    </xdr:to>
    <xdr:cxnSp macro="">
      <xdr:nvCxnSpPr>
        <xdr:cNvPr id="114" name="直線コネクタ 113"/>
        <xdr:cNvCxnSpPr/>
      </xdr:nvCxnSpPr>
      <xdr:spPr bwMode="auto">
        <a:xfrm flipV="1">
          <a:off x="3606800" y="6951045"/>
          <a:ext cx="698500" cy="826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294147</xdr:rowOff>
    </xdr:from>
    <xdr:to>
      <xdr:col>22</xdr:col>
      <xdr:colOff>165100</xdr:colOff>
      <xdr:row>36</xdr:row>
      <xdr:rowOff>52847</xdr:rowOff>
    </xdr:to>
    <xdr:sp macro="" textlink="">
      <xdr:nvSpPr>
        <xdr:cNvPr id="115" name="フローチャート: 判断 114"/>
        <xdr:cNvSpPr/>
      </xdr:nvSpPr>
      <xdr:spPr bwMode="auto">
        <a:xfrm>
          <a:off x="4254500" y="690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37624</xdr:rowOff>
    </xdr:from>
    <xdr:ext cx="762000" cy="259045"/>
    <xdr:sp macro="" textlink="">
      <xdr:nvSpPr>
        <xdr:cNvPr id="116" name="テキスト ボックス 115"/>
        <xdr:cNvSpPr txBox="1"/>
      </xdr:nvSpPr>
      <xdr:spPr>
        <a:xfrm>
          <a:off x="3924300" y="6990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80411</xdr:rowOff>
    </xdr:from>
    <xdr:to>
      <xdr:col>18</xdr:col>
      <xdr:colOff>177800</xdr:colOff>
      <xdr:row>36</xdr:row>
      <xdr:rowOff>148077</xdr:rowOff>
    </xdr:to>
    <xdr:cxnSp macro="">
      <xdr:nvCxnSpPr>
        <xdr:cNvPr id="117" name="直線コネクタ 116"/>
        <xdr:cNvCxnSpPr/>
      </xdr:nvCxnSpPr>
      <xdr:spPr bwMode="auto">
        <a:xfrm flipV="1">
          <a:off x="2908300" y="7033661"/>
          <a:ext cx="698500" cy="676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271790</xdr:rowOff>
    </xdr:from>
    <xdr:to>
      <xdr:col>19</xdr:col>
      <xdr:colOff>38100</xdr:colOff>
      <xdr:row>36</xdr:row>
      <xdr:rowOff>30490</xdr:rowOff>
    </xdr:to>
    <xdr:sp macro="" textlink="">
      <xdr:nvSpPr>
        <xdr:cNvPr id="118" name="フローチャート: 判断 117"/>
        <xdr:cNvSpPr/>
      </xdr:nvSpPr>
      <xdr:spPr bwMode="auto">
        <a:xfrm>
          <a:off x="3556000" y="6882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40667</xdr:rowOff>
    </xdr:from>
    <xdr:ext cx="762000" cy="259045"/>
    <xdr:sp macro="" textlink="">
      <xdr:nvSpPr>
        <xdr:cNvPr id="119" name="テキスト ボックス 118"/>
        <xdr:cNvSpPr txBox="1"/>
      </xdr:nvSpPr>
      <xdr:spPr>
        <a:xfrm>
          <a:off x="3225800" y="665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267401</xdr:rowOff>
    </xdr:from>
    <xdr:to>
      <xdr:col>15</xdr:col>
      <xdr:colOff>101600</xdr:colOff>
      <xdr:row>36</xdr:row>
      <xdr:rowOff>26101</xdr:rowOff>
    </xdr:to>
    <xdr:sp macro="" textlink="">
      <xdr:nvSpPr>
        <xdr:cNvPr id="120" name="フローチャート: 判断 119"/>
        <xdr:cNvSpPr/>
      </xdr:nvSpPr>
      <xdr:spPr bwMode="auto">
        <a:xfrm>
          <a:off x="2857500" y="68777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36278</xdr:rowOff>
    </xdr:from>
    <xdr:ext cx="762000" cy="259045"/>
    <xdr:sp macro="" textlink="">
      <xdr:nvSpPr>
        <xdr:cNvPr id="121" name="テキスト ボックス 120"/>
        <xdr:cNvSpPr txBox="1"/>
      </xdr:nvSpPr>
      <xdr:spPr>
        <a:xfrm>
          <a:off x="2527300" y="6646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155067</xdr:rowOff>
    </xdr:from>
    <xdr:to>
      <xdr:col>29</xdr:col>
      <xdr:colOff>177800</xdr:colOff>
      <xdr:row>37</xdr:row>
      <xdr:rowOff>85217</xdr:rowOff>
    </xdr:to>
    <xdr:sp macro="" textlink="">
      <xdr:nvSpPr>
        <xdr:cNvPr id="127" name="楕円 126"/>
        <xdr:cNvSpPr/>
      </xdr:nvSpPr>
      <xdr:spPr bwMode="auto">
        <a:xfrm>
          <a:off x="5600700" y="71083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127144</xdr:rowOff>
    </xdr:from>
    <xdr:ext cx="762000" cy="259045"/>
    <xdr:sp macro="" textlink="">
      <xdr:nvSpPr>
        <xdr:cNvPr id="128" name="人口1人当たり決算額の推移該当値テキスト445"/>
        <xdr:cNvSpPr txBox="1"/>
      </xdr:nvSpPr>
      <xdr:spPr>
        <a:xfrm>
          <a:off x="5740400" y="7080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58507</xdr:rowOff>
    </xdr:from>
    <xdr:to>
      <xdr:col>26</xdr:col>
      <xdr:colOff>101600</xdr:colOff>
      <xdr:row>36</xdr:row>
      <xdr:rowOff>160107</xdr:rowOff>
    </xdr:to>
    <xdr:sp macro="" textlink="">
      <xdr:nvSpPr>
        <xdr:cNvPr id="129" name="楕円 128"/>
        <xdr:cNvSpPr/>
      </xdr:nvSpPr>
      <xdr:spPr bwMode="auto">
        <a:xfrm>
          <a:off x="4953000" y="7011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144884</xdr:rowOff>
    </xdr:from>
    <xdr:ext cx="736600" cy="259045"/>
    <xdr:sp macro="" textlink="">
      <xdr:nvSpPr>
        <xdr:cNvPr id="130" name="テキスト ボックス 129"/>
        <xdr:cNvSpPr txBox="1"/>
      </xdr:nvSpPr>
      <xdr:spPr>
        <a:xfrm>
          <a:off x="4622800" y="7098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289895</xdr:rowOff>
    </xdr:from>
    <xdr:to>
      <xdr:col>22</xdr:col>
      <xdr:colOff>165100</xdr:colOff>
      <xdr:row>36</xdr:row>
      <xdr:rowOff>48595</xdr:rowOff>
    </xdr:to>
    <xdr:sp macro="" textlink="">
      <xdr:nvSpPr>
        <xdr:cNvPr id="131" name="楕円 130"/>
        <xdr:cNvSpPr/>
      </xdr:nvSpPr>
      <xdr:spPr bwMode="auto">
        <a:xfrm>
          <a:off x="4254500" y="6900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58772</xdr:rowOff>
    </xdr:from>
    <xdr:ext cx="762000" cy="259045"/>
    <xdr:sp macro="" textlink="">
      <xdr:nvSpPr>
        <xdr:cNvPr id="132" name="テキスト ボックス 131"/>
        <xdr:cNvSpPr txBox="1"/>
      </xdr:nvSpPr>
      <xdr:spPr>
        <a:xfrm>
          <a:off x="3924300" y="66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29611</xdr:rowOff>
    </xdr:from>
    <xdr:to>
      <xdr:col>19</xdr:col>
      <xdr:colOff>38100</xdr:colOff>
      <xdr:row>36</xdr:row>
      <xdr:rowOff>131211</xdr:rowOff>
    </xdr:to>
    <xdr:sp macro="" textlink="">
      <xdr:nvSpPr>
        <xdr:cNvPr id="133" name="楕円 132"/>
        <xdr:cNvSpPr/>
      </xdr:nvSpPr>
      <xdr:spPr bwMode="auto">
        <a:xfrm>
          <a:off x="3556000" y="69828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115988</xdr:rowOff>
    </xdr:from>
    <xdr:ext cx="762000" cy="259045"/>
    <xdr:sp macro="" textlink="">
      <xdr:nvSpPr>
        <xdr:cNvPr id="134" name="テキスト ボックス 133"/>
        <xdr:cNvSpPr txBox="1"/>
      </xdr:nvSpPr>
      <xdr:spPr>
        <a:xfrm>
          <a:off x="3225800" y="706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97277</xdr:rowOff>
    </xdr:from>
    <xdr:to>
      <xdr:col>15</xdr:col>
      <xdr:colOff>101600</xdr:colOff>
      <xdr:row>37</xdr:row>
      <xdr:rowOff>27427</xdr:rowOff>
    </xdr:to>
    <xdr:sp macro="" textlink="">
      <xdr:nvSpPr>
        <xdr:cNvPr id="135" name="楕円 134"/>
        <xdr:cNvSpPr/>
      </xdr:nvSpPr>
      <xdr:spPr bwMode="auto">
        <a:xfrm>
          <a:off x="2857500" y="70505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12204</xdr:rowOff>
    </xdr:from>
    <xdr:ext cx="762000" cy="259045"/>
    <xdr:sp macro="" textlink="">
      <xdr:nvSpPr>
        <xdr:cNvPr id="136" name="テキスト ボックス 135"/>
        <xdr:cNvSpPr txBox="1"/>
      </xdr:nvSpPr>
      <xdr:spPr>
        <a:xfrm>
          <a:off x="2527300" y="7136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425,755
408,496
918.32
191,595,669
178,004,460
5,841,040
105,294,972
50,865,822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27457</xdr:rowOff>
    </xdr:from>
    <xdr:to>
      <xdr:col>24</xdr:col>
      <xdr:colOff>62865</xdr:colOff>
      <xdr:row>39</xdr:row>
      <xdr:rowOff>10351</xdr:rowOff>
    </xdr:to>
    <xdr:cxnSp macro="">
      <xdr:nvCxnSpPr>
        <xdr:cNvPr id="56" name="直線コネクタ 55"/>
        <xdr:cNvCxnSpPr/>
      </xdr:nvCxnSpPr>
      <xdr:spPr>
        <a:xfrm flipV="1">
          <a:off x="4633595" y="5170957"/>
          <a:ext cx="1270" cy="1525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14178</xdr:rowOff>
    </xdr:from>
    <xdr:ext cx="534377" cy="259045"/>
    <xdr:sp macro="" textlink="">
      <xdr:nvSpPr>
        <xdr:cNvPr id="57" name="人件費最小値テキスト"/>
        <xdr:cNvSpPr txBox="1"/>
      </xdr:nvSpPr>
      <xdr:spPr>
        <a:xfrm>
          <a:off x="4686300" y="670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10351</xdr:rowOff>
    </xdr:from>
    <xdr:to>
      <xdr:col>24</xdr:col>
      <xdr:colOff>152400</xdr:colOff>
      <xdr:row>39</xdr:row>
      <xdr:rowOff>10351</xdr:rowOff>
    </xdr:to>
    <xdr:cxnSp macro="">
      <xdr:nvCxnSpPr>
        <xdr:cNvPr id="58" name="直線コネクタ 57"/>
        <xdr:cNvCxnSpPr/>
      </xdr:nvCxnSpPr>
      <xdr:spPr>
        <a:xfrm>
          <a:off x="4546600" y="669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145584</xdr:rowOff>
    </xdr:from>
    <xdr:ext cx="534377" cy="259045"/>
    <xdr:sp macro="" textlink="">
      <xdr:nvSpPr>
        <xdr:cNvPr id="59" name="人件費最大値テキスト"/>
        <xdr:cNvSpPr txBox="1"/>
      </xdr:nvSpPr>
      <xdr:spPr>
        <a:xfrm>
          <a:off x="4686300" y="494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27457</xdr:rowOff>
    </xdr:from>
    <xdr:to>
      <xdr:col>24</xdr:col>
      <xdr:colOff>152400</xdr:colOff>
      <xdr:row>30</xdr:row>
      <xdr:rowOff>27457</xdr:rowOff>
    </xdr:to>
    <xdr:cxnSp macro="">
      <xdr:nvCxnSpPr>
        <xdr:cNvPr id="60" name="直線コネクタ 59"/>
        <xdr:cNvCxnSpPr/>
      </xdr:nvCxnSpPr>
      <xdr:spPr>
        <a:xfrm>
          <a:off x="4546600" y="517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143282</xdr:rowOff>
    </xdr:from>
    <xdr:to>
      <xdr:col>24</xdr:col>
      <xdr:colOff>63500</xdr:colOff>
      <xdr:row>32</xdr:row>
      <xdr:rowOff>162217</xdr:rowOff>
    </xdr:to>
    <xdr:cxnSp macro="">
      <xdr:nvCxnSpPr>
        <xdr:cNvPr id="61" name="直線コネクタ 60"/>
        <xdr:cNvCxnSpPr/>
      </xdr:nvCxnSpPr>
      <xdr:spPr>
        <a:xfrm flipV="1">
          <a:off x="3797300" y="5629682"/>
          <a:ext cx="838200" cy="18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146461</xdr:rowOff>
    </xdr:from>
    <xdr:ext cx="534377" cy="259045"/>
    <xdr:sp macro="" textlink="">
      <xdr:nvSpPr>
        <xdr:cNvPr id="62" name="人件費平均値テキスト"/>
        <xdr:cNvSpPr txBox="1"/>
      </xdr:nvSpPr>
      <xdr:spPr>
        <a:xfrm>
          <a:off x="4686300" y="59757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168034</xdr:rowOff>
    </xdr:from>
    <xdr:to>
      <xdr:col>24</xdr:col>
      <xdr:colOff>114300</xdr:colOff>
      <xdr:row>35</xdr:row>
      <xdr:rowOff>98184</xdr:rowOff>
    </xdr:to>
    <xdr:sp macro="" textlink="">
      <xdr:nvSpPr>
        <xdr:cNvPr id="63" name="フローチャート: 判断 62"/>
        <xdr:cNvSpPr/>
      </xdr:nvSpPr>
      <xdr:spPr>
        <a:xfrm>
          <a:off x="4584700" y="599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162217</xdr:rowOff>
    </xdr:from>
    <xdr:to>
      <xdr:col>19</xdr:col>
      <xdr:colOff>177800</xdr:colOff>
      <xdr:row>33</xdr:row>
      <xdr:rowOff>26810</xdr:rowOff>
    </xdr:to>
    <xdr:cxnSp macro="">
      <xdr:nvCxnSpPr>
        <xdr:cNvPr id="64" name="直線コネクタ 63"/>
        <xdr:cNvCxnSpPr/>
      </xdr:nvCxnSpPr>
      <xdr:spPr>
        <a:xfrm flipV="1">
          <a:off x="2908300" y="5648617"/>
          <a:ext cx="889000" cy="36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1270</xdr:rowOff>
    </xdr:from>
    <xdr:to>
      <xdr:col>20</xdr:col>
      <xdr:colOff>38100</xdr:colOff>
      <xdr:row>35</xdr:row>
      <xdr:rowOff>102870</xdr:rowOff>
    </xdr:to>
    <xdr:sp macro="" textlink="">
      <xdr:nvSpPr>
        <xdr:cNvPr id="65" name="フローチャート: 判断 64"/>
        <xdr:cNvSpPr/>
      </xdr:nvSpPr>
      <xdr:spPr>
        <a:xfrm>
          <a:off x="37465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93997</xdr:rowOff>
    </xdr:from>
    <xdr:ext cx="534377" cy="259045"/>
    <xdr:sp macro="" textlink="">
      <xdr:nvSpPr>
        <xdr:cNvPr id="66" name="テキスト ボックス 65"/>
        <xdr:cNvSpPr txBox="1"/>
      </xdr:nvSpPr>
      <xdr:spPr>
        <a:xfrm>
          <a:off x="3530111" y="609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131699</xdr:rowOff>
    </xdr:from>
    <xdr:to>
      <xdr:col>15</xdr:col>
      <xdr:colOff>50800</xdr:colOff>
      <xdr:row>33</xdr:row>
      <xdr:rowOff>26810</xdr:rowOff>
    </xdr:to>
    <xdr:cxnSp macro="">
      <xdr:nvCxnSpPr>
        <xdr:cNvPr id="67" name="直線コネクタ 66"/>
        <xdr:cNvCxnSpPr/>
      </xdr:nvCxnSpPr>
      <xdr:spPr>
        <a:xfrm>
          <a:off x="2019300" y="5618099"/>
          <a:ext cx="889000" cy="66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xdr:rowOff>
    </xdr:from>
    <xdr:to>
      <xdr:col>15</xdr:col>
      <xdr:colOff>101600</xdr:colOff>
      <xdr:row>35</xdr:row>
      <xdr:rowOff>110261</xdr:rowOff>
    </xdr:to>
    <xdr:sp macro="" textlink="">
      <xdr:nvSpPr>
        <xdr:cNvPr id="68" name="フローチャート: 判断 67"/>
        <xdr:cNvSpPr/>
      </xdr:nvSpPr>
      <xdr:spPr>
        <a:xfrm>
          <a:off x="28575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101388</xdr:rowOff>
    </xdr:from>
    <xdr:ext cx="534377" cy="259045"/>
    <xdr:sp macro="" textlink="">
      <xdr:nvSpPr>
        <xdr:cNvPr id="69" name="テキスト ボックス 68"/>
        <xdr:cNvSpPr txBox="1"/>
      </xdr:nvSpPr>
      <xdr:spPr>
        <a:xfrm>
          <a:off x="2641111" y="610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131699</xdr:rowOff>
    </xdr:from>
    <xdr:to>
      <xdr:col>10</xdr:col>
      <xdr:colOff>114300</xdr:colOff>
      <xdr:row>33</xdr:row>
      <xdr:rowOff>30125</xdr:rowOff>
    </xdr:to>
    <xdr:cxnSp macro="">
      <xdr:nvCxnSpPr>
        <xdr:cNvPr id="70" name="直線コネクタ 69"/>
        <xdr:cNvCxnSpPr/>
      </xdr:nvCxnSpPr>
      <xdr:spPr>
        <a:xfrm flipV="1">
          <a:off x="1130300" y="5618099"/>
          <a:ext cx="889000" cy="6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167234</xdr:rowOff>
    </xdr:from>
    <xdr:to>
      <xdr:col>10</xdr:col>
      <xdr:colOff>165100</xdr:colOff>
      <xdr:row>35</xdr:row>
      <xdr:rowOff>97384</xdr:rowOff>
    </xdr:to>
    <xdr:sp macro="" textlink="">
      <xdr:nvSpPr>
        <xdr:cNvPr id="71" name="フローチャート: 判断 70"/>
        <xdr:cNvSpPr/>
      </xdr:nvSpPr>
      <xdr:spPr>
        <a:xfrm>
          <a:off x="19685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88511</xdr:rowOff>
    </xdr:from>
    <xdr:ext cx="534377" cy="259045"/>
    <xdr:sp macro="" textlink="">
      <xdr:nvSpPr>
        <xdr:cNvPr id="72" name="テキスト ボックス 71"/>
        <xdr:cNvSpPr txBox="1"/>
      </xdr:nvSpPr>
      <xdr:spPr>
        <a:xfrm>
          <a:off x="1752111" y="608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5613</xdr:rowOff>
    </xdr:from>
    <xdr:to>
      <xdr:col>6</xdr:col>
      <xdr:colOff>38100</xdr:colOff>
      <xdr:row>35</xdr:row>
      <xdr:rowOff>107213</xdr:rowOff>
    </xdr:to>
    <xdr:sp macro="" textlink="">
      <xdr:nvSpPr>
        <xdr:cNvPr id="73" name="フローチャート: 判断 72"/>
        <xdr:cNvSpPr/>
      </xdr:nvSpPr>
      <xdr:spPr>
        <a:xfrm>
          <a:off x="1079500" y="60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98340</xdr:rowOff>
    </xdr:from>
    <xdr:ext cx="534377" cy="259045"/>
    <xdr:sp macro="" textlink="">
      <xdr:nvSpPr>
        <xdr:cNvPr id="74" name="テキスト ボックス 73"/>
        <xdr:cNvSpPr txBox="1"/>
      </xdr:nvSpPr>
      <xdr:spPr>
        <a:xfrm>
          <a:off x="863111" y="609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92482</xdr:rowOff>
    </xdr:from>
    <xdr:to>
      <xdr:col>24</xdr:col>
      <xdr:colOff>114300</xdr:colOff>
      <xdr:row>33</xdr:row>
      <xdr:rowOff>22632</xdr:rowOff>
    </xdr:to>
    <xdr:sp macro="" textlink="">
      <xdr:nvSpPr>
        <xdr:cNvPr id="80" name="楕円 79"/>
        <xdr:cNvSpPr/>
      </xdr:nvSpPr>
      <xdr:spPr>
        <a:xfrm>
          <a:off x="4584700" y="557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115359</xdr:rowOff>
    </xdr:from>
    <xdr:ext cx="534377" cy="259045"/>
    <xdr:sp macro="" textlink="">
      <xdr:nvSpPr>
        <xdr:cNvPr id="81" name="人件費該当値テキスト"/>
        <xdr:cNvSpPr txBox="1"/>
      </xdr:nvSpPr>
      <xdr:spPr>
        <a:xfrm>
          <a:off x="4686300" y="543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111417</xdr:rowOff>
    </xdr:from>
    <xdr:to>
      <xdr:col>20</xdr:col>
      <xdr:colOff>38100</xdr:colOff>
      <xdr:row>33</xdr:row>
      <xdr:rowOff>41567</xdr:rowOff>
    </xdr:to>
    <xdr:sp macro="" textlink="">
      <xdr:nvSpPr>
        <xdr:cNvPr id="82" name="楕円 81"/>
        <xdr:cNvSpPr/>
      </xdr:nvSpPr>
      <xdr:spPr>
        <a:xfrm>
          <a:off x="3746500" y="559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58094</xdr:rowOff>
    </xdr:from>
    <xdr:ext cx="534377" cy="259045"/>
    <xdr:sp macro="" textlink="">
      <xdr:nvSpPr>
        <xdr:cNvPr id="83" name="テキスト ボックス 82"/>
        <xdr:cNvSpPr txBox="1"/>
      </xdr:nvSpPr>
      <xdr:spPr>
        <a:xfrm>
          <a:off x="3530111" y="537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147460</xdr:rowOff>
    </xdr:from>
    <xdr:to>
      <xdr:col>15</xdr:col>
      <xdr:colOff>101600</xdr:colOff>
      <xdr:row>33</xdr:row>
      <xdr:rowOff>77610</xdr:rowOff>
    </xdr:to>
    <xdr:sp macro="" textlink="">
      <xdr:nvSpPr>
        <xdr:cNvPr id="84" name="楕円 83"/>
        <xdr:cNvSpPr/>
      </xdr:nvSpPr>
      <xdr:spPr>
        <a:xfrm>
          <a:off x="2857500" y="563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94137</xdr:rowOff>
    </xdr:from>
    <xdr:ext cx="534377" cy="259045"/>
    <xdr:sp macro="" textlink="">
      <xdr:nvSpPr>
        <xdr:cNvPr id="85" name="テキスト ボックス 84"/>
        <xdr:cNvSpPr txBox="1"/>
      </xdr:nvSpPr>
      <xdr:spPr>
        <a:xfrm>
          <a:off x="2641111" y="5409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80899</xdr:rowOff>
    </xdr:from>
    <xdr:to>
      <xdr:col>10</xdr:col>
      <xdr:colOff>165100</xdr:colOff>
      <xdr:row>33</xdr:row>
      <xdr:rowOff>11049</xdr:rowOff>
    </xdr:to>
    <xdr:sp macro="" textlink="">
      <xdr:nvSpPr>
        <xdr:cNvPr id="86" name="楕円 85"/>
        <xdr:cNvSpPr/>
      </xdr:nvSpPr>
      <xdr:spPr>
        <a:xfrm>
          <a:off x="1968500" y="556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27576</xdr:rowOff>
    </xdr:from>
    <xdr:ext cx="534377" cy="259045"/>
    <xdr:sp macro="" textlink="">
      <xdr:nvSpPr>
        <xdr:cNvPr id="87" name="テキスト ボックス 86"/>
        <xdr:cNvSpPr txBox="1"/>
      </xdr:nvSpPr>
      <xdr:spPr>
        <a:xfrm>
          <a:off x="1752111" y="534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150775</xdr:rowOff>
    </xdr:from>
    <xdr:to>
      <xdr:col>6</xdr:col>
      <xdr:colOff>38100</xdr:colOff>
      <xdr:row>33</xdr:row>
      <xdr:rowOff>80925</xdr:rowOff>
    </xdr:to>
    <xdr:sp macro="" textlink="">
      <xdr:nvSpPr>
        <xdr:cNvPr id="88" name="楕円 87"/>
        <xdr:cNvSpPr/>
      </xdr:nvSpPr>
      <xdr:spPr>
        <a:xfrm>
          <a:off x="1079500" y="563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97452</xdr:rowOff>
    </xdr:from>
    <xdr:ext cx="534377" cy="259045"/>
    <xdr:sp macro="" textlink="">
      <xdr:nvSpPr>
        <xdr:cNvPr id="89" name="テキスト ボックス 88"/>
        <xdr:cNvSpPr txBox="1"/>
      </xdr:nvSpPr>
      <xdr:spPr>
        <a:xfrm>
          <a:off x="863111" y="541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94259</xdr:rowOff>
    </xdr:from>
    <xdr:to>
      <xdr:col>24</xdr:col>
      <xdr:colOff>62865</xdr:colOff>
      <xdr:row>58</xdr:row>
      <xdr:rowOff>152616</xdr:rowOff>
    </xdr:to>
    <xdr:cxnSp macro="">
      <xdr:nvCxnSpPr>
        <xdr:cNvPr id="114" name="直線コネクタ 113"/>
        <xdr:cNvCxnSpPr/>
      </xdr:nvCxnSpPr>
      <xdr:spPr>
        <a:xfrm flipV="1">
          <a:off x="4633595" y="8666759"/>
          <a:ext cx="1270" cy="142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156443</xdr:rowOff>
    </xdr:from>
    <xdr:ext cx="534377" cy="259045"/>
    <xdr:sp macro="" textlink="">
      <xdr:nvSpPr>
        <xdr:cNvPr id="115" name="物件費最小値テキスト"/>
        <xdr:cNvSpPr txBox="1"/>
      </xdr:nvSpPr>
      <xdr:spPr>
        <a:xfrm>
          <a:off x="4686300" y="1010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152616</xdr:rowOff>
    </xdr:from>
    <xdr:to>
      <xdr:col>24</xdr:col>
      <xdr:colOff>152400</xdr:colOff>
      <xdr:row>58</xdr:row>
      <xdr:rowOff>152616</xdr:rowOff>
    </xdr:to>
    <xdr:cxnSp macro="">
      <xdr:nvCxnSpPr>
        <xdr:cNvPr id="116" name="直線コネクタ 115"/>
        <xdr:cNvCxnSpPr/>
      </xdr:nvCxnSpPr>
      <xdr:spPr>
        <a:xfrm>
          <a:off x="4546600" y="10096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40936</xdr:rowOff>
    </xdr:from>
    <xdr:ext cx="599010" cy="259045"/>
    <xdr:sp macro="" textlink="">
      <xdr:nvSpPr>
        <xdr:cNvPr id="117" name="物件費最大値テキスト"/>
        <xdr:cNvSpPr txBox="1"/>
      </xdr:nvSpPr>
      <xdr:spPr>
        <a:xfrm>
          <a:off x="4686300" y="8441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94259</xdr:rowOff>
    </xdr:from>
    <xdr:to>
      <xdr:col>24</xdr:col>
      <xdr:colOff>152400</xdr:colOff>
      <xdr:row>50</xdr:row>
      <xdr:rowOff>94259</xdr:rowOff>
    </xdr:to>
    <xdr:cxnSp macro="">
      <xdr:nvCxnSpPr>
        <xdr:cNvPr id="118" name="直線コネクタ 117"/>
        <xdr:cNvCxnSpPr/>
      </xdr:nvCxnSpPr>
      <xdr:spPr>
        <a:xfrm>
          <a:off x="4546600" y="866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35941</xdr:rowOff>
    </xdr:from>
    <xdr:to>
      <xdr:col>24</xdr:col>
      <xdr:colOff>63500</xdr:colOff>
      <xdr:row>56</xdr:row>
      <xdr:rowOff>57480</xdr:rowOff>
    </xdr:to>
    <xdr:cxnSp macro="">
      <xdr:nvCxnSpPr>
        <xdr:cNvPr id="119" name="直線コネクタ 118"/>
        <xdr:cNvCxnSpPr/>
      </xdr:nvCxnSpPr>
      <xdr:spPr>
        <a:xfrm flipV="1">
          <a:off x="3797300" y="9637141"/>
          <a:ext cx="838200" cy="2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67924</xdr:rowOff>
    </xdr:from>
    <xdr:ext cx="534377" cy="259045"/>
    <xdr:sp macro="" textlink="">
      <xdr:nvSpPr>
        <xdr:cNvPr id="120" name="物件費平均値テキスト"/>
        <xdr:cNvSpPr txBox="1"/>
      </xdr:nvSpPr>
      <xdr:spPr>
        <a:xfrm>
          <a:off x="4686300" y="98405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89497</xdr:rowOff>
    </xdr:from>
    <xdr:to>
      <xdr:col>24</xdr:col>
      <xdr:colOff>114300</xdr:colOff>
      <xdr:row>58</xdr:row>
      <xdr:rowOff>19647</xdr:rowOff>
    </xdr:to>
    <xdr:sp macro="" textlink="">
      <xdr:nvSpPr>
        <xdr:cNvPr id="121" name="フローチャート: 判断 120"/>
        <xdr:cNvSpPr/>
      </xdr:nvSpPr>
      <xdr:spPr>
        <a:xfrm>
          <a:off x="4584700" y="9862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57480</xdr:rowOff>
    </xdr:from>
    <xdr:to>
      <xdr:col>19</xdr:col>
      <xdr:colOff>177800</xdr:colOff>
      <xdr:row>56</xdr:row>
      <xdr:rowOff>59424</xdr:rowOff>
    </xdr:to>
    <xdr:cxnSp macro="">
      <xdr:nvCxnSpPr>
        <xdr:cNvPr id="122" name="直線コネクタ 121"/>
        <xdr:cNvCxnSpPr/>
      </xdr:nvCxnSpPr>
      <xdr:spPr>
        <a:xfrm flipV="1">
          <a:off x="2908300" y="9658680"/>
          <a:ext cx="889000" cy="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118681</xdr:rowOff>
    </xdr:from>
    <xdr:to>
      <xdr:col>20</xdr:col>
      <xdr:colOff>38100</xdr:colOff>
      <xdr:row>58</xdr:row>
      <xdr:rowOff>48831</xdr:rowOff>
    </xdr:to>
    <xdr:sp macro="" textlink="">
      <xdr:nvSpPr>
        <xdr:cNvPr id="123" name="フローチャート: 判断 122"/>
        <xdr:cNvSpPr/>
      </xdr:nvSpPr>
      <xdr:spPr>
        <a:xfrm>
          <a:off x="3746500" y="989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39958</xdr:rowOff>
    </xdr:from>
    <xdr:ext cx="534377" cy="259045"/>
    <xdr:sp macro="" textlink="">
      <xdr:nvSpPr>
        <xdr:cNvPr id="124" name="テキスト ボックス 123"/>
        <xdr:cNvSpPr txBox="1"/>
      </xdr:nvSpPr>
      <xdr:spPr>
        <a:xfrm>
          <a:off x="3530111" y="998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59424</xdr:rowOff>
    </xdr:from>
    <xdr:to>
      <xdr:col>15</xdr:col>
      <xdr:colOff>50800</xdr:colOff>
      <xdr:row>56</xdr:row>
      <xdr:rowOff>88240</xdr:rowOff>
    </xdr:to>
    <xdr:cxnSp macro="">
      <xdr:nvCxnSpPr>
        <xdr:cNvPr id="125" name="直線コネクタ 124"/>
        <xdr:cNvCxnSpPr/>
      </xdr:nvCxnSpPr>
      <xdr:spPr>
        <a:xfrm flipV="1">
          <a:off x="2019300" y="9660624"/>
          <a:ext cx="889000" cy="28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104077</xdr:rowOff>
    </xdr:from>
    <xdr:to>
      <xdr:col>15</xdr:col>
      <xdr:colOff>101600</xdr:colOff>
      <xdr:row>58</xdr:row>
      <xdr:rowOff>34227</xdr:rowOff>
    </xdr:to>
    <xdr:sp macro="" textlink="">
      <xdr:nvSpPr>
        <xdr:cNvPr id="126" name="フローチャート: 判断 125"/>
        <xdr:cNvSpPr/>
      </xdr:nvSpPr>
      <xdr:spPr>
        <a:xfrm>
          <a:off x="2857500" y="9876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25354</xdr:rowOff>
    </xdr:from>
    <xdr:ext cx="534377" cy="259045"/>
    <xdr:sp macro="" textlink="">
      <xdr:nvSpPr>
        <xdr:cNvPr id="127" name="テキスト ボックス 126"/>
        <xdr:cNvSpPr txBox="1"/>
      </xdr:nvSpPr>
      <xdr:spPr>
        <a:xfrm>
          <a:off x="2641111" y="9969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88240</xdr:rowOff>
    </xdr:from>
    <xdr:to>
      <xdr:col>10</xdr:col>
      <xdr:colOff>114300</xdr:colOff>
      <xdr:row>56</xdr:row>
      <xdr:rowOff>107341</xdr:rowOff>
    </xdr:to>
    <xdr:cxnSp macro="">
      <xdr:nvCxnSpPr>
        <xdr:cNvPr id="128" name="直線コネクタ 127"/>
        <xdr:cNvCxnSpPr/>
      </xdr:nvCxnSpPr>
      <xdr:spPr>
        <a:xfrm flipV="1">
          <a:off x="1130300" y="9689440"/>
          <a:ext cx="889000" cy="19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113500</xdr:rowOff>
    </xdr:from>
    <xdr:to>
      <xdr:col>10</xdr:col>
      <xdr:colOff>165100</xdr:colOff>
      <xdr:row>58</xdr:row>
      <xdr:rowOff>43650</xdr:rowOff>
    </xdr:to>
    <xdr:sp macro="" textlink="">
      <xdr:nvSpPr>
        <xdr:cNvPr id="129" name="フローチャート: 判断 128"/>
        <xdr:cNvSpPr/>
      </xdr:nvSpPr>
      <xdr:spPr>
        <a:xfrm>
          <a:off x="1968500" y="988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34777</xdr:rowOff>
    </xdr:from>
    <xdr:ext cx="534377" cy="259045"/>
    <xdr:sp macro="" textlink="">
      <xdr:nvSpPr>
        <xdr:cNvPr id="130" name="テキスト ボックス 129"/>
        <xdr:cNvSpPr txBox="1"/>
      </xdr:nvSpPr>
      <xdr:spPr>
        <a:xfrm>
          <a:off x="1752111" y="997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115583</xdr:rowOff>
    </xdr:from>
    <xdr:to>
      <xdr:col>6</xdr:col>
      <xdr:colOff>38100</xdr:colOff>
      <xdr:row>58</xdr:row>
      <xdr:rowOff>45733</xdr:rowOff>
    </xdr:to>
    <xdr:sp macro="" textlink="">
      <xdr:nvSpPr>
        <xdr:cNvPr id="131" name="フローチャート: 判断 130"/>
        <xdr:cNvSpPr/>
      </xdr:nvSpPr>
      <xdr:spPr>
        <a:xfrm>
          <a:off x="1079500" y="988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36860</xdr:rowOff>
    </xdr:from>
    <xdr:ext cx="534377" cy="259045"/>
    <xdr:sp macro="" textlink="">
      <xdr:nvSpPr>
        <xdr:cNvPr id="132" name="テキスト ボックス 131"/>
        <xdr:cNvSpPr txBox="1"/>
      </xdr:nvSpPr>
      <xdr:spPr>
        <a:xfrm>
          <a:off x="863111" y="998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156591</xdr:rowOff>
    </xdr:from>
    <xdr:to>
      <xdr:col>24</xdr:col>
      <xdr:colOff>114300</xdr:colOff>
      <xdr:row>56</xdr:row>
      <xdr:rowOff>86741</xdr:rowOff>
    </xdr:to>
    <xdr:sp macro="" textlink="">
      <xdr:nvSpPr>
        <xdr:cNvPr id="138" name="楕円 137"/>
        <xdr:cNvSpPr/>
      </xdr:nvSpPr>
      <xdr:spPr>
        <a:xfrm>
          <a:off x="4584700" y="9586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8018</xdr:rowOff>
    </xdr:from>
    <xdr:ext cx="534377" cy="259045"/>
    <xdr:sp macro="" textlink="">
      <xdr:nvSpPr>
        <xdr:cNvPr id="139" name="物件費該当値テキスト"/>
        <xdr:cNvSpPr txBox="1"/>
      </xdr:nvSpPr>
      <xdr:spPr>
        <a:xfrm>
          <a:off x="4686300" y="943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6680</xdr:rowOff>
    </xdr:from>
    <xdr:to>
      <xdr:col>20</xdr:col>
      <xdr:colOff>38100</xdr:colOff>
      <xdr:row>56</xdr:row>
      <xdr:rowOff>108280</xdr:rowOff>
    </xdr:to>
    <xdr:sp macro="" textlink="">
      <xdr:nvSpPr>
        <xdr:cNvPr id="140" name="楕円 139"/>
        <xdr:cNvSpPr/>
      </xdr:nvSpPr>
      <xdr:spPr>
        <a:xfrm>
          <a:off x="3746500" y="96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124807</xdr:rowOff>
    </xdr:from>
    <xdr:ext cx="534377" cy="259045"/>
    <xdr:sp macro="" textlink="">
      <xdr:nvSpPr>
        <xdr:cNvPr id="141" name="テキスト ボックス 140"/>
        <xdr:cNvSpPr txBox="1"/>
      </xdr:nvSpPr>
      <xdr:spPr>
        <a:xfrm>
          <a:off x="3530111" y="938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8624</xdr:rowOff>
    </xdr:from>
    <xdr:to>
      <xdr:col>15</xdr:col>
      <xdr:colOff>101600</xdr:colOff>
      <xdr:row>56</xdr:row>
      <xdr:rowOff>110224</xdr:rowOff>
    </xdr:to>
    <xdr:sp macro="" textlink="">
      <xdr:nvSpPr>
        <xdr:cNvPr id="142" name="楕円 141"/>
        <xdr:cNvSpPr/>
      </xdr:nvSpPr>
      <xdr:spPr>
        <a:xfrm>
          <a:off x="2857500" y="960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126751</xdr:rowOff>
    </xdr:from>
    <xdr:ext cx="534377" cy="259045"/>
    <xdr:sp macro="" textlink="">
      <xdr:nvSpPr>
        <xdr:cNvPr id="143" name="テキスト ボックス 142"/>
        <xdr:cNvSpPr txBox="1"/>
      </xdr:nvSpPr>
      <xdr:spPr>
        <a:xfrm>
          <a:off x="2641111" y="938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37440</xdr:rowOff>
    </xdr:from>
    <xdr:to>
      <xdr:col>10</xdr:col>
      <xdr:colOff>165100</xdr:colOff>
      <xdr:row>56</xdr:row>
      <xdr:rowOff>139040</xdr:rowOff>
    </xdr:to>
    <xdr:sp macro="" textlink="">
      <xdr:nvSpPr>
        <xdr:cNvPr id="144" name="楕円 143"/>
        <xdr:cNvSpPr/>
      </xdr:nvSpPr>
      <xdr:spPr>
        <a:xfrm>
          <a:off x="1968500" y="963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155567</xdr:rowOff>
    </xdr:from>
    <xdr:ext cx="534377" cy="259045"/>
    <xdr:sp macro="" textlink="">
      <xdr:nvSpPr>
        <xdr:cNvPr id="145" name="テキスト ボックス 144"/>
        <xdr:cNvSpPr txBox="1"/>
      </xdr:nvSpPr>
      <xdr:spPr>
        <a:xfrm>
          <a:off x="1752111" y="941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56541</xdr:rowOff>
    </xdr:from>
    <xdr:to>
      <xdr:col>6</xdr:col>
      <xdr:colOff>38100</xdr:colOff>
      <xdr:row>56</xdr:row>
      <xdr:rowOff>158141</xdr:rowOff>
    </xdr:to>
    <xdr:sp macro="" textlink="">
      <xdr:nvSpPr>
        <xdr:cNvPr id="146" name="楕円 145"/>
        <xdr:cNvSpPr/>
      </xdr:nvSpPr>
      <xdr:spPr>
        <a:xfrm>
          <a:off x="1079500" y="965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3218</xdr:rowOff>
    </xdr:from>
    <xdr:ext cx="534377" cy="259045"/>
    <xdr:sp macro="" textlink="">
      <xdr:nvSpPr>
        <xdr:cNvPr id="147" name="テキスト ボックス 146"/>
        <xdr:cNvSpPr txBox="1"/>
      </xdr:nvSpPr>
      <xdr:spPr>
        <a:xfrm>
          <a:off x="863111" y="943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166479</xdr:rowOff>
    </xdr:from>
    <xdr:to>
      <xdr:col>24</xdr:col>
      <xdr:colOff>62865</xdr:colOff>
      <xdr:row>79</xdr:row>
      <xdr:rowOff>63500</xdr:rowOff>
    </xdr:to>
    <xdr:cxnSp macro="">
      <xdr:nvCxnSpPr>
        <xdr:cNvPr id="173" name="直線コネクタ 172"/>
        <xdr:cNvCxnSpPr/>
      </xdr:nvCxnSpPr>
      <xdr:spPr>
        <a:xfrm flipV="1">
          <a:off x="4633595" y="11996529"/>
          <a:ext cx="1270" cy="1611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67327</xdr:rowOff>
    </xdr:from>
    <xdr:ext cx="378565" cy="259045"/>
    <xdr:sp macro="" textlink="">
      <xdr:nvSpPr>
        <xdr:cNvPr id="174" name="維持補修費最小値テキスト"/>
        <xdr:cNvSpPr txBox="1"/>
      </xdr:nvSpPr>
      <xdr:spPr>
        <a:xfrm>
          <a:off x="4686300" y="1361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63500</xdr:rowOff>
    </xdr:from>
    <xdr:to>
      <xdr:col>24</xdr:col>
      <xdr:colOff>152400</xdr:colOff>
      <xdr:row>79</xdr:row>
      <xdr:rowOff>63500</xdr:rowOff>
    </xdr:to>
    <xdr:cxnSp macro="">
      <xdr:nvCxnSpPr>
        <xdr:cNvPr id="175" name="直線コネクタ 174"/>
        <xdr:cNvCxnSpPr/>
      </xdr:nvCxnSpPr>
      <xdr:spPr>
        <a:xfrm>
          <a:off x="4546600" y="1360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113156</xdr:rowOff>
    </xdr:from>
    <xdr:ext cx="534377" cy="259045"/>
    <xdr:sp macro="" textlink="">
      <xdr:nvSpPr>
        <xdr:cNvPr id="176" name="維持補修費最大値テキスト"/>
        <xdr:cNvSpPr txBox="1"/>
      </xdr:nvSpPr>
      <xdr:spPr>
        <a:xfrm>
          <a:off x="4686300" y="1177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166479</xdr:rowOff>
    </xdr:from>
    <xdr:to>
      <xdr:col>24</xdr:col>
      <xdr:colOff>152400</xdr:colOff>
      <xdr:row>69</xdr:row>
      <xdr:rowOff>166479</xdr:rowOff>
    </xdr:to>
    <xdr:cxnSp macro="">
      <xdr:nvCxnSpPr>
        <xdr:cNvPr id="177" name="直線コネクタ 176"/>
        <xdr:cNvCxnSpPr/>
      </xdr:nvCxnSpPr>
      <xdr:spPr>
        <a:xfrm>
          <a:off x="4546600" y="1199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113030</xdr:rowOff>
    </xdr:from>
    <xdr:to>
      <xdr:col>24</xdr:col>
      <xdr:colOff>63500</xdr:colOff>
      <xdr:row>77</xdr:row>
      <xdr:rowOff>144924</xdr:rowOff>
    </xdr:to>
    <xdr:cxnSp macro="">
      <xdr:nvCxnSpPr>
        <xdr:cNvPr id="178" name="直線コネクタ 177"/>
        <xdr:cNvCxnSpPr/>
      </xdr:nvCxnSpPr>
      <xdr:spPr>
        <a:xfrm flipV="1">
          <a:off x="3797300" y="13314680"/>
          <a:ext cx="838200" cy="3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116240</xdr:rowOff>
    </xdr:from>
    <xdr:ext cx="469744" cy="259045"/>
    <xdr:sp macro="" textlink="">
      <xdr:nvSpPr>
        <xdr:cNvPr id="179" name="維持補修費平均値テキスト"/>
        <xdr:cNvSpPr txBox="1"/>
      </xdr:nvSpPr>
      <xdr:spPr>
        <a:xfrm>
          <a:off x="4686300" y="129749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93363</xdr:rowOff>
    </xdr:from>
    <xdr:to>
      <xdr:col>24</xdr:col>
      <xdr:colOff>114300</xdr:colOff>
      <xdr:row>77</xdr:row>
      <xdr:rowOff>23513</xdr:rowOff>
    </xdr:to>
    <xdr:sp macro="" textlink="">
      <xdr:nvSpPr>
        <xdr:cNvPr id="180" name="フローチャート: 判断 179"/>
        <xdr:cNvSpPr/>
      </xdr:nvSpPr>
      <xdr:spPr>
        <a:xfrm>
          <a:off x="4584700" y="1312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35088</xdr:rowOff>
    </xdr:from>
    <xdr:to>
      <xdr:col>19</xdr:col>
      <xdr:colOff>177800</xdr:colOff>
      <xdr:row>77</xdr:row>
      <xdr:rowOff>144924</xdr:rowOff>
    </xdr:to>
    <xdr:cxnSp macro="">
      <xdr:nvCxnSpPr>
        <xdr:cNvPr id="181" name="直線コネクタ 180"/>
        <xdr:cNvCxnSpPr/>
      </xdr:nvCxnSpPr>
      <xdr:spPr>
        <a:xfrm>
          <a:off x="2908300" y="13236738"/>
          <a:ext cx="889000" cy="109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102398</xdr:rowOff>
    </xdr:from>
    <xdr:to>
      <xdr:col>20</xdr:col>
      <xdr:colOff>38100</xdr:colOff>
      <xdr:row>77</xdr:row>
      <xdr:rowOff>32548</xdr:rowOff>
    </xdr:to>
    <xdr:sp macro="" textlink="">
      <xdr:nvSpPr>
        <xdr:cNvPr id="182" name="フローチャート: 判断 181"/>
        <xdr:cNvSpPr/>
      </xdr:nvSpPr>
      <xdr:spPr>
        <a:xfrm>
          <a:off x="3746500" y="1313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49075</xdr:rowOff>
    </xdr:from>
    <xdr:ext cx="469744" cy="259045"/>
    <xdr:sp macro="" textlink="">
      <xdr:nvSpPr>
        <xdr:cNvPr id="183" name="テキスト ボックス 182"/>
        <xdr:cNvSpPr txBox="1"/>
      </xdr:nvSpPr>
      <xdr:spPr>
        <a:xfrm>
          <a:off x="3562428" y="12907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35088</xdr:rowOff>
    </xdr:from>
    <xdr:to>
      <xdr:col>15</xdr:col>
      <xdr:colOff>50800</xdr:colOff>
      <xdr:row>77</xdr:row>
      <xdr:rowOff>71882</xdr:rowOff>
    </xdr:to>
    <xdr:cxnSp macro="">
      <xdr:nvCxnSpPr>
        <xdr:cNvPr id="184" name="直線コネクタ 183"/>
        <xdr:cNvCxnSpPr/>
      </xdr:nvCxnSpPr>
      <xdr:spPr>
        <a:xfrm flipV="1">
          <a:off x="2019300" y="13236738"/>
          <a:ext cx="889000" cy="36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114481</xdr:rowOff>
    </xdr:from>
    <xdr:to>
      <xdr:col>15</xdr:col>
      <xdr:colOff>101600</xdr:colOff>
      <xdr:row>77</xdr:row>
      <xdr:rowOff>44631</xdr:rowOff>
    </xdr:to>
    <xdr:sp macro="" textlink="">
      <xdr:nvSpPr>
        <xdr:cNvPr id="185" name="フローチャート: 判断 184"/>
        <xdr:cNvSpPr/>
      </xdr:nvSpPr>
      <xdr:spPr>
        <a:xfrm>
          <a:off x="2857500" y="13144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61158</xdr:rowOff>
    </xdr:from>
    <xdr:ext cx="469744" cy="259045"/>
    <xdr:sp macro="" textlink="">
      <xdr:nvSpPr>
        <xdr:cNvPr id="186" name="テキスト ボックス 185"/>
        <xdr:cNvSpPr txBox="1"/>
      </xdr:nvSpPr>
      <xdr:spPr>
        <a:xfrm>
          <a:off x="2673428" y="12919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71882</xdr:rowOff>
    </xdr:from>
    <xdr:to>
      <xdr:col>10</xdr:col>
      <xdr:colOff>114300</xdr:colOff>
      <xdr:row>77</xdr:row>
      <xdr:rowOff>98879</xdr:rowOff>
    </xdr:to>
    <xdr:cxnSp macro="">
      <xdr:nvCxnSpPr>
        <xdr:cNvPr id="187" name="直線コネクタ 186"/>
        <xdr:cNvCxnSpPr/>
      </xdr:nvCxnSpPr>
      <xdr:spPr>
        <a:xfrm flipV="1">
          <a:off x="1130300" y="13273532"/>
          <a:ext cx="889000" cy="26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121665</xdr:rowOff>
    </xdr:from>
    <xdr:to>
      <xdr:col>10</xdr:col>
      <xdr:colOff>165100</xdr:colOff>
      <xdr:row>77</xdr:row>
      <xdr:rowOff>51815</xdr:rowOff>
    </xdr:to>
    <xdr:sp macro="" textlink="">
      <xdr:nvSpPr>
        <xdr:cNvPr id="188" name="フローチャート: 判断 187"/>
        <xdr:cNvSpPr/>
      </xdr:nvSpPr>
      <xdr:spPr>
        <a:xfrm>
          <a:off x="1968500" y="1315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68343</xdr:rowOff>
    </xdr:from>
    <xdr:ext cx="469744" cy="259045"/>
    <xdr:sp macro="" textlink="">
      <xdr:nvSpPr>
        <xdr:cNvPr id="189" name="テキスト ボックス 188"/>
        <xdr:cNvSpPr txBox="1"/>
      </xdr:nvSpPr>
      <xdr:spPr>
        <a:xfrm>
          <a:off x="1784428" y="12927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129395</xdr:rowOff>
    </xdr:from>
    <xdr:to>
      <xdr:col>6</xdr:col>
      <xdr:colOff>38100</xdr:colOff>
      <xdr:row>77</xdr:row>
      <xdr:rowOff>59545</xdr:rowOff>
    </xdr:to>
    <xdr:sp macro="" textlink="">
      <xdr:nvSpPr>
        <xdr:cNvPr id="190" name="フローチャート: 判断 189"/>
        <xdr:cNvSpPr/>
      </xdr:nvSpPr>
      <xdr:spPr>
        <a:xfrm>
          <a:off x="1079500" y="1315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76072</xdr:rowOff>
    </xdr:from>
    <xdr:ext cx="469744" cy="259045"/>
    <xdr:sp macro="" textlink="">
      <xdr:nvSpPr>
        <xdr:cNvPr id="191" name="テキスト ボックス 190"/>
        <xdr:cNvSpPr txBox="1"/>
      </xdr:nvSpPr>
      <xdr:spPr>
        <a:xfrm>
          <a:off x="895428" y="12934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62230</xdr:rowOff>
    </xdr:from>
    <xdr:to>
      <xdr:col>24</xdr:col>
      <xdr:colOff>114300</xdr:colOff>
      <xdr:row>77</xdr:row>
      <xdr:rowOff>163830</xdr:rowOff>
    </xdr:to>
    <xdr:sp macro="" textlink="">
      <xdr:nvSpPr>
        <xdr:cNvPr id="197" name="楕円 196"/>
        <xdr:cNvSpPr/>
      </xdr:nvSpPr>
      <xdr:spPr>
        <a:xfrm>
          <a:off x="4584700" y="1326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40657</xdr:rowOff>
    </xdr:from>
    <xdr:ext cx="469744" cy="259045"/>
    <xdr:sp macro="" textlink="">
      <xdr:nvSpPr>
        <xdr:cNvPr id="198" name="維持補修費該当値テキスト"/>
        <xdr:cNvSpPr txBox="1"/>
      </xdr:nvSpPr>
      <xdr:spPr>
        <a:xfrm>
          <a:off x="4686300" y="1324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94124</xdr:rowOff>
    </xdr:from>
    <xdr:to>
      <xdr:col>20</xdr:col>
      <xdr:colOff>38100</xdr:colOff>
      <xdr:row>78</xdr:row>
      <xdr:rowOff>24274</xdr:rowOff>
    </xdr:to>
    <xdr:sp macro="" textlink="">
      <xdr:nvSpPr>
        <xdr:cNvPr id="199" name="楕円 198"/>
        <xdr:cNvSpPr/>
      </xdr:nvSpPr>
      <xdr:spPr>
        <a:xfrm>
          <a:off x="3746500" y="1329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15401</xdr:rowOff>
    </xdr:from>
    <xdr:ext cx="469744" cy="259045"/>
    <xdr:sp macro="" textlink="">
      <xdr:nvSpPr>
        <xdr:cNvPr id="200" name="テキスト ボックス 199"/>
        <xdr:cNvSpPr txBox="1"/>
      </xdr:nvSpPr>
      <xdr:spPr>
        <a:xfrm>
          <a:off x="3562428" y="13388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155738</xdr:rowOff>
    </xdr:from>
    <xdr:to>
      <xdr:col>15</xdr:col>
      <xdr:colOff>101600</xdr:colOff>
      <xdr:row>77</xdr:row>
      <xdr:rowOff>85888</xdr:rowOff>
    </xdr:to>
    <xdr:sp macro="" textlink="">
      <xdr:nvSpPr>
        <xdr:cNvPr id="201" name="楕円 200"/>
        <xdr:cNvSpPr/>
      </xdr:nvSpPr>
      <xdr:spPr>
        <a:xfrm>
          <a:off x="2857500" y="1318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77015</xdr:rowOff>
    </xdr:from>
    <xdr:ext cx="469744" cy="259045"/>
    <xdr:sp macro="" textlink="">
      <xdr:nvSpPr>
        <xdr:cNvPr id="202" name="テキスト ボックス 201"/>
        <xdr:cNvSpPr txBox="1"/>
      </xdr:nvSpPr>
      <xdr:spPr>
        <a:xfrm>
          <a:off x="2673428" y="1327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21082</xdr:rowOff>
    </xdr:from>
    <xdr:to>
      <xdr:col>10</xdr:col>
      <xdr:colOff>165100</xdr:colOff>
      <xdr:row>77</xdr:row>
      <xdr:rowOff>122682</xdr:rowOff>
    </xdr:to>
    <xdr:sp macro="" textlink="">
      <xdr:nvSpPr>
        <xdr:cNvPr id="203" name="楕円 202"/>
        <xdr:cNvSpPr/>
      </xdr:nvSpPr>
      <xdr:spPr>
        <a:xfrm>
          <a:off x="1968500" y="1322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113809</xdr:rowOff>
    </xdr:from>
    <xdr:ext cx="469744" cy="259045"/>
    <xdr:sp macro="" textlink="">
      <xdr:nvSpPr>
        <xdr:cNvPr id="204" name="テキスト ボックス 203"/>
        <xdr:cNvSpPr txBox="1"/>
      </xdr:nvSpPr>
      <xdr:spPr>
        <a:xfrm>
          <a:off x="1784428" y="13315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48079</xdr:rowOff>
    </xdr:from>
    <xdr:to>
      <xdr:col>6</xdr:col>
      <xdr:colOff>38100</xdr:colOff>
      <xdr:row>77</xdr:row>
      <xdr:rowOff>149679</xdr:rowOff>
    </xdr:to>
    <xdr:sp macro="" textlink="">
      <xdr:nvSpPr>
        <xdr:cNvPr id="205" name="楕円 204"/>
        <xdr:cNvSpPr/>
      </xdr:nvSpPr>
      <xdr:spPr>
        <a:xfrm>
          <a:off x="1079500" y="1324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140806</xdr:rowOff>
    </xdr:from>
    <xdr:ext cx="469744" cy="259045"/>
    <xdr:sp macro="" textlink="">
      <xdr:nvSpPr>
        <xdr:cNvPr id="206" name="テキスト ボックス 205"/>
        <xdr:cNvSpPr txBox="1"/>
      </xdr:nvSpPr>
      <xdr:spPr>
        <a:xfrm>
          <a:off x="895428" y="1334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123228</xdr:rowOff>
    </xdr:from>
    <xdr:to>
      <xdr:col>24</xdr:col>
      <xdr:colOff>62865</xdr:colOff>
      <xdr:row>98</xdr:row>
      <xdr:rowOff>102527</xdr:rowOff>
    </xdr:to>
    <xdr:cxnSp macro="">
      <xdr:nvCxnSpPr>
        <xdr:cNvPr id="231" name="直線コネクタ 230"/>
        <xdr:cNvCxnSpPr/>
      </xdr:nvCxnSpPr>
      <xdr:spPr>
        <a:xfrm flipV="1">
          <a:off x="4633595" y="15553728"/>
          <a:ext cx="1270" cy="1350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106354</xdr:rowOff>
    </xdr:from>
    <xdr:ext cx="534377" cy="259045"/>
    <xdr:sp macro="" textlink="">
      <xdr:nvSpPr>
        <xdr:cNvPr id="232" name="扶助費最小値テキスト"/>
        <xdr:cNvSpPr txBox="1"/>
      </xdr:nvSpPr>
      <xdr:spPr>
        <a:xfrm>
          <a:off x="4686300" y="1690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102527</xdr:rowOff>
    </xdr:from>
    <xdr:to>
      <xdr:col>24</xdr:col>
      <xdr:colOff>152400</xdr:colOff>
      <xdr:row>98</xdr:row>
      <xdr:rowOff>102527</xdr:rowOff>
    </xdr:to>
    <xdr:cxnSp macro="">
      <xdr:nvCxnSpPr>
        <xdr:cNvPr id="233" name="直線コネクタ 232"/>
        <xdr:cNvCxnSpPr/>
      </xdr:nvCxnSpPr>
      <xdr:spPr>
        <a:xfrm>
          <a:off x="4546600" y="1690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69905</xdr:rowOff>
    </xdr:from>
    <xdr:ext cx="599010" cy="259045"/>
    <xdr:sp macro="" textlink="">
      <xdr:nvSpPr>
        <xdr:cNvPr id="234" name="扶助費最大値テキスト"/>
        <xdr:cNvSpPr txBox="1"/>
      </xdr:nvSpPr>
      <xdr:spPr>
        <a:xfrm>
          <a:off x="4686300" y="1532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123228</xdr:rowOff>
    </xdr:from>
    <xdr:to>
      <xdr:col>24</xdr:col>
      <xdr:colOff>152400</xdr:colOff>
      <xdr:row>90</xdr:row>
      <xdr:rowOff>123228</xdr:rowOff>
    </xdr:to>
    <xdr:cxnSp macro="">
      <xdr:nvCxnSpPr>
        <xdr:cNvPr id="235" name="直線コネクタ 234"/>
        <xdr:cNvCxnSpPr/>
      </xdr:nvCxnSpPr>
      <xdr:spPr>
        <a:xfrm>
          <a:off x="4546600" y="1555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102527</xdr:rowOff>
    </xdr:from>
    <xdr:to>
      <xdr:col>24</xdr:col>
      <xdr:colOff>63500</xdr:colOff>
      <xdr:row>98</xdr:row>
      <xdr:rowOff>105778</xdr:rowOff>
    </xdr:to>
    <xdr:cxnSp macro="">
      <xdr:nvCxnSpPr>
        <xdr:cNvPr id="236" name="直線コネクタ 235"/>
        <xdr:cNvCxnSpPr/>
      </xdr:nvCxnSpPr>
      <xdr:spPr>
        <a:xfrm flipV="1">
          <a:off x="3797300" y="16904627"/>
          <a:ext cx="838200" cy="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82072</xdr:rowOff>
    </xdr:from>
    <xdr:ext cx="599010" cy="259045"/>
    <xdr:sp macro="" textlink="">
      <xdr:nvSpPr>
        <xdr:cNvPr id="237" name="扶助費平均値テキスト"/>
        <xdr:cNvSpPr txBox="1"/>
      </xdr:nvSpPr>
      <xdr:spPr>
        <a:xfrm>
          <a:off x="4686300" y="16198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59195</xdr:rowOff>
    </xdr:from>
    <xdr:to>
      <xdr:col>24</xdr:col>
      <xdr:colOff>114300</xdr:colOff>
      <xdr:row>95</xdr:row>
      <xdr:rowOff>160795</xdr:rowOff>
    </xdr:to>
    <xdr:sp macro="" textlink="">
      <xdr:nvSpPr>
        <xdr:cNvPr id="238" name="フローチャート: 判断 237"/>
        <xdr:cNvSpPr/>
      </xdr:nvSpPr>
      <xdr:spPr>
        <a:xfrm>
          <a:off x="4584700" y="163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105778</xdr:rowOff>
    </xdr:from>
    <xdr:to>
      <xdr:col>19</xdr:col>
      <xdr:colOff>177800</xdr:colOff>
      <xdr:row>98</xdr:row>
      <xdr:rowOff>132017</xdr:rowOff>
    </xdr:to>
    <xdr:cxnSp macro="">
      <xdr:nvCxnSpPr>
        <xdr:cNvPr id="239" name="直線コネクタ 238"/>
        <xdr:cNvCxnSpPr/>
      </xdr:nvCxnSpPr>
      <xdr:spPr>
        <a:xfrm flipV="1">
          <a:off x="2908300" y="16907878"/>
          <a:ext cx="889000" cy="26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50585</xdr:rowOff>
    </xdr:from>
    <xdr:to>
      <xdr:col>20</xdr:col>
      <xdr:colOff>38100</xdr:colOff>
      <xdr:row>95</xdr:row>
      <xdr:rowOff>152185</xdr:rowOff>
    </xdr:to>
    <xdr:sp macro="" textlink="">
      <xdr:nvSpPr>
        <xdr:cNvPr id="240" name="フローチャート: 判断 239"/>
        <xdr:cNvSpPr/>
      </xdr:nvSpPr>
      <xdr:spPr>
        <a:xfrm>
          <a:off x="37465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168712</xdr:rowOff>
    </xdr:from>
    <xdr:ext cx="599010" cy="259045"/>
    <xdr:sp macro="" textlink="">
      <xdr:nvSpPr>
        <xdr:cNvPr id="241" name="テキスト ボックス 240"/>
        <xdr:cNvSpPr txBox="1"/>
      </xdr:nvSpPr>
      <xdr:spPr>
        <a:xfrm>
          <a:off x="3497795" y="161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132017</xdr:rowOff>
    </xdr:from>
    <xdr:to>
      <xdr:col>15</xdr:col>
      <xdr:colOff>50800</xdr:colOff>
      <xdr:row>99</xdr:row>
      <xdr:rowOff>7086</xdr:rowOff>
    </xdr:to>
    <xdr:cxnSp macro="">
      <xdr:nvCxnSpPr>
        <xdr:cNvPr id="242" name="直線コネクタ 241"/>
        <xdr:cNvCxnSpPr/>
      </xdr:nvCxnSpPr>
      <xdr:spPr>
        <a:xfrm flipV="1">
          <a:off x="2019300" y="16934117"/>
          <a:ext cx="889000" cy="4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76200</xdr:rowOff>
    </xdr:from>
    <xdr:to>
      <xdr:col>15</xdr:col>
      <xdr:colOff>101600</xdr:colOff>
      <xdr:row>96</xdr:row>
      <xdr:rowOff>6350</xdr:rowOff>
    </xdr:to>
    <xdr:sp macro="" textlink="">
      <xdr:nvSpPr>
        <xdr:cNvPr id="243" name="フローチャート: 判断 242"/>
        <xdr:cNvSpPr/>
      </xdr:nvSpPr>
      <xdr:spPr>
        <a:xfrm>
          <a:off x="2857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22877</xdr:rowOff>
    </xdr:from>
    <xdr:ext cx="599010" cy="259045"/>
    <xdr:sp macro="" textlink="">
      <xdr:nvSpPr>
        <xdr:cNvPr id="244" name="テキスト ボックス 243"/>
        <xdr:cNvSpPr txBox="1"/>
      </xdr:nvSpPr>
      <xdr:spPr>
        <a:xfrm>
          <a:off x="2608795" y="16139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5728</xdr:rowOff>
    </xdr:from>
    <xdr:to>
      <xdr:col>10</xdr:col>
      <xdr:colOff>114300</xdr:colOff>
      <xdr:row>99</xdr:row>
      <xdr:rowOff>7086</xdr:rowOff>
    </xdr:to>
    <xdr:cxnSp macro="">
      <xdr:nvCxnSpPr>
        <xdr:cNvPr id="245" name="直線コネクタ 244"/>
        <xdr:cNvCxnSpPr/>
      </xdr:nvCxnSpPr>
      <xdr:spPr>
        <a:xfrm>
          <a:off x="1130300" y="16979278"/>
          <a:ext cx="889000" cy="1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141732</xdr:rowOff>
    </xdr:from>
    <xdr:to>
      <xdr:col>10</xdr:col>
      <xdr:colOff>165100</xdr:colOff>
      <xdr:row>96</xdr:row>
      <xdr:rowOff>71882</xdr:rowOff>
    </xdr:to>
    <xdr:sp macro="" textlink="">
      <xdr:nvSpPr>
        <xdr:cNvPr id="246" name="フローチャート: 判断 245"/>
        <xdr:cNvSpPr/>
      </xdr:nvSpPr>
      <xdr:spPr>
        <a:xfrm>
          <a:off x="19685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88409</xdr:rowOff>
    </xdr:from>
    <xdr:ext cx="599010" cy="259045"/>
    <xdr:sp macro="" textlink="">
      <xdr:nvSpPr>
        <xdr:cNvPr id="247" name="テキスト ボックス 246"/>
        <xdr:cNvSpPr txBox="1"/>
      </xdr:nvSpPr>
      <xdr:spPr>
        <a:xfrm>
          <a:off x="1719795" y="16204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8052</xdr:rowOff>
    </xdr:from>
    <xdr:to>
      <xdr:col>6</xdr:col>
      <xdr:colOff>38100</xdr:colOff>
      <xdr:row>96</xdr:row>
      <xdr:rowOff>109652</xdr:rowOff>
    </xdr:to>
    <xdr:sp macro="" textlink="">
      <xdr:nvSpPr>
        <xdr:cNvPr id="248" name="フローチャート: 判断 247"/>
        <xdr:cNvSpPr/>
      </xdr:nvSpPr>
      <xdr:spPr>
        <a:xfrm>
          <a:off x="1079500" y="1646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126179</xdr:rowOff>
    </xdr:from>
    <xdr:ext cx="534377" cy="259045"/>
    <xdr:sp macro="" textlink="">
      <xdr:nvSpPr>
        <xdr:cNvPr id="249" name="テキスト ボックス 248"/>
        <xdr:cNvSpPr txBox="1"/>
      </xdr:nvSpPr>
      <xdr:spPr>
        <a:xfrm>
          <a:off x="863111" y="1624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51727</xdr:rowOff>
    </xdr:from>
    <xdr:to>
      <xdr:col>24</xdr:col>
      <xdr:colOff>114300</xdr:colOff>
      <xdr:row>98</xdr:row>
      <xdr:rowOff>153327</xdr:rowOff>
    </xdr:to>
    <xdr:sp macro="" textlink="">
      <xdr:nvSpPr>
        <xdr:cNvPr id="255" name="楕円 254"/>
        <xdr:cNvSpPr/>
      </xdr:nvSpPr>
      <xdr:spPr>
        <a:xfrm>
          <a:off x="4584700" y="1685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138104</xdr:rowOff>
    </xdr:from>
    <xdr:ext cx="534377" cy="259045"/>
    <xdr:sp macro="" textlink="">
      <xdr:nvSpPr>
        <xdr:cNvPr id="256" name="扶助費該当値テキスト"/>
        <xdr:cNvSpPr txBox="1"/>
      </xdr:nvSpPr>
      <xdr:spPr>
        <a:xfrm>
          <a:off x="4686300" y="16768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54978</xdr:rowOff>
    </xdr:from>
    <xdr:to>
      <xdr:col>20</xdr:col>
      <xdr:colOff>38100</xdr:colOff>
      <xdr:row>98</xdr:row>
      <xdr:rowOff>156578</xdr:rowOff>
    </xdr:to>
    <xdr:sp macro="" textlink="">
      <xdr:nvSpPr>
        <xdr:cNvPr id="257" name="楕円 256"/>
        <xdr:cNvSpPr/>
      </xdr:nvSpPr>
      <xdr:spPr>
        <a:xfrm>
          <a:off x="3746500" y="1685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147705</xdr:rowOff>
    </xdr:from>
    <xdr:ext cx="534377" cy="259045"/>
    <xdr:sp macro="" textlink="">
      <xdr:nvSpPr>
        <xdr:cNvPr id="258" name="テキスト ボックス 257"/>
        <xdr:cNvSpPr txBox="1"/>
      </xdr:nvSpPr>
      <xdr:spPr>
        <a:xfrm>
          <a:off x="3530111" y="1694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81217</xdr:rowOff>
    </xdr:from>
    <xdr:to>
      <xdr:col>15</xdr:col>
      <xdr:colOff>101600</xdr:colOff>
      <xdr:row>99</xdr:row>
      <xdr:rowOff>11367</xdr:rowOff>
    </xdr:to>
    <xdr:sp macro="" textlink="">
      <xdr:nvSpPr>
        <xdr:cNvPr id="259" name="楕円 258"/>
        <xdr:cNvSpPr/>
      </xdr:nvSpPr>
      <xdr:spPr>
        <a:xfrm>
          <a:off x="2857500" y="1688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2494</xdr:rowOff>
    </xdr:from>
    <xdr:ext cx="534377" cy="259045"/>
    <xdr:sp macro="" textlink="">
      <xdr:nvSpPr>
        <xdr:cNvPr id="260" name="テキスト ボックス 259"/>
        <xdr:cNvSpPr txBox="1"/>
      </xdr:nvSpPr>
      <xdr:spPr>
        <a:xfrm>
          <a:off x="2641111" y="1697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127736</xdr:rowOff>
    </xdr:from>
    <xdr:to>
      <xdr:col>10</xdr:col>
      <xdr:colOff>165100</xdr:colOff>
      <xdr:row>99</xdr:row>
      <xdr:rowOff>57886</xdr:rowOff>
    </xdr:to>
    <xdr:sp macro="" textlink="">
      <xdr:nvSpPr>
        <xdr:cNvPr id="261" name="楕円 260"/>
        <xdr:cNvSpPr/>
      </xdr:nvSpPr>
      <xdr:spPr>
        <a:xfrm>
          <a:off x="1968500" y="1692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49013</xdr:rowOff>
    </xdr:from>
    <xdr:ext cx="534377" cy="259045"/>
    <xdr:sp macro="" textlink="">
      <xdr:nvSpPr>
        <xdr:cNvPr id="262" name="テキスト ボックス 261"/>
        <xdr:cNvSpPr txBox="1"/>
      </xdr:nvSpPr>
      <xdr:spPr>
        <a:xfrm>
          <a:off x="1752111" y="1702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126378</xdr:rowOff>
    </xdr:from>
    <xdr:to>
      <xdr:col>6</xdr:col>
      <xdr:colOff>38100</xdr:colOff>
      <xdr:row>99</xdr:row>
      <xdr:rowOff>56528</xdr:rowOff>
    </xdr:to>
    <xdr:sp macro="" textlink="">
      <xdr:nvSpPr>
        <xdr:cNvPr id="263" name="楕円 262"/>
        <xdr:cNvSpPr/>
      </xdr:nvSpPr>
      <xdr:spPr>
        <a:xfrm>
          <a:off x="1079500" y="1692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47655</xdr:rowOff>
    </xdr:from>
    <xdr:ext cx="534377" cy="259045"/>
    <xdr:sp macro="" textlink="">
      <xdr:nvSpPr>
        <xdr:cNvPr id="264" name="テキスト ボックス 263"/>
        <xdr:cNvSpPr txBox="1"/>
      </xdr:nvSpPr>
      <xdr:spPr>
        <a:xfrm>
          <a:off x="863111" y="17021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89713</xdr:rowOff>
    </xdr:from>
    <xdr:to>
      <xdr:col>54</xdr:col>
      <xdr:colOff>189865</xdr:colOff>
      <xdr:row>37</xdr:row>
      <xdr:rowOff>105505</xdr:rowOff>
    </xdr:to>
    <xdr:cxnSp macro="">
      <xdr:nvCxnSpPr>
        <xdr:cNvPr id="288" name="直線コネクタ 287"/>
        <xdr:cNvCxnSpPr/>
      </xdr:nvCxnSpPr>
      <xdr:spPr>
        <a:xfrm flipV="1">
          <a:off x="10475595" y="5233213"/>
          <a:ext cx="1270" cy="121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109332</xdr:rowOff>
    </xdr:from>
    <xdr:ext cx="534377" cy="259045"/>
    <xdr:sp macro="" textlink="">
      <xdr:nvSpPr>
        <xdr:cNvPr id="289" name="補助費等最小値テキスト"/>
        <xdr:cNvSpPr txBox="1"/>
      </xdr:nvSpPr>
      <xdr:spPr>
        <a:xfrm>
          <a:off x="10528300" y="645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105505</xdr:rowOff>
    </xdr:from>
    <xdr:to>
      <xdr:col>55</xdr:col>
      <xdr:colOff>88900</xdr:colOff>
      <xdr:row>37</xdr:row>
      <xdr:rowOff>105505</xdr:rowOff>
    </xdr:to>
    <xdr:cxnSp macro="">
      <xdr:nvCxnSpPr>
        <xdr:cNvPr id="290" name="直線コネクタ 289"/>
        <xdr:cNvCxnSpPr/>
      </xdr:nvCxnSpPr>
      <xdr:spPr>
        <a:xfrm>
          <a:off x="10388600" y="644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36390</xdr:rowOff>
    </xdr:from>
    <xdr:ext cx="534377" cy="259045"/>
    <xdr:sp macro="" textlink="">
      <xdr:nvSpPr>
        <xdr:cNvPr id="291" name="補助費等最大値テキスト"/>
        <xdr:cNvSpPr txBox="1"/>
      </xdr:nvSpPr>
      <xdr:spPr>
        <a:xfrm>
          <a:off x="10528300" y="500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89713</xdr:rowOff>
    </xdr:from>
    <xdr:to>
      <xdr:col>55</xdr:col>
      <xdr:colOff>88900</xdr:colOff>
      <xdr:row>30</xdr:row>
      <xdr:rowOff>89713</xdr:rowOff>
    </xdr:to>
    <xdr:cxnSp macro="">
      <xdr:nvCxnSpPr>
        <xdr:cNvPr id="292" name="直線コネクタ 291"/>
        <xdr:cNvCxnSpPr/>
      </xdr:nvCxnSpPr>
      <xdr:spPr>
        <a:xfrm>
          <a:off x="10388600" y="5233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33572</xdr:rowOff>
    </xdr:from>
    <xdr:to>
      <xdr:col>55</xdr:col>
      <xdr:colOff>0</xdr:colOff>
      <xdr:row>34</xdr:row>
      <xdr:rowOff>165170</xdr:rowOff>
    </xdr:to>
    <xdr:cxnSp macro="">
      <xdr:nvCxnSpPr>
        <xdr:cNvPr id="293" name="直線コネクタ 292"/>
        <xdr:cNvCxnSpPr/>
      </xdr:nvCxnSpPr>
      <xdr:spPr>
        <a:xfrm>
          <a:off x="9639300" y="5862872"/>
          <a:ext cx="838200" cy="131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89768</xdr:rowOff>
    </xdr:from>
    <xdr:ext cx="534377" cy="259045"/>
    <xdr:sp macro="" textlink="">
      <xdr:nvSpPr>
        <xdr:cNvPr id="294" name="補助費等平均値テキスト"/>
        <xdr:cNvSpPr txBox="1"/>
      </xdr:nvSpPr>
      <xdr:spPr>
        <a:xfrm>
          <a:off x="10528300" y="60905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111341</xdr:rowOff>
    </xdr:from>
    <xdr:to>
      <xdr:col>55</xdr:col>
      <xdr:colOff>50800</xdr:colOff>
      <xdr:row>36</xdr:row>
      <xdr:rowOff>41491</xdr:rowOff>
    </xdr:to>
    <xdr:sp macro="" textlink="">
      <xdr:nvSpPr>
        <xdr:cNvPr id="295" name="フローチャート: 判断 294"/>
        <xdr:cNvSpPr/>
      </xdr:nvSpPr>
      <xdr:spPr>
        <a:xfrm>
          <a:off x="10426700" y="611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33572</xdr:rowOff>
    </xdr:from>
    <xdr:to>
      <xdr:col>50</xdr:col>
      <xdr:colOff>114300</xdr:colOff>
      <xdr:row>35</xdr:row>
      <xdr:rowOff>43459</xdr:rowOff>
    </xdr:to>
    <xdr:cxnSp macro="">
      <xdr:nvCxnSpPr>
        <xdr:cNvPr id="296" name="直線コネクタ 295"/>
        <xdr:cNvCxnSpPr/>
      </xdr:nvCxnSpPr>
      <xdr:spPr>
        <a:xfrm flipV="1">
          <a:off x="8750300" y="5862872"/>
          <a:ext cx="889000" cy="181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145707</xdr:rowOff>
    </xdr:from>
    <xdr:to>
      <xdr:col>50</xdr:col>
      <xdr:colOff>165100</xdr:colOff>
      <xdr:row>36</xdr:row>
      <xdr:rowOff>75857</xdr:rowOff>
    </xdr:to>
    <xdr:sp macro="" textlink="">
      <xdr:nvSpPr>
        <xdr:cNvPr id="297" name="フローチャート: 判断 296"/>
        <xdr:cNvSpPr/>
      </xdr:nvSpPr>
      <xdr:spPr>
        <a:xfrm>
          <a:off x="9588500" y="614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66984</xdr:rowOff>
    </xdr:from>
    <xdr:ext cx="534377" cy="259045"/>
    <xdr:sp macro="" textlink="">
      <xdr:nvSpPr>
        <xdr:cNvPr id="298" name="テキスト ボックス 297"/>
        <xdr:cNvSpPr txBox="1"/>
      </xdr:nvSpPr>
      <xdr:spPr>
        <a:xfrm>
          <a:off x="9372111" y="623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30258</xdr:rowOff>
    </xdr:from>
    <xdr:to>
      <xdr:col>45</xdr:col>
      <xdr:colOff>177800</xdr:colOff>
      <xdr:row>35</xdr:row>
      <xdr:rowOff>43459</xdr:rowOff>
    </xdr:to>
    <xdr:cxnSp macro="">
      <xdr:nvCxnSpPr>
        <xdr:cNvPr id="299" name="直線コネクタ 298"/>
        <xdr:cNvCxnSpPr/>
      </xdr:nvCxnSpPr>
      <xdr:spPr>
        <a:xfrm>
          <a:off x="7861300" y="6031008"/>
          <a:ext cx="889000" cy="1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131210</xdr:rowOff>
    </xdr:from>
    <xdr:to>
      <xdr:col>46</xdr:col>
      <xdr:colOff>38100</xdr:colOff>
      <xdr:row>36</xdr:row>
      <xdr:rowOff>61360</xdr:rowOff>
    </xdr:to>
    <xdr:sp macro="" textlink="">
      <xdr:nvSpPr>
        <xdr:cNvPr id="300" name="フローチャート: 判断 299"/>
        <xdr:cNvSpPr/>
      </xdr:nvSpPr>
      <xdr:spPr>
        <a:xfrm>
          <a:off x="8699500" y="613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52487</xdr:rowOff>
    </xdr:from>
    <xdr:ext cx="534377" cy="259045"/>
    <xdr:sp macro="" textlink="">
      <xdr:nvSpPr>
        <xdr:cNvPr id="301" name="テキスト ボックス 300"/>
        <xdr:cNvSpPr txBox="1"/>
      </xdr:nvSpPr>
      <xdr:spPr>
        <a:xfrm>
          <a:off x="8483111" y="622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30258</xdr:rowOff>
    </xdr:from>
    <xdr:to>
      <xdr:col>41</xdr:col>
      <xdr:colOff>50800</xdr:colOff>
      <xdr:row>35</xdr:row>
      <xdr:rowOff>39821</xdr:rowOff>
    </xdr:to>
    <xdr:cxnSp macro="">
      <xdr:nvCxnSpPr>
        <xdr:cNvPr id="302" name="直線コネクタ 301"/>
        <xdr:cNvCxnSpPr/>
      </xdr:nvCxnSpPr>
      <xdr:spPr>
        <a:xfrm flipV="1">
          <a:off x="6972300" y="6031008"/>
          <a:ext cx="889000" cy="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131229</xdr:rowOff>
    </xdr:from>
    <xdr:to>
      <xdr:col>41</xdr:col>
      <xdr:colOff>101600</xdr:colOff>
      <xdr:row>36</xdr:row>
      <xdr:rowOff>61379</xdr:rowOff>
    </xdr:to>
    <xdr:sp macro="" textlink="">
      <xdr:nvSpPr>
        <xdr:cNvPr id="303" name="フローチャート: 判断 302"/>
        <xdr:cNvSpPr/>
      </xdr:nvSpPr>
      <xdr:spPr>
        <a:xfrm>
          <a:off x="7810500" y="61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52506</xdr:rowOff>
    </xdr:from>
    <xdr:ext cx="534377" cy="259045"/>
    <xdr:sp macro="" textlink="">
      <xdr:nvSpPr>
        <xdr:cNvPr id="304" name="テキスト ボックス 303"/>
        <xdr:cNvSpPr txBox="1"/>
      </xdr:nvSpPr>
      <xdr:spPr>
        <a:xfrm>
          <a:off x="7594111" y="622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135306</xdr:rowOff>
    </xdr:from>
    <xdr:to>
      <xdr:col>36</xdr:col>
      <xdr:colOff>165100</xdr:colOff>
      <xdr:row>36</xdr:row>
      <xdr:rowOff>65456</xdr:rowOff>
    </xdr:to>
    <xdr:sp macro="" textlink="">
      <xdr:nvSpPr>
        <xdr:cNvPr id="305" name="フローチャート: 判断 304"/>
        <xdr:cNvSpPr/>
      </xdr:nvSpPr>
      <xdr:spPr>
        <a:xfrm>
          <a:off x="6921500" y="613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56583</xdr:rowOff>
    </xdr:from>
    <xdr:ext cx="534377" cy="259045"/>
    <xdr:sp macro="" textlink="">
      <xdr:nvSpPr>
        <xdr:cNvPr id="306" name="テキスト ボックス 305"/>
        <xdr:cNvSpPr txBox="1"/>
      </xdr:nvSpPr>
      <xdr:spPr>
        <a:xfrm>
          <a:off x="6705111" y="622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114370</xdr:rowOff>
    </xdr:from>
    <xdr:to>
      <xdr:col>55</xdr:col>
      <xdr:colOff>50800</xdr:colOff>
      <xdr:row>35</xdr:row>
      <xdr:rowOff>44520</xdr:rowOff>
    </xdr:to>
    <xdr:sp macro="" textlink="">
      <xdr:nvSpPr>
        <xdr:cNvPr id="312" name="楕円 311"/>
        <xdr:cNvSpPr/>
      </xdr:nvSpPr>
      <xdr:spPr>
        <a:xfrm>
          <a:off x="10426700" y="594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137247</xdr:rowOff>
    </xdr:from>
    <xdr:ext cx="534377" cy="259045"/>
    <xdr:sp macro="" textlink="">
      <xdr:nvSpPr>
        <xdr:cNvPr id="313" name="補助費等該当値テキスト"/>
        <xdr:cNvSpPr txBox="1"/>
      </xdr:nvSpPr>
      <xdr:spPr>
        <a:xfrm>
          <a:off x="10528300" y="579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154222</xdr:rowOff>
    </xdr:from>
    <xdr:to>
      <xdr:col>50</xdr:col>
      <xdr:colOff>165100</xdr:colOff>
      <xdr:row>34</xdr:row>
      <xdr:rowOff>84372</xdr:rowOff>
    </xdr:to>
    <xdr:sp macro="" textlink="">
      <xdr:nvSpPr>
        <xdr:cNvPr id="314" name="楕円 313"/>
        <xdr:cNvSpPr/>
      </xdr:nvSpPr>
      <xdr:spPr>
        <a:xfrm>
          <a:off x="9588500" y="581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32</xdr:row>
      <xdr:rowOff>100899</xdr:rowOff>
    </xdr:from>
    <xdr:ext cx="534377" cy="259045"/>
    <xdr:sp macro="" textlink="">
      <xdr:nvSpPr>
        <xdr:cNvPr id="315" name="テキスト ボックス 314"/>
        <xdr:cNvSpPr txBox="1"/>
      </xdr:nvSpPr>
      <xdr:spPr>
        <a:xfrm>
          <a:off x="9372111" y="558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164109</xdr:rowOff>
    </xdr:from>
    <xdr:to>
      <xdr:col>46</xdr:col>
      <xdr:colOff>38100</xdr:colOff>
      <xdr:row>35</xdr:row>
      <xdr:rowOff>94259</xdr:rowOff>
    </xdr:to>
    <xdr:sp macro="" textlink="">
      <xdr:nvSpPr>
        <xdr:cNvPr id="316" name="楕円 315"/>
        <xdr:cNvSpPr/>
      </xdr:nvSpPr>
      <xdr:spPr>
        <a:xfrm>
          <a:off x="8699500" y="599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110786</xdr:rowOff>
    </xdr:from>
    <xdr:ext cx="534377" cy="259045"/>
    <xdr:sp macro="" textlink="">
      <xdr:nvSpPr>
        <xdr:cNvPr id="317" name="テキスト ボックス 316"/>
        <xdr:cNvSpPr txBox="1"/>
      </xdr:nvSpPr>
      <xdr:spPr>
        <a:xfrm>
          <a:off x="8483111" y="576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150908</xdr:rowOff>
    </xdr:from>
    <xdr:to>
      <xdr:col>41</xdr:col>
      <xdr:colOff>101600</xdr:colOff>
      <xdr:row>35</xdr:row>
      <xdr:rowOff>81058</xdr:rowOff>
    </xdr:to>
    <xdr:sp macro="" textlink="">
      <xdr:nvSpPr>
        <xdr:cNvPr id="318" name="楕円 317"/>
        <xdr:cNvSpPr/>
      </xdr:nvSpPr>
      <xdr:spPr>
        <a:xfrm>
          <a:off x="7810500" y="598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97585</xdr:rowOff>
    </xdr:from>
    <xdr:ext cx="534377" cy="259045"/>
    <xdr:sp macro="" textlink="">
      <xdr:nvSpPr>
        <xdr:cNvPr id="319" name="テキスト ボックス 318"/>
        <xdr:cNvSpPr txBox="1"/>
      </xdr:nvSpPr>
      <xdr:spPr>
        <a:xfrm>
          <a:off x="7594111" y="5755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160471</xdr:rowOff>
    </xdr:from>
    <xdr:to>
      <xdr:col>36</xdr:col>
      <xdr:colOff>165100</xdr:colOff>
      <xdr:row>35</xdr:row>
      <xdr:rowOff>90621</xdr:rowOff>
    </xdr:to>
    <xdr:sp macro="" textlink="">
      <xdr:nvSpPr>
        <xdr:cNvPr id="320" name="楕円 319"/>
        <xdr:cNvSpPr/>
      </xdr:nvSpPr>
      <xdr:spPr>
        <a:xfrm>
          <a:off x="6921500" y="598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107148</xdr:rowOff>
    </xdr:from>
    <xdr:ext cx="534377" cy="259045"/>
    <xdr:sp macro="" textlink="">
      <xdr:nvSpPr>
        <xdr:cNvPr id="321" name="テキスト ボックス 320"/>
        <xdr:cNvSpPr txBox="1"/>
      </xdr:nvSpPr>
      <xdr:spPr>
        <a:xfrm>
          <a:off x="6705111" y="576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2" name="テキスト ボックス 331"/>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4" name="テキスト ボックス 333"/>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79483</xdr:rowOff>
    </xdr:from>
    <xdr:to>
      <xdr:col>54</xdr:col>
      <xdr:colOff>189865</xdr:colOff>
      <xdr:row>59</xdr:row>
      <xdr:rowOff>1340</xdr:rowOff>
    </xdr:to>
    <xdr:cxnSp macro="">
      <xdr:nvCxnSpPr>
        <xdr:cNvPr id="346" name="直線コネクタ 345"/>
        <xdr:cNvCxnSpPr/>
      </xdr:nvCxnSpPr>
      <xdr:spPr>
        <a:xfrm flipV="1">
          <a:off x="10475595" y="8823433"/>
          <a:ext cx="1270" cy="1293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5167</xdr:rowOff>
    </xdr:from>
    <xdr:ext cx="534377" cy="259045"/>
    <xdr:sp macro="" textlink="">
      <xdr:nvSpPr>
        <xdr:cNvPr id="347" name="普通建設事業費最小値テキスト"/>
        <xdr:cNvSpPr txBox="1"/>
      </xdr:nvSpPr>
      <xdr:spPr>
        <a:xfrm>
          <a:off x="10528300" y="1012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1340</xdr:rowOff>
    </xdr:from>
    <xdr:to>
      <xdr:col>55</xdr:col>
      <xdr:colOff>88900</xdr:colOff>
      <xdr:row>59</xdr:row>
      <xdr:rowOff>1340</xdr:rowOff>
    </xdr:to>
    <xdr:cxnSp macro="">
      <xdr:nvCxnSpPr>
        <xdr:cNvPr id="348" name="直線コネクタ 347"/>
        <xdr:cNvCxnSpPr/>
      </xdr:nvCxnSpPr>
      <xdr:spPr>
        <a:xfrm>
          <a:off x="10388600" y="10116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26160</xdr:rowOff>
    </xdr:from>
    <xdr:ext cx="534377" cy="259045"/>
    <xdr:sp macro="" textlink="">
      <xdr:nvSpPr>
        <xdr:cNvPr id="349" name="普通建設事業費最大値テキスト"/>
        <xdr:cNvSpPr txBox="1"/>
      </xdr:nvSpPr>
      <xdr:spPr>
        <a:xfrm>
          <a:off x="10528300" y="859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79483</xdr:rowOff>
    </xdr:from>
    <xdr:to>
      <xdr:col>55</xdr:col>
      <xdr:colOff>88900</xdr:colOff>
      <xdr:row>51</xdr:row>
      <xdr:rowOff>79483</xdr:rowOff>
    </xdr:to>
    <xdr:cxnSp macro="">
      <xdr:nvCxnSpPr>
        <xdr:cNvPr id="350" name="直線コネクタ 349"/>
        <xdr:cNvCxnSpPr/>
      </xdr:nvCxnSpPr>
      <xdr:spPr>
        <a:xfrm>
          <a:off x="10388600" y="882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107772</xdr:rowOff>
    </xdr:from>
    <xdr:to>
      <xdr:col>55</xdr:col>
      <xdr:colOff>0</xdr:colOff>
      <xdr:row>51</xdr:row>
      <xdr:rowOff>79483</xdr:rowOff>
    </xdr:to>
    <xdr:cxnSp macro="">
      <xdr:nvCxnSpPr>
        <xdr:cNvPr id="351" name="直線コネクタ 350"/>
        <xdr:cNvCxnSpPr/>
      </xdr:nvCxnSpPr>
      <xdr:spPr>
        <a:xfrm>
          <a:off x="9639300" y="8680272"/>
          <a:ext cx="838200" cy="143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153871</xdr:rowOff>
    </xdr:from>
    <xdr:ext cx="534377" cy="259045"/>
    <xdr:sp macro="" textlink="">
      <xdr:nvSpPr>
        <xdr:cNvPr id="352" name="普通建設事業費平均値テキスト"/>
        <xdr:cNvSpPr txBox="1"/>
      </xdr:nvSpPr>
      <xdr:spPr>
        <a:xfrm>
          <a:off x="10528300" y="9583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3994</xdr:rowOff>
    </xdr:from>
    <xdr:to>
      <xdr:col>55</xdr:col>
      <xdr:colOff>50800</xdr:colOff>
      <xdr:row>56</xdr:row>
      <xdr:rowOff>105594</xdr:rowOff>
    </xdr:to>
    <xdr:sp macro="" textlink="">
      <xdr:nvSpPr>
        <xdr:cNvPr id="353" name="フローチャート: 判断 352"/>
        <xdr:cNvSpPr/>
      </xdr:nvSpPr>
      <xdr:spPr>
        <a:xfrm>
          <a:off x="10426700" y="960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107772</xdr:rowOff>
    </xdr:from>
    <xdr:to>
      <xdr:col>50</xdr:col>
      <xdr:colOff>114300</xdr:colOff>
      <xdr:row>51</xdr:row>
      <xdr:rowOff>63862</xdr:rowOff>
    </xdr:to>
    <xdr:cxnSp macro="">
      <xdr:nvCxnSpPr>
        <xdr:cNvPr id="354" name="直線コネクタ 353"/>
        <xdr:cNvCxnSpPr/>
      </xdr:nvCxnSpPr>
      <xdr:spPr>
        <a:xfrm flipV="1">
          <a:off x="8750300" y="8680272"/>
          <a:ext cx="889000" cy="127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144373</xdr:rowOff>
    </xdr:from>
    <xdr:to>
      <xdr:col>50</xdr:col>
      <xdr:colOff>165100</xdr:colOff>
      <xdr:row>56</xdr:row>
      <xdr:rowOff>74523</xdr:rowOff>
    </xdr:to>
    <xdr:sp macro="" textlink="">
      <xdr:nvSpPr>
        <xdr:cNvPr id="355" name="フローチャート: 判断 354"/>
        <xdr:cNvSpPr/>
      </xdr:nvSpPr>
      <xdr:spPr>
        <a:xfrm>
          <a:off x="9588500" y="957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65650</xdr:rowOff>
    </xdr:from>
    <xdr:ext cx="534377" cy="259045"/>
    <xdr:sp macro="" textlink="">
      <xdr:nvSpPr>
        <xdr:cNvPr id="356" name="テキスト ボックス 355"/>
        <xdr:cNvSpPr txBox="1"/>
      </xdr:nvSpPr>
      <xdr:spPr>
        <a:xfrm>
          <a:off x="9372111" y="966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11075</xdr:rowOff>
    </xdr:from>
    <xdr:to>
      <xdr:col>45</xdr:col>
      <xdr:colOff>177800</xdr:colOff>
      <xdr:row>51</xdr:row>
      <xdr:rowOff>63862</xdr:rowOff>
    </xdr:to>
    <xdr:cxnSp macro="">
      <xdr:nvCxnSpPr>
        <xdr:cNvPr id="357" name="直線コネクタ 356"/>
        <xdr:cNvCxnSpPr/>
      </xdr:nvCxnSpPr>
      <xdr:spPr>
        <a:xfrm>
          <a:off x="7861300" y="8755025"/>
          <a:ext cx="889000" cy="52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5175</xdr:rowOff>
    </xdr:from>
    <xdr:to>
      <xdr:col>46</xdr:col>
      <xdr:colOff>38100</xdr:colOff>
      <xdr:row>56</xdr:row>
      <xdr:rowOff>106775</xdr:rowOff>
    </xdr:to>
    <xdr:sp macro="" textlink="">
      <xdr:nvSpPr>
        <xdr:cNvPr id="358" name="フローチャート: 判断 357"/>
        <xdr:cNvSpPr/>
      </xdr:nvSpPr>
      <xdr:spPr>
        <a:xfrm>
          <a:off x="8699500" y="960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97902</xdr:rowOff>
    </xdr:from>
    <xdr:ext cx="534377" cy="259045"/>
    <xdr:sp macro="" textlink="">
      <xdr:nvSpPr>
        <xdr:cNvPr id="359" name="テキスト ボックス 358"/>
        <xdr:cNvSpPr txBox="1"/>
      </xdr:nvSpPr>
      <xdr:spPr>
        <a:xfrm>
          <a:off x="8483111" y="969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11075</xdr:rowOff>
    </xdr:from>
    <xdr:to>
      <xdr:col>41</xdr:col>
      <xdr:colOff>50800</xdr:colOff>
      <xdr:row>53</xdr:row>
      <xdr:rowOff>1359</xdr:rowOff>
    </xdr:to>
    <xdr:cxnSp macro="">
      <xdr:nvCxnSpPr>
        <xdr:cNvPr id="360" name="直線コネクタ 359"/>
        <xdr:cNvCxnSpPr/>
      </xdr:nvCxnSpPr>
      <xdr:spPr>
        <a:xfrm flipV="1">
          <a:off x="6972300" y="8755025"/>
          <a:ext cx="889000" cy="333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91186</xdr:rowOff>
    </xdr:from>
    <xdr:to>
      <xdr:col>41</xdr:col>
      <xdr:colOff>101600</xdr:colOff>
      <xdr:row>56</xdr:row>
      <xdr:rowOff>21336</xdr:rowOff>
    </xdr:to>
    <xdr:sp macro="" textlink="">
      <xdr:nvSpPr>
        <xdr:cNvPr id="361" name="フローチャート: 判断 360"/>
        <xdr:cNvSpPr/>
      </xdr:nvSpPr>
      <xdr:spPr>
        <a:xfrm>
          <a:off x="7810500" y="952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12463</xdr:rowOff>
    </xdr:from>
    <xdr:ext cx="534377" cy="259045"/>
    <xdr:sp macro="" textlink="">
      <xdr:nvSpPr>
        <xdr:cNvPr id="362" name="テキスト ボックス 361"/>
        <xdr:cNvSpPr txBox="1"/>
      </xdr:nvSpPr>
      <xdr:spPr>
        <a:xfrm>
          <a:off x="7594111" y="961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77222</xdr:rowOff>
    </xdr:from>
    <xdr:to>
      <xdr:col>36</xdr:col>
      <xdr:colOff>165100</xdr:colOff>
      <xdr:row>56</xdr:row>
      <xdr:rowOff>7372</xdr:rowOff>
    </xdr:to>
    <xdr:sp macro="" textlink="">
      <xdr:nvSpPr>
        <xdr:cNvPr id="363" name="フローチャート: 判断 362"/>
        <xdr:cNvSpPr/>
      </xdr:nvSpPr>
      <xdr:spPr>
        <a:xfrm>
          <a:off x="6921500" y="950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169949</xdr:rowOff>
    </xdr:from>
    <xdr:ext cx="534377" cy="259045"/>
    <xdr:sp macro="" textlink="">
      <xdr:nvSpPr>
        <xdr:cNvPr id="364" name="テキスト ボックス 363"/>
        <xdr:cNvSpPr txBox="1"/>
      </xdr:nvSpPr>
      <xdr:spPr>
        <a:xfrm>
          <a:off x="6705111" y="959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28683</xdr:rowOff>
    </xdr:from>
    <xdr:to>
      <xdr:col>55</xdr:col>
      <xdr:colOff>50800</xdr:colOff>
      <xdr:row>51</xdr:row>
      <xdr:rowOff>130283</xdr:rowOff>
    </xdr:to>
    <xdr:sp macro="" textlink="">
      <xdr:nvSpPr>
        <xdr:cNvPr id="370" name="楕円 369"/>
        <xdr:cNvSpPr/>
      </xdr:nvSpPr>
      <xdr:spPr>
        <a:xfrm>
          <a:off x="10426700" y="877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153160</xdr:rowOff>
    </xdr:from>
    <xdr:ext cx="534377" cy="259045"/>
    <xdr:sp macro="" textlink="">
      <xdr:nvSpPr>
        <xdr:cNvPr id="371" name="普通建設事業費該当値テキスト"/>
        <xdr:cNvSpPr txBox="1"/>
      </xdr:nvSpPr>
      <xdr:spPr>
        <a:xfrm>
          <a:off x="10528300" y="872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56972</xdr:rowOff>
    </xdr:from>
    <xdr:to>
      <xdr:col>50</xdr:col>
      <xdr:colOff>165100</xdr:colOff>
      <xdr:row>50</xdr:row>
      <xdr:rowOff>158572</xdr:rowOff>
    </xdr:to>
    <xdr:sp macro="" textlink="">
      <xdr:nvSpPr>
        <xdr:cNvPr id="372" name="楕円 371"/>
        <xdr:cNvSpPr/>
      </xdr:nvSpPr>
      <xdr:spPr>
        <a:xfrm>
          <a:off x="9588500" y="862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49</xdr:row>
      <xdr:rowOff>3649</xdr:rowOff>
    </xdr:from>
    <xdr:ext cx="534377" cy="259045"/>
    <xdr:sp macro="" textlink="">
      <xdr:nvSpPr>
        <xdr:cNvPr id="373" name="テキスト ボックス 372"/>
        <xdr:cNvSpPr txBox="1"/>
      </xdr:nvSpPr>
      <xdr:spPr>
        <a:xfrm>
          <a:off x="9372111" y="840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13062</xdr:rowOff>
    </xdr:from>
    <xdr:to>
      <xdr:col>46</xdr:col>
      <xdr:colOff>38100</xdr:colOff>
      <xdr:row>51</xdr:row>
      <xdr:rowOff>114662</xdr:rowOff>
    </xdr:to>
    <xdr:sp macro="" textlink="">
      <xdr:nvSpPr>
        <xdr:cNvPr id="374" name="楕円 373"/>
        <xdr:cNvSpPr/>
      </xdr:nvSpPr>
      <xdr:spPr>
        <a:xfrm>
          <a:off x="8699500" y="875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49</xdr:row>
      <xdr:rowOff>131189</xdr:rowOff>
    </xdr:from>
    <xdr:ext cx="534377" cy="259045"/>
    <xdr:sp macro="" textlink="">
      <xdr:nvSpPr>
        <xdr:cNvPr id="375" name="テキスト ボックス 374"/>
        <xdr:cNvSpPr txBox="1"/>
      </xdr:nvSpPr>
      <xdr:spPr>
        <a:xfrm>
          <a:off x="8483111" y="853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50</xdr:row>
      <xdr:rowOff>131725</xdr:rowOff>
    </xdr:from>
    <xdr:to>
      <xdr:col>41</xdr:col>
      <xdr:colOff>101600</xdr:colOff>
      <xdr:row>51</xdr:row>
      <xdr:rowOff>61875</xdr:rowOff>
    </xdr:to>
    <xdr:sp macro="" textlink="">
      <xdr:nvSpPr>
        <xdr:cNvPr id="376" name="楕円 375"/>
        <xdr:cNvSpPr/>
      </xdr:nvSpPr>
      <xdr:spPr>
        <a:xfrm>
          <a:off x="7810500" y="870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49</xdr:row>
      <xdr:rowOff>78402</xdr:rowOff>
    </xdr:from>
    <xdr:ext cx="534377" cy="259045"/>
    <xdr:sp macro="" textlink="">
      <xdr:nvSpPr>
        <xdr:cNvPr id="377" name="テキスト ボックス 376"/>
        <xdr:cNvSpPr txBox="1"/>
      </xdr:nvSpPr>
      <xdr:spPr>
        <a:xfrm>
          <a:off x="7594111" y="847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122009</xdr:rowOff>
    </xdr:from>
    <xdr:to>
      <xdr:col>36</xdr:col>
      <xdr:colOff>165100</xdr:colOff>
      <xdr:row>53</xdr:row>
      <xdr:rowOff>52159</xdr:rowOff>
    </xdr:to>
    <xdr:sp macro="" textlink="">
      <xdr:nvSpPr>
        <xdr:cNvPr id="378" name="楕円 377"/>
        <xdr:cNvSpPr/>
      </xdr:nvSpPr>
      <xdr:spPr>
        <a:xfrm>
          <a:off x="6921500" y="903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68686</xdr:rowOff>
    </xdr:from>
    <xdr:ext cx="534377" cy="259045"/>
    <xdr:sp macro="" textlink="">
      <xdr:nvSpPr>
        <xdr:cNvPr id="379" name="テキスト ボックス 378"/>
        <xdr:cNvSpPr txBox="1"/>
      </xdr:nvSpPr>
      <xdr:spPr>
        <a:xfrm>
          <a:off x="6705111" y="881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0" name="直線コネクタ 389"/>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1" name="テキスト ボックス 390"/>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2" name="直線コネクタ 391"/>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3" name="テキスト ボックス 392"/>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4" name="直線コネクタ 393"/>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5" name="テキスト ボックス 394"/>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6" name="直線コネクタ 395"/>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7" name="テキスト ボックス 396"/>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8" name="直線コネクタ 397"/>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9" name="テキスト ボックス 398"/>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0" name="直線コネクタ 399"/>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1" name="テキスト ボックス 400"/>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153089</xdr:rowOff>
    </xdr:from>
    <xdr:to>
      <xdr:col>54</xdr:col>
      <xdr:colOff>189865</xdr:colOff>
      <xdr:row>79</xdr:row>
      <xdr:rowOff>95025</xdr:rowOff>
    </xdr:to>
    <xdr:cxnSp macro="">
      <xdr:nvCxnSpPr>
        <xdr:cNvPr id="405" name="直線コネクタ 404"/>
        <xdr:cNvCxnSpPr/>
      </xdr:nvCxnSpPr>
      <xdr:spPr>
        <a:xfrm flipV="1">
          <a:off x="10475595" y="12154589"/>
          <a:ext cx="1270" cy="1484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98852</xdr:rowOff>
    </xdr:from>
    <xdr:ext cx="378565" cy="259045"/>
    <xdr:sp macro="" textlink="">
      <xdr:nvSpPr>
        <xdr:cNvPr id="406" name="普通建設事業費 （ うち新規整備　）最小値テキスト"/>
        <xdr:cNvSpPr txBox="1"/>
      </xdr:nvSpPr>
      <xdr:spPr>
        <a:xfrm>
          <a:off x="10528300" y="13643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95025</xdr:rowOff>
    </xdr:from>
    <xdr:to>
      <xdr:col>55</xdr:col>
      <xdr:colOff>88900</xdr:colOff>
      <xdr:row>79</xdr:row>
      <xdr:rowOff>95025</xdr:rowOff>
    </xdr:to>
    <xdr:cxnSp macro="">
      <xdr:nvCxnSpPr>
        <xdr:cNvPr id="407" name="直線コネクタ 406"/>
        <xdr:cNvCxnSpPr/>
      </xdr:nvCxnSpPr>
      <xdr:spPr>
        <a:xfrm>
          <a:off x="10388600" y="1363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99766</xdr:rowOff>
    </xdr:from>
    <xdr:ext cx="534377" cy="259045"/>
    <xdr:sp macro="" textlink="">
      <xdr:nvSpPr>
        <xdr:cNvPr id="408" name="普通建設事業費 （ うち新規整備　）最大値テキスト"/>
        <xdr:cNvSpPr txBox="1"/>
      </xdr:nvSpPr>
      <xdr:spPr>
        <a:xfrm>
          <a:off x="10528300" y="1192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153089</xdr:rowOff>
    </xdr:from>
    <xdr:to>
      <xdr:col>55</xdr:col>
      <xdr:colOff>88900</xdr:colOff>
      <xdr:row>70</xdr:row>
      <xdr:rowOff>153089</xdr:rowOff>
    </xdr:to>
    <xdr:cxnSp macro="">
      <xdr:nvCxnSpPr>
        <xdr:cNvPr id="409" name="直線コネクタ 408"/>
        <xdr:cNvCxnSpPr/>
      </xdr:nvCxnSpPr>
      <xdr:spPr>
        <a:xfrm>
          <a:off x="10388600" y="12154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170235</xdr:rowOff>
    </xdr:from>
    <xdr:to>
      <xdr:col>55</xdr:col>
      <xdr:colOff>0</xdr:colOff>
      <xdr:row>78</xdr:row>
      <xdr:rowOff>93588</xdr:rowOff>
    </xdr:to>
    <xdr:cxnSp macro="">
      <xdr:nvCxnSpPr>
        <xdr:cNvPr id="410" name="直線コネクタ 409"/>
        <xdr:cNvCxnSpPr/>
      </xdr:nvCxnSpPr>
      <xdr:spPr>
        <a:xfrm>
          <a:off x="9639300" y="13371885"/>
          <a:ext cx="838200" cy="9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84214</xdr:rowOff>
    </xdr:from>
    <xdr:ext cx="534377" cy="259045"/>
    <xdr:sp macro="" textlink="">
      <xdr:nvSpPr>
        <xdr:cNvPr id="411" name="普通建設事業費 （ うち新規整備　）平均値テキスト"/>
        <xdr:cNvSpPr txBox="1"/>
      </xdr:nvSpPr>
      <xdr:spPr>
        <a:xfrm>
          <a:off x="10528300" y="131144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61337</xdr:rowOff>
    </xdr:from>
    <xdr:to>
      <xdr:col>55</xdr:col>
      <xdr:colOff>50800</xdr:colOff>
      <xdr:row>77</xdr:row>
      <xdr:rowOff>162937</xdr:rowOff>
    </xdr:to>
    <xdr:sp macro="" textlink="">
      <xdr:nvSpPr>
        <xdr:cNvPr id="412" name="フローチャート: 判断 411"/>
        <xdr:cNvSpPr/>
      </xdr:nvSpPr>
      <xdr:spPr>
        <a:xfrm>
          <a:off x="10426700" y="1326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170235</xdr:rowOff>
    </xdr:from>
    <xdr:to>
      <xdr:col>50</xdr:col>
      <xdr:colOff>114300</xdr:colOff>
      <xdr:row>78</xdr:row>
      <xdr:rowOff>40847</xdr:rowOff>
    </xdr:to>
    <xdr:cxnSp macro="">
      <xdr:nvCxnSpPr>
        <xdr:cNvPr id="413" name="直線コネクタ 412"/>
        <xdr:cNvCxnSpPr/>
      </xdr:nvCxnSpPr>
      <xdr:spPr>
        <a:xfrm flipV="1">
          <a:off x="8750300" y="13371885"/>
          <a:ext cx="889000" cy="4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22019</xdr:rowOff>
    </xdr:from>
    <xdr:to>
      <xdr:col>50</xdr:col>
      <xdr:colOff>165100</xdr:colOff>
      <xdr:row>77</xdr:row>
      <xdr:rowOff>123619</xdr:rowOff>
    </xdr:to>
    <xdr:sp macro="" textlink="">
      <xdr:nvSpPr>
        <xdr:cNvPr id="414" name="フローチャート: 判断 413"/>
        <xdr:cNvSpPr/>
      </xdr:nvSpPr>
      <xdr:spPr>
        <a:xfrm>
          <a:off x="9588500" y="1322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140146</xdr:rowOff>
    </xdr:from>
    <xdr:ext cx="534377" cy="259045"/>
    <xdr:sp macro="" textlink="">
      <xdr:nvSpPr>
        <xdr:cNvPr id="415" name="テキスト ボックス 414"/>
        <xdr:cNvSpPr txBox="1"/>
      </xdr:nvSpPr>
      <xdr:spPr>
        <a:xfrm>
          <a:off x="9372111" y="1299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5349</xdr:rowOff>
    </xdr:from>
    <xdr:to>
      <xdr:col>45</xdr:col>
      <xdr:colOff>177800</xdr:colOff>
      <xdr:row>78</xdr:row>
      <xdr:rowOff>40847</xdr:rowOff>
    </xdr:to>
    <xdr:cxnSp macro="">
      <xdr:nvCxnSpPr>
        <xdr:cNvPr id="416" name="直線コネクタ 415"/>
        <xdr:cNvCxnSpPr/>
      </xdr:nvCxnSpPr>
      <xdr:spPr>
        <a:xfrm>
          <a:off x="7861300" y="12692649"/>
          <a:ext cx="889000" cy="72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142163</xdr:rowOff>
    </xdr:from>
    <xdr:to>
      <xdr:col>46</xdr:col>
      <xdr:colOff>38100</xdr:colOff>
      <xdr:row>77</xdr:row>
      <xdr:rowOff>72313</xdr:rowOff>
    </xdr:to>
    <xdr:sp macro="" textlink="">
      <xdr:nvSpPr>
        <xdr:cNvPr id="417" name="フローチャート: 判断 416"/>
        <xdr:cNvSpPr/>
      </xdr:nvSpPr>
      <xdr:spPr>
        <a:xfrm>
          <a:off x="8699500" y="1317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88840</xdr:rowOff>
    </xdr:from>
    <xdr:ext cx="534377" cy="259045"/>
    <xdr:sp macro="" textlink="">
      <xdr:nvSpPr>
        <xdr:cNvPr id="418" name="テキスト ボックス 417"/>
        <xdr:cNvSpPr txBox="1"/>
      </xdr:nvSpPr>
      <xdr:spPr>
        <a:xfrm>
          <a:off x="8483111" y="1294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5349</xdr:rowOff>
    </xdr:from>
    <xdr:to>
      <xdr:col>41</xdr:col>
      <xdr:colOff>50800</xdr:colOff>
      <xdr:row>77</xdr:row>
      <xdr:rowOff>159589</xdr:rowOff>
    </xdr:to>
    <xdr:cxnSp macro="">
      <xdr:nvCxnSpPr>
        <xdr:cNvPr id="419" name="直線コネクタ 418"/>
        <xdr:cNvCxnSpPr/>
      </xdr:nvCxnSpPr>
      <xdr:spPr>
        <a:xfrm flipV="1">
          <a:off x="6972300" y="12692649"/>
          <a:ext cx="889000" cy="66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143928</xdr:rowOff>
    </xdr:from>
    <xdr:to>
      <xdr:col>41</xdr:col>
      <xdr:colOff>101600</xdr:colOff>
      <xdr:row>76</xdr:row>
      <xdr:rowOff>74078</xdr:rowOff>
    </xdr:to>
    <xdr:sp macro="" textlink="">
      <xdr:nvSpPr>
        <xdr:cNvPr id="420" name="フローチャート: 判断 419"/>
        <xdr:cNvSpPr/>
      </xdr:nvSpPr>
      <xdr:spPr>
        <a:xfrm>
          <a:off x="7810500" y="1300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65205</xdr:rowOff>
    </xdr:from>
    <xdr:ext cx="534377" cy="259045"/>
    <xdr:sp macro="" textlink="">
      <xdr:nvSpPr>
        <xdr:cNvPr id="421" name="テキスト ボックス 420"/>
        <xdr:cNvSpPr txBox="1"/>
      </xdr:nvSpPr>
      <xdr:spPr>
        <a:xfrm>
          <a:off x="7594111" y="1309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114928</xdr:rowOff>
    </xdr:from>
    <xdr:to>
      <xdr:col>36</xdr:col>
      <xdr:colOff>165100</xdr:colOff>
      <xdr:row>76</xdr:row>
      <xdr:rowOff>45078</xdr:rowOff>
    </xdr:to>
    <xdr:sp macro="" textlink="">
      <xdr:nvSpPr>
        <xdr:cNvPr id="422" name="フローチャート: 判断 421"/>
        <xdr:cNvSpPr/>
      </xdr:nvSpPr>
      <xdr:spPr>
        <a:xfrm>
          <a:off x="6921500" y="12973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61605</xdr:rowOff>
    </xdr:from>
    <xdr:ext cx="534377" cy="259045"/>
    <xdr:sp macro="" textlink="">
      <xdr:nvSpPr>
        <xdr:cNvPr id="423" name="テキスト ボックス 422"/>
        <xdr:cNvSpPr txBox="1"/>
      </xdr:nvSpPr>
      <xdr:spPr>
        <a:xfrm>
          <a:off x="6705111" y="12748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42788</xdr:rowOff>
    </xdr:from>
    <xdr:to>
      <xdr:col>55</xdr:col>
      <xdr:colOff>50800</xdr:colOff>
      <xdr:row>78</xdr:row>
      <xdr:rowOff>144388</xdr:rowOff>
    </xdr:to>
    <xdr:sp macro="" textlink="">
      <xdr:nvSpPr>
        <xdr:cNvPr id="429" name="楕円 428"/>
        <xdr:cNvSpPr/>
      </xdr:nvSpPr>
      <xdr:spPr>
        <a:xfrm>
          <a:off x="10426700" y="1341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21215</xdr:rowOff>
    </xdr:from>
    <xdr:ext cx="469744" cy="259045"/>
    <xdr:sp macro="" textlink="">
      <xdr:nvSpPr>
        <xdr:cNvPr id="430" name="普通建設事業費 （ うち新規整備　）該当値テキスト"/>
        <xdr:cNvSpPr txBox="1"/>
      </xdr:nvSpPr>
      <xdr:spPr>
        <a:xfrm>
          <a:off x="10528300" y="13394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119435</xdr:rowOff>
    </xdr:from>
    <xdr:to>
      <xdr:col>50</xdr:col>
      <xdr:colOff>165100</xdr:colOff>
      <xdr:row>78</xdr:row>
      <xdr:rowOff>49585</xdr:rowOff>
    </xdr:to>
    <xdr:sp macro="" textlink="">
      <xdr:nvSpPr>
        <xdr:cNvPr id="431" name="楕円 430"/>
        <xdr:cNvSpPr/>
      </xdr:nvSpPr>
      <xdr:spPr>
        <a:xfrm>
          <a:off x="9588500" y="1332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40712</xdr:rowOff>
    </xdr:from>
    <xdr:ext cx="469744" cy="259045"/>
    <xdr:sp macro="" textlink="">
      <xdr:nvSpPr>
        <xdr:cNvPr id="432" name="テキスト ボックス 431"/>
        <xdr:cNvSpPr txBox="1"/>
      </xdr:nvSpPr>
      <xdr:spPr>
        <a:xfrm>
          <a:off x="9404428" y="1341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161497</xdr:rowOff>
    </xdr:from>
    <xdr:to>
      <xdr:col>46</xdr:col>
      <xdr:colOff>38100</xdr:colOff>
      <xdr:row>78</xdr:row>
      <xdr:rowOff>91647</xdr:rowOff>
    </xdr:to>
    <xdr:sp macro="" textlink="">
      <xdr:nvSpPr>
        <xdr:cNvPr id="433" name="楕円 432"/>
        <xdr:cNvSpPr/>
      </xdr:nvSpPr>
      <xdr:spPr>
        <a:xfrm>
          <a:off x="8699500" y="1336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82774</xdr:rowOff>
    </xdr:from>
    <xdr:ext cx="469744" cy="259045"/>
    <xdr:sp macro="" textlink="">
      <xdr:nvSpPr>
        <xdr:cNvPr id="434" name="テキスト ボックス 433"/>
        <xdr:cNvSpPr txBox="1"/>
      </xdr:nvSpPr>
      <xdr:spPr>
        <a:xfrm>
          <a:off x="8515428" y="1345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125999</xdr:rowOff>
    </xdr:from>
    <xdr:to>
      <xdr:col>41</xdr:col>
      <xdr:colOff>101600</xdr:colOff>
      <xdr:row>74</xdr:row>
      <xdr:rowOff>56149</xdr:rowOff>
    </xdr:to>
    <xdr:sp macro="" textlink="">
      <xdr:nvSpPr>
        <xdr:cNvPr id="435" name="楕円 434"/>
        <xdr:cNvSpPr/>
      </xdr:nvSpPr>
      <xdr:spPr>
        <a:xfrm>
          <a:off x="7810500" y="1264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72676</xdr:rowOff>
    </xdr:from>
    <xdr:ext cx="534377" cy="259045"/>
    <xdr:sp macro="" textlink="">
      <xdr:nvSpPr>
        <xdr:cNvPr id="436" name="テキスト ボックス 435"/>
        <xdr:cNvSpPr txBox="1"/>
      </xdr:nvSpPr>
      <xdr:spPr>
        <a:xfrm>
          <a:off x="7594111" y="1241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108789</xdr:rowOff>
    </xdr:from>
    <xdr:to>
      <xdr:col>36</xdr:col>
      <xdr:colOff>165100</xdr:colOff>
      <xdr:row>78</xdr:row>
      <xdr:rowOff>38939</xdr:rowOff>
    </xdr:to>
    <xdr:sp macro="" textlink="">
      <xdr:nvSpPr>
        <xdr:cNvPr id="437" name="楕円 436"/>
        <xdr:cNvSpPr/>
      </xdr:nvSpPr>
      <xdr:spPr>
        <a:xfrm>
          <a:off x="6921500" y="1331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30066</xdr:rowOff>
    </xdr:from>
    <xdr:ext cx="469744" cy="259045"/>
    <xdr:sp macro="" textlink="">
      <xdr:nvSpPr>
        <xdr:cNvPr id="438" name="テキスト ボックス 437"/>
        <xdr:cNvSpPr txBox="1"/>
      </xdr:nvSpPr>
      <xdr:spPr>
        <a:xfrm>
          <a:off x="6737428" y="13403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8" name="テキスト ボックス 457"/>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78511</xdr:rowOff>
    </xdr:from>
    <xdr:to>
      <xdr:col>54</xdr:col>
      <xdr:colOff>189865</xdr:colOff>
      <xdr:row>98</xdr:row>
      <xdr:rowOff>75616</xdr:rowOff>
    </xdr:to>
    <xdr:cxnSp macro="">
      <xdr:nvCxnSpPr>
        <xdr:cNvPr id="462" name="直線コネクタ 461"/>
        <xdr:cNvCxnSpPr/>
      </xdr:nvCxnSpPr>
      <xdr:spPr>
        <a:xfrm flipV="1">
          <a:off x="10475595" y="15680461"/>
          <a:ext cx="1270" cy="1197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79443</xdr:rowOff>
    </xdr:from>
    <xdr:ext cx="469744" cy="259045"/>
    <xdr:sp macro="" textlink="">
      <xdr:nvSpPr>
        <xdr:cNvPr id="463" name="普通建設事業費 （ うち更新整備　）最小値テキスト"/>
        <xdr:cNvSpPr txBox="1"/>
      </xdr:nvSpPr>
      <xdr:spPr>
        <a:xfrm>
          <a:off x="10528300" y="16881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75616</xdr:rowOff>
    </xdr:from>
    <xdr:to>
      <xdr:col>55</xdr:col>
      <xdr:colOff>88900</xdr:colOff>
      <xdr:row>98</xdr:row>
      <xdr:rowOff>75616</xdr:rowOff>
    </xdr:to>
    <xdr:cxnSp macro="">
      <xdr:nvCxnSpPr>
        <xdr:cNvPr id="464" name="直線コネクタ 463"/>
        <xdr:cNvCxnSpPr/>
      </xdr:nvCxnSpPr>
      <xdr:spPr>
        <a:xfrm>
          <a:off x="10388600" y="16877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25188</xdr:rowOff>
    </xdr:from>
    <xdr:ext cx="534377" cy="259045"/>
    <xdr:sp macro="" textlink="">
      <xdr:nvSpPr>
        <xdr:cNvPr id="465" name="普通建設事業費 （ うち更新整備　）最大値テキスト"/>
        <xdr:cNvSpPr txBox="1"/>
      </xdr:nvSpPr>
      <xdr:spPr>
        <a:xfrm>
          <a:off x="10528300" y="1545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78511</xdr:rowOff>
    </xdr:from>
    <xdr:to>
      <xdr:col>55</xdr:col>
      <xdr:colOff>88900</xdr:colOff>
      <xdr:row>91</xdr:row>
      <xdr:rowOff>78511</xdr:rowOff>
    </xdr:to>
    <xdr:cxnSp macro="">
      <xdr:nvCxnSpPr>
        <xdr:cNvPr id="466" name="直線コネクタ 465"/>
        <xdr:cNvCxnSpPr/>
      </xdr:nvCxnSpPr>
      <xdr:spPr>
        <a:xfrm>
          <a:off x="10388600" y="15680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78511</xdr:rowOff>
    </xdr:from>
    <xdr:to>
      <xdr:col>55</xdr:col>
      <xdr:colOff>0</xdr:colOff>
      <xdr:row>92</xdr:row>
      <xdr:rowOff>97980</xdr:rowOff>
    </xdr:to>
    <xdr:cxnSp macro="">
      <xdr:nvCxnSpPr>
        <xdr:cNvPr id="467" name="直線コネクタ 466"/>
        <xdr:cNvCxnSpPr/>
      </xdr:nvCxnSpPr>
      <xdr:spPr>
        <a:xfrm flipV="1">
          <a:off x="9639300" y="15680461"/>
          <a:ext cx="838200" cy="190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162958</xdr:rowOff>
    </xdr:from>
    <xdr:ext cx="534377" cy="259045"/>
    <xdr:sp macro="" textlink="">
      <xdr:nvSpPr>
        <xdr:cNvPr id="468" name="普通建設事業費 （ うち更新整備　）平均値テキスト"/>
        <xdr:cNvSpPr txBox="1"/>
      </xdr:nvSpPr>
      <xdr:spPr>
        <a:xfrm>
          <a:off x="10528300" y="16450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13081</xdr:rowOff>
    </xdr:from>
    <xdr:to>
      <xdr:col>55</xdr:col>
      <xdr:colOff>50800</xdr:colOff>
      <xdr:row>96</xdr:row>
      <xdr:rowOff>114681</xdr:rowOff>
    </xdr:to>
    <xdr:sp macro="" textlink="">
      <xdr:nvSpPr>
        <xdr:cNvPr id="469" name="フローチャート: 判断 468"/>
        <xdr:cNvSpPr/>
      </xdr:nvSpPr>
      <xdr:spPr>
        <a:xfrm>
          <a:off x="104267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97980</xdr:rowOff>
    </xdr:from>
    <xdr:to>
      <xdr:col>50</xdr:col>
      <xdr:colOff>114300</xdr:colOff>
      <xdr:row>93</xdr:row>
      <xdr:rowOff>5587</xdr:rowOff>
    </xdr:to>
    <xdr:cxnSp macro="">
      <xdr:nvCxnSpPr>
        <xdr:cNvPr id="470" name="直線コネクタ 469"/>
        <xdr:cNvCxnSpPr/>
      </xdr:nvCxnSpPr>
      <xdr:spPr>
        <a:xfrm flipV="1">
          <a:off x="8750300" y="15871380"/>
          <a:ext cx="889000" cy="79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32493</xdr:rowOff>
    </xdr:from>
    <xdr:to>
      <xdr:col>50</xdr:col>
      <xdr:colOff>165100</xdr:colOff>
      <xdr:row>96</xdr:row>
      <xdr:rowOff>134093</xdr:rowOff>
    </xdr:to>
    <xdr:sp macro="" textlink="">
      <xdr:nvSpPr>
        <xdr:cNvPr id="471" name="フローチャート: 判断 470"/>
        <xdr:cNvSpPr/>
      </xdr:nvSpPr>
      <xdr:spPr>
        <a:xfrm>
          <a:off x="9588500" y="164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125220</xdr:rowOff>
    </xdr:from>
    <xdr:ext cx="534377" cy="259045"/>
    <xdr:sp macro="" textlink="">
      <xdr:nvSpPr>
        <xdr:cNvPr id="472" name="テキスト ボックス 471"/>
        <xdr:cNvSpPr txBox="1"/>
      </xdr:nvSpPr>
      <xdr:spPr>
        <a:xfrm>
          <a:off x="9372111" y="1658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5587</xdr:rowOff>
    </xdr:from>
    <xdr:to>
      <xdr:col>45</xdr:col>
      <xdr:colOff>177800</xdr:colOff>
      <xdr:row>93</xdr:row>
      <xdr:rowOff>103009</xdr:rowOff>
    </xdr:to>
    <xdr:cxnSp macro="">
      <xdr:nvCxnSpPr>
        <xdr:cNvPr id="473" name="直線コネクタ 472"/>
        <xdr:cNvCxnSpPr/>
      </xdr:nvCxnSpPr>
      <xdr:spPr>
        <a:xfrm flipV="1">
          <a:off x="7861300" y="15950437"/>
          <a:ext cx="889000" cy="97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69241</xdr:rowOff>
    </xdr:from>
    <xdr:to>
      <xdr:col>46</xdr:col>
      <xdr:colOff>38100</xdr:colOff>
      <xdr:row>96</xdr:row>
      <xdr:rowOff>170841</xdr:rowOff>
    </xdr:to>
    <xdr:sp macro="" textlink="">
      <xdr:nvSpPr>
        <xdr:cNvPr id="474" name="フローチャート: 判断 473"/>
        <xdr:cNvSpPr/>
      </xdr:nvSpPr>
      <xdr:spPr>
        <a:xfrm>
          <a:off x="8699500" y="1652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161968</xdr:rowOff>
    </xdr:from>
    <xdr:ext cx="534377" cy="259045"/>
    <xdr:sp macro="" textlink="">
      <xdr:nvSpPr>
        <xdr:cNvPr id="475" name="テキスト ボックス 474"/>
        <xdr:cNvSpPr txBox="1"/>
      </xdr:nvSpPr>
      <xdr:spPr>
        <a:xfrm>
          <a:off x="8483111" y="1662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50127</xdr:rowOff>
    </xdr:from>
    <xdr:to>
      <xdr:col>41</xdr:col>
      <xdr:colOff>50800</xdr:colOff>
      <xdr:row>93</xdr:row>
      <xdr:rowOff>103009</xdr:rowOff>
    </xdr:to>
    <xdr:cxnSp macro="">
      <xdr:nvCxnSpPr>
        <xdr:cNvPr id="476" name="直線コネクタ 475"/>
        <xdr:cNvCxnSpPr/>
      </xdr:nvCxnSpPr>
      <xdr:spPr>
        <a:xfrm>
          <a:off x="6972300" y="15994977"/>
          <a:ext cx="889000" cy="52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76175</xdr:rowOff>
    </xdr:from>
    <xdr:to>
      <xdr:col>41</xdr:col>
      <xdr:colOff>101600</xdr:colOff>
      <xdr:row>97</xdr:row>
      <xdr:rowOff>6325</xdr:rowOff>
    </xdr:to>
    <xdr:sp macro="" textlink="">
      <xdr:nvSpPr>
        <xdr:cNvPr id="477" name="フローチャート: 判断 476"/>
        <xdr:cNvSpPr/>
      </xdr:nvSpPr>
      <xdr:spPr>
        <a:xfrm>
          <a:off x="7810500" y="1653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168902</xdr:rowOff>
    </xdr:from>
    <xdr:ext cx="534377" cy="259045"/>
    <xdr:sp macro="" textlink="">
      <xdr:nvSpPr>
        <xdr:cNvPr id="478" name="テキスト ボックス 477"/>
        <xdr:cNvSpPr txBox="1"/>
      </xdr:nvSpPr>
      <xdr:spPr>
        <a:xfrm>
          <a:off x="7594111" y="1662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86995</xdr:rowOff>
    </xdr:from>
    <xdr:to>
      <xdr:col>36</xdr:col>
      <xdr:colOff>165100</xdr:colOff>
      <xdr:row>97</xdr:row>
      <xdr:rowOff>17145</xdr:rowOff>
    </xdr:to>
    <xdr:sp macro="" textlink="">
      <xdr:nvSpPr>
        <xdr:cNvPr id="479" name="フローチャート: 判断 478"/>
        <xdr:cNvSpPr/>
      </xdr:nvSpPr>
      <xdr:spPr>
        <a:xfrm>
          <a:off x="6921500" y="1654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8272</xdr:rowOff>
    </xdr:from>
    <xdr:ext cx="534377" cy="259045"/>
    <xdr:sp macro="" textlink="">
      <xdr:nvSpPr>
        <xdr:cNvPr id="480" name="テキスト ボックス 479"/>
        <xdr:cNvSpPr txBox="1"/>
      </xdr:nvSpPr>
      <xdr:spPr>
        <a:xfrm>
          <a:off x="6705111" y="1663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27711</xdr:rowOff>
    </xdr:from>
    <xdr:to>
      <xdr:col>55</xdr:col>
      <xdr:colOff>50800</xdr:colOff>
      <xdr:row>91</xdr:row>
      <xdr:rowOff>129311</xdr:rowOff>
    </xdr:to>
    <xdr:sp macro="" textlink="">
      <xdr:nvSpPr>
        <xdr:cNvPr id="486" name="楕円 485"/>
        <xdr:cNvSpPr/>
      </xdr:nvSpPr>
      <xdr:spPr>
        <a:xfrm>
          <a:off x="10426700" y="1562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152188</xdr:rowOff>
    </xdr:from>
    <xdr:ext cx="534377" cy="259045"/>
    <xdr:sp macro="" textlink="">
      <xdr:nvSpPr>
        <xdr:cNvPr id="487" name="普通建設事業費 （ うち更新整備　）該当値テキスト"/>
        <xdr:cNvSpPr txBox="1"/>
      </xdr:nvSpPr>
      <xdr:spPr>
        <a:xfrm>
          <a:off x="10528300" y="1558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47180</xdr:rowOff>
    </xdr:from>
    <xdr:to>
      <xdr:col>50</xdr:col>
      <xdr:colOff>165100</xdr:colOff>
      <xdr:row>92</xdr:row>
      <xdr:rowOff>148780</xdr:rowOff>
    </xdr:to>
    <xdr:sp macro="" textlink="">
      <xdr:nvSpPr>
        <xdr:cNvPr id="488" name="楕円 487"/>
        <xdr:cNvSpPr/>
      </xdr:nvSpPr>
      <xdr:spPr>
        <a:xfrm>
          <a:off x="9588500" y="1582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165307</xdr:rowOff>
    </xdr:from>
    <xdr:ext cx="534377" cy="259045"/>
    <xdr:sp macro="" textlink="">
      <xdr:nvSpPr>
        <xdr:cNvPr id="489" name="テキスト ボックス 488"/>
        <xdr:cNvSpPr txBox="1"/>
      </xdr:nvSpPr>
      <xdr:spPr>
        <a:xfrm>
          <a:off x="9372111" y="15595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126237</xdr:rowOff>
    </xdr:from>
    <xdr:to>
      <xdr:col>46</xdr:col>
      <xdr:colOff>38100</xdr:colOff>
      <xdr:row>93</xdr:row>
      <xdr:rowOff>56387</xdr:rowOff>
    </xdr:to>
    <xdr:sp macro="" textlink="">
      <xdr:nvSpPr>
        <xdr:cNvPr id="490" name="楕円 489"/>
        <xdr:cNvSpPr/>
      </xdr:nvSpPr>
      <xdr:spPr>
        <a:xfrm>
          <a:off x="8699500" y="1589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72914</xdr:rowOff>
    </xdr:from>
    <xdr:ext cx="534377" cy="259045"/>
    <xdr:sp macro="" textlink="">
      <xdr:nvSpPr>
        <xdr:cNvPr id="491" name="テキスト ボックス 490"/>
        <xdr:cNvSpPr txBox="1"/>
      </xdr:nvSpPr>
      <xdr:spPr>
        <a:xfrm>
          <a:off x="8483111" y="15674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52209</xdr:rowOff>
    </xdr:from>
    <xdr:to>
      <xdr:col>41</xdr:col>
      <xdr:colOff>101600</xdr:colOff>
      <xdr:row>93</xdr:row>
      <xdr:rowOff>153809</xdr:rowOff>
    </xdr:to>
    <xdr:sp macro="" textlink="">
      <xdr:nvSpPr>
        <xdr:cNvPr id="492" name="楕円 491"/>
        <xdr:cNvSpPr/>
      </xdr:nvSpPr>
      <xdr:spPr>
        <a:xfrm>
          <a:off x="7810500" y="1599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170336</xdr:rowOff>
    </xdr:from>
    <xdr:ext cx="534377" cy="259045"/>
    <xdr:sp macro="" textlink="">
      <xdr:nvSpPr>
        <xdr:cNvPr id="493" name="テキスト ボックス 492"/>
        <xdr:cNvSpPr txBox="1"/>
      </xdr:nvSpPr>
      <xdr:spPr>
        <a:xfrm>
          <a:off x="7594111" y="15772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170777</xdr:rowOff>
    </xdr:from>
    <xdr:to>
      <xdr:col>36</xdr:col>
      <xdr:colOff>165100</xdr:colOff>
      <xdr:row>93</xdr:row>
      <xdr:rowOff>100927</xdr:rowOff>
    </xdr:to>
    <xdr:sp macro="" textlink="">
      <xdr:nvSpPr>
        <xdr:cNvPr id="494" name="楕円 493"/>
        <xdr:cNvSpPr/>
      </xdr:nvSpPr>
      <xdr:spPr>
        <a:xfrm>
          <a:off x="6921500" y="1594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117454</xdr:rowOff>
    </xdr:from>
    <xdr:ext cx="534377" cy="259045"/>
    <xdr:sp macro="" textlink="">
      <xdr:nvSpPr>
        <xdr:cNvPr id="495" name="テキスト ボックス 494"/>
        <xdr:cNvSpPr txBox="1"/>
      </xdr:nvSpPr>
      <xdr:spPr>
        <a:xfrm>
          <a:off x="6705111" y="15719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99809</xdr:rowOff>
    </xdr:from>
    <xdr:to>
      <xdr:col>85</xdr:col>
      <xdr:colOff>126364</xdr:colOff>
      <xdr:row>39</xdr:row>
      <xdr:rowOff>44450</xdr:rowOff>
    </xdr:to>
    <xdr:cxnSp macro="">
      <xdr:nvCxnSpPr>
        <xdr:cNvPr id="519" name="直線コネクタ 518"/>
        <xdr:cNvCxnSpPr/>
      </xdr:nvCxnSpPr>
      <xdr:spPr>
        <a:xfrm flipV="1">
          <a:off x="16317595" y="5414759"/>
          <a:ext cx="1269" cy="1316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1" name="直線コネクタ 52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46486</xdr:rowOff>
    </xdr:from>
    <xdr:ext cx="534377" cy="259045"/>
    <xdr:sp macro="" textlink="">
      <xdr:nvSpPr>
        <xdr:cNvPr id="522" name="災害復旧事業費最大値テキスト"/>
        <xdr:cNvSpPr txBox="1"/>
      </xdr:nvSpPr>
      <xdr:spPr>
        <a:xfrm>
          <a:off x="16370300" y="518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99809</xdr:rowOff>
    </xdr:from>
    <xdr:to>
      <xdr:col>86</xdr:col>
      <xdr:colOff>25400</xdr:colOff>
      <xdr:row>31</xdr:row>
      <xdr:rowOff>99809</xdr:rowOff>
    </xdr:to>
    <xdr:cxnSp macro="">
      <xdr:nvCxnSpPr>
        <xdr:cNvPr id="523" name="直線コネクタ 522"/>
        <xdr:cNvCxnSpPr/>
      </xdr:nvCxnSpPr>
      <xdr:spPr>
        <a:xfrm>
          <a:off x="16230600" y="5414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11722</xdr:rowOff>
    </xdr:from>
    <xdr:to>
      <xdr:col>85</xdr:col>
      <xdr:colOff>127000</xdr:colOff>
      <xdr:row>39</xdr:row>
      <xdr:rowOff>19951</xdr:rowOff>
    </xdr:to>
    <xdr:cxnSp macro="">
      <xdr:nvCxnSpPr>
        <xdr:cNvPr id="524" name="直線コネクタ 523"/>
        <xdr:cNvCxnSpPr/>
      </xdr:nvCxnSpPr>
      <xdr:spPr>
        <a:xfrm flipV="1">
          <a:off x="15481300" y="6698272"/>
          <a:ext cx="8382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106291</xdr:rowOff>
    </xdr:from>
    <xdr:ext cx="469744" cy="259045"/>
    <xdr:sp macro="" textlink="">
      <xdr:nvSpPr>
        <xdr:cNvPr id="525" name="災害復旧事業費平均値テキスト"/>
        <xdr:cNvSpPr txBox="1"/>
      </xdr:nvSpPr>
      <xdr:spPr>
        <a:xfrm>
          <a:off x="16370300" y="6449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83414</xdr:rowOff>
    </xdr:from>
    <xdr:to>
      <xdr:col>85</xdr:col>
      <xdr:colOff>177800</xdr:colOff>
      <xdr:row>39</xdr:row>
      <xdr:rowOff>13564</xdr:rowOff>
    </xdr:to>
    <xdr:sp macro="" textlink="">
      <xdr:nvSpPr>
        <xdr:cNvPr id="526" name="フローチャート: 判断 525"/>
        <xdr:cNvSpPr/>
      </xdr:nvSpPr>
      <xdr:spPr>
        <a:xfrm>
          <a:off x="16268700" y="659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19951</xdr:rowOff>
    </xdr:from>
    <xdr:to>
      <xdr:col>81</xdr:col>
      <xdr:colOff>50800</xdr:colOff>
      <xdr:row>39</xdr:row>
      <xdr:rowOff>32753</xdr:rowOff>
    </xdr:to>
    <xdr:cxnSp macro="">
      <xdr:nvCxnSpPr>
        <xdr:cNvPr id="527" name="直線コネクタ 526"/>
        <xdr:cNvCxnSpPr/>
      </xdr:nvCxnSpPr>
      <xdr:spPr>
        <a:xfrm flipV="1">
          <a:off x="14592300" y="6706501"/>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112560</xdr:rowOff>
    </xdr:from>
    <xdr:to>
      <xdr:col>81</xdr:col>
      <xdr:colOff>101600</xdr:colOff>
      <xdr:row>39</xdr:row>
      <xdr:rowOff>42710</xdr:rowOff>
    </xdr:to>
    <xdr:sp macro="" textlink="">
      <xdr:nvSpPr>
        <xdr:cNvPr id="528" name="フローチャート: 判断 527"/>
        <xdr:cNvSpPr/>
      </xdr:nvSpPr>
      <xdr:spPr>
        <a:xfrm>
          <a:off x="15430500" y="662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59237</xdr:rowOff>
    </xdr:from>
    <xdr:ext cx="469744" cy="259045"/>
    <xdr:sp macro="" textlink="">
      <xdr:nvSpPr>
        <xdr:cNvPr id="529" name="テキスト ボックス 528"/>
        <xdr:cNvSpPr txBox="1"/>
      </xdr:nvSpPr>
      <xdr:spPr>
        <a:xfrm>
          <a:off x="15246428" y="640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32753</xdr:rowOff>
    </xdr:from>
    <xdr:to>
      <xdr:col>76</xdr:col>
      <xdr:colOff>114300</xdr:colOff>
      <xdr:row>39</xdr:row>
      <xdr:rowOff>36296</xdr:rowOff>
    </xdr:to>
    <xdr:cxnSp macro="">
      <xdr:nvCxnSpPr>
        <xdr:cNvPr id="530" name="直線コネクタ 529"/>
        <xdr:cNvCxnSpPr/>
      </xdr:nvCxnSpPr>
      <xdr:spPr>
        <a:xfrm flipV="1">
          <a:off x="13703300" y="6719303"/>
          <a:ext cx="889000" cy="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113017</xdr:rowOff>
    </xdr:from>
    <xdr:to>
      <xdr:col>76</xdr:col>
      <xdr:colOff>165100</xdr:colOff>
      <xdr:row>39</xdr:row>
      <xdr:rowOff>43167</xdr:rowOff>
    </xdr:to>
    <xdr:sp macro="" textlink="">
      <xdr:nvSpPr>
        <xdr:cNvPr id="531" name="フローチャート: 判断 530"/>
        <xdr:cNvSpPr/>
      </xdr:nvSpPr>
      <xdr:spPr>
        <a:xfrm>
          <a:off x="14541500" y="6628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59694</xdr:rowOff>
    </xdr:from>
    <xdr:ext cx="469744" cy="259045"/>
    <xdr:sp macro="" textlink="">
      <xdr:nvSpPr>
        <xdr:cNvPr id="532" name="テキスト ボックス 531"/>
        <xdr:cNvSpPr txBox="1"/>
      </xdr:nvSpPr>
      <xdr:spPr>
        <a:xfrm>
          <a:off x="14357428" y="6403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26886</xdr:rowOff>
    </xdr:from>
    <xdr:to>
      <xdr:col>71</xdr:col>
      <xdr:colOff>177800</xdr:colOff>
      <xdr:row>39</xdr:row>
      <xdr:rowOff>36296</xdr:rowOff>
    </xdr:to>
    <xdr:cxnSp macro="">
      <xdr:nvCxnSpPr>
        <xdr:cNvPr id="533" name="直線コネクタ 532"/>
        <xdr:cNvCxnSpPr/>
      </xdr:nvCxnSpPr>
      <xdr:spPr>
        <a:xfrm>
          <a:off x="12814300" y="6713436"/>
          <a:ext cx="889000" cy="9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125933</xdr:rowOff>
    </xdr:from>
    <xdr:to>
      <xdr:col>72</xdr:col>
      <xdr:colOff>38100</xdr:colOff>
      <xdr:row>39</xdr:row>
      <xdr:rowOff>56083</xdr:rowOff>
    </xdr:to>
    <xdr:sp macro="" textlink="">
      <xdr:nvSpPr>
        <xdr:cNvPr id="534" name="フローチャート: 判断 533"/>
        <xdr:cNvSpPr/>
      </xdr:nvSpPr>
      <xdr:spPr>
        <a:xfrm>
          <a:off x="13652500" y="6641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72610</xdr:rowOff>
    </xdr:from>
    <xdr:ext cx="469744" cy="259045"/>
    <xdr:sp macro="" textlink="">
      <xdr:nvSpPr>
        <xdr:cNvPr id="535" name="テキスト ボックス 534"/>
        <xdr:cNvSpPr txBox="1"/>
      </xdr:nvSpPr>
      <xdr:spPr>
        <a:xfrm>
          <a:off x="13468428" y="6416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128333</xdr:rowOff>
    </xdr:from>
    <xdr:to>
      <xdr:col>67</xdr:col>
      <xdr:colOff>101600</xdr:colOff>
      <xdr:row>39</xdr:row>
      <xdr:rowOff>58483</xdr:rowOff>
    </xdr:to>
    <xdr:sp macro="" textlink="">
      <xdr:nvSpPr>
        <xdr:cNvPr id="536" name="フローチャート: 判断 535"/>
        <xdr:cNvSpPr/>
      </xdr:nvSpPr>
      <xdr:spPr>
        <a:xfrm>
          <a:off x="12763500" y="664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75011</xdr:rowOff>
    </xdr:from>
    <xdr:ext cx="378565" cy="259045"/>
    <xdr:sp macro="" textlink="">
      <xdr:nvSpPr>
        <xdr:cNvPr id="537" name="テキスト ボックス 536"/>
        <xdr:cNvSpPr txBox="1"/>
      </xdr:nvSpPr>
      <xdr:spPr>
        <a:xfrm>
          <a:off x="12625017" y="6418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132372</xdr:rowOff>
    </xdr:from>
    <xdr:to>
      <xdr:col>85</xdr:col>
      <xdr:colOff>177800</xdr:colOff>
      <xdr:row>39</xdr:row>
      <xdr:rowOff>62522</xdr:rowOff>
    </xdr:to>
    <xdr:sp macro="" textlink="">
      <xdr:nvSpPr>
        <xdr:cNvPr id="543" name="楕円 542"/>
        <xdr:cNvSpPr/>
      </xdr:nvSpPr>
      <xdr:spPr>
        <a:xfrm>
          <a:off x="16268700" y="664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61841</xdr:rowOff>
    </xdr:from>
    <xdr:ext cx="378565" cy="259045"/>
    <xdr:sp macro="" textlink="">
      <xdr:nvSpPr>
        <xdr:cNvPr id="544" name="災害復旧事業費該当値テキスト"/>
        <xdr:cNvSpPr txBox="1"/>
      </xdr:nvSpPr>
      <xdr:spPr>
        <a:xfrm>
          <a:off x="16370300" y="6576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140601</xdr:rowOff>
    </xdr:from>
    <xdr:to>
      <xdr:col>81</xdr:col>
      <xdr:colOff>101600</xdr:colOff>
      <xdr:row>39</xdr:row>
      <xdr:rowOff>70751</xdr:rowOff>
    </xdr:to>
    <xdr:sp macro="" textlink="">
      <xdr:nvSpPr>
        <xdr:cNvPr id="545" name="楕円 544"/>
        <xdr:cNvSpPr/>
      </xdr:nvSpPr>
      <xdr:spPr>
        <a:xfrm>
          <a:off x="15430500" y="665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61878</xdr:rowOff>
    </xdr:from>
    <xdr:ext cx="378565" cy="259045"/>
    <xdr:sp macro="" textlink="">
      <xdr:nvSpPr>
        <xdr:cNvPr id="546" name="テキスト ボックス 545"/>
        <xdr:cNvSpPr txBox="1"/>
      </xdr:nvSpPr>
      <xdr:spPr>
        <a:xfrm>
          <a:off x="15292017" y="6748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153403</xdr:rowOff>
    </xdr:from>
    <xdr:to>
      <xdr:col>76</xdr:col>
      <xdr:colOff>165100</xdr:colOff>
      <xdr:row>39</xdr:row>
      <xdr:rowOff>83553</xdr:rowOff>
    </xdr:to>
    <xdr:sp macro="" textlink="">
      <xdr:nvSpPr>
        <xdr:cNvPr id="547" name="楕円 546"/>
        <xdr:cNvSpPr/>
      </xdr:nvSpPr>
      <xdr:spPr>
        <a:xfrm>
          <a:off x="14541500" y="666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74680</xdr:rowOff>
    </xdr:from>
    <xdr:ext cx="378565" cy="259045"/>
    <xdr:sp macro="" textlink="">
      <xdr:nvSpPr>
        <xdr:cNvPr id="548" name="テキスト ボックス 547"/>
        <xdr:cNvSpPr txBox="1"/>
      </xdr:nvSpPr>
      <xdr:spPr>
        <a:xfrm>
          <a:off x="14403017" y="6761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156946</xdr:rowOff>
    </xdr:from>
    <xdr:to>
      <xdr:col>72</xdr:col>
      <xdr:colOff>38100</xdr:colOff>
      <xdr:row>39</xdr:row>
      <xdr:rowOff>87096</xdr:rowOff>
    </xdr:to>
    <xdr:sp macro="" textlink="">
      <xdr:nvSpPr>
        <xdr:cNvPr id="549" name="楕円 548"/>
        <xdr:cNvSpPr/>
      </xdr:nvSpPr>
      <xdr:spPr>
        <a:xfrm>
          <a:off x="13652500" y="667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78223</xdr:rowOff>
    </xdr:from>
    <xdr:ext cx="378565" cy="259045"/>
    <xdr:sp macro="" textlink="">
      <xdr:nvSpPr>
        <xdr:cNvPr id="550" name="テキスト ボックス 549"/>
        <xdr:cNvSpPr txBox="1"/>
      </xdr:nvSpPr>
      <xdr:spPr>
        <a:xfrm>
          <a:off x="13514017" y="6764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147536</xdr:rowOff>
    </xdr:from>
    <xdr:to>
      <xdr:col>67</xdr:col>
      <xdr:colOff>101600</xdr:colOff>
      <xdr:row>39</xdr:row>
      <xdr:rowOff>77686</xdr:rowOff>
    </xdr:to>
    <xdr:sp macro="" textlink="">
      <xdr:nvSpPr>
        <xdr:cNvPr id="551" name="楕円 550"/>
        <xdr:cNvSpPr/>
      </xdr:nvSpPr>
      <xdr:spPr>
        <a:xfrm>
          <a:off x="12763500" y="666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68813</xdr:rowOff>
    </xdr:from>
    <xdr:ext cx="378565" cy="259045"/>
    <xdr:sp macro="" textlink="">
      <xdr:nvSpPr>
        <xdr:cNvPr id="552" name="テキスト ボックス 551"/>
        <xdr:cNvSpPr txBox="1"/>
      </xdr:nvSpPr>
      <xdr:spPr>
        <a:xfrm>
          <a:off x="12625017" y="6755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2" name="テキスト ボックス 611"/>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3" name="直線コネクタ 612"/>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4" name="テキスト ボックス 613"/>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7" name="直線コネクタ 616"/>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18" name="テキスト ボックス 617"/>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83007</xdr:rowOff>
    </xdr:from>
    <xdr:to>
      <xdr:col>85</xdr:col>
      <xdr:colOff>126364</xdr:colOff>
      <xdr:row>78</xdr:row>
      <xdr:rowOff>143387</xdr:rowOff>
    </xdr:to>
    <xdr:cxnSp macro="">
      <xdr:nvCxnSpPr>
        <xdr:cNvPr id="622" name="直線コネクタ 621"/>
        <xdr:cNvCxnSpPr/>
      </xdr:nvCxnSpPr>
      <xdr:spPr>
        <a:xfrm flipV="1">
          <a:off x="16317595" y="12084507"/>
          <a:ext cx="1269" cy="1431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147214</xdr:rowOff>
    </xdr:from>
    <xdr:ext cx="534377" cy="259045"/>
    <xdr:sp macro="" textlink="">
      <xdr:nvSpPr>
        <xdr:cNvPr id="623" name="公債費最小値テキスト"/>
        <xdr:cNvSpPr txBox="1"/>
      </xdr:nvSpPr>
      <xdr:spPr>
        <a:xfrm>
          <a:off x="16370300" y="1352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143387</xdr:rowOff>
    </xdr:from>
    <xdr:to>
      <xdr:col>86</xdr:col>
      <xdr:colOff>25400</xdr:colOff>
      <xdr:row>78</xdr:row>
      <xdr:rowOff>143387</xdr:rowOff>
    </xdr:to>
    <xdr:cxnSp macro="">
      <xdr:nvCxnSpPr>
        <xdr:cNvPr id="624" name="直線コネクタ 623"/>
        <xdr:cNvCxnSpPr/>
      </xdr:nvCxnSpPr>
      <xdr:spPr>
        <a:xfrm>
          <a:off x="16230600" y="13516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29684</xdr:rowOff>
    </xdr:from>
    <xdr:ext cx="534377" cy="259045"/>
    <xdr:sp macro="" textlink="">
      <xdr:nvSpPr>
        <xdr:cNvPr id="625" name="公債費最大値テキスト"/>
        <xdr:cNvSpPr txBox="1"/>
      </xdr:nvSpPr>
      <xdr:spPr>
        <a:xfrm>
          <a:off x="16370300" y="1185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83007</xdr:rowOff>
    </xdr:from>
    <xdr:to>
      <xdr:col>86</xdr:col>
      <xdr:colOff>25400</xdr:colOff>
      <xdr:row>70</xdr:row>
      <xdr:rowOff>83007</xdr:rowOff>
    </xdr:to>
    <xdr:cxnSp macro="">
      <xdr:nvCxnSpPr>
        <xdr:cNvPr id="626" name="直線コネクタ 625"/>
        <xdr:cNvCxnSpPr/>
      </xdr:nvCxnSpPr>
      <xdr:spPr>
        <a:xfrm>
          <a:off x="16230600" y="12084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97180</xdr:rowOff>
    </xdr:from>
    <xdr:to>
      <xdr:col>85</xdr:col>
      <xdr:colOff>127000</xdr:colOff>
      <xdr:row>76</xdr:row>
      <xdr:rowOff>114554</xdr:rowOff>
    </xdr:to>
    <xdr:cxnSp macro="">
      <xdr:nvCxnSpPr>
        <xdr:cNvPr id="627" name="直線コネクタ 626"/>
        <xdr:cNvCxnSpPr/>
      </xdr:nvCxnSpPr>
      <xdr:spPr>
        <a:xfrm>
          <a:off x="15481300" y="13127380"/>
          <a:ext cx="8382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168841</xdr:rowOff>
    </xdr:from>
    <xdr:ext cx="534377" cy="259045"/>
    <xdr:sp macro="" textlink="">
      <xdr:nvSpPr>
        <xdr:cNvPr id="628" name="公債費平均値テキスト"/>
        <xdr:cNvSpPr txBox="1"/>
      </xdr:nvSpPr>
      <xdr:spPr>
        <a:xfrm>
          <a:off x="16370300" y="12684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145964</xdr:rowOff>
    </xdr:from>
    <xdr:to>
      <xdr:col>85</xdr:col>
      <xdr:colOff>177800</xdr:colOff>
      <xdr:row>75</xdr:row>
      <xdr:rowOff>76114</xdr:rowOff>
    </xdr:to>
    <xdr:sp macro="" textlink="">
      <xdr:nvSpPr>
        <xdr:cNvPr id="629" name="フローチャート: 判断 628"/>
        <xdr:cNvSpPr/>
      </xdr:nvSpPr>
      <xdr:spPr>
        <a:xfrm>
          <a:off x="16268700" y="1283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40602</xdr:rowOff>
    </xdr:from>
    <xdr:to>
      <xdr:col>81</xdr:col>
      <xdr:colOff>50800</xdr:colOff>
      <xdr:row>76</xdr:row>
      <xdr:rowOff>97180</xdr:rowOff>
    </xdr:to>
    <xdr:cxnSp macro="">
      <xdr:nvCxnSpPr>
        <xdr:cNvPr id="630" name="直線コネクタ 629"/>
        <xdr:cNvCxnSpPr/>
      </xdr:nvCxnSpPr>
      <xdr:spPr>
        <a:xfrm>
          <a:off x="14592300" y="13070802"/>
          <a:ext cx="889000" cy="56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144793</xdr:rowOff>
    </xdr:from>
    <xdr:to>
      <xdr:col>81</xdr:col>
      <xdr:colOff>101600</xdr:colOff>
      <xdr:row>75</xdr:row>
      <xdr:rowOff>74943</xdr:rowOff>
    </xdr:to>
    <xdr:sp macro="" textlink="">
      <xdr:nvSpPr>
        <xdr:cNvPr id="631" name="フローチャート: 判断 630"/>
        <xdr:cNvSpPr/>
      </xdr:nvSpPr>
      <xdr:spPr>
        <a:xfrm>
          <a:off x="15430500" y="1283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91470</xdr:rowOff>
    </xdr:from>
    <xdr:ext cx="534377" cy="259045"/>
    <xdr:sp macro="" textlink="">
      <xdr:nvSpPr>
        <xdr:cNvPr id="632" name="テキスト ボックス 631"/>
        <xdr:cNvSpPr txBox="1"/>
      </xdr:nvSpPr>
      <xdr:spPr>
        <a:xfrm>
          <a:off x="15214111" y="1260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21400</xdr:rowOff>
    </xdr:from>
    <xdr:to>
      <xdr:col>76</xdr:col>
      <xdr:colOff>114300</xdr:colOff>
      <xdr:row>76</xdr:row>
      <xdr:rowOff>40602</xdr:rowOff>
    </xdr:to>
    <xdr:cxnSp macro="">
      <xdr:nvCxnSpPr>
        <xdr:cNvPr id="633" name="直線コネクタ 632"/>
        <xdr:cNvCxnSpPr/>
      </xdr:nvCxnSpPr>
      <xdr:spPr>
        <a:xfrm>
          <a:off x="13703300" y="13051600"/>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134048</xdr:rowOff>
    </xdr:from>
    <xdr:to>
      <xdr:col>76</xdr:col>
      <xdr:colOff>165100</xdr:colOff>
      <xdr:row>75</xdr:row>
      <xdr:rowOff>64198</xdr:rowOff>
    </xdr:to>
    <xdr:sp macro="" textlink="">
      <xdr:nvSpPr>
        <xdr:cNvPr id="634" name="フローチャート: 判断 633"/>
        <xdr:cNvSpPr/>
      </xdr:nvSpPr>
      <xdr:spPr>
        <a:xfrm>
          <a:off x="14541500" y="128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80725</xdr:rowOff>
    </xdr:from>
    <xdr:ext cx="534377" cy="259045"/>
    <xdr:sp macro="" textlink="">
      <xdr:nvSpPr>
        <xdr:cNvPr id="635" name="テキスト ボックス 634"/>
        <xdr:cNvSpPr txBox="1"/>
      </xdr:nvSpPr>
      <xdr:spPr>
        <a:xfrm>
          <a:off x="14325111" y="1259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153358</xdr:rowOff>
    </xdr:from>
    <xdr:to>
      <xdr:col>71</xdr:col>
      <xdr:colOff>177800</xdr:colOff>
      <xdr:row>76</xdr:row>
      <xdr:rowOff>21400</xdr:rowOff>
    </xdr:to>
    <xdr:cxnSp macro="">
      <xdr:nvCxnSpPr>
        <xdr:cNvPr id="636" name="直線コネクタ 635"/>
        <xdr:cNvCxnSpPr/>
      </xdr:nvCxnSpPr>
      <xdr:spPr>
        <a:xfrm>
          <a:off x="12814300" y="13012108"/>
          <a:ext cx="889000" cy="3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129162</xdr:rowOff>
    </xdr:from>
    <xdr:to>
      <xdr:col>72</xdr:col>
      <xdr:colOff>38100</xdr:colOff>
      <xdr:row>75</xdr:row>
      <xdr:rowOff>59312</xdr:rowOff>
    </xdr:to>
    <xdr:sp macro="" textlink="">
      <xdr:nvSpPr>
        <xdr:cNvPr id="637" name="フローチャート: 判断 636"/>
        <xdr:cNvSpPr/>
      </xdr:nvSpPr>
      <xdr:spPr>
        <a:xfrm>
          <a:off x="13652500" y="1281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75839</xdr:rowOff>
    </xdr:from>
    <xdr:ext cx="534377" cy="259045"/>
    <xdr:sp macro="" textlink="">
      <xdr:nvSpPr>
        <xdr:cNvPr id="638" name="テキスト ボックス 637"/>
        <xdr:cNvSpPr txBox="1"/>
      </xdr:nvSpPr>
      <xdr:spPr>
        <a:xfrm>
          <a:off x="13436111" y="1259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65983</xdr:rowOff>
    </xdr:from>
    <xdr:to>
      <xdr:col>67</xdr:col>
      <xdr:colOff>101600</xdr:colOff>
      <xdr:row>74</xdr:row>
      <xdr:rowOff>167583</xdr:rowOff>
    </xdr:to>
    <xdr:sp macro="" textlink="">
      <xdr:nvSpPr>
        <xdr:cNvPr id="639" name="フローチャート: 判断 638"/>
        <xdr:cNvSpPr/>
      </xdr:nvSpPr>
      <xdr:spPr>
        <a:xfrm>
          <a:off x="12763500" y="1275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12660</xdr:rowOff>
    </xdr:from>
    <xdr:ext cx="534377" cy="259045"/>
    <xdr:sp macro="" textlink="">
      <xdr:nvSpPr>
        <xdr:cNvPr id="640" name="テキスト ボックス 639"/>
        <xdr:cNvSpPr txBox="1"/>
      </xdr:nvSpPr>
      <xdr:spPr>
        <a:xfrm>
          <a:off x="12547111" y="1252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63754</xdr:rowOff>
    </xdr:from>
    <xdr:to>
      <xdr:col>85</xdr:col>
      <xdr:colOff>177800</xdr:colOff>
      <xdr:row>76</xdr:row>
      <xdr:rowOff>165354</xdr:rowOff>
    </xdr:to>
    <xdr:sp macro="" textlink="">
      <xdr:nvSpPr>
        <xdr:cNvPr id="646" name="楕円 645"/>
        <xdr:cNvSpPr/>
      </xdr:nvSpPr>
      <xdr:spPr>
        <a:xfrm>
          <a:off x="16268700" y="1309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42181</xdr:rowOff>
    </xdr:from>
    <xdr:ext cx="534377" cy="259045"/>
    <xdr:sp macro="" textlink="">
      <xdr:nvSpPr>
        <xdr:cNvPr id="647" name="公債費該当値テキスト"/>
        <xdr:cNvSpPr txBox="1"/>
      </xdr:nvSpPr>
      <xdr:spPr>
        <a:xfrm>
          <a:off x="16370300" y="1307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46380</xdr:rowOff>
    </xdr:from>
    <xdr:to>
      <xdr:col>81</xdr:col>
      <xdr:colOff>101600</xdr:colOff>
      <xdr:row>76</xdr:row>
      <xdr:rowOff>147980</xdr:rowOff>
    </xdr:to>
    <xdr:sp macro="" textlink="">
      <xdr:nvSpPr>
        <xdr:cNvPr id="648" name="楕円 647"/>
        <xdr:cNvSpPr/>
      </xdr:nvSpPr>
      <xdr:spPr>
        <a:xfrm>
          <a:off x="15430500" y="1307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139107</xdr:rowOff>
    </xdr:from>
    <xdr:ext cx="534377" cy="259045"/>
    <xdr:sp macro="" textlink="">
      <xdr:nvSpPr>
        <xdr:cNvPr id="649" name="テキスト ボックス 648"/>
        <xdr:cNvSpPr txBox="1"/>
      </xdr:nvSpPr>
      <xdr:spPr>
        <a:xfrm>
          <a:off x="15214111" y="13169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161252</xdr:rowOff>
    </xdr:from>
    <xdr:to>
      <xdr:col>76</xdr:col>
      <xdr:colOff>165100</xdr:colOff>
      <xdr:row>76</xdr:row>
      <xdr:rowOff>91402</xdr:rowOff>
    </xdr:to>
    <xdr:sp macro="" textlink="">
      <xdr:nvSpPr>
        <xdr:cNvPr id="650" name="楕円 649"/>
        <xdr:cNvSpPr/>
      </xdr:nvSpPr>
      <xdr:spPr>
        <a:xfrm>
          <a:off x="14541500" y="1302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82529</xdr:rowOff>
    </xdr:from>
    <xdr:ext cx="534377" cy="259045"/>
    <xdr:sp macro="" textlink="">
      <xdr:nvSpPr>
        <xdr:cNvPr id="651" name="テキスト ボックス 650"/>
        <xdr:cNvSpPr txBox="1"/>
      </xdr:nvSpPr>
      <xdr:spPr>
        <a:xfrm>
          <a:off x="14325111" y="1311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142049</xdr:rowOff>
    </xdr:from>
    <xdr:to>
      <xdr:col>72</xdr:col>
      <xdr:colOff>38100</xdr:colOff>
      <xdr:row>76</xdr:row>
      <xdr:rowOff>72200</xdr:rowOff>
    </xdr:to>
    <xdr:sp macro="" textlink="">
      <xdr:nvSpPr>
        <xdr:cNvPr id="652" name="楕円 651"/>
        <xdr:cNvSpPr/>
      </xdr:nvSpPr>
      <xdr:spPr>
        <a:xfrm>
          <a:off x="13652500" y="1300079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63327</xdr:rowOff>
    </xdr:from>
    <xdr:ext cx="534377" cy="259045"/>
    <xdr:sp macro="" textlink="">
      <xdr:nvSpPr>
        <xdr:cNvPr id="653" name="テキスト ボックス 652"/>
        <xdr:cNvSpPr txBox="1"/>
      </xdr:nvSpPr>
      <xdr:spPr>
        <a:xfrm>
          <a:off x="13436111" y="1309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102559</xdr:rowOff>
    </xdr:from>
    <xdr:to>
      <xdr:col>67</xdr:col>
      <xdr:colOff>101600</xdr:colOff>
      <xdr:row>76</xdr:row>
      <xdr:rowOff>32708</xdr:rowOff>
    </xdr:to>
    <xdr:sp macro="" textlink="">
      <xdr:nvSpPr>
        <xdr:cNvPr id="654" name="楕円 653"/>
        <xdr:cNvSpPr/>
      </xdr:nvSpPr>
      <xdr:spPr>
        <a:xfrm>
          <a:off x="12763500" y="129613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23835</xdr:rowOff>
    </xdr:from>
    <xdr:ext cx="534377" cy="259045"/>
    <xdr:sp macro="" textlink="">
      <xdr:nvSpPr>
        <xdr:cNvPr id="655" name="テキスト ボックス 654"/>
        <xdr:cNvSpPr txBox="1"/>
      </xdr:nvSpPr>
      <xdr:spPr>
        <a:xfrm>
          <a:off x="12547111" y="13054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1" name="テキスト ボックス 670"/>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3" name="テキスト ボックス 672"/>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94</xdr:row>
      <xdr:rowOff>149758</xdr:rowOff>
    </xdr:from>
    <xdr:to>
      <xdr:col>85</xdr:col>
      <xdr:colOff>126364</xdr:colOff>
      <xdr:row>98</xdr:row>
      <xdr:rowOff>130259</xdr:rowOff>
    </xdr:to>
    <xdr:cxnSp macro="">
      <xdr:nvCxnSpPr>
        <xdr:cNvPr id="677" name="直線コネクタ 676"/>
        <xdr:cNvCxnSpPr/>
      </xdr:nvCxnSpPr>
      <xdr:spPr>
        <a:xfrm flipV="1">
          <a:off x="16317595" y="16266058"/>
          <a:ext cx="1269" cy="666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134086</xdr:rowOff>
    </xdr:from>
    <xdr:ext cx="378565" cy="259045"/>
    <xdr:sp macro="" textlink="">
      <xdr:nvSpPr>
        <xdr:cNvPr id="678" name="積立金最小値テキスト"/>
        <xdr:cNvSpPr txBox="1"/>
      </xdr:nvSpPr>
      <xdr:spPr>
        <a:xfrm>
          <a:off x="16370300" y="16936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130259</xdr:rowOff>
    </xdr:from>
    <xdr:to>
      <xdr:col>86</xdr:col>
      <xdr:colOff>25400</xdr:colOff>
      <xdr:row>98</xdr:row>
      <xdr:rowOff>130259</xdr:rowOff>
    </xdr:to>
    <xdr:cxnSp macro="">
      <xdr:nvCxnSpPr>
        <xdr:cNvPr id="679" name="直線コネクタ 678"/>
        <xdr:cNvCxnSpPr/>
      </xdr:nvCxnSpPr>
      <xdr:spPr>
        <a:xfrm>
          <a:off x="16230600" y="16932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96435</xdr:rowOff>
    </xdr:from>
    <xdr:ext cx="534377" cy="259045"/>
    <xdr:sp macro="" textlink="">
      <xdr:nvSpPr>
        <xdr:cNvPr id="680" name="積立金最大値テキスト"/>
        <xdr:cNvSpPr txBox="1"/>
      </xdr:nvSpPr>
      <xdr:spPr>
        <a:xfrm>
          <a:off x="16370300" y="16041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94</xdr:row>
      <xdr:rowOff>149758</xdr:rowOff>
    </xdr:from>
    <xdr:to>
      <xdr:col>86</xdr:col>
      <xdr:colOff>25400</xdr:colOff>
      <xdr:row>94</xdr:row>
      <xdr:rowOff>149758</xdr:rowOff>
    </xdr:to>
    <xdr:cxnSp macro="">
      <xdr:nvCxnSpPr>
        <xdr:cNvPr id="681" name="直線コネクタ 680"/>
        <xdr:cNvCxnSpPr/>
      </xdr:nvCxnSpPr>
      <xdr:spPr>
        <a:xfrm>
          <a:off x="16230600" y="16266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146741</xdr:rowOff>
    </xdr:from>
    <xdr:to>
      <xdr:col>85</xdr:col>
      <xdr:colOff>127000</xdr:colOff>
      <xdr:row>97</xdr:row>
      <xdr:rowOff>49609</xdr:rowOff>
    </xdr:to>
    <xdr:cxnSp macro="">
      <xdr:nvCxnSpPr>
        <xdr:cNvPr id="682" name="直線コネクタ 681"/>
        <xdr:cNvCxnSpPr/>
      </xdr:nvCxnSpPr>
      <xdr:spPr>
        <a:xfrm flipV="1">
          <a:off x="15481300" y="16605941"/>
          <a:ext cx="838200" cy="7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103584</xdr:rowOff>
    </xdr:from>
    <xdr:ext cx="469744" cy="259045"/>
    <xdr:sp macro="" textlink="">
      <xdr:nvSpPr>
        <xdr:cNvPr id="683" name="積立金平均値テキスト"/>
        <xdr:cNvSpPr txBox="1"/>
      </xdr:nvSpPr>
      <xdr:spPr>
        <a:xfrm>
          <a:off x="16370300" y="167342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125157</xdr:rowOff>
    </xdr:from>
    <xdr:to>
      <xdr:col>85</xdr:col>
      <xdr:colOff>177800</xdr:colOff>
      <xdr:row>98</xdr:row>
      <xdr:rowOff>55307</xdr:rowOff>
    </xdr:to>
    <xdr:sp macro="" textlink="">
      <xdr:nvSpPr>
        <xdr:cNvPr id="684" name="フローチャート: 判断 683"/>
        <xdr:cNvSpPr/>
      </xdr:nvSpPr>
      <xdr:spPr>
        <a:xfrm>
          <a:off x="16268700" y="1675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90436</xdr:rowOff>
    </xdr:from>
    <xdr:to>
      <xdr:col>81</xdr:col>
      <xdr:colOff>50800</xdr:colOff>
      <xdr:row>97</xdr:row>
      <xdr:rowOff>49609</xdr:rowOff>
    </xdr:to>
    <xdr:cxnSp macro="">
      <xdr:nvCxnSpPr>
        <xdr:cNvPr id="685" name="直線コネクタ 684"/>
        <xdr:cNvCxnSpPr/>
      </xdr:nvCxnSpPr>
      <xdr:spPr>
        <a:xfrm>
          <a:off x="14592300" y="16206736"/>
          <a:ext cx="889000" cy="473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131511</xdr:rowOff>
    </xdr:from>
    <xdr:to>
      <xdr:col>81</xdr:col>
      <xdr:colOff>101600</xdr:colOff>
      <xdr:row>98</xdr:row>
      <xdr:rowOff>61661</xdr:rowOff>
    </xdr:to>
    <xdr:sp macro="" textlink="">
      <xdr:nvSpPr>
        <xdr:cNvPr id="686" name="フローチャート: 判断 685"/>
        <xdr:cNvSpPr/>
      </xdr:nvSpPr>
      <xdr:spPr>
        <a:xfrm>
          <a:off x="15430500" y="1676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52788</xdr:rowOff>
    </xdr:from>
    <xdr:ext cx="469744" cy="259045"/>
    <xdr:sp macro="" textlink="">
      <xdr:nvSpPr>
        <xdr:cNvPr id="687" name="テキスト ボックス 686"/>
        <xdr:cNvSpPr txBox="1"/>
      </xdr:nvSpPr>
      <xdr:spPr>
        <a:xfrm>
          <a:off x="15246428" y="16854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63325</xdr:rowOff>
    </xdr:from>
    <xdr:to>
      <xdr:col>76</xdr:col>
      <xdr:colOff>114300</xdr:colOff>
      <xdr:row>94</xdr:row>
      <xdr:rowOff>90436</xdr:rowOff>
    </xdr:to>
    <xdr:cxnSp macro="">
      <xdr:nvCxnSpPr>
        <xdr:cNvPr id="688" name="直線コネクタ 687"/>
        <xdr:cNvCxnSpPr/>
      </xdr:nvCxnSpPr>
      <xdr:spPr>
        <a:xfrm>
          <a:off x="13703300" y="16008175"/>
          <a:ext cx="889000" cy="198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114320</xdr:rowOff>
    </xdr:from>
    <xdr:to>
      <xdr:col>76</xdr:col>
      <xdr:colOff>165100</xdr:colOff>
      <xdr:row>98</xdr:row>
      <xdr:rowOff>44470</xdr:rowOff>
    </xdr:to>
    <xdr:sp macro="" textlink="">
      <xdr:nvSpPr>
        <xdr:cNvPr id="689" name="フローチャート: 判断 688"/>
        <xdr:cNvSpPr/>
      </xdr:nvSpPr>
      <xdr:spPr>
        <a:xfrm>
          <a:off x="14541500" y="1674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35597</xdr:rowOff>
    </xdr:from>
    <xdr:ext cx="469744" cy="259045"/>
    <xdr:sp macro="" textlink="">
      <xdr:nvSpPr>
        <xdr:cNvPr id="690" name="テキスト ボックス 689"/>
        <xdr:cNvSpPr txBox="1"/>
      </xdr:nvSpPr>
      <xdr:spPr>
        <a:xfrm>
          <a:off x="14357428" y="1683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157302</xdr:rowOff>
    </xdr:from>
    <xdr:to>
      <xdr:col>71</xdr:col>
      <xdr:colOff>177800</xdr:colOff>
      <xdr:row>93</xdr:row>
      <xdr:rowOff>63325</xdr:rowOff>
    </xdr:to>
    <xdr:cxnSp macro="">
      <xdr:nvCxnSpPr>
        <xdr:cNvPr id="691" name="直線コネクタ 690"/>
        <xdr:cNvCxnSpPr/>
      </xdr:nvCxnSpPr>
      <xdr:spPr>
        <a:xfrm>
          <a:off x="12814300" y="15587802"/>
          <a:ext cx="889000" cy="420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105130</xdr:rowOff>
    </xdr:from>
    <xdr:to>
      <xdr:col>72</xdr:col>
      <xdr:colOff>38100</xdr:colOff>
      <xdr:row>98</xdr:row>
      <xdr:rowOff>35280</xdr:rowOff>
    </xdr:to>
    <xdr:sp macro="" textlink="">
      <xdr:nvSpPr>
        <xdr:cNvPr id="692" name="フローチャート: 判断 691"/>
        <xdr:cNvSpPr/>
      </xdr:nvSpPr>
      <xdr:spPr>
        <a:xfrm>
          <a:off x="13652500" y="1673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26407</xdr:rowOff>
    </xdr:from>
    <xdr:ext cx="469744" cy="259045"/>
    <xdr:sp macro="" textlink="">
      <xdr:nvSpPr>
        <xdr:cNvPr id="693" name="テキスト ボックス 692"/>
        <xdr:cNvSpPr txBox="1"/>
      </xdr:nvSpPr>
      <xdr:spPr>
        <a:xfrm>
          <a:off x="13468428" y="1682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64646</xdr:rowOff>
    </xdr:from>
    <xdr:to>
      <xdr:col>67</xdr:col>
      <xdr:colOff>101600</xdr:colOff>
      <xdr:row>97</xdr:row>
      <xdr:rowOff>166246</xdr:rowOff>
    </xdr:to>
    <xdr:sp macro="" textlink="">
      <xdr:nvSpPr>
        <xdr:cNvPr id="694" name="フローチャート: 判断 693"/>
        <xdr:cNvSpPr/>
      </xdr:nvSpPr>
      <xdr:spPr>
        <a:xfrm>
          <a:off x="12763500" y="16695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157373</xdr:rowOff>
    </xdr:from>
    <xdr:ext cx="469744" cy="259045"/>
    <xdr:sp macro="" textlink="">
      <xdr:nvSpPr>
        <xdr:cNvPr id="695" name="テキスト ボックス 694"/>
        <xdr:cNvSpPr txBox="1"/>
      </xdr:nvSpPr>
      <xdr:spPr>
        <a:xfrm>
          <a:off x="12579428" y="1678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95941</xdr:rowOff>
    </xdr:from>
    <xdr:to>
      <xdr:col>85</xdr:col>
      <xdr:colOff>177800</xdr:colOff>
      <xdr:row>97</xdr:row>
      <xdr:rowOff>26091</xdr:rowOff>
    </xdr:to>
    <xdr:sp macro="" textlink="">
      <xdr:nvSpPr>
        <xdr:cNvPr id="701" name="楕円 700"/>
        <xdr:cNvSpPr/>
      </xdr:nvSpPr>
      <xdr:spPr>
        <a:xfrm>
          <a:off x="16268700" y="1655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118818</xdr:rowOff>
    </xdr:from>
    <xdr:ext cx="534377" cy="259045"/>
    <xdr:sp macro="" textlink="">
      <xdr:nvSpPr>
        <xdr:cNvPr id="702" name="積立金該当値テキスト"/>
        <xdr:cNvSpPr txBox="1"/>
      </xdr:nvSpPr>
      <xdr:spPr>
        <a:xfrm>
          <a:off x="16370300" y="1640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170259</xdr:rowOff>
    </xdr:from>
    <xdr:to>
      <xdr:col>81</xdr:col>
      <xdr:colOff>101600</xdr:colOff>
      <xdr:row>97</xdr:row>
      <xdr:rowOff>100409</xdr:rowOff>
    </xdr:to>
    <xdr:sp macro="" textlink="">
      <xdr:nvSpPr>
        <xdr:cNvPr id="703" name="楕円 702"/>
        <xdr:cNvSpPr/>
      </xdr:nvSpPr>
      <xdr:spPr>
        <a:xfrm>
          <a:off x="15430500" y="1662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116936</xdr:rowOff>
    </xdr:from>
    <xdr:ext cx="534377" cy="259045"/>
    <xdr:sp macro="" textlink="">
      <xdr:nvSpPr>
        <xdr:cNvPr id="704" name="テキスト ボックス 703"/>
        <xdr:cNvSpPr txBox="1"/>
      </xdr:nvSpPr>
      <xdr:spPr>
        <a:xfrm>
          <a:off x="15214111" y="1640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39636</xdr:rowOff>
    </xdr:from>
    <xdr:to>
      <xdr:col>76</xdr:col>
      <xdr:colOff>165100</xdr:colOff>
      <xdr:row>94</xdr:row>
      <xdr:rowOff>141236</xdr:rowOff>
    </xdr:to>
    <xdr:sp macro="" textlink="">
      <xdr:nvSpPr>
        <xdr:cNvPr id="705" name="楕円 704"/>
        <xdr:cNvSpPr/>
      </xdr:nvSpPr>
      <xdr:spPr>
        <a:xfrm>
          <a:off x="14541500" y="1615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157763</xdr:rowOff>
    </xdr:from>
    <xdr:ext cx="534377" cy="259045"/>
    <xdr:sp macro="" textlink="">
      <xdr:nvSpPr>
        <xdr:cNvPr id="706" name="テキスト ボックス 705"/>
        <xdr:cNvSpPr txBox="1"/>
      </xdr:nvSpPr>
      <xdr:spPr>
        <a:xfrm>
          <a:off x="14325111" y="1593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12525</xdr:rowOff>
    </xdr:from>
    <xdr:to>
      <xdr:col>72</xdr:col>
      <xdr:colOff>38100</xdr:colOff>
      <xdr:row>93</xdr:row>
      <xdr:rowOff>114125</xdr:rowOff>
    </xdr:to>
    <xdr:sp macro="" textlink="">
      <xdr:nvSpPr>
        <xdr:cNvPr id="707" name="楕円 706"/>
        <xdr:cNvSpPr/>
      </xdr:nvSpPr>
      <xdr:spPr>
        <a:xfrm>
          <a:off x="13652500" y="1595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130652</xdr:rowOff>
    </xdr:from>
    <xdr:ext cx="534377" cy="259045"/>
    <xdr:sp macro="" textlink="">
      <xdr:nvSpPr>
        <xdr:cNvPr id="708" name="テキスト ボックス 707"/>
        <xdr:cNvSpPr txBox="1"/>
      </xdr:nvSpPr>
      <xdr:spPr>
        <a:xfrm>
          <a:off x="13436111" y="1573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106502</xdr:rowOff>
    </xdr:from>
    <xdr:to>
      <xdr:col>67</xdr:col>
      <xdr:colOff>101600</xdr:colOff>
      <xdr:row>91</xdr:row>
      <xdr:rowOff>36652</xdr:rowOff>
    </xdr:to>
    <xdr:sp macro="" textlink="">
      <xdr:nvSpPr>
        <xdr:cNvPr id="709" name="楕円 708"/>
        <xdr:cNvSpPr/>
      </xdr:nvSpPr>
      <xdr:spPr>
        <a:xfrm>
          <a:off x="12763500" y="1553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89</xdr:row>
      <xdr:rowOff>53179</xdr:rowOff>
    </xdr:from>
    <xdr:ext cx="534377" cy="259045"/>
    <xdr:sp macro="" textlink="">
      <xdr:nvSpPr>
        <xdr:cNvPr id="710" name="テキスト ボックス 709"/>
        <xdr:cNvSpPr txBox="1"/>
      </xdr:nvSpPr>
      <xdr:spPr>
        <a:xfrm>
          <a:off x="12547111" y="1531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0" name="テキスト ボックス 729"/>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67854</xdr:rowOff>
    </xdr:from>
    <xdr:to>
      <xdr:col>116</xdr:col>
      <xdr:colOff>62864</xdr:colOff>
      <xdr:row>39</xdr:row>
      <xdr:rowOff>98878</xdr:rowOff>
    </xdr:to>
    <xdr:cxnSp macro="">
      <xdr:nvCxnSpPr>
        <xdr:cNvPr id="736" name="直線コネクタ 735"/>
        <xdr:cNvCxnSpPr/>
      </xdr:nvCxnSpPr>
      <xdr:spPr>
        <a:xfrm flipV="1">
          <a:off x="22159595" y="5211354"/>
          <a:ext cx="1269"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14531</xdr:rowOff>
    </xdr:from>
    <xdr:ext cx="469744" cy="259045"/>
    <xdr:sp macro="" textlink="">
      <xdr:nvSpPr>
        <xdr:cNvPr id="739" name="投資及び出資金最大値テキスト"/>
        <xdr:cNvSpPr txBox="1"/>
      </xdr:nvSpPr>
      <xdr:spPr>
        <a:xfrm>
          <a:off x="22212300" y="498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67854</xdr:rowOff>
    </xdr:from>
    <xdr:to>
      <xdr:col>116</xdr:col>
      <xdr:colOff>152400</xdr:colOff>
      <xdr:row>30</xdr:row>
      <xdr:rowOff>67854</xdr:rowOff>
    </xdr:to>
    <xdr:cxnSp macro="">
      <xdr:nvCxnSpPr>
        <xdr:cNvPr id="740" name="直線コネクタ 739"/>
        <xdr:cNvCxnSpPr/>
      </xdr:nvCxnSpPr>
      <xdr:spPr>
        <a:xfrm>
          <a:off x="22072600" y="5211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53485</xdr:rowOff>
    </xdr:from>
    <xdr:to>
      <xdr:col>116</xdr:col>
      <xdr:colOff>63500</xdr:colOff>
      <xdr:row>37</xdr:row>
      <xdr:rowOff>96593</xdr:rowOff>
    </xdr:to>
    <xdr:cxnSp macro="">
      <xdr:nvCxnSpPr>
        <xdr:cNvPr id="741" name="直線コネクタ 740"/>
        <xdr:cNvCxnSpPr/>
      </xdr:nvCxnSpPr>
      <xdr:spPr>
        <a:xfrm>
          <a:off x="21323300" y="6397135"/>
          <a:ext cx="838200" cy="4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29608</xdr:rowOff>
    </xdr:from>
    <xdr:ext cx="469744" cy="259045"/>
    <xdr:sp macro="" textlink="">
      <xdr:nvSpPr>
        <xdr:cNvPr id="742" name="投資及び出資金平均値テキスト"/>
        <xdr:cNvSpPr txBox="1"/>
      </xdr:nvSpPr>
      <xdr:spPr>
        <a:xfrm>
          <a:off x="22212300" y="6373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51181</xdr:rowOff>
    </xdr:from>
    <xdr:to>
      <xdr:col>116</xdr:col>
      <xdr:colOff>114300</xdr:colOff>
      <xdr:row>37</xdr:row>
      <xdr:rowOff>152781</xdr:rowOff>
    </xdr:to>
    <xdr:sp macro="" textlink="">
      <xdr:nvSpPr>
        <xdr:cNvPr id="743" name="フローチャート: 判断 742"/>
        <xdr:cNvSpPr/>
      </xdr:nvSpPr>
      <xdr:spPr>
        <a:xfrm>
          <a:off x="221107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139373</xdr:rowOff>
    </xdr:from>
    <xdr:to>
      <xdr:col>111</xdr:col>
      <xdr:colOff>177800</xdr:colOff>
      <xdr:row>37</xdr:row>
      <xdr:rowOff>53485</xdr:rowOff>
    </xdr:to>
    <xdr:cxnSp macro="">
      <xdr:nvCxnSpPr>
        <xdr:cNvPr id="744" name="直線コネクタ 743"/>
        <xdr:cNvCxnSpPr/>
      </xdr:nvCxnSpPr>
      <xdr:spPr>
        <a:xfrm>
          <a:off x="20434300" y="6140123"/>
          <a:ext cx="889000" cy="25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74531</xdr:rowOff>
    </xdr:from>
    <xdr:to>
      <xdr:col>112</xdr:col>
      <xdr:colOff>38100</xdr:colOff>
      <xdr:row>38</xdr:row>
      <xdr:rowOff>4680</xdr:rowOff>
    </xdr:to>
    <xdr:sp macro="" textlink="">
      <xdr:nvSpPr>
        <xdr:cNvPr id="745" name="フローチャート: 判断 744"/>
        <xdr:cNvSpPr/>
      </xdr:nvSpPr>
      <xdr:spPr>
        <a:xfrm>
          <a:off x="21272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167258</xdr:rowOff>
    </xdr:from>
    <xdr:ext cx="469744" cy="259045"/>
    <xdr:sp macro="" textlink="">
      <xdr:nvSpPr>
        <xdr:cNvPr id="746" name="テキスト ボックス 745"/>
        <xdr:cNvSpPr txBox="1"/>
      </xdr:nvSpPr>
      <xdr:spPr>
        <a:xfrm>
          <a:off x="21088428" y="6510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138230</xdr:rowOff>
    </xdr:from>
    <xdr:to>
      <xdr:col>107</xdr:col>
      <xdr:colOff>50800</xdr:colOff>
      <xdr:row>35</xdr:row>
      <xdr:rowOff>139373</xdr:rowOff>
    </xdr:to>
    <xdr:cxnSp macro="">
      <xdr:nvCxnSpPr>
        <xdr:cNvPr id="747" name="直線コネクタ 746"/>
        <xdr:cNvCxnSpPr/>
      </xdr:nvCxnSpPr>
      <xdr:spPr>
        <a:xfrm>
          <a:off x="19545300" y="6138980"/>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79266</xdr:rowOff>
    </xdr:from>
    <xdr:to>
      <xdr:col>107</xdr:col>
      <xdr:colOff>101600</xdr:colOff>
      <xdr:row>38</xdr:row>
      <xdr:rowOff>9416</xdr:rowOff>
    </xdr:to>
    <xdr:sp macro="" textlink="">
      <xdr:nvSpPr>
        <xdr:cNvPr id="748" name="フローチャート: 判断 747"/>
        <xdr:cNvSpPr/>
      </xdr:nvSpPr>
      <xdr:spPr>
        <a:xfrm>
          <a:off x="20383500" y="642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543</xdr:rowOff>
    </xdr:from>
    <xdr:ext cx="469744" cy="259045"/>
    <xdr:sp macro="" textlink="">
      <xdr:nvSpPr>
        <xdr:cNvPr id="749" name="テキスト ボックス 748"/>
        <xdr:cNvSpPr txBox="1"/>
      </xdr:nvSpPr>
      <xdr:spPr>
        <a:xfrm>
          <a:off x="20199428" y="6515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137577</xdr:rowOff>
    </xdr:from>
    <xdr:to>
      <xdr:col>102</xdr:col>
      <xdr:colOff>114300</xdr:colOff>
      <xdr:row>35</xdr:row>
      <xdr:rowOff>138230</xdr:rowOff>
    </xdr:to>
    <xdr:cxnSp macro="">
      <xdr:nvCxnSpPr>
        <xdr:cNvPr id="750" name="直線コネクタ 749"/>
        <xdr:cNvCxnSpPr/>
      </xdr:nvCxnSpPr>
      <xdr:spPr>
        <a:xfrm>
          <a:off x="18656300" y="6138327"/>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91186</xdr:rowOff>
    </xdr:from>
    <xdr:to>
      <xdr:col>102</xdr:col>
      <xdr:colOff>165100</xdr:colOff>
      <xdr:row>38</xdr:row>
      <xdr:rowOff>21336</xdr:rowOff>
    </xdr:to>
    <xdr:sp macro="" textlink="">
      <xdr:nvSpPr>
        <xdr:cNvPr id="751" name="フローチャート: 判断 750"/>
        <xdr:cNvSpPr/>
      </xdr:nvSpPr>
      <xdr:spPr>
        <a:xfrm>
          <a:off x="194945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12463</xdr:rowOff>
    </xdr:from>
    <xdr:ext cx="469744" cy="259045"/>
    <xdr:sp macro="" textlink="">
      <xdr:nvSpPr>
        <xdr:cNvPr id="752" name="テキスト ボックス 751"/>
        <xdr:cNvSpPr txBox="1"/>
      </xdr:nvSpPr>
      <xdr:spPr>
        <a:xfrm>
          <a:off x="19310428" y="6527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71918</xdr:rowOff>
    </xdr:from>
    <xdr:to>
      <xdr:col>98</xdr:col>
      <xdr:colOff>38100</xdr:colOff>
      <xdr:row>38</xdr:row>
      <xdr:rowOff>2068</xdr:rowOff>
    </xdr:to>
    <xdr:sp macro="" textlink="">
      <xdr:nvSpPr>
        <xdr:cNvPr id="753" name="フローチャート: 判断 752"/>
        <xdr:cNvSpPr/>
      </xdr:nvSpPr>
      <xdr:spPr>
        <a:xfrm>
          <a:off x="18605500" y="641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164645</xdr:rowOff>
    </xdr:from>
    <xdr:ext cx="469744" cy="259045"/>
    <xdr:sp macro="" textlink="">
      <xdr:nvSpPr>
        <xdr:cNvPr id="754" name="テキスト ボックス 753"/>
        <xdr:cNvSpPr txBox="1"/>
      </xdr:nvSpPr>
      <xdr:spPr>
        <a:xfrm>
          <a:off x="18421428" y="650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45793</xdr:rowOff>
    </xdr:from>
    <xdr:to>
      <xdr:col>116</xdr:col>
      <xdr:colOff>114300</xdr:colOff>
      <xdr:row>37</xdr:row>
      <xdr:rowOff>147393</xdr:rowOff>
    </xdr:to>
    <xdr:sp macro="" textlink="">
      <xdr:nvSpPr>
        <xdr:cNvPr id="760" name="楕円 759"/>
        <xdr:cNvSpPr/>
      </xdr:nvSpPr>
      <xdr:spPr>
        <a:xfrm>
          <a:off x="22110700" y="638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68670</xdr:rowOff>
    </xdr:from>
    <xdr:ext cx="469744" cy="259045"/>
    <xdr:sp macro="" textlink="">
      <xdr:nvSpPr>
        <xdr:cNvPr id="761" name="投資及び出資金該当値テキスト"/>
        <xdr:cNvSpPr txBox="1"/>
      </xdr:nvSpPr>
      <xdr:spPr>
        <a:xfrm>
          <a:off x="22212300" y="6240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2685</xdr:rowOff>
    </xdr:from>
    <xdr:to>
      <xdr:col>112</xdr:col>
      <xdr:colOff>38100</xdr:colOff>
      <xdr:row>37</xdr:row>
      <xdr:rowOff>104285</xdr:rowOff>
    </xdr:to>
    <xdr:sp macro="" textlink="">
      <xdr:nvSpPr>
        <xdr:cNvPr id="762" name="楕円 761"/>
        <xdr:cNvSpPr/>
      </xdr:nvSpPr>
      <xdr:spPr>
        <a:xfrm>
          <a:off x="21272500" y="634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120812</xdr:rowOff>
    </xdr:from>
    <xdr:ext cx="469744" cy="259045"/>
    <xdr:sp macro="" textlink="">
      <xdr:nvSpPr>
        <xdr:cNvPr id="763" name="テキスト ボックス 762"/>
        <xdr:cNvSpPr txBox="1"/>
      </xdr:nvSpPr>
      <xdr:spPr>
        <a:xfrm>
          <a:off x="21088428" y="6121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88573</xdr:rowOff>
    </xdr:from>
    <xdr:to>
      <xdr:col>107</xdr:col>
      <xdr:colOff>101600</xdr:colOff>
      <xdr:row>36</xdr:row>
      <xdr:rowOff>18723</xdr:rowOff>
    </xdr:to>
    <xdr:sp macro="" textlink="">
      <xdr:nvSpPr>
        <xdr:cNvPr id="764" name="楕円 763"/>
        <xdr:cNvSpPr/>
      </xdr:nvSpPr>
      <xdr:spPr>
        <a:xfrm>
          <a:off x="20383500" y="608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35250</xdr:rowOff>
    </xdr:from>
    <xdr:ext cx="469744" cy="259045"/>
    <xdr:sp macro="" textlink="">
      <xdr:nvSpPr>
        <xdr:cNvPr id="765" name="テキスト ボックス 764"/>
        <xdr:cNvSpPr txBox="1"/>
      </xdr:nvSpPr>
      <xdr:spPr>
        <a:xfrm>
          <a:off x="20199428" y="5864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87430</xdr:rowOff>
    </xdr:from>
    <xdr:to>
      <xdr:col>102</xdr:col>
      <xdr:colOff>165100</xdr:colOff>
      <xdr:row>36</xdr:row>
      <xdr:rowOff>17580</xdr:rowOff>
    </xdr:to>
    <xdr:sp macro="" textlink="">
      <xdr:nvSpPr>
        <xdr:cNvPr id="766" name="楕円 765"/>
        <xdr:cNvSpPr/>
      </xdr:nvSpPr>
      <xdr:spPr>
        <a:xfrm>
          <a:off x="19494500" y="608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34107</xdr:rowOff>
    </xdr:from>
    <xdr:ext cx="469744" cy="259045"/>
    <xdr:sp macro="" textlink="">
      <xdr:nvSpPr>
        <xdr:cNvPr id="767" name="テキスト ボックス 766"/>
        <xdr:cNvSpPr txBox="1"/>
      </xdr:nvSpPr>
      <xdr:spPr>
        <a:xfrm>
          <a:off x="19310428" y="586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86777</xdr:rowOff>
    </xdr:from>
    <xdr:to>
      <xdr:col>98</xdr:col>
      <xdr:colOff>38100</xdr:colOff>
      <xdr:row>36</xdr:row>
      <xdr:rowOff>16927</xdr:rowOff>
    </xdr:to>
    <xdr:sp macro="" textlink="">
      <xdr:nvSpPr>
        <xdr:cNvPr id="768" name="楕円 767"/>
        <xdr:cNvSpPr/>
      </xdr:nvSpPr>
      <xdr:spPr>
        <a:xfrm>
          <a:off x="18605500" y="608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33454</xdr:rowOff>
    </xdr:from>
    <xdr:ext cx="469744" cy="259045"/>
    <xdr:sp macro="" textlink="">
      <xdr:nvSpPr>
        <xdr:cNvPr id="769" name="テキスト ボックス 768"/>
        <xdr:cNvSpPr txBox="1"/>
      </xdr:nvSpPr>
      <xdr:spPr>
        <a:xfrm>
          <a:off x="18421428" y="5862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0" name="直線コネクタ 779"/>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1" name="テキスト ボックス 780"/>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2" name="直線コネクタ 781"/>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3" name="テキスト ボックス 782"/>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4" name="直線コネクタ 783"/>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5" name="テキスト ボックス 784"/>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6" name="直線コネクタ 785"/>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7" name="テキスト ボックス 786"/>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8" name="直線コネクタ 787"/>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9" name="テキスト ボックス 788"/>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0" name="直線コネクタ 789"/>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1" name="テキスト ボックス 790"/>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35262</xdr:rowOff>
    </xdr:from>
    <xdr:to>
      <xdr:col>116</xdr:col>
      <xdr:colOff>62864</xdr:colOff>
      <xdr:row>59</xdr:row>
      <xdr:rowOff>96821</xdr:rowOff>
    </xdr:to>
    <xdr:cxnSp macro="">
      <xdr:nvCxnSpPr>
        <xdr:cNvPr id="795" name="直線コネクタ 794"/>
        <xdr:cNvCxnSpPr/>
      </xdr:nvCxnSpPr>
      <xdr:spPr>
        <a:xfrm flipV="1">
          <a:off x="22159595" y="8607762"/>
          <a:ext cx="1269" cy="1604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100648</xdr:rowOff>
    </xdr:from>
    <xdr:ext cx="313932" cy="259045"/>
    <xdr:sp macro="" textlink="">
      <xdr:nvSpPr>
        <xdr:cNvPr id="796" name="貸付金最小値テキスト"/>
        <xdr:cNvSpPr txBox="1"/>
      </xdr:nvSpPr>
      <xdr:spPr>
        <a:xfrm>
          <a:off x="22212300" y="102161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96821</xdr:rowOff>
    </xdr:from>
    <xdr:to>
      <xdr:col>116</xdr:col>
      <xdr:colOff>152400</xdr:colOff>
      <xdr:row>59</xdr:row>
      <xdr:rowOff>96821</xdr:rowOff>
    </xdr:to>
    <xdr:cxnSp macro="">
      <xdr:nvCxnSpPr>
        <xdr:cNvPr id="797" name="直線コネクタ 796"/>
        <xdr:cNvCxnSpPr/>
      </xdr:nvCxnSpPr>
      <xdr:spPr>
        <a:xfrm>
          <a:off x="22072600" y="10212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153389</xdr:rowOff>
    </xdr:from>
    <xdr:ext cx="534377" cy="259045"/>
    <xdr:sp macro="" textlink="">
      <xdr:nvSpPr>
        <xdr:cNvPr id="798" name="貸付金最大値テキスト"/>
        <xdr:cNvSpPr txBox="1"/>
      </xdr:nvSpPr>
      <xdr:spPr>
        <a:xfrm>
          <a:off x="22212300" y="838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35262</xdr:rowOff>
    </xdr:from>
    <xdr:to>
      <xdr:col>116</xdr:col>
      <xdr:colOff>152400</xdr:colOff>
      <xdr:row>50</xdr:row>
      <xdr:rowOff>35262</xdr:rowOff>
    </xdr:to>
    <xdr:cxnSp macro="">
      <xdr:nvCxnSpPr>
        <xdr:cNvPr id="799" name="直線コネクタ 798"/>
        <xdr:cNvCxnSpPr/>
      </xdr:nvCxnSpPr>
      <xdr:spPr>
        <a:xfrm>
          <a:off x="22072600" y="8607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152534</xdr:rowOff>
    </xdr:from>
    <xdr:to>
      <xdr:col>116</xdr:col>
      <xdr:colOff>63500</xdr:colOff>
      <xdr:row>59</xdr:row>
      <xdr:rowOff>55608</xdr:rowOff>
    </xdr:to>
    <xdr:cxnSp macro="">
      <xdr:nvCxnSpPr>
        <xdr:cNvPr id="800" name="直線コネクタ 799"/>
        <xdr:cNvCxnSpPr/>
      </xdr:nvCxnSpPr>
      <xdr:spPr>
        <a:xfrm>
          <a:off x="21323300" y="10096634"/>
          <a:ext cx="838200" cy="7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23766</xdr:rowOff>
    </xdr:from>
    <xdr:ext cx="469744" cy="259045"/>
    <xdr:sp macro="" textlink="">
      <xdr:nvSpPr>
        <xdr:cNvPr id="801" name="貸付金平均値テキスト"/>
        <xdr:cNvSpPr txBox="1"/>
      </xdr:nvSpPr>
      <xdr:spPr>
        <a:xfrm>
          <a:off x="22212300" y="97964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xdr:rowOff>
    </xdr:from>
    <xdr:to>
      <xdr:col>116</xdr:col>
      <xdr:colOff>114300</xdr:colOff>
      <xdr:row>58</xdr:row>
      <xdr:rowOff>102489</xdr:rowOff>
    </xdr:to>
    <xdr:sp macro="" textlink="">
      <xdr:nvSpPr>
        <xdr:cNvPr id="802" name="フローチャート: 判断 801"/>
        <xdr:cNvSpPr/>
      </xdr:nvSpPr>
      <xdr:spPr>
        <a:xfrm>
          <a:off x="22110700" y="994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124384</xdr:rowOff>
    </xdr:from>
    <xdr:to>
      <xdr:col>111</xdr:col>
      <xdr:colOff>177800</xdr:colOff>
      <xdr:row>58</xdr:row>
      <xdr:rowOff>152534</xdr:rowOff>
    </xdr:to>
    <xdr:cxnSp macro="">
      <xdr:nvCxnSpPr>
        <xdr:cNvPr id="803" name="直線コネクタ 802"/>
        <xdr:cNvCxnSpPr/>
      </xdr:nvCxnSpPr>
      <xdr:spPr>
        <a:xfrm>
          <a:off x="20434300" y="10068484"/>
          <a:ext cx="889000" cy="2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158688</xdr:rowOff>
    </xdr:from>
    <xdr:to>
      <xdr:col>112</xdr:col>
      <xdr:colOff>38100</xdr:colOff>
      <xdr:row>58</xdr:row>
      <xdr:rowOff>88838</xdr:rowOff>
    </xdr:to>
    <xdr:sp macro="" textlink="">
      <xdr:nvSpPr>
        <xdr:cNvPr id="804" name="フローチャート: 判断 803"/>
        <xdr:cNvSpPr/>
      </xdr:nvSpPr>
      <xdr:spPr>
        <a:xfrm>
          <a:off x="21272500" y="993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105365</xdr:rowOff>
    </xdr:from>
    <xdr:ext cx="469744" cy="259045"/>
    <xdr:sp macro="" textlink="">
      <xdr:nvSpPr>
        <xdr:cNvPr id="805" name="テキスト ボックス 804"/>
        <xdr:cNvSpPr txBox="1"/>
      </xdr:nvSpPr>
      <xdr:spPr>
        <a:xfrm>
          <a:off x="21088428" y="9706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109492</xdr:rowOff>
    </xdr:from>
    <xdr:to>
      <xdr:col>107</xdr:col>
      <xdr:colOff>50800</xdr:colOff>
      <xdr:row>58</xdr:row>
      <xdr:rowOff>124384</xdr:rowOff>
    </xdr:to>
    <xdr:cxnSp macro="">
      <xdr:nvCxnSpPr>
        <xdr:cNvPr id="806" name="直線コネクタ 805"/>
        <xdr:cNvCxnSpPr/>
      </xdr:nvCxnSpPr>
      <xdr:spPr>
        <a:xfrm>
          <a:off x="19545300" y="10053592"/>
          <a:ext cx="889000" cy="1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133575</xdr:rowOff>
    </xdr:from>
    <xdr:to>
      <xdr:col>107</xdr:col>
      <xdr:colOff>101600</xdr:colOff>
      <xdr:row>58</xdr:row>
      <xdr:rowOff>63725</xdr:rowOff>
    </xdr:to>
    <xdr:sp macro="" textlink="">
      <xdr:nvSpPr>
        <xdr:cNvPr id="807" name="フローチャート: 判断 806"/>
        <xdr:cNvSpPr/>
      </xdr:nvSpPr>
      <xdr:spPr>
        <a:xfrm>
          <a:off x="20383500" y="990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80252</xdr:rowOff>
    </xdr:from>
    <xdr:ext cx="469744" cy="259045"/>
    <xdr:sp macro="" textlink="">
      <xdr:nvSpPr>
        <xdr:cNvPr id="808" name="テキスト ボックス 807"/>
        <xdr:cNvSpPr txBox="1"/>
      </xdr:nvSpPr>
      <xdr:spPr>
        <a:xfrm>
          <a:off x="20199428" y="968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109492</xdr:rowOff>
    </xdr:from>
    <xdr:to>
      <xdr:col>102</xdr:col>
      <xdr:colOff>114300</xdr:colOff>
      <xdr:row>59</xdr:row>
      <xdr:rowOff>46105</xdr:rowOff>
    </xdr:to>
    <xdr:cxnSp macro="">
      <xdr:nvCxnSpPr>
        <xdr:cNvPr id="809" name="直線コネクタ 808"/>
        <xdr:cNvCxnSpPr/>
      </xdr:nvCxnSpPr>
      <xdr:spPr>
        <a:xfrm flipV="1">
          <a:off x="18656300" y="10053592"/>
          <a:ext cx="889000" cy="108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131714</xdr:rowOff>
    </xdr:from>
    <xdr:to>
      <xdr:col>102</xdr:col>
      <xdr:colOff>165100</xdr:colOff>
      <xdr:row>58</xdr:row>
      <xdr:rowOff>61864</xdr:rowOff>
    </xdr:to>
    <xdr:sp macro="" textlink="">
      <xdr:nvSpPr>
        <xdr:cNvPr id="810" name="フローチャート: 判断 809"/>
        <xdr:cNvSpPr/>
      </xdr:nvSpPr>
      <xdr:spPr>
        <a:xfrm>
          <a:off x="19494500" y="990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78391</xdr:rowOff>
    </xdr:from>
    <xdr:ext cx="469744" cy="259045"/>
    <xdr:sp macro="" textlink="">
      <xdr:nvSpPr>
        <xdr:cNvPr id="811" name="テキスト ボックス 810"/>
        <xdr:cNvSpPr txBox="1"/>
      </xdr:nvSpPr>
      <xdr:spPr>
        <a:xfrm>
          <a:off x="19310428" y="967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91251</xdr:rowOff>
    </xdr:from>
    <xdr:to>
      <xdr:col>98</xdr:col>
      <xdr:colOff>38100</xdr:colOff>
      <xdr:row>58</xdr:row>
      <xdr:rowOff>21401</xdr:rowOff>
    </xdr:to>
    <xdr:sp macro="" textlink="">
      <xdr:nvSpPr>
        <xdr:cNvPr id="812" name="フローチャート: 判断 811"/>
        <xdr:cNvSpPr/>
      </xdr:nvSpPr>
      <xdr:spPr>
        <a:xfrm>
          <a:off x="18605500" y="9863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37928</xdr:rowOff>
    </xdr:from>
    <xdr:ext cx="469744" cy="259045"/>
    <xdr:sp macro="" textlink="">
      <xdr:nvSpPr>
        <xdr:cNvPr id="813" name="テキスト ボックス 812"/>
        <xdr:cNvSpPr txBox="1"/>
      </xdr:nvSpPr>
      <xdr:spPr>
        <a:xfrm>
          <a:off x="18421428" y="9639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4808</xdr:rowOff>
    </xdr:from>
    <xdr:to>
      <xdr:col>116</xdr:col>
      <xdr:colOff>114300</xdr:colOff>
      <xdr:row>59</xdr:row>
      <xdr:rowOff>106408</xdr:rowOff>
    </xdr:to>
    <xdr:sp macro="" textlink="">
      <xdr:nvSpPr>
        <xdr:cNvPr id="819" name="楕円 818"/>
        <xdr:cNvSpPr/>
      </xdr:nvSpPr>
      <xdr:spPr>
        <a:xfrm>
          <a:off x="22110700" y="1012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91185</xdr:rowOff>
    </xdr:from>
    <xdr:ext cx="469744" cy="259045"/>
    <xdr:sp macro="" textlink="">
      <xdr:nvSpPr>
        <xdr:cNvPr id="820" name="貸付金該当値テキスト"/>
        <xdr:cNvSpPr txBox="1"/>
      </xdr:nvSpPr>
      <xdr:spPr>
        <a:xfrm>
          <a:off x="22212300" y="10035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101734</xdr:rowOff>
    </xdr:from>
    <xdr:to>
      <xdr:col>112</xdr:col>
      <xdr:colOff>38100</xdr:colOff>
      <xdr:row>59</xdr:row>
      <xdr:rowOff>31884</xdr:rowOff>
    </xdr:to>
    <xdr:sp macro="" textlink="">
      <xdr:nvSpPr>
        <xdr:cNvPr id="821" name="楕円 820"/>
        <xdr:cNvSpPr/>
      </xdr:nvSpPr>
      <xdr:spPr>
        <a:xfrm>
          <a:off x="21272500" y="1004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23011</xdr:rowOff>
    </xdr:from>
    <xdr:ext cx="469744" cy="259045"/>
    <xdr:sp macro="" textlink="">
      <xdr:nvSpPr>
        <xdr:cNvPr id="822" name="テキスト ボックス 821"/>
        <xdr:cNvSpPr txBox="1"/>
      </xdr:nvSpPr>
      <xdr:spPr>
        <a:xfrm>
          <a:off x="21088428" y="10138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73584</xdr:rowOff>
    </xdr:from>
    <xdr:to>
      <xdr:col>107</xdr:col>
      <xdr:colOff>101600</xdr:colOff>
      <xdr:row>59</xdr:row>
      <xdr:rowOff>3734</xdr:rowOff>
    </xdr:to>
    <xdr:sp macro="" textlink="">
      <xdr:nvSpPr>
        <xdr:cNvPr id="823" name="楕円 822"/>
        <xdr:cNvSpPr/>
      </xdr:nvSpPr>
      <xdr:spPr>
        <a:xfrm>
          <a:off x="20383500" y="1001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166311</xdr:rowOff>
    </xdr:from>
    <xdr:ext cx="469744" cy="259045"/>
    <xdr:sp macro="" textlink="">
      <xdr:nvSpPr>
        <xdr:cNvPr id="824" name="テキスト ボックス 823"/>
        <xdr:cNvSpPr txBox="1"/>
      </xdr:nvSpPr>
      <xdr:spPr>
        <a:xfrm>
          <a:off x="20199428" y="10110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58692</xdr:rowOff>
    </xdr:from>
    <xdr:to>
      <xdr:col>102</xdr:col>
      <xdr:colOff>165100</xdr:colOff>
      <xdr:row>58</xdr:row>
      <xdr:rowOff>160292</xdr:rowOff>
    </xdr:to>
    <xdr:sp macro="" textlink="">
      <xdr:nvSpPr>
        <xdr:cNvPr id="825" name="楕円 824"/>
        <xdr:cNvSpPr/>
      </xdr:nvSpPr>
      <xdr:spPr>
        <a:xfrm>
          <a:off x="19494500" y="1000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151419</xdr:rowOff>
    </xdr:from>
    <xdr:ext cx="469744" cy="259045"/>
    <xdr:sp macro="" textlink="">
      <xdr:nvSpPr>
        <xdr:cNvPr id="826" name="テキスト ボックス 825"/>
        <xdr:cNvSpPr txBox="1"/>
      </xdr:nvSpPr>
      <xdr:spPr>
        <a:xfrm>
          <a:off x="19310428" y="1009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166755</xdr:rowOff>
    </xdr:from>
    <xdr:to>
      <xdr:col>98</xdr:col>
      <xdr:colOff>38100</xdr:colOff>
      <xdr:row>59</xdr:row>
      <xdr:rowOff>96905</xdr:rowOff>
    </xdr:to>
    <xdr:sp macro="" textlink="">
      <xdr:nvSpPr>
        <xdr:cNvPr id="827" name="楕円 826"/>
        <xdr:cNvSpPr/>
      </xdr:nvSpPr>
      <xdr:spPr>
        <a:xfrm>
          <a:off x="18605500" y="1011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88032</xdr:rowOff>
    </xdr:from>
    <xdr:ext cx="469744" cy="259045"/>
    <xdr:sp macro="" textlink="">
      <xdr:nvSpPr>
        <xdr:cNvPr id="828" name="テキスト ボックス 827"/>
        <xdr:cNvSpPr txBox="1"/>
      </xdr:nvSpPr>
      <xdr:spPr>
        <a:xfrm>
          <a:off x="18421428" y="10203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9" name="テキスト ボックス 83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9" name="テキスト ボックス 848"/>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1" name="テキスト ボックス 85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168504</xdr:rowOff>
    </xdr:from>
    <xdr:to>
      <xdr:col>116</xdr:col>
      <xdr:colOff>62864</xdr:colOff>
      <xdr:row>78</xdr:row>
      <xdr:rowOff>133719</xdr:rowOff>
    </xdr:to>
    <xdr:cxnSp macro="">
      <xdr:nvCxnSpPr>
        <xdr:cNvPr id="853" name="直線コネクタ 852"/>
        <xdr:cNvCxnSpPr/>
      </xdr:nvCxnSpPr>
      <xdr:spPr>
        <a:xfrm flipV="1">
          <a:off x="22159595" y="12170004"/>
          <a:ext cx="1269" cy="1336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137546</xdr:rowOff>
    </xdr:from>
    <xdr:ext cx="534377" cy="259045"/>
    <xdr:sp macro="" textlink="">
      <xdr:nvSpPr>
        <xdr:cNvPr id="854" name="繰出金最小値テキスト"/>
        <xdr:cNvSpPr txBox="1"/>
      </xdr:nvSpPr>
      <xdr:spPr>
        <a:xfrm>
          <a:off x="22212300" y="1351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133719</xdr:rowOff>
    </xdr:from>
    <xdr:to>
      <xdr:col>116</xdr:col>
      <xdr:colOff>152400</xdr:colOff>
      <xdr:row>78</xdr:row>
      <xdr:rowOff>133719</xdr:rowOff>
    </xdr:to>
    <xdr:cxnSp macro="">
      <xdr:nvCxnSpPr>
        <xdr:cNvPr id="855" name="直線コネクタ 854"/>
        <xdr:cNvCxnSpPr/>
      </xdr:nvCxnSpPr>
      <xdr:spPr>
        <a:xfrm>
          <a:off x="22072600" y="13506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115181</xdr:rowOff>
    </xdr:from>
    <xdr:ext cx="534377" cy="259045"/>
    <xdr:sp macro="" textlink="">
      <xdr:nvSpPr>
        <xdr:cNvPr id="856" name="繰出金最大値テキスト"/>
        <xdr:cNvSpPr txBox="1"/>
      </xdr:nvSpPr>
      <xdr:spPr>
        <a:xfrm>
          <a:off x="22212300" y="1194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168504</xdr:rowOff>
    </xdr:from>
    <xdr:to>
      <xdr:col>116</xdr:col>
      <xdr:colOff>152400</xdr:colOff>
      <xdr:row>70</xdr:row>
      <xdr:rowOff>168504</xdr:rowOff>
    </xdr:to>
    <xdr:cxnSp macro="">
      <xdr:nvCxnSpPr>
        <xdr:cNvPr id="857" name="直線コネクタ 856"/>
        <xdr:cNvCxnSpPr/>
      </xdr:nvCxnSpPr>
      <xdr:spPr>
        <a:xfrm>
          <a:off x="22072600" y="12170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33096</xdr:rowOff>
    </xdr:from>
    <xdr:to>
      <xdr:col>116</xdr:col>
      <xdr:colOff>63500</xdr:colOff>
      <xdr:row>77</xdr:row>
      <xdr:rowOff>30238</xdr:rowOff>
    </xdr:to>
    <xdr:cxnSp macro="">
      <xdr:nvCxnSpPr>
        <xdr:cNvPr id="858" name="直線コネクタ 857"/>
        <xdr:cNvCxnSpPr/>
      </xdr:nvCxnSpPr>
      <xdr:spPr>
        <a:xfrm>
          <a:off x="21323300" y="13063296"/>
          <a:ext cx="838200" cy="168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106100</xdr:rowOff>
    </xdr:from>
    <xdr:ext cx="534377" cy="259045"/>
    <xdr:sp macro="" textlink="">
      <xdr:nvSpPr>
        <xdr:cNvPr id="859" name="繰出金平均値テキスト"/>
        <xdr:cNvSpPr txBox="1"/>
      </xdr:nvSpPr>
      <xdr:spPr>
        <a:xfrm>
          <a:off x="22212300" y="12793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83223</xdr:rowOff>
    </xdr:from>
    <xdr:to>
      <xdr:col>116</xdr:col>
      <xdr:colOff>114300</xdr:colOff>
      <xdr:row>76</xdr:row>
      <xdr:rowOff>13373</xdr:rowOff>
    </xdr:to>
    <xdr:sp macro="" textlink="">
      <xdr:nvSpPr>
        <xdr:cNvPr id="860" name="フローチャート: 判断 859"/>
        <xdr:cNvSpPr/>
      </xdr:nvSpPr>
      <xdr:spPr>
        <a:xfrm>
          <a:off x="221107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33096</xdr:rowOff>
    </xdr:from>
    <xdr:to>
      <xdr:col>111</xdr:col>
      <xdr:colOff>177800</xdr:colOff>
      <xdr:row>76</xdr:row>
      <xdr:rowOff>51308</xdr:rowOff>
    </xdr:to>
    <xdr:cxnSp macro="">
      <xdr:nvCxnSpPr>
        <xdr:cNvPr id="861" name="直線コネクタ 860"/>
        <xdr:cNvCxnSpPr/>
      </xdr:nvCxnSpPr>
      <xdr:spPr>
        <a:xfrm flipV="1">
          <a:off x="20434300" y="13063296"/>
          <a:ext cx="889000" cy="18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52057</xdr:rowOff>
    </xdr:from>
    <xdr:to>
      <xdr:col>112</xdr:col>
      <xdr:colOff>38100</xdr:colOff>
      <xdr:row>75</xdr:row>
      <xdr:rowOff>153657</xdr:rowOff>
    </xdr:to>
    <xdr:sp macro="" textlink="">
      <xdr:nvSpPr>
        <xdr:cNvPr id="862" name="フローチャート: 判断 861"/>
        <xdr:cNvSpPr/>
      </xdr:nvSpPr>
      <xdr:spPr>
        <a:xfrm>
          <a:off x="21272500" y="1291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170184</xdr:rowOff>
    </xdr:from>
    <xdr:ext cx="534377" cy="259045"/>
    <xdr:sp macro="" textlink="">
      <xdr:nvSpPr>
        <xdr:cNvPr id="863" name="テキスト ボックス 862"/>
        <xdr:cNvSpPr txBox="1"/>
      </xdr:nvSpPr>
      <xdr:spPr>
        <a:xfrm>
          <a:off x="21056111" y="1268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51308</xdr:rowOff>
    </xdr:from>
    <xdr:to>
      <xdr:col>107</xdr:col>
      <xdr:colOff>50800</xdr:colOff>
      <xdr:row>77</xdr:row>
      <xdr:rowOff>137528</xdr:rowOff>
    </xdr:to>
    <xdr:cxnSp macro="">
      <xdr:nvCxnSpPr>
        <xdr:cNvPr id="864" name="直線コネクタ 863"/>
        <xdr:cNvCxnSpPr/>
      </xdr:nvCxnSpPr>
      <xdr:spPr>
        <a:xfrm flipV="1">
          <a:off x="19545300" y="13081508"/>
          <a:ext cx="889000" cy="257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59830</xdr:rowOff>
    </xdr:from>
    <xdr:to>
      <xdr:col>107</xdr:col>
      <xdr:colOff>101600</xdr:colOff>
      <xdr:row>75</xdr:row>
      <xdr:rowOff>161429</xdr:rowOff>
    </xdr:to>
    <xdr:sp macro="" textlink="">
      <xdr:nvSpPr>
        <xdr:cNvPr id="865" name="フローチャート: 判断 864"/>
        <xdr:cNvSpPr/>
      </xdr:nvSpPr>
      <xdr:spPr>
        <a:xfrm>
          <a:off x="20383500" y="1291858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6507</xdr:rowOff>
    </xdr:from>
    <xdr:ext cx="534377" cy="259045"/>
    <xdr:sp macro="" textlink="">
      <xdr:nvSpPr>
        <xdr:cNvPr id="866" name="テキスト ボックス 865"/>
        <xdr:cNvSpPr txBox="1"/>
      </xdr:nvSpPr>
      <xdr:spPr>
        <a:xfrm>
          <a:off x="20167111" y="1269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137528</xdr:rowOff>
    </xdr:from>
    <xdr:to>
      <xdr:col>102</xdr:col>
      <xdr:colOff>114300</xdr:colOff>
      <xdr:row>77</xdr:row>
      <xdr:rowOff>164427</xdr:rowOff>
    </xdr:to>
    <xdr:cxnSp macro="">
      <xdr:nvCxnSpPr>
        <xdr:cNvPr id="867" name="直線コネクタ 866"/>
        <xdr:cNvCxnSpPr/>
      </xdr:nvCxnSpPr>
      <xdr:spPr>
        <a:xfrm flipV="1">
          <a:off x="18656300" y="13339178"/>
          <a:ext cx="889000" cy="26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65163</xdr:rowOff>
    </xdr:from>
    <xdr:to>
      <xdr:col>102</xdr:col>
      <xdr:colOff>165100</xdr:colOff>
      <xdr:row>75</xdr:row>
      <xdr:rowOff>166763</xdr:rowOff>
    </xdr:to>
    <xdr:sp macro="" textlink="">
      <xdr:nvSpPr>
        <xdr:cNvPr id="868" name="フローチャート: 判断 867"/>
        <xdr:cNvSpPr/>
      </xdr:nvSpPr>
      <xdr:spPr>
        <a:xfrm>
          <a:off x="19494500" y="129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11840</xdr:rowOff>
    </xdr:from>
    <xdr:ext cx="534377" cy="259045"/>
    <xdr:sp macro="" textlink="">
      <xdr:nvSpPr>
        <xdr:cNvPr id="869" name="テキスト ボックス 868"/>
        <xdr:cNvSpPr txBox="1"/>
      </xdr:nvSpPr>
      <xdr:spPr>
        <a:xfrm>
          <a:off x="19278111" y="1269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160680</xdr:rowOff>
    </xdr:from>
    <xdr:to>
      <xdr:col>98</xdr:col>
      <xdr:colOff>38100</xdr:colOff>
      <xdr:row>76</xdr:row>
      <xdr:rowOff>90830</xdr:rowOff>
    </xdr:to>
    <xdr:sp macro="" textlink="">
      <xdr:nvSpPr>
        <xdr:cNvPr id="870" name="フローチャート: 判断 869"/>
        <xdr:cNvSpPr/>
      </xdr:nvSpPr>
      <xdr:spPr>
        <a:xfrm>
          <a:off x="18605500" y="1301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107357</xdr:rowOff>
    </xdr:from>
    <xdr:ext cx="534377" cy="259045"/>
    <xdr:sp macro="" textlink="">
      <xdr:nvSpPr>
        <xdr:cNvPr id="871" name="テキスト ボックス 870"/>
        <xdr:cNvSpPr txBox="1"/>
      </xdr:nvSpPr>
      <xdr:spPr>
        <a:xfrm>
          <a:off x="18389111" y="1279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150888</xdr:rowOff>
    </xdr:from>
    <xdr:to>
      <xdr:col>116</xdr:col>
      <xdr:colOff>114300</xdr:colOff>
      <xdr:row>77</xdr:row>
      <xdr:rowOff>81038</xdr:rowOff>
    </xdr:to>
    <xdr:sp macro="" textlink="">
      <xdr:nvSpPr>
        <xdr:cNvPr id="877" name="楕円 876"/>
        <xdr:cNvSpPr/>
      </xdr:nvSpPr>
      <xdr:spPr>
        <a:xfrm>
          <a:off x="22110700" y="1318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129315</xdr:rowOff>
    </xdr:from>
    <xdr:ext cx="534377" cy="259045"/>
    <xdr:sp macro="" textlink="">
      <xdr:nvSpPr>
        <xdr:cNvPr id="878" name="繰出金該当値テキスト"/>
        <xdr:cNvSpPr txBox="1"/>
      </xdr:nvSpPr>
      <xdr:spPr>
        <a:xfrm>
          <a:off x="22212300" y="1315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153746</xdr:rowOff>
    </xdr:from>
    <xdr:to>
      <xdr:col>112</xdr:col>
      <xdr:colOff>38100</xdr:colOff>
      <xdr:row>76</xdr:row>
      <xdr:rowOff>83896</xdr:rowOff>
    </xdr:to>
    <xdr:sp macro="" textlink="">
      <xdr:nvSpPr>
        <xdr:cNvPr id="879" name="楕円 878"/>
        <xdr:cNvSpPr/>
      </xdr:nvSpPr>
      <xdr:spPr>
        <a:xfrm>
          <a:off x="21272500" y="1301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75023</xdr:rowOff>
    </xdr:from>
    <xdr:ext cx="534377" cy="259045"/>
    <xdr:sp macro="" textlink="">
      <xdr:nvSpPr>
        <xdr:cNvPr id="880" name="テキスト ボックス 879"/>
        <xdr:cNvSpPr txBox="1"/>
      </xdr:nvSpPr>
      <xdr:spPr>
        <a:xfrm>
          <a:off x="21056111" y="1310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508</xdr:rowOff>
    </xdr:from>
    <xdr:to>
      <xdr:col>107</xdr:col>
      <xdr:colOff>101600</xdr:colOff>
      <xdr:row>76</xdr:row>
      <xdr:rowOff>102108</xdr:rowOff>
    </xdr:to>
    <xdr:sp macro="" textlink="">
      <xdr:nvSpPr>
        <xdr:cNvPr id="881" name="楕円 880"/>
        <xdr:cNvSpPr/>
      </xdr:nvSpPr>
      <xdr:spPr>
        <a:xfrm>
          <a:off x="20383500" y="1303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93235</xdr:rowOff>
    </xdr:from>
    <xdr:ext cx="534377" cy="259045"/>
    <xdr:sp macro="" textlink="">
      <xdr:nvSpPr>
        <xdr:cNvPr id="882" name="テキスト ボックス 881"/>
        <xdr:cNvSpPr txBox="1"/>
      </xdr:nvSpPr>
      <xdr:spPr>
        <a:xfrm>
          <a:off x="20167111" y="1312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86728</xdr:rowOff>
    </xdr:from>
    <xdr:to>
      <xdr:col>102</xdr:col>
      <xdr:colOff>165100</xdr:colOff>
      <xdr:row>78</xdr:row>
      <xdr:rowOff>16878</xdr:rowOff>
    </xdr:to>
    <xdr:sp macro="" textlink="">
      <xdr:nvSpPr>
        <xdr:cNvPr id="883" name="楕円 882"/>
        <xdr:cNvSpPr/>
      </xdr:nvSpPr>
      <xdr:spPr>
        <a:xfrm>
          <a:off x="19494500" y="1328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8005</xdr:rowOff>
    </xdr:from>
    <xdr:ext cx="534377" cy="259045"/>
    <xdr:sp macro="" textlink="">
      <xdr:nvSpPr>
        <xdr:cNvPr id="884" name="テキスト ボックス 883"/>
        <xdr:cNvSpPr txBox="1"/>
      </xdr:nvSpPr>
      <xdr:spPr>
        <a:xfrm>
          <a:off x="19278111" y="13381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113627</xdr:rowOff>
    </xdr:from>
    <xdr:to>
      <xdr:col>98</xdr:col>
      <xdr:colOff>38100</xdr:colOff>
      <xdr:row>78</xdr:row>
      <xdr:rowOff>43777</xdr:rowOff>
    </xdr:to>
    <xdr:sp macro="" textlink="">
      <xdr:nvSpPr>
        <xdr:cNvPr id="885" name="楕円 884"/>
        <xdr:cNvSpPr/>
      </xdr:nvSpPr>
      <xdr:spPr>
        <a:xfrm>
          <a:off x="18605500" y="1331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34904</xdr:rowOff>
    </xdr:from>
    <xdr:ext cx="534377" cy="259045"/>
    <xdr:sp macro="" textlink="">
      <xdr:nvSpPr>
        <xdr:cNvPr id="886" name="テキスト ボックス 885"/>
        <xdr:cNvSpPr txBox="1"/>
      </xdr:nvSpPr>
      <xdr:spPr>
        <a:xfrm>
          <a:off x="18389111" y="13408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１年度決算から企業業績の悪化による地方税の大幅な減収により、予算規模の縮小を図っていたが、平成２６年度以降は改善し、平成３０年度決算においても多くの項目が前年度と同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本市は公共施設数が類似団体平均に比べて多いため、物件費が多額となっている。また、普通建設事業費においては、将来への投資として道路の整備や、住環境の向上を図るため区画整理事業を推進したこと等により、住民１人当たりのコストが類似団体よりも４３，７０４円と大幅に高くなっている。一方で、扶助費や公債費は例年類似団体平均を下回っている。扶助費は生活保護率や老年人口割合が低い等の要因により支出が抑制されているが、今後は高齢化に伴い増加することが予想される。公債費については、豊田市版プライマリーバランス（元金返済額以上に新規地方債に借入れをしない）を実施し、黒字化を行ってきたことから、引き続き減少傾向となる見込みである。積立金は、法人市民税の増収により、前年度比で増加に転じ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今後は、法人市民税の一部国税化による地方税の減収が予想されるため、引き続き財務体質の強化を図り経費削減に努めていく。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425,755
408,496
918.32
191,595,669
178,004,460
5,841,040
105,294,972
50,865,822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59690</xdr:rowOff>
    </xdr:from>
    <xdr:to>
      <xdr:col>24</xdr:col>
      <xdr:colOff>62865</xdr:colOff>
      <xdr:row>39</xdr:row>
      <xdr:rowOff>61867</xdr:rowOff>
    </xdr:to>
    <xdr:cxnSp macro="">
      <xdr:nvCxnSpPr>
        <xdr:cNvPr id="58" name="直線コネクタ 57"/>
        <xdr:cNvCxnSpPr/>
      </xdr:nvCxnSpPr>
      <xdr:spPr>
        <a:xfrm flipV="1">
          <a:off x="4633595" y="5374640"/>
          <a:ext cx="1270" cy="137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65694</xdr:rowOff>
    </xdr:from>
    <xdr:ext cx="469744" cy="259045"/>
    <xdr:sp macro="" textlink="">
      <xdr:nvSpPr>
        <xdr:cNvPr id="59" name="議会費最小値テキスト"/>
        <xdr:cNvSpPr txBox="1"/>
      </xdr:nvSpPr>
      <xdr:spPr>
        <a:xfrm>
          <a:off x="4686300" y="675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61867</xdr:rowOff>
    </xdr:from>
    <xdr:to>
      <xdr:col>24</xdr:col>
      <xdr:colOff>152400</xdr:colOff>
      <xdr:row>39</xdr:row>
      <xdr:rowOff>61867</xdr:rowOff>
    </xdr:to>
    <xdr:cxnSp macro="">
      <xdr:nvCxnSpPr>
        <xdr:cNvPr id="60" name="直線コネクタ 59"/>
        <xdr:cNvCxnSpPr/>
      </xdr:nvCxnSpPr>
      <xdr:spPr>
        <a:xfrm>
          <a:off x="4546600" y="6748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6367</xdr:rowOff>
    </xdr:from>
    <xdr:ext cx="469744" cy="259045"/>
    <xdr:sp macro="" textlink="">
      <xdr:nvSpPr>
        <xdr:cNvPr id="61" name="議会費最大値テキスト"/>
        <xdr:cNvSpPr txBox="1"/>
      </xdr:nvSpPr>
      <xdr:spPr>
        <a:xfrm>
          <a:off x="4686300" y="514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59690</xdr:rowOff>
    </xdr:from>
    <xdr:to>
      <xdr:col>24</xdr:col>
      <xdr:colOff>152400</xdr:colOff>
      <xdr:row>31</xdr:row>
      <xdr:rowOff>59690</xdr:rowOff>
    </xdr:to>
    <xdr:cxnSp macro="">
      <xdr:nvCxnSpPr>
        <xdr:cNvPr id="62" name="直線コネクタ 61"/>
        <xdr:cNvCxnSpPr/>
      </xdr:nvCxnSpPr>
      <xdr:spPr>
        <a:xfrm>
          <a:off x="4546600" y="537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61323</xdr:rowOff>
    </xdr:from>
    <xdr:to>
      <xdr:col>24</xdr:col>
      <xdr:colOff>63500</xdr:colOff>
      <xdr:row>34</xdr:row>
      <xdr:rowOff>79828</xdr:rowOff>
    </xdr:to>
    <xdr:cxnSp macro="">
      <xdr:nvCxnSpPr>
        <xdr:cNvPr id="63" name="直線コネクタ 62"/>
        <xdr:cNvCxnSpPr/>
      </xdr:nvCxnSpPr>
      <xdr:spPr>
        <a:xfrm>
          <a:off x="3797300" y="5890623"/>
          <a:ext cx="838200" cy="1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1469</xdr:rowOff>
    </xdr:from>
    <xdr:ext cx="469744" cy="259045"/>
    <xdr:sp macro="" textlink="">
      <xdr:nvSpPr>
        <xdr:cNvPr id="64" name="議会費平均値テキスト"/>
        <xdr:cNvSpPr txBox="1"/>
      </xdr:nvSpPr>
      <xdr:spPr>
        <a:xfrm>
          <a:off x="4686300" y="6002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23042</xdr:rowOff>
    </xdr:from>
    <xdr:to>
      <xdr:col>24</xdr:col>
      <xdr:colOff>114300</xdr:colOff>
      <xdr:row>35</xdr:row>
      <xdr:rowOff>124642</xdr:rowOff>
    </xdr:to>
    <xdr:sp macro="" textlink="">
      <xdr:nvSpPr>
        <xdr:cNvPr id="65" name="フローチャート: 判断 64"/>
        <xdr:cNvSpPr/>
      </xdr:nvSpPr>
      <xdr:spPr>
        <a:xfrm>
          <a:off x="4584700" y="602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42817</xdr:rowOff>
    </xdr:from>
    <xdr:to>
      <xdr:col>19</xdr:col>
      <xdr:colOff>177800</xdr:colOff>
      <xdr:row>34</xdr:row>
      <xdr:rowOff>61323</xdr:rowOff>
    </xdr:to>
    <xdr:cxnSp macro="">
      <xdr:nvCxnSpPr>
        <xdr:cNvPr id="66" name="直線コネクタ 65"/>
        <xdr:cNvCxnSpPr/>
      </xdr:nvCxnSpPr>
      <xdr:spPr>
        <a:xfrm>
          <a:off x="2908300" y="5872117"/>
          <a:ext cx="889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17599</xdr:rowOff>
    </xdr:from>
    <xdr:to>
      <xdr:col>20</xdr:col>
      <xdr:colOff>38100</xdr:colOff>
      <xdr:row>35</xdr:row>
      <xdr:rowOff>119199</xdr:rowOff>
    </xdr:to>
    <xdr:sp macro="" textlink="">
      <xdr:nvSpPr>
        <xdr:cNvPr id="67" name="フローチャート: 判断 66"/>
        <xdr:cNvSpPr/>
      </xdr:nvSpPr>
      <xdr:spPr>
        <a:xfrm>
          <a:off x="37465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110326</xdr:rowOff>
    </xdr:from>
    <xdr:ext cx="469744" cy="259045"/>
    <xdr:sp macro="" textlink="">
      <xdr:nvSpPr>
        <xdr:cNvPr id="68" name="テキスト ボックス 67"/>
        <xdr:cNvSpPr txBox="1"/>
      </xdr:nvSpPr>
      <xdr:spPr>
        <a:xfrm>
          <a:off x="3562428" y="6111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36830</xdr:rowOff>
    </xdr:from>
    <xdr:to>
      <xdr:col>15</xdr:col>
      <xdr:colOff>50800</xdr:colOff>
      <xdr:row>34</xdr:row>
      <xdr:rowOff>42817</xdr:rowOff>
    </xdr:to>
    <xdr:cxnSp macro="">
      <xdr:nvCxnSpPr>
        <xdr:cNvPr id="69" name="直線コネクタ 68"/>
        <xdr:cNvCxnSpPr/>
      </xdr:nvCxnSpPr>
      <xdr:spPr>
        <a:xfrm>
          <a:off x="2019300" y="5694680"/>
          <a:ext cx="889000" cy="17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17599</xdr:rowOff>
    </xdr:from>
    <xdr:to>
      <xdr:col>15</xdr:col>
      <xdr:colOff>101600</xdr:colOff>
      <xdr:row>35</xdr:row>
      <xdr:rowOff>119199</xdr:rowOff>
    </xdr:to>
    <xdr:sp macro="" textlink="">
      <xdr:nvSpPr>
        <xdr:cNvPr id="70" name="フローチャート: 判断 69"/>
        <xdr:cNvSpPr/>
      </xdr:nvSpPr>
      <xdr:spPr>
        <a:xfrm>
          <a:off x="28575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110326</xdr:rowOff>
    </xdr:from>
    <xdr:ext cx="469744" cy="259045"/>
    <xdr:sp macro="" textlink="">
      <xdr:nvSpPr>
        <xdr:cNvPr id="71" name="テキスト ボックス 70"/>
        <xdr:cNvSpPr txBox="1"/>
      </xdr:nvSpPr>
      <xdr:spPr>
        <a:xfrm>
          <a:off x="2673428" y="6111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36830</xdr:rowOff>
    </xdr:from>
    <xdr:to>
      <xdr:col>10</xdr:col>
      <xdr:colOff>114300</xdr:colOff>
      <xdr:row>34</xdr:row>
      <xdr:rowOff>2540</xdr:rowOff>
    </xdr:to>
    <xdr:cxnSp macro="">
      <xdr:nvCxnSpPr>
        <xdr:cNvPr id="72" name="直線コネクタ 71"/>
        <xdr:cNvCxnSpPr/>
      </xdr:nvCxnSpPr>
      <xdr:spPr>
        <a:xfrm flipV="1">
          <a:off x="1130300" y="56946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51889</xdr:rowOff>
    </xdr:from>
    <xdr:to>
      <xdr:col>10</xdr:col>
      <xdr:colOff>165100</xdr:colOff>
      <xdr:row>34</xdr:row>
      <xdr:rowOff>153489</xdr:rowOff>
    </xdr:to>
    <xdr:sp macro="" textlink="">
      <xdr:nvSpPr>
        <xdr:cNvPr id="73" name="フローチャート: 判断 72"/>
        <xdr:cNvSpPr/>
      </xdr:nvSpPr>
      <xdr:spPr>
        <a:xfrm>
          <a:off x="1968500" y="58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144616</xdr:rowOff>
    </xdr:from>
    <xdr:ext cx="469744" cy="259045"/>
    <xdr:sp macro="" textlink="">
      <xdr:nvSpPr>
        <xdr:cNvPr id="74" name="テキスト ボックス 73"/>
        <xdr:cNvSpPr txBox="1"/>
      </xdr:nvSpPr>
      <xdr:spPr>
        <a:xfrm>
          <a:off x="1784428" y="597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93254</xdr:rowOff>
    </xdr:from>
    <xdr:to>
      <xdr:col>6</xdr:col>
      <xdr:colOff>38100</xdr:colOff>
      <xdr:row>35</xdr:row>
      <xdr:rowOff>23404</xdr:rowOff>
    </xdr:to>
    <xdr:sp macro="" textlink="">
      <xdr:nvSpPr>
        <xdr:cNvPr id="75" name="フローチャート: 判断 74"/>
        <xdr:cNvSpPr/>
      </xdr:nvSpPr>
      <xdr:spPr>
        <a:xfrm>
          <a:off x="1079500" y="59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14531</xdr:rowOff>
    </xdr:from>
    <xdr:ext cx="469744" cy="259045"/>
    <xdr:sp macro="" textlink="">
      <xdr:nvSpPr>
        <xdr:cNvPr id="76" name="テキスト ボックス 75"/>
        <xdr:cNvSpPr txBox="1"/>
      </xdr:nvSpPr>
      <xdr:spPr>
        <a:xfrm>
          <a:off x="895428" y="601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29028</xdr:rowOff>
    </xdr:from>
    <xdr:to>
      <xdr:col>24</xdr:col>
      <xdr:colOff>114300</xdr:colOff>
      <xdr:row>34</xdr:row>
      <xdr:rowOff>130628</xdr:rowOff>
    </xdr:to>
    <xdr:sp macro="" textlink="">
      <xdr:nvSpPr>
        <xdr:cNvPr id="82" name="楕円 81"/>
        <xdr:cNvSpPr/>
      </xdr:nvSpPr>
      <xdr:spPr>
        <a:xfrm>
          <a:off x="4584700" y="585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51905</xdr:rowOff>
    </xdr:from>
    <xdr:ext cx="469744" cy="259045"/>
    <xdr:sp macro="" textlink="">
      <xdr:nvSpPr>
        <xdr:cNvPr id="83" name="議会費該当値テキスト"/>
        <xdr:cNvSpPr txBox="1"/>
      </xdr:nvSpPr>
      <xdr:spPr>
        <a:xfrm>
          <a:off x="4686300" y="570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10523</xdr:rowOff>
    </xdr:from>
    <xdr:to>
      <xdr:col>20</xdr:col>
      <xdr:colOff>38100</xdr:colOff>
      <xdr:row>34</xdr:row>
      <xdr:rowOff>112123</xdr:rowOff>
    </xdr:to>
    <xdr:sp macro="" textlink="">
      <xdr:nvSpPr>
        <xdr:cNvPr id="84" name="楕円 83"/>
        <xdr:cNvSpPr/>
      </xdr:nvSpPr>
      <xdr:spPr>
        <a:xfrm>
          <a:off x="3746500" y="583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128650</xdr:rowOff>
    </xdr:from>
    <xdr:ext cx="469744" cy="259045"/>
    <xdr:sp macro="" textlink="">
      <xdr:nvSpPr>
        <xdr:cNvPr id="85" name="テキスト ボックス 84"/>
        <xdr:cNvSpPr txBox="1"/>
      </xdr:nvSpPr>
      <xdr:spPr>
        <a:xfrm>
          <a:off x="3562428" y="5615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163467</xdr:rowOff>
    </xdr:from>
    <xdr:to>
      <xdr:col>15</xdr:col>
      <xdr:colOff>101600</xdr:colOff>
      <xdr:row>34</xdr:row>
      <xdr:rowOff>93617</xdr:rowOff>
    </xdr:to>
    <xdr:sp macro="" textlink="">
      <xdr:nvSpPr>
        <xdr:cNvPr id="86" name="楕円 85"/>
        <xdr:cNvSpPr/>
      </xdr:nvSpPr>
      <xdr:spPr>
        <a:xfrm>
          <a:off x="2857500" y="582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110144</xdr:rowOff>
    </xdr:from>
    <xdr:ext cx="469744" cy="259045"/>
    <xdr:sp macro="" textlink="">
      <xdr:nvSpPr>
        <xdr:cNvPr id="87" name="テキスト ボックス 86"/>
        <xdr:cNvSpPr txBox="1"/>
      </xdr:nvSpPr>
      <xdr:spPr>
        <a:xfrm>
          <a:off x="2673428" y="5596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157480</xdr:rowOff>
    </xdr:from>
    <xdr:to>
      <xdr:col>10</xdr:col>
      <xdr:colOff>165100</xdr:colOff>
      <xdr:row>33</xdr:row>
      <xdr:rowOff>87630</xdr:rowOff>
    </xdr:to>
    <xdr:sp macro="" textlink="">
      <xdr:nvSpPr>
        <xdr:cNvPr id="88" name="楕円 87"/>
        <xdr:cNvSpPr/>
      </xdr:nvSpPr>
      <xdr:spPr>
        <a:xfrm>
          <a:off x="1968500" y="56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104157</xdr:rowOff>
    </xdr:from>
    <xdr:ext cx="469744" cy="259045"/>
    <xdr:sp macro="" textlink="">
      <xdr:nvSpPr>
        <xdr:cNvPr id="89" name="テキスト ボックス 88"/>
        <xdr:cNvSpPr txBox="1"/>
      </xdr:nvSpPr>
      <xdr:spPr>
        <a:xfrm>
          <a:off x="1784428" y="541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123190</xdr:rowOff>
    </xdr:from>
    <xdr:to>
      <xdr:col>6</xdr:col>
      <xdr:colOff>38100</xdr:colOff>
      <xdr:row>34</xdr:row>
      <xdr:rowOff>53340</xdr:rowOff>
    </xdr:to>
    <xdr:sp macro="" textlink="">
      <xdr:nvSpPr>
        <xdr:cNvPr id="90" name="楕円 89"/>
        <xdr:cNvSpPr/>
      </xdr:nvSpPr>
      <xdr:spPr>
        <a:xfrm>
          <a:off x="1079500" y="578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69867</xdr:rowOff>
    </xdr:from>
    <xdr:ext cx="469744" cy="259045"/>
    <xdr:sp macro="" textlink="">
      <xdr:nvSpPr>
        <xdr:cNvPr id="91" name="テキスト ボックス 90"/>
        <xdr:cNvSpPr txBox="1"/>
      </xdr:nvSpPr>
      <xdr:spPr>
        <a:xfrm>
          <a:off x="895428" y="5556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73292</xdr:rowOff>
    </xdr:from>
    <xdr:to>
      <xdr:col>24</xdr:col>
      <xdr:colOff>62865</xdr:colOff>
      <xdr:row>58</xdr:row>
      <xdr:rowOff>114326</xdr:rowOff>
    </xdr:to>
    <xdr:cxnSp macro="">
      <xdr:nvCxnSpPr>
        <xdr:cNvPr id="114" name="直線コネクタ 113"/>
        <xdr:cNvCxnSpPr/>
      </xdr:nvCxnSpPr>
      <xdr:spPr>
        <a:xfrm flipV="1">
          <a:off x="4633595" y="8817242"/>
          <a:ext cx="1270" cy="1241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118153</xdr:rowOff>
    </xdr:from>
    <xdr:ext cx="534377" cy="259045"/>
    <xdr:sp macro="" textlink="">
      <xdr:nvSpPr>
        <xdr:cNvPr id="115" name="総務費最小値テキスト"/>
        <xdr:cNvSpPr txBox="1"/>
      </xdr:nvSpPr>
      <xdr:spPr>
        <a:xfrm>
          <a:off x="4686300" y="1006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114326</xdr:rowOff>
    </xdr:from>
    <xdr:to>
      <xdr:col>24</xdr:col>
      <xdr:colOff>152400</xdr:colOff>
      <xdr:row>58</xdr:row>
      <xdr:rowOff>114326</xdr:rowOff>
    </xdr:to>
    <xdr:cxnSp macro="">
      <xdr:nvCxnSpPr>
        <xdr:cNvPr id="116" name="直線コネクタ 115"/>
        <xdr:cNvCxnSpPr/>
      </xdr:nvCxnSpPr>
      <xdr:spPr>
        <a:xfrm>
          <a:off x="4546600" y="1005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19969</xdr:rowOff>
    </xdr:from>
    <xdr:ext cx="534377" cy="259045"/>
    <xdr:sp macro="" textlink="">
      <xdr:nvSpPr>
        <xdr:cNvPr id="117" name="総務費最大値テキスト"/>
        <xdr:cNvSpPr txBox="1"/>
      </xdr:nvSpPr>
      <xdr:spPr>
        <a:xfrm>
          <a:off x="4686300" y="859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75,405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73292</xdr:rowOff>
    </xdr:from>
    <xdr:to>
      <xdr:col>24</xdr:col>
      <xdr:colOff>152400</xdr:colOff>
      <xdr:row>51</xdr:row>
      <xdr:rowOff>73292</xdr:rowOff>
    </xdr:to>
    <xdr:cxnSp macro="">
      <xdr:nvCxnSpPr>
        <xdr:cNvPr id="118" name="直線コネクタ 117"/>
        <xdr:cNvCxnSpPr/>
      </xdr:nvCxnSpPr>
      <xdr:spPr>
        <a:xfrm>
          <a:off x="4546600" y="8817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78275</xdr:rowOff>
    </xdr:from>
    <xdr:to>
      <xdr:col>24</xdr:col>
      <xdr:colOff>63500</xdr:colOff>
      <xdr:row>55</xdr:row>
      <xdr:rowOff>3866</xdr:rowOff>
    </xdr:to>
    <xdr:cxnSp macro="">
      <xdr:nvCxnSpPr>
        <xdr:cNvPr id="119" name="直線コネクタ 118"/>
        <xdr:cNvCxnSpPr/>
      </xdr:nvCxnSpPr>
      <xdr:spPr>
        <a:xfrm>
          <a:off x="3797300" y="9336575"/>
          <a:ext cx="838200" cy="9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50571</xdr:rowOff>
    </xdr:from>
    <xdr:ext cx="534377" cy="259045"/>
    <xdr:sp macro="" textlink="">
      <xdr:nvSpPr>
        <xdr:cNvPr id="120" name="総務費平均値テキスト"/>
        <xdr:cNvSpPr txBox="1"/>
      </xdr:nvSpPr>
      <xdr:spPr>
        <a:xfrm>
          <a:off x="4686300" y="9651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72144</xdr:rowOff>
    </xdr:from>
    <xdr:to>
      <xdr:col>24</xdr:col>
      <xdr:colOff>114300</xdr:colOff>
      <xdr:row>57</xdr:row>
      <xdr:rowOff>2294</xdr:rowOff>
    </xdr:to>
    <xdr:sp macro="" textlink="">
      <xdr:nvSpPr>
        <xdr:cNvPr id="121" name="フローチャート: 判断 120"/>
        <xdr:cNvSpPr/>
      </xdr:nvSpPr>
      <xdr:spPr>
        <a:xfrm>
          <a:off x="4584700" y="967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48009</xdr:rowOff>
    </xdr:from>
    <xdr:to>
      <xdr:col>19</xdr:col>
      <xdr:colOff>177800</xdr:colOff>
      <xdr:row>54</xdr:row>
      <xdr:rowOff>78275</xdr:rowOff>
    </xdr:to>
    <xdr:cxnSp macro="">
      <xdr:nvCxnSpPr>
        <xdr:cNvPr id="122" name="直線コネクタ 121"/>
        <xdr:cNvCxnSpPr/>
      </xdr:nvCxnSpPr>
      <xdr:spPr>
        <a:xfrm>
          <a:off x="2908300" y="8963409"/>
          <a:ext cx="889000" cy="373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91415</xdr:rowOff>
    </xdr:from>
    <xdr:to>
      <xdr:col>20</xdr:col>
      <xdr:colOff>38100</xdr:colOff>
      <xdr:row>57</xdr:row>
      <xdr:rowOff>21565</xdr:rowOff>
    </xdr:to>
    <xdr:sp macro="" textlink="">
      <xdr:nvSpPr>
        <xdr:cNvPr id="123" name="フローチャート: 判断 122"/>
        <xdr:cNvSpPr/>
      </xdr:nvSpPr>
      <xdr:spPr>
        <a:xfrm>
          <a:off x="3746500" y="969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12692</xdr:rowOff>
    </xdr:from>
    <xdr:ext cx="534377" cy="259045"/>
    <xdr:sp macro="" textlink="">
      <xdr:nvSpPr>
        <xdr:cNvPr id="124" name="テキスト ボックス 123"/>
        <xdr:cNvSpPr txBox="1"/>
      </xdr:nvSpPr>
      <xdr:spPr>
        <a:xfrm>
          <a:off x="3530111" y="978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48009</xdr:rowOff>
    </xdr:from>
    <xdr:to>
      <xdr:col>15</xdr:col>
      <xdr:colOff>50800</xdr:colOff>
      <xdr:row>53</xdr:row>
      <xdr:rowOff>155748</xdr:rowOff>
    </xdr:to>
    <xdr:cxnSp macro="">
      <xdr:nvCxnSpPr>
        <xdr:cNvPr id="125" name="直線コネクタ 124"/>
        <xdr:cNvCxnSpPr/>
      </xdr:nvCxnSpPr>
      <xdr:spPr>
        <a:xfrm flipV="1">
          <a:off x="2019300" y="8963409"/>
          <a:ext cx="889000" cy="27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52781</xdr:rowOff>
    </xdr:from>
    <xdr:to>
      <xdr:col>15</xdr:col>
      <xdr:colOff>101600</xdr:colOff>
      <xdr:row>56</xdr:row>
      <xdr:rowOff>154381</xdr:rowOff>
    </xdr:to>
    <xdr:sp macro="" textlink="">
      <xdr:nvSpPr>
        <xdr:cNvPr id="126" name="フローチャート: 判断 125"/>
        <xdr:cNvSpPr/>
      </xdr:nvSpPr>
      <xdr:spPr>
        <a:xfrm>
          <a:off x="2857500" y="965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145508</xdr:rowOff>
    </xdr:from>
    <xdr:ext cx="534377" cy="259045"/>
    <xdr:sp macro="" textlink="">
      <xdr:nvSpPr>
        <xdr:cNvPr id="127" name="テキスト ボックス 126"/>
        <xdr:cNvSpPr txBox="1"/>
      </xdr:nvSpPr>
      <xdr:spPr>
        <a:xfrm>
          <a:off x="2641111" y="974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58616</xdr:rowOff>
    </xdr:from>
    <xdr:to>
      <xdr:col>10</xdr:col>
      <xdr:colOff>114300</xdr:colOff>
      <xdr:row>53</xdr:row>
      <xdr:rowOff>155748</xdr:rowOff>
    </xdr:to>
    <xdr:cxnSp macro="">
      <xdr:nvCxnSpPr>
        <xdr:cNvPr id="128" name="直線コネクタ 127"/>
        <xdr:cNvCxnSpPr/>
      </xdr:nvCxnSpPr>
      <xdr:spPr>
        <a:xfrm>
          <a:off x="1130300" y="8802566"/>
          <a:ext cx="889000" cy="440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35682</xdr:rowOff>
    </xdr:from>
    <xdr:to>
      <xdr:col>10</xdr:col>
      <xdr:colOff>165100</xdr:colOff>
      <xdr:row>56</xdr:row>
      <xdr:rowOff>137282</xdr:rowOff>
    </xdr:to>
    <xdr:sp macro="" textlink="">
      <xdr:nvSpPr>
        <xdr:cNvPr id="129" name="フローチャート: 判断 128"/>
        <xdr:cNvSpPr/>
      </xdr:nvSpPr>
      <xdr:spPr>
        <a:xfrm>
          <a:off x="1968500" y="963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128409</xdr:rowOff>
    </xdr:from>
    <xdr:ext cx="534377" cy="259045"/>
    <xdr:sp macro="" textlink="">
      <xdr:nvSpPr>
        <xdr:cNvPr id="130" name="テキスト ボックス 129"/>
        <xdr:cNvSpPr txBox="1"/>
      </xdr:nvSpPr>
      <xdr:spPr>
        <a:xfrm>
          <a:off x="1752111" y="972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31728</xdr:rowOff>
    </xdr:from>
    <xdr:to>
      <xdr:col>6</xdr:col>
      <xdr:colOff>38100</xdr:colOff>
      <xdr:row>56</xdr:row>
      <xdr:rowOff>133328</xdr:rowOff>
    </xdr:to>
    <xdr:sp macro="" textlink="">
      <xdr:nvSpPr>
        <xdr:cNvPr id="131" name="フローチャート: 判断 130"/>
        <xdr:cNvSpPr/>
      </xdr:nvSpPr>
      <xdr:spPr>
        <a:xfrm>
          <a:off x="1079500" y="963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124455</xdr:rowOff>
    </xdr:from>
    <xdr:ext cx="534377" cy="259045"/>
    <xdr:sp macro="" textlink="">
      <xdr:nvSpPr>
        <xdr:cNvPr id="132" name="テキスト ボックス 131"/>
        <xdr:cNvSpPr txBox="1"/>
      </xdr:nvSpPr>
      <xdr:spPr>
        <a:xfrm>
          <a:off x="863111" y="972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124516</xdr:rowOff>
    </xdr:from>
    <xdr:to>
      <xdr:col>24</xdr:col>
      <xdr:colOff>114300</xdr:colOff>
      <xdr:row>55</xdr:row>
      <xdr:rowOff>54666</xdr:rowOff>
    </xdr:to>
    <xdr:sp macro="" textlink="">
      <xdr:nvSpPr>
        <xdr:cNvPr id="138" name="楕円 137"/>
        <xdr:cNvSpPr/>
      </xdr:nvSpPr>
      <xdr:spPr>
        <a:xfrm>
          <a:off x="4584700" y="938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147393</xdr:rowOff>
    </xdr:from>
    <xdr:ext cx="534377" cy="259045"/>
    <xdr:sp macro="" textlink="">
      <xdr:nvSpPr>
        <xdr:cNvPr id="139" name="総務費該当値テキスト"/>
        <xdr:cNvSpPr txBox="1"/>
      </xdr:nvSpPr>
      <xdr:spPr>
        <a:xfrm>
          <a:off x="4686300" y="923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27475</xdr:rowOff>
    </xdr:from>
    <xdr:to>
      <xdr:col>20</xdr:col>
      <xdr:colOff>38100</xdr:colOff>
      <xdr:row>54</xdr:row>
      <xdr:rowOff>129075</xdr:rowOff>
    </xdr:to>
    <xdr:sp macro="" textlink="">
      <xdr:nvSpPr>
        <xdr:cNvPr id="140" name="楕円 139"/>
        <xdr:cNvSpPr/>
      </xdr:nvSpPr>
      <xdr:spPr>
        <a:xfrm>
          <a:off x="3746500" y="928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145602</xdr:rowOff>
    </xdr:from>
    <xdr:ext cx="534377" cy="259045"/>
    <xdr:sp macro="" textlink="">
      <xdr:nvSpPr>
        <xdr:cNvPr id="141" name="テキスト ボックス 140"/>
        <xdr:cNvSpPr txBox="1"/>
      </xdr:nvSpPr>
      <xdr:spPr>
        <a:xfrm>
          <a:off x="3530111" y="906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168659</xdr:rowOff>
    </xdr:from>
    <xdr:to>
      <xdr:col>15</xdr:col>
      <xdr:colOff>101600</xdr:colOff>
      <xdr:row>52</xdr:row>
      <xdr:rowOff>98809</xdr:rowOff>
    </xdr:to>
    <xdr:sp macro="" textlink="">
      <xdr:nvSpPr>
        <xdr:cNvPr id="142" name="楕円 141"/>
        <xdr:cNvSpPr/>
      </xdr:nvSpPr>
      <xdr:spPr>
        <a:xfrm>
          <a:off x="2857500" y="891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50</xdr:row>
      <xdr:rowOff>115336</xdr:rowOff>
    </xdr:from>
    <xdr:ext cx="534377" cy="259045"/>
    <xdr:sp macro="" textlink="">
      <xdr:nvSpPr>
        <xdr:cNvPr id="143" name="テキスト ボックス 142"/>
        <xdr:cNvSpPr txBox="1"/>
      </xdr:nvSpPr>
      <xdr:spPr>
        <a:xfrm>
          <a:off x="2641111" y="868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104948</xdr:rowOff>
    </xdr:from>
    <xdr:to>
      <xdr:col>10</xdr:col>
      <xdr:colOff>165100</xdr:colOff>
      <xdr:row>54</xdr:row>
      <xdr:rowOff>35098</xdr:rowOff>
    </xdr:to>
    <xdr:sp macro="" textlink="">
      <xdr:nvSpPr>
        <xdr:cNvPr id="144" name="楕円 143"/>
        <xdr:cNvSpPr/>
      </xdr:nvSpPr>
      <xdr:spPr>
        <a:xfrm>
          <a:off x="1968500" y="919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51625</xdr:rowOff>
    </xdr:from>
    <xdr:ext cx="534377" cy="259045"/>
    <xdr:sp macro="" textlink="">
      <xdr:nvSpPr>
        <xdr:cNvPr id="145" name="テキスト ボックス 144"/>
        <xdr:cNvSpPr txBox="1"/>
      </xdr:nvSpPr>
      <xdr:spPr>
        <a:xfrm>
          <a:off x="1752111" y="896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51</xdr:row>
      <xdr:rowOff>7816</xdr:rowOff>
    </xdr:from>
    <xdr:to>
      <xdr:col>6</xdr:col>
      <xdr:colOff>38100</xdr:colOff>
      <xdr:row>51</xdr:row>
      <xdr:rowOff>109416</xdr:rowOff>
    </xdr:to>
    <xdr:sp macro="" textlink="">
      <xdr:nvSpPr>
        <xdr:cNvPr id="146" name="楕円 145"/>
        <xdr:cNvSpPr/>
      </xdr:nvSpPr>
      <xdr:spPr>
        <a:xfrm>
          <a:off x="1079500" y="8751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49</xdr:row>
      <xdr:rowOff>125943</xdr:rowOff>
    </xdr:from>
    <xdr:ext cx="534377" cy="259045"/>
    <xdr:sp macro="" textlink="">
      <xdr:nvSpPr>
        <xdr:cNvPr id="147" name="テキスト ボックス 146"/>
        <xdr:cNvSpPr txBox="1"/>
      </xdr:nvSpPr>
      <xdr:spPr>
        <a:xfrm>
          <a:off x="863111" y="8526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115828</xdr:rowOff>
    </xdr:from>
    <xdr:to>
      <xdr:col>24</xdr:col>
      <xdr:colOff>62865</xdr:colOff>
      <xdr:row>77</xdr:row>
      <xdr:rowOff>163985</xdr:rowOff>
    </xdr:to>
    <xdr:cxnSp macro="">
      <xdr:nvCxnSpPr>
        <xdr:cNvPr id="174" name="直線コネクタ 173"/>
        <xdr:cNvCxnSpPr/>
      </xdr:nvCxnSpPr>
      <xdr:spPr>
        <a:xfrm flipV="1">
          <a:off x="4633595" y="12117328"/>
          <a:ext cx="1270" cy="1248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167812</xdr:rowOff>
    </xdr:from>
    <xdr:ext cx="599010" cy="259045"/>
    <xdr:sp macro="" textlink="">
      <xdr:nvSpPr>
        <xdr:cNvPr id="175" name="民生費最小値テキスト"/>
        <xdr:cNvSpPr txBox="1"/>
      </xdr:nvSpPr>
      <xdr:spPr>
        <a:xfrm>
          <a:off x="4686300" y="13369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163985</xdr:rowOff>
    </xdr:from>
    <xdr:to>
      <xdr:col>24</xdr:col>
      <xdr:colOff>152400</xdr:colOff>
      <xdr:row>77</xdr:row>
      <xdr:rowOff>163985</xdr:rowOff>
    </xdr:to>
    <xdr:cxnSp macro="">
      <xdr:nvCxnSpPr>
        <xdr:cNvPr id="176" name="直線コネクタ 175"/>
        <xdr:cNvCxnSpPr/>
      </xdr:nvCxnSpPr>
      <xdr:spPr>
        <a:xfrm>
          <a:off x="4546600" y="13365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62505</xdr:rowOff>
    </xdr:from>
    <xdr:ext cx="599010" cy="259045"/>
    <xdr:sp macro="" textlink="">
      <xdr:nvSpPr>
        <xdr:cNvPr id="177" name="民生費最大値テキスト"/>
        <xdr:cNvSpPr txBox="1"/>
      </xdr:nvSpPr>
      <xdr:spPr>
        <a:xfrm>
          <a:off x="4686300" y="11892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230,193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115828</xdr:rowOff>
    </xdr:from>
    <xdr:to>
      <xdr:col>24</xdr:col>
      <xdr:colOff>152400</xdr:colOff>
      <xdr:row>70</xdr:row>
      <xdr:rowOff>115828</xdr:rowOff>
    </xdr:to>
    <xdr:cxnSp macro="">
      <xdr:nvCxnSpPr>
        <xdr:cNvPr id="178" name="直線コネクタ 177"/>
        <xdr:cNvCxnSpPr/>
      </xdr:nvCxnSpPr>
      <xdr:spPr>
        <a:xfrm>
          <a:off x="4546600" y="12117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57502</xdr:rowOff>
    </xdr:from>
    <xdr:to>
      <xdr:col>24</xdr:col>
      <xdr:colOff>63500</xdr:colOff>
      <xdr:row>77</xdr:row>
      <xdr:rowOff>71806</xdr:rowOff>
    </xdr:to>
    <xdr:cxnSp macro="">
      <xdr:nvCxnSpPr>
        <xdr:cNvPr id="179" name="直線コネクタ 178"/>
        <xdr:cNvCxnSpPr/>
      </xdr:nvCxnSpPr>
      <xdr:spPr>
        <a:xfrm>
          <a:off x="3797300" y="13259152"/>
          <a:ext cx="838200" cy="14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130032</xdr:rowOff>
    </xdr:from>
    <xdr:ext cx="599010" cy="259045"/>
    <xdr:sp macro="" textlink="">
      <xdr:nvSpPr>
        <xdr:cNvPr id="180" name="民生費平均値テキスト"/>
        <xdr:cNvSpPr txBox="1"/>
      </xdr:nvSpPr>
      <xdr:spPr>
        <a:xfrm>
          <a:off x="4686300" y="126458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107155</xdr:rowOff>
    </xdr:from>
    <xdr:to>
      <xdr:col>24</xdr:col>
      <xdr:colOff>114300</xdr:colOff>
      <xdr:row>75</xdr:row>
      <xdr:rowOff>37305</xdr:rowOff>
    </xdr:to>
    <xdr:sp macro="" textlink="">
      <xdr:nvSpPr>
        <xdr:cNvPr id="181" name="フローチャート: 判断 180"/>
        <xdr:cNvSpPr/>
      </xdr:nvSpPr>
      <xdr:spPr>
        <a:xfrm>
          <a:off x="4584700" y="127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57502</xdr:rowOff>
    </xdr:from>
    <xdr:to>
      <xdr:col>19</xdr:col>
      <xdr:colOff>177800</xdr:colOff>
      <xdr:row>77</xdr:row>
      <xdr:rowOff>115174</xdr:rowOff>
    </xdr:to>
    <xdr:cxnSp macro="">
      <xdr:nvCxnSpPr>
        <xdr:cNvPr id="182" name="直線コネクタ 181"/>
        <xdr:cNvCxnSpPr/>
      </xdr:nvCxnSpPr>
      <xdr:spPr>
        <a:xfrm flipV="1">
          <a:off x="2908300" y="13259152"/>
          <a:ext cx="889000" cy="57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116354</xdr:rowOff>
    </xdr:from>
    <xdr:to>
      <xdr:col>20</xdr:col>
      <xdr:colOff>38100</xdr:colOff>
      <xdr:row>75</xdr:row>
      <xdr:rowOff>46504</xdr:rowOff>
    </xdr:to>
    <xdr:sp macro="" textlink="">
      <xdr:nvSpPr>
        <xdr:cNvPr id="183" name="フローチャート: 判断 182"/>
        <xdr:cNvSpPr/>
      </xdr:nvSpPr>
      <xdr:spPr>
        <a:xfrm>
          <a:off x="3746500" y="1280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63031</xdr:rowOff>
    </xdr:from>
    <xdr:ext cx="599010" cy="259045"/>
    <xdr:sp macro="" textlink="">
      <xdr:nvSpPr>
        <xdr:cNvPr id="184" name="テキスト ボックス 183"/>
        <xdr:cNvSpPr txBox="1"/>
      </xdr:nvSpPr>
      <xdr:spPr>
        <a:xfrm>
          <a:off x="3497795" y="12578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115174</xdr:rowOff>
    </xdr:from>
    <xdr:to>
      <xdr:col>15</xdr:col>
      <xdr:colOff>50800</xdr:colOff>
      <xdr:row>77</xdr:row>
      <xdr:rowOff>156268</xdr:rowOff>
    </xdr:to>
    <xdr:cxnSp macro="">
      <xdr:nvCxnSpPr>
        <xdr:cNvPr id="185" name="直線コネクタ 184"/>
        <xdr:cNvCxnSpPr/>
      </xdr:nvCxnSpPr>
      <xdr:spPr>
        <a:xfrm flipV="1">
          <a:off x="2019300" y="13316824"/>
          <a:ext cx="889000" cy="41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127414</xdr:rowOff>
    </xdr:from>
    <xdr:to>
      <xdr:col>15</xdr:col>
      <xdr:colOff>101600</xdr:colOff>
      <xdr:row>75</xdr:row>
      <xdr:rowOff>57564</xdr:rowOff>
    </xdr:to>
    <xdr:sp macro="" textlink="">
      <xdr:nvSpPr>
        <xdr:cNvPr id="186" name="フローチャート: 判断 185"/>
        <xdr:cNvSpPr/>
      </xdr:nvSpPr>
      <xdr:spPr>
        <a:xfrm>
          <a:off x="2857500" y="1281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74091</xdr:rowOff>
    </xdr:from>
    <xdr:ext cx="599010" cy="259045"/>
    <xdr:sp macro="" textlink="">
      <xdr:nvSpPr>
        <xdr:cNvPr id="187" name="テキスト ボックス 186"/>
        <xdr:cNvSpPr txBox="1"/>
      </xdr:nvSpPr>
      <xdr:spPr>
        <a:xfrm>
          <a:off x="2608795" y="1258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156268</xdr:rowOff>
    </xdr:from>
    <xdr:to>
      <xdr:col>10</xdr:col>
      <xdr:colOff>114300</xdr:colOff>
      <xdr:row>78</xdr:row>
      <xdr:rowOff>49861</xdr:rowOff>
    </xdr:to>
    <xdr:cxnSp macro="">
      <xdr:nvCxnSpPr>
        <xdr:cNvPr id="188" name="直線コネクタ 187"/>
        <xdr:cNvCxnSpPr/>
      </xdr:nvCxnSpPr>
      <xdr:spPr>
        <a:xfrm flipV="1">
          <a:off x="1130300" y="13357918"/>
          <a:ext cx="889000" cy="6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26035</xdr:rowOff>
    </xdr:from>
    <xdr:to>
      <xdr:col>10</xdr:col>
      <xdr:colOff>165100</xdr:colOff>
      <xdr:row>75</xdr:row>
      <xdr:rowOff>127635</xdr:rowOff>
    </xdr:to>
    <xdr:sp macro="" textlink="">
      <xdr:nvSpPr>
        <xdr:cNvPr id="189" name="フローチャート: 判断 188"/>
        <xdr:cNvSpPr/>
      </xdr:nvSpPr>
      <xdr:spPr>
        <a:xfrm>
          <a:off x="1968500" y="1288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144162</xdr:rowOff>
    </xdr:from>
    <xdr:ext cx="599010" cy="259045"/>
    <xdr:sp macro="" textlink="">
      <xdr:nvSpPr>
        <xdr:cNvPr id="190" name="テキスト ボックス 189"/>
        <xdr:cNvSpPr txBox="1"/>
      </xdr:nvSpPr>
      <xdr:spPr>
        <a:xfrm>
          <a:off x="1719795" y="12660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59269</xdr:rowOff>
    </xdr:from>
    <xdr:to>
      <xdr:col>6</xdr:col>
      <xdr:colOff>38100</xdr:colOff>
      <xdr:row>75</xdr:row>
      <xdr:rowOff>160869</xdr:rowOff>
    </xdr:to>
    <xdr:sp macro="" textlink="">
      <xdr:nvSpPr>
        <xdr:cNvPr id="191" name="フローチャート: 判断 190"/>
        <xdr:cNvSpPr/>
      </xdr:nvSpPr>
      <xdr:spPr>
        <a:xfrm>
          <a:off x="1079500" y="1291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5946</xdr:rowOff>
    </xdr:from>
    <xdr:ext cx="599010" cy="259045"/>
    <xdr:sp macro="" textlink="">
      <xdr:nvSpPr>
        <xdr:cNvPr id="192" name="テキスト ボックス 191"/>
        <xdr:cNvSpPr txBox="1"/>
      </xdr:nvSpPr>
      <xdr:spPr>
        <a:xfrm>
          <a:off x="830795" y="12693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21006</xdr:rowOff>
    </xdr:from>
    <xdr:to>
      <xdr:col>24</xdr:col>
      <xdr:colOff>114300</xdr:colOff>
      <xdr:row>77</xdr:row>
      <xdr:rowOff>122606</xdr:rowOff>
    </xdr:to>
    <xdr:sp macro="" textlink="">
      <xdr:nvSpPr>
        <xdr:cNvPr id="198" name="楕円 197"/>
        <xdr:cNvSpPr/>
      </xdr:nvSpPr>
      <xdr:spPr>
        <a:xfrm>
          <a:off x="4584700" y="1322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107383</xdr:rowOff>
    </xdr:from>
    <xdr:ext cx="599010" cy="259045"/>
    <xdr:sp macro="" textlink="">
      <xdr:nvSpPr>
        <xdr:cNvPr id="199" name="民生費該当値テキスト"/>
        <xdr:cNvSpPr txBox="1"/>
      </xdr:nvSpPr>
      <xdr:spPr>
        <a:xfrm>
          <a:off x="4686300" y="13137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6702</xdr:rowOff>
    </xdr:from>
    <xdr:to>
      <xdr:col>20</xdr:col>
      <xdr:colOff>38100</xdr:colOff>
      <xdr:row>77</xdr:row>
      <xdr:rowOff>108302</xdr:rowOff>
    </xdr:to>
    <xdr:sp macro="" textlink="">
      <xdr:nvSpPr>
        <xdr:cNvPr id="200" name="楕円 199"/>
        <xdr:cNvSpPr/>
      </xdr:nvSpPr>
      <xdr:spPr>
        <a:xfrm>
          <a:off x="3746500" y="1320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99429</xdr:rowOff>
    </xdr:from>
    <xdr:ext cx="599010" cy="259045"/>
    <xdr:sp macro="" textlink="">
      <xdr:nvSpPr>
        <xdr:cNvPr id="201" name="テキスト ボックス 200"/>
        <xdr:cNvSpPr txBox="1"/>
      </xdr:nvSpPr>
      <xdr:spPr>
        <a:xfrm>
          <a:off x="3497795" y="1330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64374</xdr:rowOff>
    </xdr:from>
    <xdr:to>
      <xdr:col>15</xdr:col>
      <xdr:colOff>101600</xdr:colOff>
      <xdr:row>77</xdr:row>
      <xdr:rowOff>165974</xdr:rowOff>
    </xdr:to>
    <xdr:sp macro="" textlink="">
      <xdr:nvSpPr>
        <xdr:cNvPr id="202" name="楕円 201"/>
        <xdr:cNvSpPr/>
      </xdr:nvSpPr>
      <xdr:spPr>
        <a:xfrm>
          <a:off x="2857500" y="13266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157101</xdr:rowOff>
    </xdr:from>
    <xdr:ext cx="599010" cy="259045"/>
    <xdr:sp macro="" textlink="">
      <xdr:nvSpPr>
        <xdr:cNvPr id="203" name="テキスト ボックス 202"/>
        <xdr:cNvSpPr txBox="1"/>
      </xdr:nvSpPr>
      <xdr:spPr>
        <a:xfrm>
          <a:off x="2608795" y="13358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105468</xdr:rowOff>
    </xdr:from>
    <xdr:to>
      <xdr:col>10</xdr:col>
      <xdr:colOff>165100</xdr:colOff>
      <xdr:row>78</xdr:row>
      <xdr:rowOff>35618</xdr:rowOff>
    </xdr:to>
    <xdr:sp macro="" textlink="">
      <xdr:nvSpPr>
        <xdr:cNvPr id="204" name="楕円 203"/>
        <xdr:cNvSpPr/>
      </xdr:nvSpPr>
      <xdr:spPr>
        <a:xfrm>
          <a:off x="1968500" y="1330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26745</xdr:rowOff>
    </xdr:from>
    <xdr:ext cx="599010" cy="259045"/>
    <xdr:sp macro="" textlink="">
      <xdr:nvSpPr>
        <xdr:cNvPr id="205" name="テキスト ボックス 204"/>
        <xdr:cNvSpPr txBox="1"/>
      </xdr:nvSpPr>
      <xdr:spPr>
        <a:xfrm>
          <a:off x="1719795" y="13399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170511</xdr:rowOff>
    </xdr:from>
    <xdr:to>
      <xdr:col>6</xdr:col>
      <xdr:colOff>38100</xdr:colOff>
      <xdr:row>78</xdr:row>
      <xdr:rowOff>100661</xdr:rowOff>
    </xdr:to>
    <xdr:sp macro="" textlink="">
      <xdr:nvSpPr>
        <xdr:cNvPr id="206" name="楕円 205"/>
        <xdr:cNvSpPr/>
      </xdr:nvSpPr>
      <xdr:spPr>
        <a:xfrm>
          <a:off x="1079500" y="133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91788</xdr:rowOff>
    </xdr:from>
    <xdr:ext cx="599010" cy="259045"/>
    <xdr:sp macro="" textlink="">
      <xdr:nvSpPr>
        <xdr:cNvPr id="207" name="テキスト ボックス 206"/>
        <xdr:cNvSpPr txBox="1"/>
      </xdr:nvSpPr>
      <xdr:spPr>
        <a:xfrm>
          <a:off x="830795" y="13464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8" name="テキスト ボックス 227"/>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0" name="テキスト ボックス 229"/>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2" name="テキスト ボックス 23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27849</xdr:rowOff>
    </xdr:from>
    <xdr:to>
      <xdr:col>24</xdr:col>
      <xdr:colOff>62865</xdr:colOff>
      <xdr:row>99</xdr:row>
      <xdr:rowOff>51133</xdr:rowOff>
    </xdr:to>
    <xdr:cxnSp macro="">
      <xdr:nvCxnSpPr>
        <xdr:cNvPr id="234" name="直線コネクタ 233"/>
        <xdr:cNvCxnSpPr/>
      </xdr:nvCxnSpPr>
      <xdr:spPr>
        <a:xfrm flipV="1">
          <a:off x="4633595" y="15458349"/>
          <a:ext cx="1270" cy="1566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54960</xdr:rowOff>
    </xdr:from>
    <xdr:ext cx="534377" cy="259045"/>
    <xdr:sp macro="" textlink="">
      <xdr:nvSpPr>
        <xdr:cNvPr id="235" name="衛生費最小値テキスト"/>
        <xdr:cNvSpPr txBox="1"/>
      </xdr:nvSpPr>
      <xdr:spPr>
        <a:xfrm>
          <a:off x="4686300" y="1702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51133</xdr:rowOff>
    </xdr:from>
    <xdr:to>
      <xdr:col>24</xdr:col>
      <xdr:colOff>152400</xdr:colOff>
      <xdr:row>99</xdr:row>
      <xdr:rowOff>51133</xdr:rowOff>
    </xdr:to>
    <xdr:cxnSp macro="">
      <xdr:nvCxnSpPr>
        <xdr:cNvPr id="236" name="直線コネクタ 235"/>
        <xdr:cNvCxnSpPr/>
      </xdr:nvCxnSpPr>
      <xdr:spPr>
        <a:xfrm>
          <a:off x="4546600" y="17024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145976</xdr:rowOff>
    </xdr:from>
    <xdr:ext cx="534377" cy="259045"/>
    <xdr:sp macro="" textlink="">
      <xdr:nvSpPr>
        <xdr:cNvPr id="237" name="衛生費最大値テキスト"/>
        <xdr:cNvSpPr txBox="1"/>
      </xdr:nvSpPr>
      <xdr:spPr>
        <a:xfrm>
          <a:off x="4686300" y="1523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69,425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27849</xdr:rowOff>
    </xdr:from>
    <xdr:to>
      <xdr:col>24</xdr:col>
      <xdr:colOff>152400</xdr:colOff>
      <xdr:row>90</xdr:row>
      <xdr:rowOff>27849</xdr:rowOff>
    </xdr:to>
    <xdr:cxnSp macro="">
      <xdr:nvCxnSpPr>
        <xdr:cNvPr id="238" name="直線コネクタ 237"/>
        <xdr:cNvCxnSpPr/>
      </xdr:nvCxnSpPr>
      <xdr:spPr>
        <a:xfrm>
          <a:off x="4546600" y="1545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146134</xdr:rowOff>
    </xdr:from>
    <xdr:to>
      <xdr:col>24</xdr:col>
      <xdr:colOff>63500</xdr:colOff>
      <xdr:row>96</xdr:row>
      <xdr:rowOff>169842</xdr:rowOff>
    </xdr:to>
    <xdr:cxnSp macro="">
      <xdr:nvCxnSpPr>
        <xdr:cNvPr id="239" name="直線コネクタ 238"/>
        <xdr:cNvCxnSpPr/>
      </xdr:nvCxnSpPr>
      <xdr:spPr>
        <a:xfrm>
          <a:off x="3797300" y="16605334"/>
          <a:ext cx="838200" cy="2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118733</xdr:rowOff>
    </xdr:from>
    <xdr:ext cx="534377" cy="259045"/>
    <xdr:sp macro="" textlink="">
      <xdr:nvSpPr>
        <xdr:cNvPr id="240" name="衛生費平均値テキスト"/>
        <xdr:cNvSpPr txBox="1"/>
      </xdr:nvSpPr>
      <xdr:spPr>
        <a:xfrm>
          <a:off x="4686300" y="16406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95856</xdr:rowOff>
    </xdr:from>
    <xdr:to>
      <xdr:col>24</xdr:col>
      <xdr:colOff>114300</xdr:colOff>
      <xdr:row>97</xdr:row>
      <xdr:rowOff>26006</xdr:rowOff>
    </xdr:to>
    <xdr:sp macro="" textlink="">
      <xdr:nvSpPr>
        <xdr:cNvPr id="241" name="フローチャート: 判断 240"/>
        <xdr:cNvSpPr/>
      </xdr:nvSpPr>
      <xdr:spPr>
        <a:xfrm>
          <a:off x="4584700" y="1655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146134</xdr:rowOff>
    </xdr:from>
    <xdr:to>
      <xdr:col>19</xdr:col>
      <xdr:colOff>177800</xdr:colOff>
      <xdr:row>96</xdr:row>
      <xdr:rowOff>159784</xdr:rowOff>
    </xdr:to>
    <xdr:cxnSp macro="">
      <xdr:nvCxnSpPr>
        <xdr:cNvPr id="242" name="直線コネクタ 241"/>
        <xdr:cNvCxnSpPr/>
      </xdr:nvCxnSpPr>
      <xdr:spPr>
        <a:xfrm flipV="1">
          <a:off x="2908300" y="16605334"/>
          <a:ext cx="889000" cy="13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155456</xdr:rowOff>
    </xdr:from>
    <xdr:to>
      <xdr:col>20</xdr:col>
      <xdr:colOff>38100</xdr:colOff>
      <xdr:row>97</xdr:row>
      <xdr:rowOff>85606</xdr:rowOff>
    </xdr:to>
    <xdr:sp macro="" textlink="">
      <xdr:nvSpPr>
        <xdr:cNvPr id="243" name="フローチャート: 判断 242"/>
        <xdr:cNvSpPr/>
      </xdr:nvSpPr>
      <xdr:spPr>
        <a:xfrm>
          <a:off x="3746500" y="16614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76733</xdr:rowOff>
    </xdr:from>
    <xdr:ext cx="534377" cy="259045"/>
    <xdr:sp macro="" textlink="">
      <xdr:nvSpPr>
        <xdr:cNvPr id="244" name="テキスト ボックス 243"/>
        <xdr:cNvSpPr txBox="1"/>
      </xdr:nvSpPr>
      <xdr:spPr>
        <a:xfrm>
          <a:off x="3530111" y="1670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74386</xdr:rowOff>
    </xdr:from>
    <xdr:to>
      <xdr:col>15</xdr:col>
      <xdr:colOff>50800</xdr:colOff>
      <xdr:row>96</xdr:row>
      <xdr:rowOff>159784</xdr:rowOff>
    </xdr:to>
    <xdr:cxnSp macro="">
      <xdr:nvCxnSpPr>
        <xdr:cNvPr id="245" name="直線コネクタ 244"/>
        <xdr:cNvCxnSpPr/>
      </xdr:nvCxnSpPr>
      <xdr:spPr>
        <a:xfrm>
          <a:off x="2019300" y="15847786"/>
          <a:ext cx="889000" cy="77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154736</xdr:rowOff>
    </xdr:from>
    <xdr:to>
      <xdr:col>15</xdr:col>
      <xdr:colOff>101600</xdr:colOff>
      <xdr:row>97</xdr:row>
      <xdr:rowOff>84886</xdr:rowOff>
    </xdr:to>
    <xdr:sp macro="" textlink="">
      <xdr:nvSpPr>
        <xdr:cNvPr id="246" name="フローチャート: 判断 245"/>
        <xdr:cNvSpPr/>
      </xdr:nvSpPr>
      <xdr:spPr>
        <a:xfrm>
          <a:off x="2857500" y="1661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76013</xdr:rowOff>
    </xdr:from>
    <xdr:ext cx="534377" cy="259045"/>
    <xdr:sp macro="" textlink="">
      <xdr:nvSpPr>
        <xdr:cNvPr id="247" name="テキスト ボックス 246"/>
        <xdr:cNvSpPr txBox="1"/>
      </xdr:nvSpPr>
      <xdr:spPr>
        <a:xfrm>
          <a:off x="2641111" y="1670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74386</xdr:rowOff>
    </xdr:from>
    <xdr:to>
      <xdr:col>10</xdr:col>
      <xdr:colOff>114300</xdr:colOff>
      <xdr:row>96</xdr:row>
      <xdr:rowOff>65046</xdr:rowOff>
    </xdr:to>
    <xdr:cxnSp macro="">
      <xdr:nvCxnSpPr>
        <xdr:cNvPr id="248" name="直線コネクタ 247"/>
        <xdr:cNvCxnSpPr/>
      </xdr:nvCxnSpPr>
      <xdr:spPr>
        <a:xfrm flipV="1">
          <a:off x="1130300" y="15847786"/>
          <a:ext cx="889000" cy="67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112478</xdr:rowOff>
    </xdr:from>
    <xdr:to>
      <xdr:col>10</xdr:col>
      <xdr:colOff>165100</xdr:colOff>
      <xdr:row>97</xdr:row>
      <xdr:rowOff>42628</xdr:rowOff>
    </xdr:to>
    <xdr:sp macro="" textlink="">
      <xdr:nvSpPr>
        <xdr:cNvPr id="249" name="フローチャート: 判断 248"/>
        <xdr:cNvSpPr/>
      </xdr:nvSpPr>
      <xdr:spPr>
        <a:xfrm>
          <a:off x="1968500" y="1657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33755</xdr:rowOff>
    </xdr:from>
    <xdr:ext cx="534377" cy="259045"/>
    <xdr:sp macro="" textlink="">
      <xdr:nvSpPr>
        <xdr:cNvPr id="250" name="テキスト ボックス 249"/>
        <xdr:cNvSpPr txBox="1"/>
      </xdr:nvSpPr>
      <xdr:spPr>
        <a:xfrm>
          <a:off x="1752111" y="1666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73</xdr:rowOff>
    </xdr:from>
    <xdr:to>
      <xdr:col>6</xdr:col>
      <xdr:colOff>38100</xdr:colOff>
      <xdr:row>97</xdr:row>
      <xdr:rowOff>101673</xdr:rowOff>
    </xdr:to>
    <xdr:sp macro="" textlink="">
      <xdr:nvSpPr>
        <xdr:cNvPr id="251" name="フローチャート: 判断 250"/>
        <xdr:cNvSpPr/>
      </xdr:nvSpPr>
      <xdr:spPr>
        <a:xfrm>
          <a:off x="1079500" y="1663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92800</xdr:rowOff>
    </xdr:from>
    <xdr:ext cx="534377" cy="259045"/>
    <xdr:sp macro="" textlink="">
      <xdr:nvSpPr>
        <xdr:cNvPr id="252" name="テキスト ボックス 251"/>
        <xdr:cNvSpPr txBox="1"/>
      </xdr:nvSpPr>
      <xdr:spPr>
        <a:xfrm>
          <a:off x="863111" y="1672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119042</xdr:rowOff>
    </xdr:from>
    <xdr:to>
      <xdr:col>24</xdr:col>
      <xdr:colOff>114300</xdr:colOff>
      <xdr:row>97</xdr:row>
      <xdr:rowOff>49192</xdr:rowOff>
    </xdr:to>
    <xdr:sp macro="" textlink="">
      <xdr:nvSpPr>
        <xdr:cNvPr id="258" name="楕円 257"/>
        <xdr:cNvSpPr/>
      </xdr:nvSpPr>
      <xdr:spPr>
        <a:xfrm>
          <a:off x="4584700" y="1657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97469</xdr:rowOff>
    </xdr:from>
    <xdr:ext cx="534377" cy="259045"/>
    <xdr:sp macro="" textlink="">
      <xdr:nvSpPr>
        <xdr:cNvPr id="259" name="衛生費該当値テキスト"/>
        <xdr:cNvSpPr txBox="1"/>
      </xdr:nvSpPr>
      <xdr:spPr>
        <a:xfrm>
          <a:off x="4686300" y="1655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95334</xdr:rowOff>
    </xdr:from>
    <xdr:to>
      <xdr:col>20</xdr:col>
      <xdr:colOff>38100</xdr:colOff>
      <xdr:row>97</xdr:row>
      <xdr:rowOff>25484</xdr:rowOff>
    </xdr:to>
    <xdr:sp macro="" textlink="">
      <xdr:nvSpPr>
        <xdr:cNvPr id="260" name="楕円 259"/>
        <xdr:cNvSpPr/>
      </xdr:nvSpPr>
      <xdr:spPr>
        <a:xfrm>
          <a:off x="3746500" y="1655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42011</xdr:rowOff>
    </xdr:from>
    <xdr:ext cx="534377" cy="259045"/>
    <xdr:sp macro="" textlink="">
      <xdr:nvSpPr>
        <xdr:cNvPr id="261" name="テキスト ボックス 260"/>
        <xdr:cNvSpPr txBox="1"/>
      </xdr:nvSpPr>
      <xdr:spPr>
        <a:xfrm>
          <a:off x="3530111" y="1632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108984</xdr:rowOff>
    </xdr:from>
    <xdr:to>
      <xdr:col>15</xdr:col>
      <xdr:colOff>101600</xdr:colOff>
      <xdr:row>97</xdr:row>
      <xdr:rowOff>39134</xdr:rowOff>
    </xdr:to>
    <xdr:sp macro="" textlink="">
      <xdr:nvSpPr>
        <xdr:cNvPr id="262" name="楕円 261"/>
        <xdr:cNvSpPr/>
      </xdr:nvSpPr>
      <xdr:spPr>
        <a:xfrm>
          <a:off x="2857500" y="1656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55661</xdr:rowOff>
    </xdr:from>
    <xdr:ext cx="534377" cy="259045"/>
    <xdr:sp macro="" textlink="">
      <xdr:nvSpPr>
        <xdr:cNvPr id="263" name="テキスト ボックス 262"/>
        <xdr:cNvSpPr txBox="1"/>
      </xdr:nvSpPr>
      <xdr:spPr>
        <a:xfrm>
          <a:off x="2641111" y="1634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23586</xdr:rowOff>
    </xdr:from>
    <xdr:to>
      <xdr:col>10</xdr:col>
      <xdr:colOff>165100</xdr:colOff>
      <xdr:row>92</xdr:row>
      <xdr:rowOff>125186</xdr:rowOff>
    </xdr:to>
    <xdr:sp macro="" textlink="">
      <xdr:nvSpPr>
        <xdr:cNvPr id="264" name="楕円 263"/>
        <xdr:cNvSpPr/>
      </xdr:nvSpPr>
      <xdr:spPr>
        <a:xfrm>
          <a:off x="1968500" y="157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90</xdr:row>
      <xdr:rowOff>141713</xdr:rowOff>
    </xdr:from>
    <xdr:ext cx="534377" cy="259045"/>
    <xdr:sp macro="" textlink="">
      <xdr:nvSpPr>
        <xdr:cNvPr id="265" name="テキスト ボックス 264"/>
        <xdr:cNvSpPr txBox="1"/>
      </xdr:nvSpPr>
      <xdr:spPr>
        <a:xfrm>
          <a:off x="1752111" y="1557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14246</xdr:rowOff>
    </xdr:from>
    <xdr:to>
      <xdr:col>6</xdr:col>
      <xdr:colOff>38100</xdr:colOff>
      <xdr:row>96</xdr:row>
      <xdr:rowOff>115846</xdr:rowOff>
    </xdr:to>
    <xdr:sp macro="" textlink="">
      <xdr:nvSpPr>
        <xdr:cNvPr id="266" name="楕円 265"/>
        <xdr:cNvSpPr/>
      </xdr:nvSpPr>
      <xdr:spPr>
        <a:xfrm>
          <a:off x="1079500" y="16473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132373</xdr:rowOff>
    </xdr:from>
    <xdr:ext cx="534377" cy="259045"/>
    <xdr:sp macro="" textlink="">
      <xdr:nvSpPr>
        <xdr:cNvPr id="267" name="テキスト ボックス 266"/>
        <xdr:cNvSpPr txBox="1"/>
      </xdr:nvSpPr>
      <xdr:spPr>
        <a:xfrm>
          <a:off x="863111" y="1624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9" name="テキスト ボックス 27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1" name="テキスト ボックス 280"/>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3" name="テキスト ボックス 282"/>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5" name="テキスト ボックス 284"/>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133299</xdr:rowOff>
    </xdr:from>
    <xdr:to>
      <xdr:col>54</xdr:col>
      <xdr:colOff>189865</xdr:colOff>
      <xdr:row>38</xdr:row>
      <xdr:rowOff>139700</xdr:rowOff>
    </xdr:to>
    <xdr:cxnSp macro="">
      <xdr:nvCxnSpPr>
        <xdr:cNvPr id="289" name="直線コネクタ 288"/>
        <xdr:cNvCxnSpPr/>
      </xdr:nvCxnSpPr>
      <xdr:spPr>
        <a:xfrm flipV="1">
          <a:off x="10475595" y="5448249"/>
          <a:ext cx="1270" cy="1206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1" name="直線コネクタ 29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79976</xdr:rowOff>
    </xdr:from>
    <xdr:ext cx="469744" cy="259045"/>
    <xdr:sp macro="" textlink="">
      <xdr:nvSpPr>
        <xdr:cNvPr id="292" name="労働費最大値テキスト"/>
        <xdr:cNvSpPr txBox="1"/>
      </xdr:nvSpPr>
      <xdr:spPr>
        <a:xfrm>
          <a:off x="10528300" y="5223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133299</xdr:rowOff>
    </xdr:from>
    <xdr:to>
      <xdr:col>55</xdr:col>
      <xdr:colOff>88900</xdr:colOff>
      <xdr:row>31</xdr:row>
      <xdr:rowOff>133299</xdr:rowOff>
    </xdr:to>
    <xdr:cxnSp macro="">
      <xdr:nvCxnSpPr>
        <xdr:cNvPr id="293" name="直線コネクタ 292"/>
        <xdr:cNvCxnSpPr/>
      </xdr:nvCxnSpPr>
      <xdr:spPr>
        <a:xfrm>
          <a:off x="10388600" y="5448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163475</xdr:rowOff>
    </xdr:from>
    <xdr:to>
      <xdr:col>55</xdr:col>
      <xdr:colOff>0</xdr:colOff>
      <xdr:row>36</xdr:row>
      <xdr:rowOff>57404</xdr:rowOff>
    </xdr:to>
    <xdr:cxnSp macro="">
      <xdr:nvCxnSpPr>
        <xdr:cNvPr id="294" name="直線コネクタ 293"/>
        <xdr:cNvCxnSpPr/>
      </xdr:nvCxnSpPr>
      <xdr:spPr>
        <a:xfrm flipV="1">
          <a:off x="9639300" y="6164225"/>
          <a:ext cx="838200" cy="6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113047</xdr:rowOff>
    </xdr:from>
    <xdr:ext cx="378565" cy="259045"/>
    <xdr:sp macro="" textlink="">
      <xdr:nvSpPr>
        <xdr:cNvPr id="295" name="労働費平均値テキスト"/>
        <xdr:cNvSpPr txBox="1"/>
      </xdr:nvSpPr>
      <xdr:spPr>
        <a:xfrm>
          <a:off x="10528300" y="62852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134620</xdr:rowOff>
    </xdr:from>
    <xdr:to>
      <xdr:col>55</xdr:col>
      <xdr:colOff>50800</xdr:colOff>
      <xdr:row>37</xdr:row>
      <xdr:rowOff>64770</xdr:rowOff>
    </xdr:to>
    <xdr:sp macro="" textlink="">
      <xdr:nvSpPr>
        <xdr:cNvPr id="296" name="フローチャート: 判断 295"/>
        <xdr:cNvSpPr/>
      </xdr:nvSpPr>
      <xdr:spPr>
        <a:xfrm>
          <a:off x="104267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57404</xdr:rowOff>
    </xdr:from>
    <xdr:to>
      <xdr:col>50</xdr:col>
      <xdr:colOff>114300</xdr:colOff>
      <xdr:row>36</xdr:row>
      <xdr:rowOff>94437</xdr:rowOff>
    </xdr:to>
    <xdr:cxnSp macro="">
      <xdr:nvCxnSpPr>
        <xdr:cNvPr id="297" name="直線コネクタ 296"/>
        <xdr:cNvCxnSpPr/>
      </xdr:nvCxnSpPr>
      <xdr:spPr>
        <a:xfrm flipV="1">
          <a:off x="8750300" y="6229604"/>
          <a:ext cx="889000" cy="3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129134</xdr:rowOff>
    </xdr:from>
    <xdr:to>
      <xdr:col>50</xdr:col>
      <xdr:colOff>165100</xdr:colOff>
      <xdr:row>37</xdr:row>
      <xdr:rowOff>59284</xdr:rowOff>
    </xdr:to>
    <xdr:sp macro="" textlink="">
      <xdr:nvSpPr>
        <xdr:cNvPr id="298" name="フローチャート: 判断 297"/>
        <xdr:cNvSpPr/>
      </xdr:nvSpPr>
      <xdr:spPr>
        <a:xfrm>
          <a:off x="9588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50411</xdr:rowOff>
    </xdr:from>
    <xdr:ext cx="378565" cy="259045"/>
    <xdr:sp macro="" textlink="">
      <xdr:nvSpPr>
        <xdr:cNvPr id="299" name="テキスト ボックス 298"/>
        <xdr:cNvSpPr txBox="1"/>
      </xdr:nvSpPr>
      <xdr:spPr>
        <a:xfrm>
          <a:off x="9450017" y="6394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93066</xdr:rowOff>
    </xdr:from>
    <xdr:to>
      <xdr:col>45</xdr:col>
      <xdr:colOff>177800</xdr:colOff>
      <xdr:row>36</xdr:row>
      <xdr:rowOff>94437</xdr:rowOff>
    </xdr:to>
    <xdr:cxnSp macro="">
      <xdr:nvCxnSpPr>
        <xdr:cNvPr id="300" name="直線コネクタ 299"/>
        <xdr:cNvCxnSpPr/>
      </xdr:nvCxnSpPr>
      <xdr:spPr>
        <a:xfrm>
          <a:off x="7861300" y="6265266"/>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117246</xdr:rowOff>
    </xdr:from>
    <xdr:to>
      <xdr:col>46</xdr:col>
      <xdr:colOff>38100</xdr:colOff>
      <xdr:row>37</xdr:row>
      <xdr:rowOff>47396</xdr:rowOff>
    </xdr:to>
    <xdr:sp macro="" textlink="">
      <xdr:nvSpPr>
        <xdr:cNvPr id="301" name="フローチャート: 判断 300"/>
        <xdr:cNvSpPr/>
      </xdr:nvSpPr>
      <xdr:spPr>
        <a:xfrm>
          <a:off x="8699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38523</xdr:rowOff>
    </xdr:from>
    <xdr:ext cx="378565" cy="259045"/>
    <xdr:sp macro="" textlink="">
      <xdr:nvSpPr>
        <xdr:cNvPr id="302" name="テキスト ボックス 301"/>
        <xdr:cNvSpPr txBox="1"/>
      </xdr:nvSpPr>
      <xdr:spPr>
        <a:xfrm>
          <a:off x="8561017" y="63821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93066</xdr:rowOff>
    </xdr:from>
    <xdr:to>
      <xdr:col>41</xdr:col>
      <xdr:colOff>50800</xdr:colOff>
      <xdr:row>36</xdr:row>
      <xdr:rowOff>115011</xdr:rowOff>
    </xdr:to>
    <xdr:cxnSp macro="">
      <xdr:nvCxnSpPr>
        <xdr:cNvPr id="303" name="直線コネクタ 302"/>
        <xdr:cNvCxnSpPr/>
      </xdr:nvCxnSpPr>
      <xdr:spPr>
        <a:xfrm flipV="1">
          <a:off x="6972300" y="6265266"/>
          <a:ext cx="889000" cy="2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76098</xdr:rowOff>
    </xdr:from>
    <xdr:to>
      <xdr:col>41</xdr:col>
      <xdr:colOff>101600</xdr:colOff>
      <xdr:row>37</xdr:row>
      <xdr:rowOff>6248</xdr:rowOff>
    </xdr:to>
    <xdr:sp macro="" textlink="">
      <xdr:nvSpPr>
        <xdr:cNvPr id="304" name="フローチャート: 判断 303"/>
        <xdr:cNvSpPr/>
      </xdr:nvSpPr>
      <xdr:spPr>
        <a:xfrm>
          <a:off x="7810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168825</xdr:rowOff>
    </xdr:from>
    <xdr:ext cx="378565" cy="259045"/>
    <xdr:sp macro="" textlink="">
      <xdr:nvSpPr>
        <xdr:cNvPr id="305" name="テキスト ボックス 304"/>
        <xdr:cNvSpPr txBox="1"/>
      </xdr:nvSpPr>
      <xdr:spPr>
        <a:xfrm>
          <a:off x="7672017" y="63410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165710</xdr:rowOff>
    </xdr:from>
    <xdr:to>
      <xdr:col>36</xdr:col>
      <xdr:colOff>165100</xdr:colOff>
      <xdr:row>36</xdr:row>
      <xdr:rowOff>95860</xdr:rowOff>
    </xdr:to>
    <xdr:sp macro="" textlink="">
      <xdr:nvSpPr>
        <xdr:cNvPr id="306" name="フローチャート: 判断 305"/>
        <xdr:cNvSpPr/>
      </xdr:nvSpPr>
      <xdr:spPr>
        <a:xfrm>
          <a:off x="6921500" y="61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112387</xdr:rowOff>
    </xdr:from>
    <xdr:ext cx="378565" cy="259045"/>
    <xdr:sp macro="" textlink="">
      <xdr:nvSpPr>
        <xdr:cNvPr id="307" name="テキスト ボックス 306"/>
        <xdr:cNvSpPr txBox="1"/>
      </xdr:nvSpPr>
      <xdr:spPr>
        <a:xfrm>
          <a:off x="6783017" y="5941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112675</xdr:rowOff>
    </xdr:from>
    <xdr:to>
      <xdr:col>55</xdr:col>
      <xdr:colOff>50800</xdr:colOff>
      <xdr:row>36</xdr:row>
      <xdr:rowOff>42825</xdr:rowOff>
    </xdr:to>
    <xdr:sp macro="" textlink="">
      <xdr:nvSpPr>
        <xdr:cNvPr id="313" name="楕円 312"/>
        <xdr:cNvSpPr/>
      </xdr:nvSpPr>
      <xdr:spPr>
        <a:xfrm>
          <a:off x="10426700" y="611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135552</xdr:rowOff>
    </xdr:from>
    <xdr:ext cx="469744" cy="259045"/>
    <xdr:sp macro="" textlink="">
      <xdr:nvSpPr>
        <xdr:cNvPr id="314" name="労働費該当値テキスト"/>
        <xdr:cNvSpPr txBox="1"/>
      </xdr:nvSpPr>
      <xdr:spPr>
        <a:xfrm>
          <a:off x="10528300" y="596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6604</xdr:rowOff>
    </xdr:from>
    <xdr:to>
      <xdr:col>50</xdr:col>
      <xdr:colOff>165100</xdr:colOff>
      <xdr:row>36</xdr:row>
      <xdr:rowOff>108204</xdr:rowOff>
    </xdr:to>
    <xdr:sp macro="" textlink="">
      <xdr:nvSpPr>
        <xdr:cNvPr id="315" name="楕円 314"/>
        <xdr:cNvSpPr/>
      </xdr:nvSpPr>
      <xdr:spPr>
        <a:xfrm>
          <a:off x="9588500" y="617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124731</xdr:rowOff>
    </xdr:from>
    <xdr:ext cx="378565" cy="259045"/>
    <xdr:sp macro="" textlink="">
      <xdr:nvSpPr>
        <xdr:cNvPr id="316" name="テキスト ボックス 315"/>
        <xdr:cNvSpPr txBox="1"/>
      </xdr:nvSpPr>
      <xdr:spPr>
        <a:xfrm>
          <a:off x="9450017" y="5954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43637</xdr:rowOff>
    </xdr:from>
    <xdr:to>
      <xdr:col>46</xdr:col>
      <xdr:colOff>38100</xdr:colOff>
      <xdr:row>36</xdr:row>
      <xdr:rowOff>145237</xdr:rowOff>
    </xdr:to>
    <xdr:sp macro="" textlink="">
      <xdr:nvSpPr>
        <xdr:cNvPr id="317" name="楕円 316"/>
        <xdr:cNvSpPr/>
      </xdr:nvSpPr>
      <xdr:spPr>
        <a:xfrm>
          <a:off x="8699500" y="621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161764</xdr:rowOff>
    </xdr:from>
    <xdr:ext cx="378565" cy="259045"/>
    <xdr:sp macro="" textlink="">
      <xdr:nvSpPr>
        <xdr:cNvPr id="318" name="テキスト ボックス 317"/>
        <xdr:cNvSpPr txBox="1"/>
      </xdr:nvSpPr>
      <xdr:spPr>
        <a:xfrm>
          <a:off x="8561017" y="59910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42266</xdr:rowOff>
    </xdr:from>
    <xdr:to>
      <xdr:col>41</xdr:col>
      <xdr:colOff>101600</xdr:colOff>
      <xdr:row>36</xdr:row>
      <xdr:rowOff>143866</xdr:rowOff>
    </xdr:to>
    <xdr:sp macro="" textlink="">
      <xdr:nvSpPr>
        <xdr:cNvPr id="319" name="楕円 318"/>
        <xdr:cNvSpPr/>
      </xdr:nvSpPr>
      <xdr:spPr>
        <a:xfrm>
          <a:off x="7810500" y="621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160393</xdr:rowOff>
    </xdr:from>
    <xdr:ext cx="378565" cy="259045"/>
    <xdr:sp macro="" textlink="">
      <xdr:nvSpPr>
        <xdr:cNvPr id="320" name="テキスト ボックス 319"/>
        <xdr:cNvSpPr txBox="1"/>
      </xdr:nvSpPr>
      <xdr:spPr>
        <a:xfrm>
          <a:off x="7672017" y="5989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64211</xdr:rowOff>
    </xdr:from>
    <xdr:to>
      <xdr:col>36</xdr:col>
      <xdr:colOff>165100</xdr:colOff>
      <xdr:row>36</xdr:row>
      <xdr:rowOff>165811</xdr:rowOff>
    </xdr:to>
    <xdr:sp macro="" textlink="">
      <xdr:nvSpPr>
        <xdr:cNvPr id="321" name="楕円 320"/>
        <xdr:cNvSpPr/>
      </xdr:nvSpPr>
      <xdr:spPr>
        <a:xfrm>
          <a:off x="6921500" y="623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156938</xdr:rowOff>
    </xdr:from>
    <xdr:ext cx="378565" cy="259045"/>
    <xdr:sp macro="" textlink="">
      <xdr:nvSpPr>
        <xdr:cNvPr id="322" name="テキスト ボックス 321"/>
        <xdr:cNvSpPr txBox="1"/>
      </xdr:nvSpPr>
      <xdr:spPr>
        <a:xfrm>
          <a:off x="6783017" y="63291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6" name="テキスト ボックス 335"/>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8" name="テキスト ボックス 337"/>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0" name="テキスト ボックス 339"/>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129413</xdr:rowOff>
    </xdr:from>
    <xdr:to>
      <xdr:col>54</xdr:col>
      <xdr:colOff>189865</xdr:colOff>
      <xdr:row>58</xdr:row>
      <xdr:rowOff>134854</xdr:rowOff>
    </xdr:to>
    <xdr:cxnSp macro="">
      <xdr:nvCxnSpPr>
        <xdr:cNvPr id="344" name="直線コネクタ 343"/>
        <xdr:cNvCxnSpPr/>
      </xdr:nvCxnSpPr>
      <xdr:spPr>
        <a:xfrm flipV="1">
          <a:off x="10475595" y="8873363"/>
          <a:ext cx="1270" cy="120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138681</xdr:rowOff>
    </xdr:from>
    <xdr:ext cx="378565" cy="259045"/>
    <xdr:sp macro="" textlink="">
      <xdr:nvSpPr>
        <xdr:cNvPr id="345" name="農林水産業費最小値テキスト"/>
        <xdr:cNvSpPr txBox="1"/>
      </xdr:nvSpPr>
      <xdr:spPr>
        <a:xfrm>
          <a:off x="10528300" y="10082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134854</xdr:rowOff>
    </xdr:from>
    <xdr:to>
      <xdr:col>55</xdr:col>
      <xdr:colOff>88900</xdr:colOff>
      <xdr:row>58</xdr:row>
      <xdr:rowOff>134854</xdr:rowOff>
    </xdr:to>
    <xdr:cxnSp macro="">
      <xdr:nvCxnSpPr>
        <xdr:cNvPr id="346" name="直線コネクタ 345"/>
        <xdr:cNvCxnSpPr/>
      </xdr:nvCxnSpPr>
      <xdr:spPr>
        <a:xfrm>
          <a:off x="10388600" y="1007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76090</xdr:rowOff>
    </xdr:from>
    <xdr:ext cx="534377" cy="259045"/>
    <xdr:sp macro="" textlink="">
      <xdr:nvSpPr>
        <xdr:cNvPr id="347" name="農林水産業費最大値テキスト"/>
        <xdr:cNvSpPr txBox="1"/>
      </xdr:nvSpPr>
      <xdr:spPr>
        <a:xfrm>
          <a:off x="10528300" y="864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129413</xdr:rowOff>
    </xdr:from>
    <xdr:to>
      <xdr:col>55</xdr:col>
      <xdr:colOff>88900</xdr:colOff>
      <xdr:row>51</xdr:row>
      <xdr:rowOff>129413</xdr:rowOff>
    </xdr:to>
    <xdr:cxnSp macro="">
      <xdr:nvCxnSpPr>
        <xdr:cNvPr id="348" name="直線コネクタ 347"/>
        <xdr:cNvCxnSpPr/>
      </xdr:nvCxnSpPr>
      <xdr:spPr>
        <a:xfrm>
          <a:off x="10388600" y="8873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170744</xdr:rowOff>
    </xdr:from>
    <xdr:to>
      <xdr:col>55</xdr:col>
      <xdr:colOff>0</xdr:colOff>
      <xdr:row>57</xdr:row>
      <xdr:rowOff>5786</xdr:rowOff>
    </xdr:to>
    <xdr:cxnSp macro="">
      <xdr:nvCxnSpPr>
        <xdr:cNvPr id="349" name="直線コネクタ 348"/>
        <xdr:cNvCxnSpPr/>
      </xdr:nvCxnSpPr>
      <xdr:spPr>
        <a:xfrm>
          <a:off x="9639300" y="9771944"/>
          <a:ext cx="838200" cy="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167865</xdr:rowOff>
    </xdr:from>
    <xdr:ext cx="469744" cy="259045"/>
    <xdr:sp macro="" textlink="">
      <xdr:nvSpPr>
        <xdr:cNvPr id="350" name="農林水産業費平均値テキスト"/>
        <xdr:cNvSpPr txBox="1"/>
      </xdr:nvSpPr>
      <xdr:spPr>
        <a:xfrm>
          <a:off x="10528300" y="9769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17988</xdr:rowOff>
    </xdr:from>
    <xdr:to>
      <xdr:col>55</xdr:col>
      <xdr:colOff>50800</xdr:colOff>
      <xdr:row>57</xdr:row>
      <xdr:rowOff>119588</xdr:rowOff>
    </xdr:to>
    <xdr:sp macro="" textlink="">
      <xdr:nvSpPr>
        <xdr:cNvPr id="351" name="フローチャート: 判断 350"/>
        <xdr:cNvSpPr/>
      </xdr:nvSpPr>
      <xdr:spPr>
        <a:xfrm>
          <a:off x="10426700" y="979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161554</xdr:rowOff>
    </xdr:from>
    <xdr:to>
      <xdr:col>50</xdr:col>
      <xdr:colOff>114300</xdr:colOff>
      <xdr:row>56</xdr:row>
      <xdr:rowOff>170744</xdr:rowOff>
    </xdr:to>
    <xdr:cxnSp macro="">
      <xdr:nvCxnSpPr>
        <xdr:cNvPr id="352" name="直線コネクタ 351"/>
        <xdr:cNvCxnSpPr/>
      </xdr:nvCxnSpPr>
      <xdr:spPr>
        <a:xfrm>
          <a:off x="8750300" y="9762754"/>
          <a:ext cx="889000" cy="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38745</xdr:rowOff>
    </xdr:from>
    <xdr:to>
      <xdr:col>50</xdr:col>
      <xdr:colOff>165100</xdr:colOff>
      <xdr:row>57</xdr:row>
      <xdr:rowOff>140345</xdr:rowOff>
    </xdr:to>
    <xdr:sp macro="" textlink="">
      <xdr:nvSpPr>
        <xdr:cNvPr id="353" name="フローチャート: 判断 352"/>
        <xdr:cNvSpPr/>
      </xdr:nvSpPr>
      <xdr:spPr>
        <a:xfrm>
          <a:off x="9588500" y="981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131472</xdr:rowOff>
    </xdr:from>
    <xdr:ext cx="469744" cy="259045"/>
    <xdr:sp macro="" textlink="">
      <xdr:nvSpPr>
        <xdr:cNvPr id="354" name="テキスト ボックス 353"/>
        <xdr:cNvSpPr txBox="1"/>
      </xdr:nvSpPr>
      <xdr:spPr>
        <a:xfrm>
          <a:off x="9404428" y="9904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161554</xdr:rowOff>
    </xdr:from>
    <xdr:to>
      <xdr:col>45</xdr:col>
      <xdr:colOff>177800</xdr:colOff>
      <xdr:row>56</xdr:row>
      <xdr:rowOff>165623</xdr:rowOff>
    </xdr:to>
    <xdr:cxnSp macro="">
      <xdr:nvCxnSpPr>
        <xdr:cNvPr id="355" name="直線コネクタ 354"/>
        <xdr:cNvCxnSpPr/>
      </xdr:nvCxnSpPr>
      <xdr:spPr>
        <a:xfrm flipV="1">
          <a:off x="7861300" y="9762754"/>
          <a:ext cx="889000" cy="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31384</xdr:rowOff>
    </xdr:from>
    <xdr:to>
      <xdr:col>46</xdr:col>
      <xdr:colOff>38100</xdr:colOff>
      <xdr:row>57</xdr:row>
      <xdr:rowOff>132984</xdr:rowOff>
    </xdr:to>
    <xdr:sp macro="" textlink="">
      <xdr:nvSpPr>
        <xdr:cNvPr id="356" name="フローチャート: 判断 355"/>
        <xdr:cNvSpPr/>
      </xdr:nvSpPr>
      <xdr:spPr>
        <a:xfrm>
          <a:off x="8699500" y="980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124111</xdr:rowOff>
    </xdr:from>
    <xdr:ext cx="469744" cy="259045"/>
    <xdr:sp macro="" textlink="">
      <xdr:nvSpPr>
        <xdr:cNvPr id="357" name="テキスト ボックス 356"/>
        <xdr:cNvSpPr txBox="1"/>
      </xdr:nvSpPr>
      <xdr:spPr>
        <a:xfrm>
          <a:off x="8515428" y="989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165623</xdr:rowOff>
    </xdr:from>
    <xdr:to>
      <xdr:col>41</xdr:col>
      <xdr:colOff>50800</xdr:colOff>
      <xdr:row>57</xdr:row>
      <xdr:rowOff>13330</xdr:rowOff>
    </xdr:to>
    <xdr:cxnSp macro="">
      <xdr:nvCxnSpPr>
        <xdr:cNvPr id="358" name="直線コネクタ 357"/>
        <xdr:cNvCxnSpPr/>
      </xdr:nvCxnSpPr>
      <xdr:spPr>
        <a:xfrm flipV="1">
          <a:off x="6972300" y="9766823"/>
          <a:ext cx="889000" cy="19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38974</xdr:rowOff>
    </xdr:from>
    <xdr:to>
      <xdr:col>41</xdr:col>
      <xdr:colOff>101600</xdr:colOff>
      <xdr:row>57</xdr:row>
      <xdr:rowOff>140574</xdr:rowOff>
    </xdr:to>
    <xdr:sp macro="" textlink="">
      <xdr:nvSpPr>
        <xdr:cNvPr id="359" name="フローチャート: 判断 358"/>
        <xdr:cNvSpPr/>
      </xdr:nvSpPr>
      <xdr:spPr>
        <a:xfrm>
          <a:off x="7810500" y="981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131701</xdr:rowOff>
    </xdr:from>
    <xdr:ext cx="469744" cy="259045"/>
    <xdr:sp macro="" textlink="">
      <xdr:nvSpPr>
        <xdr:cNvPr id="360" name="テキスト ボックス 359"/>
        <xdr:cNvSpPr txBox="1"/>
      </xdr:nvSpPr>
      <xdr:spPr>
        <a:xfrm>
          <a:off x="7626428" y="990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34493</xdr:rowOff>
    </xdr:from>
    <xdr:to>
      <xdr:col>36</xdr:col>
      <xdr:colOff>165100</xdr:colOff>
      <xdr:row>57</xdr:row>
      <xdr:rowOff>136093</xdr:rowOff>
    </xdr:to>
    <xdr:sp macro="" textlink="">
      <xdr:nvSpPr>
        <xdr:cNvPr id="361" name="フローチャート: 判断 360"/>
        <xdr:cNvSpPr/>
      </xdr:nvSpPr>
      <xdr:spPr>
        <a:xfrm>
          <a:off x="6921500" y="980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127220</xdr:rowOff>
    </xdr:from>
    <xdr:ext cx="469744" cy="259045"/>
    <xdr:sp macro="" textlink="">
      <xdr:nvSpPr>
        <xdr:cNvPr id="362" name="テキスト ボックス 361"/>
        <xdr:cNvSpPr txBox="1"/>
      </xdr:nvSpPr>
      <xdr:spPr>
        <a:xfrm>
          <a:off x="6737428" y="9899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126436</xdr:rowOff>
    </xdr:from>
    <xdr:to>
      <xdr:col>55</xdr:col>
      <xdr:colOff>50800</xdr:colOff>
      <xdr:row>57</xdr:row>
      <xdr:rowOff>56586</xdr:rowOff>
    </xdr:to>
    <xdr:sp macro="" textlink="">
      <xdr:nvSpPr>
        <xdr:cNvPr id="368" name="楕円 367"/>
        <xdr:cNvSpPr/>
      </xdr:nvSpPr>
      <xdr:spPr>
        <a:xfrm>
          <a:off x="10426700" y="972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149313</xdr:rowOff>
    </xdr:from>
    <xdr:ext cx="469744" cy="259045"/>
    <xdr:sp macro="" textlink="">
      <xdr:nvSpPr>
        <xdr:cNvPr id="369" name="農林水産業費該当値テキスト"/>
        <xdr:cNvSpPr txBox="1"/>
      </xdr:nvSpPr>
      <xdr:spPr>
        <a:xfrm>
          <a:off x="10528300" y="957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119944</xdr:rowOff>
    </xdr:from>
    <xdr:to>
      <xdr:col>50</xdr:col>
      <xdr:colOff>165100</xdr:colOff>
      <xdr:row>57</xdr:row>
      <xdr:rowOff>50094</xdr:rowOff>
    </xdr:to>
    <xdr:sp macro="" textlink="">
      <xdr:nvSpPr>
        <xdr:cNvPr id="370" name="楕円 369"/>
        <xdr:cNvSpPr/>
      </xdr:nvSpPr>
      <xdr:spPr>
        <a:xfrm>
          <a:off x="9588500" y="972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66621</xdr:rowOff>
    </xdr:from>
    <xdr:ext cx="469744" cy="259045"/>
    <xdr:sp macro="" textlink="">
      <xdr:nvSpPr>
        <xdr:cNvPr id="371" name="テキスト ボックス 370"/>
        <xdr:cNvSpPr txBox="1"/>
      </xdr:nvSpPr>
      <xdr:spPr>
        <a:xfrm>
          <a:off x="9404428" y="9496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110754</xdr:rowOff>
    </xdr:from>
    <xdr:to>
      <xdr:col>46</xdr:col>
      <xdr:colOff>38100</xdr:colOff>
      <xdr:row>57</xdr:row>
      <xdr:rowOff>40904</xdr:rowOff>
    </xdr:to>
    <xdr:sp macro="" textlink="">
      <xdr:nvSpPr>
        <xdr:cNvPr id="372" name="楕円 371"/>
        <xdr:cNvSpPr/>
      </xdr:nvSpPr>
      <xdr:spPr>
        <a:xfrm>
          <a:off x="8699500" y="971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57431</xdr:rowOff>
    </xdr:from>
    <xdr:ext cx="469744" cy="259045"/>
    <xdr:sp macro="" textlink="">
      <xdr:nvSpPr>
        <xdr:cNvPr id="373" name="テキスト ボックス 372"/>
        <xdr:cNvSpPr txBox="1"/>
      </xdr:nvSpPr>
      <xdr:spPr>
        <a:xfrm>
          <a:off x="8515428" y="948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114823</xdr:rowOff>
    </xdr:from>
    <xdr:to>
      <xdr:col>41</xdr:col>
      <xdr:colOff>101600</xdr:colOff>
      <xdr:row>57</xdr:row>
      <xdr:rowOff>44973</xdr:rowOff>
    </xdr:to>
    <xdr:sp macro="" textlink="">
      <xdr:nvSpPr>
        <xdr:cNvPr id="374" name="楕円 373"/>
        <xdr:cNvSpPr/>
      </xdr:nvSpPr>
      <xdr:spPr>
        <a:xfrm>
          <a:off x="7810500" y="971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61500</xdr:rowOff>
    </xdr:from>
    <xdr:ext cx="469744" cy="259045"/>
    <xdr:sp macro="" textlink="">
      <xdr:nvSpPr>
        <xdr:cNvPr id="375" name="テキスト ボックス 374"/>
        <xdr:cNvSpPr txBox="1"/>
      </xdr:nvSpPr>
      <xdr:spPr>
        <a:xfrm>
          <a:off x="7626428" y="949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133980</xdr:rowOff>
    </xdr:from>
    <xdr:to>
      <xdr:col>36</xdr:col>
      <xdr:colOff>165100</xdr:colOff>
      <xdr:row>57</xdr:row>
      <xdr:rowOff>64130</xdr:rowOff>
    </xdr:to>
    <xdr:sp macro="" textlink="">
      <xdr:nvSpPr>
        <xdr:cNvPr id="376" name="楕円 375"/>
        <xdr:cNvSpPr/>
      </xdr:nvSpPr>
      <xdr:spPr>
        <a:xfrm>
          <a:off x="6921500" y="973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80657</xdr:rowOff>
    </xdr:from>
    <xdr:ext cx="469744" cy="259045"/>
    <xdr:sp macro="" textlink="">
      <xdr:nvSpPr>
        <xdr:cNvPr id="377" name="テキスト ボックス 376"/>
        <xdr:cNvSpPr txBox="1"/>
      </xdr:nvSpPr>
      <xdr:spPr>
        <a:xfrm>
          <a:off x="6737428" y="951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164000</xdr:rowOff>
    </xdr:from>
    <xdr:to>
      <xdr:col>54</xdr:col>
      <xdr:colOff>189865</xdr:colOff>
      <xdr:row>78</xdr:row>
      <xdr:rowOff>125047</xdr:rowOff>
    </xdr:to>
    <xdr:cxnSp macro="">
      <xdr:nvCxnSpPr>
        <xdr:cNvPr id="399" name="直線コネクタ 398"/>
        <xdr:cNvCxnSpPr/>
      </xdr:nvCxnSpPr>
      <xdr:spPr>
        <a:xfrm flipV="1">
          <a:off x="10475595" y="12165500"/>
          <a:ext cx="1270" cy="1332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128874</xdr:rowOff>
    </xdr:from>
    <xdr:ext cx="378565" cy="259045"/>
    <xdr:sp macro="" textlink="">
      <xdr:nvSpPr>
        <xdr:cNvPr id="400" name="商工費最小値テキスト"/>
        <xdr:cNvSpPr txBox="1"/>
      </xdr:nvSpPr>
      <xdr:spPr>
        <a:xfrm>
          <a:off x="10528300" y="135019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125047</xdr:rowOff>
    </xdr:from>
    <xdr:to>
      <xdr:col>55</xdr:col>
      <xdr:colOff>88900</xdr:colOff>
      <xdr:row>78</xdr:row>
      <xdr:rowOff>125047</xdr:rowOff>
    </xdr:to>
    <xdr:cxnSp macro="">
      <xdr:nvCxnSpPr>
        <xdr:cNvPr id="401" name="直線コネクタ 400"/>
        <xdr:cNvCxnSpPr/>
      </xdr:nvCxnSpPr>
      <xdr:spPr>
        <a:xfrm>
          <a:off x="10388600" y="1349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110677</xdr:rowOff>
    </xdr:from>
    <xdr:ext cx="534377" cy="259045"/>
    <xdr:sp macro="" textlink="">
      <xdr:nvSpPr>
        <xdr:cNvPr id="402" name="商工費最大値テキスト"/>
        <xdr:cNvSpPr txBox="1"/>
      </xdr:nvSpPr>
      <xdr:spPr>
        <a:xfrm>
          <a:off x="10528300" y="1194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58,937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164000</xdr:rowOff>
    </xdr:from>
    <xdr:to>
      <xdr:col>55</xdr:col>
      <xdr:colOff>88900</xdr:colOff>
      <xdr:row>70</xdr:row>
      <xdr:rowOff>164000</xdr:rowOff>
    </xdr:to>
    <xdr:cxnSp macro="">
      <xdr:nvCxnSpPr>
        <xdr:cNvPr id="403" name="直線コネクタ 402"/>
        <xdr:cNvCxnSpPr/>
      </xdr:nvCxnSpPr>
      <xdr:spPr>
        <a:xfrm>
          <a:off x="10388600" y="1216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13674</xdr:rowOff>
    </xdr:from>
    <xdr:to>
      <xdr:col>55</xdr:col>
      <xdr:colOff>0</xdr:colOff>
      <xdr:row>77</xdr:row>
      <xdr:rowOff>68835</xdr:rowOff>
    </xdr:to>
    <xdr:cxnSp macro="">
      <xdr:nvCxnSpPr>
        <xdr:cNvPr id="404" name="直線コネクタ 403"/>
        <xdr:cNvCxnSpPr/>
      </xdr:nvCxnSpPr>
      <xdr:spPr>
        <a:xfrm>
          <a:off x="9639300" y="13215324"/>
          <a:ext cx="838200" cy="5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691</xdr:rowOff>
    </xdr:from>
    <xdr:ext cx="534377" cy="259045"/>
    <xdr:sp macro="" textlink="">
      <xdr:nvSpPr>
        <xdr:cNvPr id="405" name="商工費平均値テキスト"/>
        <xdr:cNvSpPr txBox="1"/>
      </xdr:nvSpPr>
      <xdr:spPr>
        <a:xfrm>
          <a:off x="10528300" y="13202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22264</xdr:rowOff>
    </xdr:from>
    <xdr:to>
      <xdr:col>55</xdr:col>
      <xdr:colOff>50800</xdr:colOff>
      <xdr:row>77</xdr:row>
      <xdr:rowOff>123864</xdr:rowOff>
    </xdr:to>
    <xdr:sp macro="" textlink="">
      <xdr:nvSpPr>
        <xdr:cNvPr id="406" name="フローチャート: 判断 405"/>
        <xdr:cNvSpPr/>
      </xdr:nvSpPr>
      <xdr:spPr>
        <a:xfrm>
          <a:off x="10426700" y="1322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13674</xdr:rowOff>
    </xdr:from>
    <xdr:to>
      <xdr:col>50</xdr:col>
      <xdr:colOff>114300</xdr:colOff>
      <xdr:row>77</xdr:row>
      <xdr:rowOff>130191</xdr:rowOff>
    </xdr:to>
    <xdr:cxnSp macro="">
      <xdr:nvCxnSpPr>
        <xdr:cNvPr id="407" name="直線コネクタ 406"/>
        <xdr:cNvCxnSpPr/>
      </xdr:nvCxnSpPr>
      <xdr:spPr>
        <a:xfrm flipV="1">
          <a:off x="8750300" y="13215324"/>
          <a:ext cx="889000" cy="11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16205</xdr:rowOff>
    </xdr:from>
    <xdr:to>
      <xdr:col>50</xdr:col>
      <xdr:colOff>165100</xdr:colOff>
      <xdr:row>77</xdr:row>
      <xdr:rowOff>117805</xdr:rowOff>
    </xdr:to>
    <xdr:sp macro="" textlink="">
      <xdr:nvSpPr>
        <xdr:cNvPr id="408" name="フローチャート: 判断 407"/>
        <xdr:cNvSpPr/>
      </xdr:nvSpPr>
      <xdr:spPr>
        <a:xfrm>
          <a:off x="9588500" y="1321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108932</xdr:rowOff>
    </xdr:from>
    <xdr:ext cx="534377" cy="259045"/>
    <xdr:sp macro="" textlink="">
      <xdr:nvSpPr>
        <xdr:cNvPr id="409" name="テキスト ボックス 408"/>
        <xdr:cNvSpPr txBox="1"/>
      </xdr:nvSpPr>
      <xdr:spPr>
        <a:xfrm>
          <a:off x="9372111" y="1331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117184</xdr:rowOff>
    </xdr:from>
    <xdr:to>
      <xdr:col>45</xdr:col>
      <xdr:colOff>177800</xdr:colOff>
      <xdr:row>77</xdr:row>
      <xdr:rowOff>130191</xdr:rowOff>
    </xdr:to>
    <xdr:cxnSp macro="">
      <xdr:nvCxnSpPr>
        <xdr:cNvPr id="410" name="直線コネクタ 409"/>
        <xdr:cNvCxnSpPr/>
      </xdr:nvCxnSpPr>
      <xdr:spPr>
        <a:xfrm>
          <a:off x="7861300" y="13318834"/>
          <a:ext cx="889000" cy="1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3792</xdr:rowOff>
    </xdr:from>
    <xdr:to>
      <xdr:col>46</xdr:col>
      <xdr:colOff>38100</xdr:colOff>
      <xdr:row>77</xdr:row>
      <xdr:rowOff>105392</xdr:rowOff>
    </xdr:to>
    <xdr:sp macro="" textlink="">
      <xdr:nvSpPr>
        <xdr:cNvPr id="411" name="フローチャート: 判断 410"/>
        <xdr:cNvSpPr/>
      </xdr:nvSpPr>
      <xdr:spPr>
        <a:xfrm>
          <a:off x="8699500" y="1320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121919</xdr:rowOff>
    </xdr:from>
    <xdr:ext cx="534377" cy="259045"/>
    <xdr:sp macro="" textlink="">
      <xdr:nvSpPr>
        <xdr:cNvPr id="412" name="テキスト ボックス 411"/>
        <xdr:cNvSpPr txBox="1"/>
      </xdr:nvSpPr>
      <xdr:spPr>
        <a:xfrm>
          <a:off x="8483111" y="1298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60489</xdr:rowOff>
    </xdr:from>
    <xdr:to>
      <xdr:col>41</xdr:col>
      <xdr:colOff>50800</xdr:colOff>
      <xdr:row>77</xdr:row>
      <xdr:rowOff>117184</xdr:rowOff>
    </xdr:to>
    <xdr:cxnSp macro="">
      <xdr:nvCxnSpPr>
        <xdr:cNvPr id="413" name="直線コネクタ 412"/>
        <xdr:cNvCxnSpPr/>
      </xdr:nvCxnSpPr>
      <xdr:spPr>
        <a:xfrm>
          <a:off x="6972300" y="13262139"/>
          <a:ext cx="889000" cy="5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149273</xdr:rowOff>
    </xdr:from>
    <xdr:to>
      <xdr:col>41</xdr:col>
      <xdr:colOff>101600</xdr:colOff>
      <xdr:row>77</xdr:row>
      <xdr:rowOff>79423</xdr:rowOff>
    </xdr:to>
    <xdr:sp macro="" textlink="">
      <xdr:nvSpPr>
        <xdr:cNvPr id="414" name="フローチャート: 判断 413"/>
        <xdr:cNvSpPr/>
      </xdr:nvSpPr>
      <xdr:spPr>
        <a:xfrm>
          <a:off x="7810500" y="1317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95950</xdr:rowOff>
    </xdr:from>
    <xdr:ext cx="534377" cy="259045"/>
    <xdr:sp macro="" textlink="">
      <xdr:nvSpPr>
        <xdr:cNvPr id="415" name="テキスト ボックス 414"/>
        <xdr:cNvSpPr txBox="1"/>
      </xdr:nvSpPr>
      <xdr:spPr>
        <a:xfrm>
          <a:off x="7594111" y="1295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153068</xdr:rowOff>
    </xdr:from>
    <xdr:to>
      <xdr:col>36</xdr:col>
      <xdr:colOff>165100</xdr:colOff>
      <xdr:row>77</xdr:row>
      <xdr:rowOff>83218</xdr:rowOff>
    </xdr:to>
    <xdr:sp macro="" textlink="">
      <xdr:nvSpPr>
        <xdr:cNvPr id="416" name="フローチャート: 判断 415"/>
        <xdr:cNvSpPr/>
      </xdr:nvSpPr>
      <xdr:spPr>
        <a:xfrm>
          <a:off x="6921500" y="131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99745</xdr:rowOff>
    </xdr:from>
    <xdr:ext cx="534377" cy="259045"/>
    <xdr:sp macro="" textlink="">
      <xdr:nvSpPr>
        <xdr:cNvPr id="417" name="テキスト ボックス 416"/>
        <xdr:cNvSpPr txBox="1"/>
      </xdr:nvSpPr>
      <xdr:spPr>
        <a:xfrm>
          <a:off x="6705111" y="1295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18035</xdr:rowOff>
    </xdr:from>
    <xdr:to>
      <xdr:col>55</xdr:col>
      <xdr:colOff>50800</xdr:colOff>
      <xdr:row>77</xdr:row>
      <xdr:rowOff>119635</xdr:rowOff>
    </xdr:to>
    <xdr:sp macro="" textlink="">
      <xdr:nvSpPr>
        <xdr:cNvPr id="423" name="楕円 422"/>
        <xdr:cNvSpPr/>
      </xdr:nvSpPr>
      <xdr:spPr>
        <a:xfrm>
          <a:off x="10426700" y="1321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40912</xdr:rowOff>
    </xdr:from>
    <xdr:ext cx="534377" cy="259045"/>
    <xdr:sp macro="" textlink="">
      <xdr:nvSpPr>
        <xdr:cNvPr id="424" name="商工費該当値テキスト"/>
        <xdr:cNvSpPr txBox="1"/>
      </xdr:nvSpPr>
      <xdr:spPr>
        <a:xfrm>
          <a:off x="10528300" y="1307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134324</xdr:rowOff>
    </xdr:from>
    <xdr:to>
      <xdr:col>50</xdr:col>
      <xdr:colOff>165100</xdr:colOff>
      <xdr:row>77</xdr:row>
      <xdr:rowOff>64474</xdr:rowOff>
    </xdr:to>
    <xdr:sp macro="" textlink="">
      <xdr:nvSpPr>
        <xdr:cNvPr id="425" name="楕円 424"/>
        <xdr:cNvSpPr/>
      </xdr:nvSpPr>
      <xdr:spPr>
        <a:xfrm>
          <a:off x="9588500" y="1316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81000</xdr:rowOff>
    </xdr:from>
    <xdr:ext cx="534377" cy="259045"/>
    <xdr:sp macro="" textlink="">
      <xdr:nvSpPr>
        <xdr:cNvPr id="426" name="テキスト ボックス 425"/>
        <xdr:cNvSpPr txBox="1"/>
      </xdr:nvSpPr>
      <xdr:spPr>
        <a:xfrm>
          <a:off x="9372111" y="1293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79391</xdr:rowOff>
    </xdr:from>
    <xdr:to>
      <xdr:col>46</xdr:col>
      <xdr:colOff>38100</xdr:colOff>
      <xdr:row>78</xdr:row>
      <xdr:rowOff>9541</xdr:rowOff>
    </xdr:to>
    <xdr:sp macro="" textlink="">
      <xdr:nvSpPr>
        <xdr:cNvPr id="427" name="楕円 426"/>
        <xdr:cNvSpPr/>
      </xdr:nvSpPr>
      <xdr:spPr>
        <a:xfrm>
          <a:off x="8699500" y="1328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668</xdr:rowOff>
    </xdr:from>
    <xdr:ext cx="469744" cy="259045"/>
    <xdr:sp macro="" textlink="">
      <xdr:nvSpPr>
        <xdr:cNvPr id="428" name="テキスト ボックス 427"/>
        <xdr:cNvSpPr txBox="1"/>
      </xdr:nvSpPr>
      <xdr:spPr>
        <a:xfrm>
          <a:off x="8515428" y="13373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66384</xdr:rowOff>
    </xdr:from>
    <xdr:to>
      <xdr:col>41</xdr:col>
      <xdr:colOff>101600</xdr:colOff>
      <xdr:row>77</xdr:row>
      <xdr:rowOff>167984</xdr:rowOff>
    </xdr:to>
    <xdr:sp macro="" textlink="">
      <xdr:nvSpPr>
        <xdr:cNvPr id="429" name="楕円 428"/>
        <xdr:cNvSpPr/>
      </xdr:nvSpPr>
      <xdr:spPr>
        <a:xfrm>
          <a:off x="7810500" y="1326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159111</xdr:rowOff>
    </xdr:from>
    <xdr:ext cx="469744" cy="259045"/>
    <xdr:sp macro="" textlink="">
      <xdr:nvSpPr>
        <xdr:cNvPr id="430" name="テキスト ボックス 429"/>
        <xdr:cNvSpPr txBox="1"/>
      </xdr:nvSpPr>
      <xdr:spPr>
        <a:xfrm>
          <a:off x="7626428" y="13360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9689</xdr:rowOff>
    </xdr:from>
    <xdr:to>
      <xdr:col>36</xdr:col>
      <xdr:colOff>165100</xdr:colOff>
      <xdr:row>77</xdr:row>
      <xdr:rowOff>111289</xdr:rowOff>
    </xdr:to>
    <xdr:sp macro="" textlink="">
      <xdr:nvSpPr>
        <xdr:cNvPr id="431" name="楕円 430"/>
        <xdr:cNvSpPr/>
      </xdr:nvSpPr>
      <xdr:spPr>
        <a:xfrm>
          <a:off x="6921500" y="1321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102416</xdr:rowOff>
    </xdr:from>
    <xdr:ext cx="534377" cy="259045"/>
    <xdr:sp macro="" textlink="">
      <xdr:nvSpPr>
        <xdr:cNvPr id="432" name="テキスト ボックス 431"/>
        <xdr:cNvSpPr txBox="1"/>
      </xdr:nvSpPr>
      <xdr:spPr>
        <a:xfrm>
          <a:off x="6705111" y="1330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108362</xdr:rowOff>
    </xdr:from>
    <xdr:to>
      <xdr:col>54</xdr:col>
      <xdr:colOff>189865</xdr:colOff>
      <xdr:row>98</xdr:row>
      <xdr:rowOff>113849</xdr:rowOff>
    </xdr:to>
    <xdr:cxnSp macro="">
      <xdr:nvCxnSpPr>
        <xdr:cNvPr id="457" name="直線コネクタ 456"/>
        <xdr:cNvCxnSpPr/>
      </xdr:nvCxnSpPr>
      <xdr:spPr>
        <a:xfrm flipV="1">
          <a:off x="10475595" y="15710312"/>
          <a:ext cx="1270" cy="1205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117676</xdr:rowOff>
    </xdr:from>
    <xdr:ext cx="534377" cy="259045"/>
    <xdr:sp macro="" textlink="">
      <xdr:nvSpPr>
        <xdr:cNvPr id="458" name="土木費最小値テキスト"/>
        <xdr:cNvSpPr txBox="1"/>
      </xdr:nvSpPr>
      <xdr:spPr>
        <a:xfrm>
          <a:off x="10528300" y="1691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113849</xdr:rowOff>
    </xdr:from>
    <xdr:to>
      <xdr:col>55</xdr:col>
      <xdr:colOff>88900</xdr:colOff>
      <xdr:row>98</xdr:row>
      <xdr:rowOff>113849</xdr:rowOff>
    </xdr:to>
    <xdr:cxnSp macro="">
      <xdr:nvCxnSpPr>
        <xdr:cNvPr id="459" name="直線コネクタ 458"/>
        <xdr:cNvCxnSpPr/>
      </xdr:nvCxnSpPr>
      <xdr:spPr>
        <a:xfrm>
          <a:off x="10388600" y="1691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55039</xdr:rowOff>
    </xdr:from>
    <xdr:ext cx="534377" cy="259045"/>
    <xdr:sp macro="" textlink="">
      <xdr:nvSpPr>
        <xdr:cNvPr id="460" name="土木費最大値テキスト"/>
        <xdr:cNvSpPr txBox="1"/>
      </xdr:nvSpPr>
      <xdr:spPr>
        <a:xfrm>
          <a:off x="10528300" y="1548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88,645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108362</xdr:rowOff>
    </xdr:from>
    <xdr:to>
      <xdr:col>55</xdr:col>
      <xdr:colOff>88900</xdr:colOff>
      <xdr:row>91</xdr:row>
      <xdr:rowOff>108362</xdr:rowOff>
    </xdr:to>
    <xdr:cxnSp macro="">
      <xdr:nvCxnSpPr>
        <xdr:cNvPr id="461" name="直線コネクタ 460"/>
        <xdr:cNvCxnSpPr/>
      </xdr:nvCxnSpPr>
      <xdr:spPr>
        <a:xfrm>
          <a:off x="10388600" y="15710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28790</xdr:rowOff>
    </xdr:from>
    <xdr:to>
      <xdr:col>55</xdr:col>
      <xdr:colOff>0</xdr:colOff>
      <xdr:row>93</xdr:row>
      <xdr:rowOff>56547</xdr:rowOff>
    </xdr:to>
    <xdr:cxnSp macro="">
      <xdr:nvCxnSpPr>
        <xdr:cNvPr id="462" name="直線コネクタ 461"/>
        <xdr:cNvCxnSpPr/>
      </xdr:nvCxnSpPr>
      <xdr:spPr>
        <a:xfrm>
          <a:off x="9639300" y="15630740"/>
          <a:ext cx="838200" cy="370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42142</xdr:rowOff>
    </xdr:from>
    <xdr:ext cx="534377" cy="259045"/>
    <xdr:sp macro="" textlink="">
      <xdr:nvSpPr>
        <xdr:cNvPr id="463" name="土木費平均値テキスト"/>
        <xdr:cNvSpPr txBox="1"/>
      </xdr:nvSpPr>
      <xdr:spPr>
        <a:xfrm>
          <a:off x="10528300" y="16501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63715</xdr:rowOff>
    </xdr:from>
    <xdr:to>
      <xdr:col>55</xdr:col>
      <xdr:colOff>50800</xdr:colOff>
      <xdr:row>96</xdr:row>
      <xdr:rowOff>165315</xdr:rowOff>
    </xdr:to>
    <xdr:sp macro="" textlink="">
      <xdr:nvSpPr>
        <xdr:cNvPr id="464" name="フローチャート: 判断 463"/>
        <xdr:cNvSpPr/>
      </xdr:nvSpPr>
      <xdr:spPr>
        <a:xfrm>
          <a:off x="10426700" y="165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170866</xdr:rowOff>
    </xdr:from>
    <xdr:to>
      <xdr:col>50</xdr:col>
      <xdr:colOff>114300</xdr:colOff>
      <xdr:row>91</xdr:row>
      <xdr:rowOff>28790</xdr:rowOff>
    </xdr:to>
    <xdr:cxnSp macro="">
      <xdr:nvCxnSpPr>
        <xdr:cNvPr id="465" name="直線コネクタ 464"/>
        <xdr:cNvCxnSpPr/>
      </xdr:nvCxnSpPr>
      <xdr:spPr>
        <a:xfrm>
          <a:off x="8750300" y="15601366"/>
          <a:ext cx="889000" cy="29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45371</xdr:rowOff>
    </xdr:from>
    <xdr:to>
      <xdr:col>50</xdr:col>
      <xdr:colOff>165100</xdr:colOff>
      <xdr:row>96</xdr:row>
      <xdr:rowOff>146971</xdr:rowOff>
    </xdr:to>
    <xdr:sp macro="" textlink="">
      <xdr:nvSpPr>
        <xdr:cNvPr id="466" name="フローチャート: 判断 465"/>
        <xdr:cNvSpPr/>
      </xdr:nvSpPr>
      <xdr:spPr>
        <a:xfrm>
          <a:off x="95885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138098</xdr:rowOff>
    </xdr:from>
    <xdr:ext cx="534377" cy="259045"/>
    <xdr:sp macro="" textlink="">
      <xdr:nvSpPr>
        <xdr:cNvPr id="467" name="テキスト ボックス 466"/>
        <xdr:cNvSpPr txBox="1"/>
      </xdr:nvSpPr>
      <xdr:spPr>
        <a:xfrm>
          <a:off x="9372111" y="1659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170866</xdr:rowOff>
    </xdr:from>
    <xdr:to>
      <xdr:col>45</xdr:col>
      <xdr:colOff>177800</xdr:colOff>
      <xdr:row>93</xdr:row>
      <xdr:rowOff>42411</xdr:rowOff>
    </xdr:to>
    <xdr:cxnSp macro="">
      <xdr:nvCxnSpPr>
        <xdr:cNvPr id="468" name="直線コネクタ 467"/>
        <xdr:cNvCxnSpPr/>
      </xdr:nvCxnSpPr>
      <xdr:spPr>
        <a:xfrm flipV="1">
          <a:off x="7861300" y="15601366"/>
          <a:ext cx="889000" cy="385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59677</xdr:rowOff>
    </xdr:from>
    <xdr:to>
      <xdr:col>46</xdr:col>
      <xdr:colOff>38100</xdr:colOff>
      <xdr:row>96</xdr:row>
      <xdr:rowOff>161277</xdr:rowOff>
    </xdr:to>
    <xdr:sp macro="" textlink="">
      <xdr:nvSpPr>
        <xdr:cNvPr id="469" name="フローチャート: 判断 468"/>
        <xdr:cNvSpPr/>
      </xdr:nvSpPr>
      <xdr:spPr>
        <a:xfrm>
          <a:off x="86995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152404</xdr:rowOff>
    </xdr:from>
    <xdr:ext cx="534377" cy="259045"/>
    <xdr:sp macro="" textlink="">
      <xdr:nvSpPr>
        <xdr:cNvPr id="470" name="テキスト ボックス 469"/>
        <xdr:cNvSpPr txBox="1"/>
      </xdr:nvSpPr>
      <xdr:spPr>
        <a:xfrm>
          <a:off x="8483111" y="1661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16923</xdr:rowOff>
    </xdr:from>
    <xdr:to>
      <xdr:col>41</xdr:col>
      <xdr:colOff>50800</xdr:colOff>
      <xdr:row>93</xdr:row>
      <xdr:rowOff>42411</xdr:rowOff>
    </xdr:to>
    <xdr:cxnSp macro="">
      <xdr:nvCxnSpPr>
        <xdr:cNvPr id="471" name="直線コネクタ 470"/>
        <xdr:cNvCxnSpPr/>
      </xdr:nvCxnSpPr>
      <xdr:spPr>
        <a:xfrm>
          <a:off x="6972300" y="15790323"/>
          <a:ext cx="889000" cy="196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73013</xdr:rowOff>
    </xdr:from>
    <xdr:to>
      <xdr:col>41</xdr:col>
      <xdr:colOff>101600</xdr:colOff>
      <xdr:row>97</xdr:row>
      <xdr:rowOff>3163</xdr:rowOff>
    </xdr:to>
    <xdr:sp macro="" textlink="">
      <xdr:nvSpPr>
        <xdr:cNvPr id="472" name="フローチャート: 判断 471"/>
        <xdr:cNvSpPr/>
      </xdr:nvSpPr>
      <xdr:spPr>
        <a:xfrm>
          <a:off x="7810500" y="1653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165740</xdr:rowOff>
    </xdr:from>
    <xdr:ext cx="534377" cy="259045"/>
    <xdr:sp macro="" textlink="">
      <xdr:nvSpPr>
        <xdr:cNvPr id="473" name="テキスト ボックス 472"/>
        <xdr:cNvSpPr txBox="1"/>
      </xdr:nvSpPr>
      <xdr:spPr>
        <a:xfrm>
          <a:off x="7594111" y="1662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9709</xdr:rowOff>
    </xdr:from>
    <xdr:to>
      <xdr:col>36</xdr:col>
      <xdr:colOff>165100</xdr:colOff>
      <xdr:row>96</xdr:row>
      <xdr:rowOff>111309</xdr:rowOff>
    </xdr:to>
    <xdr:sp macro="" textlink="">
      <xdr:nvSpPr>
        <xdr:cNvPr id="474" name="フローチャート: 判断 473"/>
        <xdr:cNvSpPr/>
      </xdr:nvSpPr>
      <xdr:spPr>
        <a:xfrm>
          <a:off x="6921500" y="1646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102436</xdr:rowOff>
    </xdr:from>
    <xdr:ext cx="534377" cy="259045"/>
    <xdr:sp macro="" textlink="">
      <xdr:nvSpPr>
        <xdr:cNvPr id="475" name="テキスト ボックス 474"/>
        <xdr:cNvSpPr txBox="1"/>
      </xdr:nvSpPr>
      <xdr:spPr>
        <a:xfrm>
          <a:off x="6705111" y="165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5747</xdr:rowOff>
    </xdr:from>
    <xdr:to>
      <xdr:col>55</xdr:col>
      <xdr:colOff>50800</xdr:colOff>
      <xdr:row>93</xdr:row>
      <xdr:rowOff>107347</xdr:rowOff>
    </xdr:to>
    <xdr:sp macro="" textlink="">
      <xdr:nvSpPr>
        <xdr:cNvPr id="481" name="楕円 480"/>
        <xdr:cNvSpPr/>
      </xdr:nvSpPr>
      <xdr:spPr>
        <a:xfrm>
          <a:off x="10426700" y="1595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28624</xdr:rowOff>
    </xdr:from>
    <xdr:ext cx="534377" cy="259045"/>
    <xdr:sp macro="" textlink="">
      <xdr:nvSpPr>
        <xdr:cNvPr id="482" name="土木費該当値テキスト"/>
        <xdr:cNvSpPr txBox="1"/>
      </xdr:nvSpPr>
      <xdr:spPr>
        <a:xfrm>
          <a:off x="10528300" y="15802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149440</xdr:rowOff>
    </xdr:from>
    <xdr:to>
      <xdr:col>50</xdr:col>
      <xdr:colOff>165100</xdr:colOff>
      <xdr:row>91</xdr:row>
      <xdr:rowOff>79590</xdr:rowOff>
    </xdr:to>
    <xdr:sp macro="" textlink="">
      <xdr:nvSpPr>
        <xdr:cNvPr id="483" name="楕円 482"/>
        <xdr:cNvSpPr/>
      </xdr:nvSpPr>
      <xdr:spPr>
        <a:xfrm>
          <a:off x="9588500" y="1557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89</xdr:row>
      <xdr:rowOff>96117</xdr:rowOff>
    </xdr:from>
    <xdr:ext cx="534377" cy="259045"/>
    <xdr:sp macro="" textlink="">
      <xdr:nvSpPr>
        <xdr:cNvPr id="484" name="テキスト ボックス 483"/>
        <xdr:cNvSpPr txBox="1"/>
      </xdr:nvSpPr>
      <xdr:spPr>
        <a:xfrm>
          <a:off x="9372111" y="1535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120066</xdr:rowOff>
    </xdr:from>
    <xdr:to>
      <xdr:col>46</xdr:col>
      <xdr:colOff>38100</xdr:colOff>
      <xdr:row>91</xdr:row>
      <xdr:rowOff>50216</xdr:rowOff>
    </xdr:to>
    <xdr:sp macro="" textlink="">
      <xdr:nvSpPr>
        <xdr:cNvPr id="485" name="楕円 484"/>
        <xdr:cNvSpPr/>
      </xdr:nvSpPr>
      <xdr:spPr>
        <a:xfrm>
          <a:off x="8699500" y="1555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89</xdr:row>
      <xdr:rowOff>66743</xdr:rowOff>
    </xdr:from>
    <xdr:ext cx="534377" cy="259045"/>
    <xdr:sp macro="" textlink="">
      <xdr:nvSpPr>
        <xdr:cNvPr id="486" name="テキスト ボックス 485"/>
        <xdr:cNvSpPr txBox="1"/>
      </xdr:nvSpPr>
      <xdr:spPr>
        <a:xfrm>
          <a:off x="8483111" y="1532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163061</xdr:rowOff>
    </xdr:from>
    <xdr:to>
      <xdr:col>41</xdr:col>
      <xdr:colOff>101600</xdr:colOff>
      <xdr:row>93</xdr:row>
      <xdr:rowOff>93211</xdr:rowOff>
    </xdr:to>
    <xdr:sp macro="" textlink="">
      <xdr:nvSpPr>
        <xdr:cNvPr id="487" name="楕円 486"/>
        <xdr:cNvSpPr/>
      </xdr:nvSpPr>
      <xdr:spPr>
        <a:xfrm>
          <a:off x="7810500" y="1593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109738</xdr:rowOff>
    </xdr:from>
    <xdr:ext cx="534377" cy="259045"/>
    <xdr:sp macro="" textlink="">
      <xdr:nvSpPr>
        <xdr:cNvPr id="488" name="テキスト ボックス 487"/>
        <xdr:cNvSpPr txBox="1"/>
      </xdr:nvSpPr>
      <xdr:spPr>
        <a:xfrm>
          <a:off x="7594111" y="1571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137573</xdr:rowOff>
    </xdr:from>
    <xdr:to>
      <xdr:col>36</xdr:col>
      <xdr:colOff>165100</xdr:colOff>
      <xdr:row>92</xdr:row>
      <xdr:rowOff>67723</xdr:rowOff>
    </xdr:to>
    <xdr:sp macro="" textlink="">
      <xdr:nvSpPr>
        <xdr:cNvPr id="489" name="楕円 488"/>
        <xdr:cNvSpPr/>
      </xdr:nvSpPr>
      <xdr:spPr>
        <a:xfrm>
          <a:off x="6921500" y="1573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84250</xdr:rowOff>
    </xdr:from>
    <xdr:ext cx="534377" cy="259045"/>
    <xdr:sp macro="" textlink="">
      <xdr:nvSpPr>
        <xdr:cNvPr id="490" name="テキスト ボックス 489"/>
        <xdr:cNvSpPr txBox="1"/>
      </xdr:nvSpPr>
      <xdr:spPr>
        <a:xfrm>
          <a:off x="6705111" y="1551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3" name="テキスト ボックス 502"/>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3" name="テキスト ボックス 51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9834</xdr:rowOff>
    </xdr:from>
    <xdr:to>
      <xdr:col>85</xdr:col>
      <xdr:colOff>126364</xdr:colOff>
      <xdr:row>39</xdr:row>
      <xdr:rowOff>126855</xdr:rowOff>
    </xdr:to>
    <xdr:cxnSp macro="">
      <xdr:nvCxnSpPr>
        <xdr:cNvPr id="517" name="直線コネクタ 516"/>
        <xdr:cNvCxnSpPr/>
      </xdr:nvCxnSpPr>
      <xdr:spPr>
        <a:xfrm flipV="1">
          <a:off x="16317595" y="5324784"/>
          <a:ext cx="1269" cy="1488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130682</xdr:rowOff>
    </xdr:from>
    <xdr:ext cx="469744" cy="259045"/>
    <xdr:sp macro="" textlink="">
      <xdr:nvSpPr>
        <xdr:cNvPr id="518" name="消防費最小値テキスト"/>
        <xdr:cNvSpPr txBox="1"/>
      </xdr:nvSpPr>
      <xdr:spPr>
        <a:xfrm>
          <a:off x="16370300" y="6817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126855</xdr:rowOff>
    </xdr:from>
    <xdr:to>
      <xdr:col>86</xdr:col>
      <xdr:colOff>25400</xdr:colOff>
      <xdr:row>39</xdr:row>
      <xdr:rowOff>126855</xdr:rowOff>
    </xdr:to>
    <xdr:cxnSp macro="">
      <xdr:nvCxnSpPr>
        <xdr:cNvPr id="519" name="直線コネクタ 518"/>
        <xdr:cNvCxnSpPr/>
      </xdr:nvCxnSpPr>
      <xdr:spPr>
        <a:xfrm>
          <a:off x="16230600" y="6813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127961</xdr:rowOff>
    </xdr:from>
    <xdr:ext cx="534377" cy="259045"/>
    <xdr:sp macro="" textlink="">
      <xdr:nvSpPr>
        <xdr:cNvPr id="520" name="消防費最大値テキスト"/>
        <xdr:cNvSpPr txBox="1"/>
      </xdr:nvSpPr>
      <xdr:spPr>
        <a:xfrm>
          <a:off x="16370300" y="510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9834</xdr:rowOff>
    </xdr:from>
    <xdr:to>
      <xdr:col>86</xdr:col>
      <xdr:colOff>25400</xdr:colOff>
      <xdr:row>31</xdr:row>
      <xdr:rowOff>9834</xdr:rowOff>
    </xdr:to>
    <xdr:cxnSp macro="">
      <xdr:nvCxnSpPr>
        <xdr:cNvPr id="521" name="直線コネクタ 520"/>
        <xdr:cNvCxnSpPr/>
      </xdr:nvCxnSpPr>
      <xdr:spPr>
        <a:xfrm>
          <a:off x="16230600" y="532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10160</xdr:rowOff>
    </xdr:from>
    <xdr:to>
      <xdr:col>85</xdr:col>
      <xdr:colOff>127000</xdr:colOff>
      <xdr:row>34</xdr:row>
      <xdr:rowOff>48695</xdr:rowOff>
    </xdr:to>
    <xdr:cxnSp macro="">
      <xdr:nvCxnSpPr>
        <xdr:cNvPr id="522" name="直線コネクタ 521"/>
        <xdr:cNvCxnSpPr/>
      </xdr:nvCxnSpPr>
      <xdr:spPr>
        <a:xfrm flipV="1">
          <a:off x="15481300" y="5839460"/>
          <a:ext cx="838200" cy="3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45664</xdr:rowOff>
    </xdr:from>
    <xdr:ext cx="534377" cy="259045"/>
    <xdr:sp macro="" textlink="">
      <xdr:nvSpPr>
        <xdr:cNvPr id="523" name="消防費平均値テキスト"/>
        <xdr:cNvSpPr txBox="1"/>
      </xdr:nvSpPr>
      <xdr:spPr>
        <a:xfrm>
          <a:off x="16370300" y="6389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67237</xdr:rowOff>
    </xdr:from>
    <xdr:to>
      <xdr:col>85</xdr:col>
      <xdr:colOff>177800</xdr:colOff>
      <xdr:row>37</xdr:row>
      <xdr:rowOff>168838</xdr:rowOff>
    </xdr:to>
    <xdr:sp macro="" textlink="">
      <xdr:nvSpPr>
        <xdr:cNvPr id="524" name="フローチャート: 判断 523"/>
        <xdr:cNvSpPr/>
      </xdr:nvSpPr>
      <xdr:spPr>
        <a:xfrm>
          <a:off x="16268700" y="6410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48695</xdr:rowOff>
    </xdr:from>
    <xdr:to>
      <xdr:col>81</xdr:col>
      <xdr:colOff>50800</xdr:colOff>
      <xdr:row>34</xdr:row>
      <xdr:rowOff>147864</xdr:rowOff>
    </xdr:to>
    <xdr:cxnSp macro="">
      <xdr:nvCxnSpPr>
        <xdr:cNvPr id="525" name="直線コネクタ 524"/>
        <xdr:cNvCxnSpPr/>
      </xdr:nvCxnSpPr>
      <xdr:spPr>
        <a:xfrm flipV="1">
          <a:off x="14592300" y="5877995"/>
          <a:ext cx="889000" cy="9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74422</xdr:rowOff>
    </xdr:from>
    <xdr:to>
      <xdr:col>81</xdr:col>
      <xdr:colOff>101600</xdr:colOff>
      <xdr:row>38</xdr:row>
      <xdr:rowOff>4572</xdr:rowOff>
    </xdr:to>
    <xdr:sp macro="" textlink="">
      <xdr:nvSpPr>
        <xdr:cNvPr id="526" name="フローチャート: 判断 525"/>
        <xdr:cNvSpPr/>
      </xdr:nvSpPr>
      <xdr:spPr>
        <a:xfrm>
          <a:off x="15430500" y="641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167149</xdr:rowOff>
    </xdr:from>
    <xdr:ext cx="534377" cy="259045"/>
    <xdr:sp macro="" textlink="">
      <xdr:nvSpPr>
        <xdr:cNvPr id="527" name="テキスト ボックス 526"/>
        <xdr:cNvSpPr txBox="1"/>
      </xdr:nvSpPr>
      <xdr:spPr>
        <a:xfrm>
          <a:off x="15214111" y="651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147864</xdr:rowOff>
    </xdr:from>
    <xdr:to>
      <xdr:col>76</xdr:col>
      <xdr:colOff>114300</xdr:colOff>
      <xdr:row>35</xdr:row>
      <xdr:rowOff>122065</xdr:rowOff>
    </xdr:to>
    <xdr:cxnSp macro="">
      <xdr:nvCxnSpPr>
        <xdr:cNvPr id="528" name="直線コネクタ 527"/>
        <xdr:cNvCxnSpPr/>
      </xdr:nvCxnSpPr>
      <xdr:spPr>
        <a:xfrm flipV="1">
          <a:off x="13703300" y="5977164"/>
          <a:ext cx="889000" cy="145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89227</xdr:rowOff>
    </xdr:from>
    <xdr:to>
      <xdr:col>76</xdr:col>
      <xdr:colOff>165100</xdr:colOff>
      <xdr:row>38</xdr:row>
      <xdr:rowOff>19377</xdr:rowOff>
    </xdr:to>
    <xdr:sp macro="" textlink="">
      <xdr:nvSpPr>
        <xdr:cNvPr id="529" name="フローチャート: 判断 528"/>
        <xdr:cNvSpPr/>
      </xdr:nvSpPr>
      <xdr:spPr>
        <a:xfrm>
          <a:off x="14541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10503</xdr:rowOff>
    </xdr:from>
    <xdr:ext cx="534377" cy="259045"/>
    <xdr:sp macro="" textlink="">
      <xdr:nvSpPr>
        <xdr:cNvPr id="530" name="テキスト ボックス 529"/>
        <xdr:cNvSpPr txBox="1"/>
      </xdr:nvSpPr>
      <xdr:spPr>
        <a:xfrm>
          <a:off x="14325111" y="652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122065</xdr:rowOff>
    </xdr:from>
    <xdr:to>
      <xdr:col>71</xdr:col>
      <xdr:colOff>177800</xdr:colOff>
      <xdr:row>36</xdr:row>
      <xdr:rowOff>12990</xdr:rowOff>
    </xdr:to>
    <xdr:cxnSp macro="">
      <xdr:nvCxnSpPr>
        <xdr:cNvPr id="531" name="直線コネクタ 530"/>
        <xdr:cNvCxnSpPr/>
      </xdr:nvCxnSpPr>
      <xdr:spPr>
        <a:xfrm flipV="1">
          <a:off x="12814300" y="6122815"/>
          <a:ext cx="889000" cy="62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68652</xdr:rowOff>
    </xdr:from>
    <xdr:to>
      <xdr:col>72</xdr:col>
      <xdr:colOff>38100</xdr:colOff>
      <xdr:row>37</xdr:row>
      <xdr:rowOff>170252</xdr:rowOff>
    </xdr:to>
    <xdr:sp macro="" textlink="">
      <xdr:nvSpPr>
        <xdr:cNvPr id="532" name="フローチャート: 判断 531"/>
        <xdr:cNvSpPr/>
      </xdr:nvSpPr>
      <xdr:spPr>
        <a:xfrm>
          <a:off x="13652500" y="641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161379</xdr:rowOff>
    </xdr:from>
    <xdr:ext cx="534377" cy="259045"/>
    <xdr:sp macro="" textlink="">
      <xdr:nvSpPr>
        <xdr:cNvPr id="533" name="テキスト ボックス 532"/>
        <xdr:cNvSpPr txBox="1"/>
      </xdr:nvSpPr>
      <xdr:spPr>
        <a:xfrm>
          <a:off x="13436111" y="650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50691</xdr:rowOff>
    </xdr:from>
    <xdr:to>
      <xdr:col>67</xdr:col>
      <xdr:colOff>101600</xdr:colOff>
      <xdr:row>37</xdr:row>
      <xdr:rowOff>152291</xdr:rowOff>
    </xdr:to>
    <xdr:sp macro="" textlink="">
      <xdr:nvSpPr>
        <xdr:cNvPr id="534" name="フローチャート: 判断 533"/>
        <xdr:cNvSpPr/>
      </xdr:nvSpPr>
      <xdr:spPr>
        <a:xfrm>
          <a:off x="12763500" y="63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143418</xdr:rowOff>
    </xdr:from>
    <xdr:ext cx="534377" cy="259045"/>
    <xdr:sp macro="" textlink="">
      <xdr:nvSpPr>
        <xdr:cNvPr id="535" name="テキスト ボックス 534"/>
        <xdr:cNvSpPr txBox="1"/>
      </xdr:nvSpPr>
      <xdr:spPr>
        <a:xfrm>
          <a:off x="12547111" y="648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130810</xdr:rowOff>
    </xdr:from>
    <xdr:to>
      <xdr:col>85</xdr:col>
      <xdr:colOff>177800</xdr:colOff>
      <xdr:row>34</xdr:row>
      <xdr:rowOff>60960</xdr:rowOff>
    </xdr:to>
    <xdr:sp macro="" textlink="">
      <xdr:nvSpPr>
        <xdr:cNvPr id="541" name="楕円 540"/>
        <xdr:cNvSpPr/>
      </xdr:nvSpPr>
      <xdr:spPr>
        <a:xfrm>
          <a:off x="16268700" y="578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153687</xdr:rowOff>
    </xdr:from>
    <xdr:ext cx="534377" cy="259045"/>
    <xdr:sp macro="" textlink="">
      <xdr:nvSpPr>
        <xdr:cNvPr id="542" name="消防費該当値テキスト"/>
        <xdr:cNvSpPr txBox="1"/>
      </xdr:nvSpPr>
      <xdr:spPr>
        <a:xfrm>
          <a:off x="16370300" y="5640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169345</xdr:rowOff>
    </xdr:from>
    <xdr:to>
      <xdr:col>81</xdr:col>
      <xdr:colOff>101600</xdr:colOff>
      <xdr:row>34</xdr:row>
      <xdr:rowOff>99495</xdr:rowOff>
    </xdr:to>
    <xdr:sp macro="" textlink="">
      <xdr:nvSpPr>
        <xdr:cNvPr id="543" name="楕円 542"/>
        <xdr:cNvSpPr/>
      </xdr:nvSpPr>
      <xdr:spPr>
        <a:xfrm>
          <a:off x="15430500" y="582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116022</xdr:rowOff>
    </xdr:from>
    <xdr:ext cx="534377" cy="259045"/>
    <xdr:sp macro="" textlink="">
      <xdr:nvSpPr>
        <xdr:cNvPr id="544" name="テキスト ボックス 543"/>
        <xdr:cNvSpPr txBox="1"/>
      </xdr:nvSpPr>
      <xdr:spPr>
        <a:xfrm>
          <a:off x="15214111" y="560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97064</xdr:rowOff>
    </xdr:from>
    <xdr:to>
      <xdr:col>76</xdr:col>
      <xdr:colOff>165100</xdr:colOff>
      <xdr:row>35</xdr:row>
      <xdr:rowOff>27214</xdr:rowOff>
    </xdr:to>
    <xdr:sp macro="" textlink="">
      <xdr:nvSpPr>
        <xdr:cNvPr id="545" name="楕円 544"/>
        <xdr:cNvSpPr/>
      </xdr:nvSpPr>
      <xdr:spPr>
        <a:xfrm>
          <a:off x="14541500" y="592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43741</xdr:rowOff>
    </xdr:from>
    <xdr:ext cx="534377" cy="259045"/>
    <xdr:sp macro="" textlink="">
      <xdr:nvSpPr>
        <xdr:cNvPr id="546" name="テキスト ボックス 545"/>
        <xdr:cNvSpPr txBox="1"/>
      </xdr:nvSpPr>
      <xdr:spPr>
        <a:xfrm>
          <a:off x="14325111" y="570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71265</xdr:rowOff>
    </xdr:from>
    <xdr:to>
      <xdr:col>72</xdr:col>
      <xdr:colOff>38100</xdr:colOff>
      <xdr:row>36</xdr:row>
      <xdr:rowOff>1415</xdr:rowOff>
    </xdr:to>
    <xdr:sp macro="" textlink="">
      <xdr:nvSpPr>
        <xdr:cNvPr id="547" name="楕円 546"/>
        <xdr:cNvSpPr/>
      </xdr:nvSpPr>
      <xdr:spPr>
        <a:xfrm>
          <a:off x="13652500" y="607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17942</xdr:rowOff>
    </xdr:from>
    <xdr:ext cx="534377" cy="259045"/>
    <xdr:sp macro="" textlink="">
      <xdr:nvSpPr>
        <xdr:cNvPr id="548" name="テキスト ボックス 547"/>
        <xdr:cNvSpPr txBox="1"/>
      </xdr:nvSpPr>
      <xdr:spPr>
        <a:xfrm>
          <a:off x="13436111" y="584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133640</xdr:rowOff>
    </xdr:from>
    <xdr:to>
      <xdr:col>67</xdr:col>
      <xdr:colOff>101600</xdr:colOff>
      <xdr:row>36</xdr:row>
      <xdr:rowOff>63790</xdr:rowOff>
    </xdr:to>
    <xdr:sp macro="" textlink="">
      <xdr:nvSpPr>
        <xdr:cNvPr id="549" name="楕円 548"/>
        <xdr:cNvSpPr/>
      </xdr:nvSpPr>
      <xdr:spPr>
        <a:xfrm>
          <a:off x="12763500" y="613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80317</xdr:rowOff>
    </xdr:from>
    <xdr:ext cx="534377" cy="259045"/>
    <xdr:sp macro="" textlink="">
      <xdr:nvSpPr>
        <xdr:cNvPr id="550" name="テキスト ボックス 549"/>
        <xdr:cNvSpPr txBox="1"/>
      </xdr:nvSpPr>
      <xdr:spPr>
        <a:xfrm>
          <a:off x="12547111" y="590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1" name="テキスト ボックス 560"/>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3" name="テキスト ボックス 56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1" name="テキスト ボックス 570"/>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3" name="テキスト ボックス 572"/>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5" name="テキスト ボックス 574"/>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152143</xdr:rowOff>
    </xdr:from>
    <xdr:to>
      <xdr:col>85</xdr:col>
      <xdr:colOff>126364</xdr:colOff>
      <xdr:row>58</xdr:row>
      <xdr:rowOff>65503</xdr:rowOff>
    </xdr:to>
    <xdr:cxnSp macro="">
      <xdr:nvCxnSpPr>
        <xdr:cNvPr id="577" name="直線コネクタ 576"/>
        <xdr:cNvCxnSpPr/>
      </xdr:nvCxnSpPr>
      <xdr:spPr>
        <a:xfrm flipV="1">
          <a:off x="16317595" y="8553193"/>
          <a:ext cx="1269" cy="1456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69330</xdr:rowOff>
    </xdr:from>
    <xdr:ext cx="534377" cy="259045"/>
    <xdr:sp macro="" textlink="">
      <xdr:nvSpPr>
        <xdr:cNvPr id="578" name="教育費最小値テキスト"/>
        <xdr:cNvSpPr txBox="1"/>
      </xdr:nvSpPr>
      <xdr:spPr>
        <a:xfrm>
          <a:off x="16370300" y="1001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65503</xdr:rowOff>
    </xdr:from>
    <xdr:to>
      <xdr:col>86</xdr:col>
      <xdr:colOff>25400</xdr:colOff>
      <xdr:row>58</xdr:row>
      <xdr:rowOff>65503</xdr:rowOff>
    </xdr:to>
    <xdr:cxnSp macro="">
      <xdr:nvCxnSpPr>
        <xdr:cNvPr id="579" name="直線コネクタ 578"/>
        <xdr:cNvCxnSpPr/>
      </xdr:nvCxnSpPr>
      <xdr:spPr>
        <a:xfrm>
          <a:off x="16230600" y="1000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98820</xdr:rowOff>
    </xdr:from>
    <xdr:ext cx="534377" cy="259045"/>
    <xdr:sp macro="" textlink="">
      <xdr:nvSpPr>
        <xdr:cNvPr id="580" name="教育費最大値テキスト"/>
        <xdr:cNvSpPr txBox="1"/>
      </xdr:nvSpPr>
      <xdr:spPr>
        <a:xfrm>
          <a:off x="16370300" y="832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152143</xdr:rowOff>
    </xdr:from>
    <xdr:to>
      <xdr:col>86</xdr:col>
      <xdr:colOff>25400</xdr:colOff>
      <xdr:row>49</xdr:row>
      <xdr:rowOff>152143</xdr:rowOff>
    </xdr:to>
    <xdr:cxnSp macro="">
      <xdr:nvCxnSpPr>
        <xdr:cNvPr id="581" name="直線コネクタ 580"/>
        <xdr:cNvCxnSpPr/>
      </xdr:nvCxnSpPr>
      <xdr:spPr>
        <a:xfrm>
          <a:off x="16230600" y="8553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49</xdr:row>
      <xdr:rowOff>152143</xdr:rowOff>
    </xdr:from>
    <xdr:to>
      <xdr:col>85</xdr:col>
      <xdr:colOff>127000</xdr:colOff>
      <xdr:row>52</xdr:row>
      <xdr:rowOff>41141</xdr:rowOff>
    </xdr:to>
    <xdr:cxnSp macro="">
      <xdr:nvCxnSpPr>
        <xdr:cNvPr id="582" name="直線コネクタ 581"/>
        <xdr:cNvCxnSpPr/>
      </xdr:nvCxnSpPr>
      <xdr:spPr>
        <a:xfrm flipV="1">
          <a:off x="15481300" y="8553193"/>
          <a:ext cx="838200" cy="403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59686</xdr:rowOff>
    </xdr:from>
    <xdr:ext cx="534377" cy="259045"/>
    <xdr:sp macro="" textlink="">
      <xdr:nvSpPr>
        <xdr:cNvPr id="583" name="教育費平均値テキスト"/>
        <xdr:cNvSpPr txBox="1"/>
      </xdr:nvSpPr>
      <xdr:spPr>
        <a:xfrm>
          <a:off x="16370300" y="9489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81259</xdr:rowOff>
    </xdr:from>
    <xdr:to>
      <xdr:col>85</xdr:col>
      <xdr:colOff>177800</xdr:colOff>
      <xdr:row>56</xdr:row>
      <xdr:rowOff>11409</xdr:rowOff>
    </xdr:to>
    <xdr:sp macro="" textlink="">
      <xdr:nvSpPr>
        <xdr:cNvPr id="584" name="フローチャート: 判断 583"/>
        <xdr:cNvSpPr/>
      </xdr:nvSpPr>
      <xdr:spPr>
        <a:xfrm>
          <a:off x="16268700" y="951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41141</xdr:rowOff>
    </xdr:from>
    <xdr:to>
      <xdr:col>81</xdr:col>
      <xdr:colOff>50800</xdr:colOff>
      <xdr:row>52</xdr:row>
      <xdr:rowOff>105671</xdr:rowOff>
    </xdr:to>
    <xdr:cxnSp macro="">
      <xdr:nvCxnSpPr>
        <xdr:cNvPr id="585" name="直線コネクタ 584"/>
        <xdr:cNvCxnSpPr/>
      </xdr:nvCxnSpPr>
      <xdr:spPr>
        <a:xfrm flipV="1">
          <a:off x="14592300" y="8956541"/>
          <a:ext cx="889000" cy="64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33546</xdr:rowOff>
    </xdr:from>
    <xdr:to>
      <xdr:col>81</xdr:col>
      <xdr:colOff>101600</xdr:colOff>
      <xdr:row>55</xdr:row>
      <xdr:rowOff>135146</xdr:rowOff>
    </xdr:to>
    <xdr:sp macro="" textlink="">
      <xdr:nvSpPr>
        <xdr:cNvPr id="586" name="フローチャート: 判断 585"/>
        <xdr:cNvSpPr/>
      </xdr:nvSpPr>
      <xdr:spPr>
        <a:xfrm>
          <a:off x="15430500" y="946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126273</xdr:rowOff>
    </xdr:from>
    <xdr:ext cx="534377" cy="259045"/>
    <xdr:sp macro="" textlink="">
      <xdr:nvSpPr>
        <xdr:cNvPr id="587" name="テキスト ボックス 586"/>
        <xdr:cNvSpPr txBox="1"/>
      </xdr:nvSpPr>
      <xdr:spPr>
        <a:xfrm>
          <a:off x="15214111" y="9556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49</xdr:row>
      <xdr:rowOff>142966</xdr:rowOff>
    </xdr:from>
    <xdr:to>
      <xdr:col>76</xdr:col>
      <xdr:colOff>114300</xdr:colOff>
      <xdr:row>52</xdr:row>
      <xdr:rowOff>105671</xdr:rowOff>
    </xdr:to>
    <xdr:cxnSp macro="">
      <xdr:nvCxnSpPr>
        <xdr:cNvPr id="588" name="直線コネクタ 587"/>
        <xdr:cNvCxnSpPr/>
      </xdr:nvCxnSpPr>
      <xdr:spPr>
        <a:xfrm>
          <a:off x="13703300" y="8544016"/>
          <a:ext cx="889000" cy="477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71886</xdr:rowOff>
    </xdr:from>
    <xdr:to>
      <xdr:col>76</xdr:col>
      <xdr:colOff>165100</xdr:colOff>
      <xdr:row>56</xdr:row>
      <xdr:rowOff>2036</xdr:rowOff>
    </xdr:to>
    <xdr:sp macro="" textlink="">
      <xdr:nvSpPr>
        <xdr:cNvPr id="589" name="フローチャート: 判断 588"/>
        <xdr:cNvSpPr/>
      </xdr:nvSpPr>
      <xdr:spPr>
        <a:xfrm>
          <a:off x="14541500" y="950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164613</xdr:rowOff>
    </xdr:from>
    <xdr:ext cx="534377" cy="259045"/>
    <xdr:sp macro="" textlink="">
      <xdr:nvSpPr>
        <xdr:cNvPr id="590" name="テキスト ボックス 589"/>
        <xdr:cNvSpPr txBox="1"/>
      </xdr:nvSpPr>
      <xdr:spPr>
        <a:xfrm>
          <a:off x="14325111" y="959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49</xdr:row>
      <xdr:rowOff>142966</xdr:rowOff>
    </xdr:from>
    <xdr:to>
      <xdr:col>71</xdr:col>
      <xdr:colOff>177800</xdr:colOff>
      <xdr:row>51</xdr:row>
      <xdr:rowOff>170169</xdr:rowOff>
    </xdr:to>
    <xdr:cxnSp macro="">
      <xdr:nvCxnSpPr>
        <xdr:cNvPr id="591" name="直線コネクタ 590"/>
        <xdr:cNvCxnSpPr/>
      </xdr:nvCxnSpPr>
      <xdr:spPr>
        <a:xfrm flipV="1">
          <a:off x="12814300" y="8544016"/>
          <a:ext cx="889000" cy="370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155945</xdr:rowOff>
    </xdr:from>
    <xdr:to>
      <xdr:col>72</xdr:col>
      <xdr:colOff>38100</xdr:colOff>
      <xdr:row>55</xdr:row>
      <xdr:rowOff>86095</xdr:rowOff>
    </xdr:to>
    <xdr:sp macro="" textlink="">
      <xdr:nvSpPr>
        <xdr:cNvPr id="592" name="フローチャート: 判断 591"/>
        <xdr:cNvSpPr/>
      </xdr:nvSpPr>
      <xdr:spPr>
        <a:xfrm>
          <a:off x="13652500" y="9414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77222</xdr:rowOff>
    </xdr:from>
    <xdr:ext cx="534377" cy="259045"/>
    <xdr:sp macro="" textlink="">
      <xdr:nvSpPr>
        <xdr:cNvPr id="593" name="テキスト ボックス 592"/>
        <xdr:cNvSpPr txBox="1"/>
      </xdr:nvSpPr>
      <xdr:spPr>
        <a:xfrm>
          <a:off x="13436111" y="950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34951</xdr:rowOff>
    </xdr:from>
    <xdr:to>
      <xdr:col>67</xdr:col>
      <xdr:colOff>101600</xdr:colOff>
      <xdr:row>55</xdr:row>
      <xdr:rowOff>136551</xdr:rowOff>
    </xdr:to>
    <xdr:sp macro="" textlink="">
      <xdr:nvSpPr>
        <xdr:cNvPr id="594" name="フローチャート: 判断 593"/>
        <xdr:cNvSpPr/>
      </xdr:nvSpPr>
      <xdr:spPr>
        <a:xfrm>
          <a:off x="12763500" y="9464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127678</xdr:rowOff>
    </xdr:from>
    <xdr:ext cx="534377" cy="259045"/>
    <xdr:sp macro="" textlink="">
      <xdr:nvSpPr>
        <xdr:cNvPr id="595" name="テキスト ボックス 594"/>
        <xdr:cNvSpPr txBox="1"/>
      </xdr:nvSpPr>
      <xdr:spPr>
        <a:xfrm>
          <a:off x="12547111" y="955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49</xdr:row>
      <xdr:rowOff>101343</xdr:rowOff>
    </xdr:from>
    <xdr:to>
      <xdr:col>85</xdr:col>
      <xdr:colOff>177800</xdr:colOff>
      <xdr:row>50</xdr:row>
      <xdr:rowOff>31493</xdr:rowOff>
    </xdr:to>
    <xdr:sp macro="" textlink="">
      <xdr:nvSpPr>
        <xdr:cNvPr id="601" name="楕円 600"/>
        <xdr:cNvSpPr/>
      </xdr:nvSpPr>
      <xdr:spPr>
        <a:xfrm>
          <a:off x="16268700" y="850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49</xdr:row>
      <xdr:rowOff>54370</xdr:rowOff>
    </xdr:from>
    <xdr:ext cx="534377" cy="259045"/>
    <xdr:sp macro="" textlink="">
      <xdr:nvSpPr>
        <xdr:cNvPr id="602" name="教育費該当値テキスト"/>
        <xdr:cNvSpPr txBox="1"/>
      </xdr:nvSpPr>
      <xdr:spPr>
        <a:xfrm>
          <a:off x="16370300" y="845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161791</xdr:rowOff>
    </xdr:from>
    <xdr:to>
      <xdr:col>81</xdr:col>
      <xdr:colOff>101600</xdr:colOff>
      <xdr:row>52</xdr:row>
      <xdr:rowOff>91941</xdr:rowOff>
    </xdr:to>
    <xdr:sp macro="" textlink="">
      <xdr:nvSpPr>
        <xdr:cNvPr id="603" name="楕円 602"/>
        <xdr:cNvSpPr/>
      </xdr:nvSpPr>
      <xdr:spPr>
        <a:xfrm>
          <a:off x="15430500" y="8905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50</xdr:row>
      <xdr:rowOff>108468</xdr:rowOff>
    </xdr:from>
    <xdr:ext cx="534377" cy="259045"/>
    <xdr:sp macro="" textlink="">
      <xdr:nvSpPr>
        <xdr:cNvPr id="604" name="テキスト ボックス 603"/>
        <xdr:cNvSpPr txBox="1"/>
      </xdr:nvSpPr>
      <xdr:spPr>
        <a:xfrm>
          <a:off x="15214111" y="8680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54871</xdr:rowOff>
    </xdr:from>
    <xdr:to>
      <xdr:col>76</xdr:col>
      <xdr:colOff>165100</xdr:colOff>
      <xdr:row>52</xdr:row>
      <xdr:rowOff>156471</xdr:rowOff>
    </xdr:to>
    <xdr:sp macro="" textlink="">
      <xdr:nvSpPr>
        <xdr:cNvPr id="605" name="楕円 604"/>
        <xdr:cNvSpPr/>
      </xdr:nvSpPr>
      <xdr:spPr>
        <a:xfrm>
          <a:off x="14541500" y="897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1548</xdr:rowOff>
    </xdr:from>
    <xdr:ext cx="534377" cy="259045"/>
    <xdr:sp macro="" textlink="">
      <xdr:nvSpPr>
        <xdr:cNvPr id="606" name="テキスト ボックス 605"/>
        <xdr:cNvSpPr txBox="1"/>
      </xdr:nvSpPr>
      <xdr:spPr>
        <a:xfrm>
          <a:off x="14325111" y="874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49</xdr:row>
      <xdr:rowOff>92166</xdr:rowOff>
    </xdr:from>
    <xdr:to>
      <xdr:col>72</xdr:col>
      <xdr:colOff>38100</xdr:colOff>
      <xdr:row>50</xdr:row>
      <xdr:rowOff>22316</xdr:rowOff>
    </xdr:to>
    <xdr:sp macro="" textlink="">
      <xdr:nvSpPr>
        <xdr:cNvPr id="607" name="楕円 606"/>
        <xdr:cNvSpPr/>
      </xdr:nvSpPr>
      <xdr:spPr>
        <a:xfrm>
          <a:off x="13652500" y="849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48</xdr:row>
      <xdr:rowOff>38843</xdr:rowOff>
    </xdr:from>
    <xdr:ext cx="534377" cy="259045"/>
    <xdr:sp macro="" textlink="">
      <xdr:nvSpPr>
        <xdr:cNvPr id="608" name="テキスト ボックス 607"/>
        <xdr:cNvSpPr txBox="1"/>
      </xdr:nvSpPr>
      <xdr:spPr>
        <a:xfrm>
          <a:off x="13436111" y="826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119369</xdr:rowOff>
    </xdr:from>
    <xdr:to>
      <xdr:col>67</xdr:col>
      <xdr:colOff>101600</xdr:colOff>
      <xdr:row>52</xdr:row>
      <xdr:rowOff>49519</xdr:rowOff>
    </xdr:to>
    <xdr:sp macro="" textlink="">
      <xdr:nvSpPr>
        <xdr:cNvPr id="609" name="楕円 608"/>
        <xdr:cNvSpPr/>
      </xdr:nvSpPr>
      <xdr:spPr>
        <a:xfrm>
          <a:off x="12763500" y="8863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50</xdr:row>
      <xdr:rowOff>66046</xdr:rowOff>
    </xdr:from>
    <xdr:ext cx="534377" cy="259045"/>
    <xdr:sp macro="" textlink="">
      <xdr:nvSpPr>
        <xdr:cNvPr id="610" name="テキスト ボックス 609"/>
        <xdr:cNvSpPr txBox="1"/>
      </xdr:nvSpPr>
      <xdr:spPr>
        <a:xfrm>
          <a:off x="12547111" y="863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0" name="テキスト ボックス 62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99809</xdr:rowOff>
    </xdr:from>
    <xdr:to>
      <xdr:col>85</xdr:col>
      <xdr:colOff>126364</xdr:colOff>
      <xdr:row>79</xdr:row>
      <xdr:rowOff>44450</xdr:rowOff>
    </xdr:to>
    <xdr:cxnSp macro="">
      <xdr:nvCxnSpPr>
        <xdr:cNvPr id="634" name="直線コネクタ 633"/>
        <xdr:cNvCxnSpPr/>
      </xdr:nvCxnSpPr>
      <xdr:spPr>
        <a:xfrm flipV="1">
          <a:off x="16317595" y="12272759"/>
          <a:ext cx="1269" cy="1316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5"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46486</xdr:rowOff>
    </xdr:from>
    <xdr:ext cx="534377" cy="259045"/>
    <xdr:sp macro="" textlink="">
      <xdr:nvSpPr>
        <xdr:cNvPr id="637" name="災害復旧費最大値テキスト"/>
        <xdr:cNvSpPr txBox="1"/>
      </xdr:nvSpPr>
      <xdr:spPr>
        <a:xfrm>
          <a:off x="16370300" y="1204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99809</xdr:rowOff>
    </xdr:from>
    <xdr:to>
      <xdr:col>86</xdr:col>
      <xdr:colOff>25400</xdr:colOff>
      <xdr:row>71</xdr:row>
      <xdr:rowOff>99809</xdr:rowOff>
    </xdr:to>
    <xdr:cxnSp macro="">
      <xdr:nvCxnSpPr>
        <xdr:cNvPr id="638" name="直線コネクタ 637"/>
        <xdr:cNvCxnSpPr/>
      </xdr:nvCxnSpPr>
      <xdr:spPr>
        <a:xfrm>
          <a:off x="16230600" y="12272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11722</xdr:rowOff>
    </xdr:from>
    <xdr:to>
      <xdr:col>85</xdr:col>
      <xdr:colOff>127000</xdr:colOff>
      <xdr:row>79</xdr:row>
      <xdr:rowOff>19952</xdr:rowOff>
    </xdr:to>
    <xdr:cxnSp macro="">
      <xdr:nvCxnSpPr>
        <xdr:cNvPr id="639" name="直線コネクタ 638"/>
        <xdr:cNvCxnSpPr/>
      </xdr:nvCxnSpPr>
      <xdr:spPr>
        <a:xfrm flipV="1">
          <a:off x="15481300" y="13556272"/>
          <a:ext cx="8382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106291</xdr:rowOff>
    </xdr:from>
    <xdr:ext cx="469744" cy="259045"/>
    <xdr:sp macro="" textlink="">
      <xdr:nvSpPr>
        <xdr:cNvPr id="640" name="災害復旧費平均値テキスト"/>
        <xdr:cNvSpPr txBox="1"/>
      </xdr:nvSpPr>
      <xdr:spPr>
        <a:xfrm>
          <a:off x="16370300" y="13307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83414</xdr:rowOff>
    </xdr:from>
    <xdr:to>
      <xdr:col>85</xdr:col>
      <xdr:colOff>177800</xdr:colOff>
      <xdr:row>79</xdr:row>
      <xdr:rowOff>13564</xdr:rowOff>
    </xdr:to>
    <xdr:sp macro="" textlink="">
      <xdr:nvSpPr>
        <xdr:cNvPr id="641" name="フローチャート: 判断 640"/>
        <xdr:cNvSpPr/>
      </xdr:nvSpPr>
      <xdr:spPr>
        <a:xfrm>
          <a:off x="16268700" y="13456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19952</xdr:rowOff>
    </xdr:from>
    <xdr:to>
      <xdr:col>81</xdr:col>
      <xdr:colOff>50800</xdr:colOff>
      <xdr:row>79</xdr:row>
      <xdr:rowOff>32753</xdr:rowOff>
    </xdr:to>
    <xdr:cxnSp macro="">
      <xdr:nvCxnSpPr>
        <xdr:cNvPr id="642" name="直線コネクタ 641"/>
        <xdr:cNvCxnSpPr/>
      </xdr:nvCxnSpPr>
      <xdr:spPr>
        <a:xfrm flipV="1">
          <a:off x="14592300" y="13564502"/>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112561</xdr:rowOff>
    </xdr:from>
    <xdr:to>
      <xdr:col>81</xdr:col>
      <xdr:colOff>101600</xdr:colOff>
      <xdr:row>79</xdr:row>
      <xdr:rowOff>42711</xdr:rowOff>
    </xdr:to>
    <xdr:sp macro="" textlink="">
      <xdr:nvSpPr>
        <xdr:cNvPr id="643" name="フローチャート: 判断 642"/>
        <xdr:cNvSpPr/>
      </xdr:nvSpPr>
      <xdr:spPr>
        <a:xfrm>
          <a:off x="15430500" y="1348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59238</xdr:rowOff>
    </xdr:from>
    <xdr:ext cx="469744" cy="259045"/>
    <xdr:sp macro="" textlink="">
      <xdr:nvSpPr>
        <xdr:cNvPr id="644" name="テキスト ボックス 643"/>
        <xdr:cNvSpPr txBox="1"/>
      </xdr:nvSpPr>
      <xdr:spPr>
        <a:xfrm>
          <a:off x="15246428" y="1326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32753</xdr:rowOff>
    </xdr:from>
    <xdr:to>
      <xdr:col>76</xdr:col>
      <xdr:colOff>114300</xdr:colOff>
      <xdr:row>79</xdr:row>
      <xdr:rowOff>36297</xdr:rowOff>
    </xdr:to>
    <xdr:cxnSp macro="">
      <xdr:nvCxnSpPr>
        <xdr:cNvPr id="645" name="直線コネクタ 644"/>
        <xdr:cNvCxnSpPr/>
      </xdr:nvCxnSpPr>
      <xdr:spPr>
        <a:xfrm flipV="1">
          <a:off x="13703300" y="13577303"/>
          <a:ext cx="889000" cy="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113018</xdr:rowOff>
    </xdr:from>
    <xdr:to>
      <xdr:col>76</xdr:col>
      <xdr:colOff>165100</xdr:colOff>
      <xdr:row>79</xdr:row>
      <xdr:rowOff>43168</xdr:rowOff>
    </xdr:to>
    <xdr:sp macro="" textlink="">
      <xdr:nvSpPr>
        <xdr:cNvPr id="646" name="フローチャート: 判断 645"/>
        <xdr:cNvSpPr/>
      </xdr:nvSpPr>
      <xdr:spPr>
        <a:xfrm>
          <a:off x="14541500" y="1348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59695</xdr:rowOff>
    </xdr:from>
    <xdr:ext cx="469744" cy="259045"/>
    <xdr:sp macro="" textlink="">
      <xdr:nvSpPr>
        <xdr:cNvPr id="647" name="テキスト ボックス 646"/>
        <xdr:cNvSpPr txBox="1"/>
      </xdr:nvSpPr>
      <xdr:spPr>
        <a:xfrm>
          <a:off x="14357428" y="1326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26885</xdr:rowOff>
    </xdr:from>
    <xdr:to>
      <xdr:col>71</xdr:col>
      <xdr:colOff>177800</xdr:colOff>
      <xdr:row>79</xdr:row>
      <xdr:rowOff>36297</xdr:rowOff>
    </xdr:to>
    <xdr:cxnSp macro="">
      <xdr:nvCxnSpPr>
        <xdr:cNvPr id="648" name="直線コネクタ 647"/>
        <xdr:cNvCxnSpPr/>
      </xdr:nvCxnSpPr>
      <xdr:spPr>
        <a:xfrm>
          <a:off x="12814300" y="13571435"/>
          <a:ext cx="889000" cy="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125933</xdr:rowOff>
    </xdr:from>
    <xdr:to>
      <xdr:col>72</xdr:col>
      <xdr:colOff>38100</xdr:colOff>
      <xdr:row>79</xdr:row>
      <xdr:rowOff>56083</xdr:rowOff>
    </xdr:to>
    <xdr:sp macro="" textlink="">
      <xdr:nvSpPr>
        <xdr:cNvPr id="649" name="フローチャート: 判断 648"/>
        <xdr:cNvSpPr/>
      </xdr:nvSpPr>
      <xdr:spPr>
        <a:xfrm>
          <a:off x="13652500" y="1349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72610</xdr:rowOff>
    </xdr:from>
    <xdr:ext cx="469744" cy="259045"/>
    <xdr:sp macro="" textlink="">
      <xdr:nvSpPr>
        <xdr:cNvPr id="650" name="テキスト ボックス 649"/>
        <xdr:cNvSpPr txBox="1"/>
      </xdr:nvSpPr>
      <xdr:spPr>
        <a:xfrm>
          <a:off x="13468428" y="13274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128333</xdr:rowOff>
    </xdr:from>
    <xdr:to>
      <xdr:col>67</xdr:col>
      <xdr:colOff>101600</xdr:colOff>
      <xdr:row>79</xdr:row>
      <xdr:rowOff>58483</xdr:rowOff>
    </xdr:to>
    <xdr:sp macro="" textlink="">
      <xdr:nvSpPr>
        <xdr:cNvPr id="651" name="フローチャート: 判断 650"/>
        <xdr:cNvSpPr/>
      </xdr:nvSpPr>
      <xdr:spPr>
        <a:xfrm>
          <a:off x="12763500" y="13501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75010</xdr:rowOff>
    </xdr:from>
    <xdr:ext cx="378565" cy="259045"/>
    <xdr:sp macro="" textlink="">
      <xdr:nvSpPr>
        <xdr:cNvPr id="652" name="テキスト ボックス 651"/>
        <xdr:cNvSpPr txBox="1"/>
      </xdr:nvSpPr>
      <xdr:spPr>
        <a:xfrm>
          <a:off x="12625017" y="13276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132372</xdr:rowOff>
    </xdr:from>
    <xdr:to>
      <xdr:col>85</xdr:col>
      <xdr:colOff>177800</xdr:colOff>
      <xdr:row>79</xdr:row>
      <xdr:rowOff>62522</xdr:rowOff>
    </xdr:to>
    <xdr:sp macro="" textlink="">
      <xdr:nvSpPr>
        <xdr:cNvPr id="658" name="楕円 657"/>
        <xdr:cNvSpPr/>
      </xdr:nvSpPr>
      <xdr:spPr>
        <a:xfrm>
          <a:off x="16268700" y="1350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61841</xdr:rowOff>
    </xdr:from>
    <xdr:ext cx="378565" cy="259045"/>
    <xdr:sp macro="" textlink="">
      <xdr:nvSpPr>
        <xdr:cNvPr id="659" name="災害復旧費該当値テキスト"/>
        <xdr:cNvSpPr txBox="1"/>
      </xdr:nvSpPr>
      <xdr:spPr>
        <a:xfrm>
          <a:off x="16370300" y="13434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140602</xdr:rowOff>
    </xdr:from>
    <xdr:to>
      <xdr:col>81</xdr:col>
      <xdr:colOff>101600</xdr:colOff>
      <xdr:row>79</xdr:row>
      <xdr:rowOff>70752</xdr:rowOff>
    </xdr:to>
    <xdr:sp macro="" textlink="">
      <xdr:nvSpPr>
        <xdr:cNvPr id="660" name="楕円 659"/>
        <xdr:cNvSpPr/>
      </xdr:nvSpPr>
      <xdr:spPr>
        <a:xfrm>
          <a:off x="15430500" y="1351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61879</xdr:rowOff>
    </xdr:from>
    <xdr:ext cx="378565" cy="259045"/>
    <xdr:sp macro="" textlink="">
      <xdr:nvSpPr>
        <xdr:cNvPr id="661" name="テキスト ボックス 660"/>
        <xdr:cNvSpPr txBox="1"/>
      </xdr:nvSpPr>
      <xdr:spPr>
        <a:xfrm>
          <a:off x="15292017" y="136064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153403</xdr:rowOff>
    </xdr:from>
    <xdr:to>
      <xdr:col>76</xdr:col>
      <xdr:colOff>165100</xdr:colOff>
      <xdr:row>79</xdr:row>
      <xdr:rowOff>83553</xdr:rowOff>
    </xdr:to>
    <xdr:sp macro="" textlink="">
      <xdr:nvSpPr>
        <xdr:cNvPr id="662" name="楕円 661"/>
        <xdr:cNvSpPr/>
      </xdr:nvSpPr>
      <xdr:spPr>
        <a:xfrm>
          <a:off x="14541500" y="1352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74680</xdr:rowOff>
    </xdr:from>
    <xdr:ext cx="378565" cy="259045"/>
    <xdr:sp macro="" textlink="">
      <xdr:nvSpPr>
        <xdr:cNvPr id="663" name="テキスト ボックス 662"/>
        <xdr:cNvSpPr txBox="1"/>
      </xdr:nvSpPr>
      <xdr:spPr>
        <a:xfrm>
          <a:off x="14403017" y="13619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156947</xdr:rowOff>
    </xdr:from>
    <xdr:to>
      <xdr:col>72</xdr:col>
      <xdr:colOff>38100</xdr:colOff>
      <xdr:row>79</xdr:row>
      <xdr:rowOff>87097</xdr:rowOff>
    </xdr:to>
    <xdr:sp macro="" textlink="">
      <xdr:nvSpPr>
        <xdr:cNvPr id="664" name="楕円 663"/>
        <xdr:cNvSpPr/>
      </xdr:nvSpPr>
      <xdr:spPr>
        <a:xfrm>
          <a:off x="13652500" y="1353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78224</xdr:rowOff>
    </xdr:from>
    <xdr:ext cx="378565" cy="259045"/>
    <xdr:sp macro="" textlink="">
      <xdr:nvSpPr>
        <xdr:cNvPr id="665" name="テキスト ボックス 664"/>
        <xdr:cNvSpPr txBox="1"/>
      </xdr:nvSpPr>
      <xdr:spPr>
        <a:xfrm>
          <a:off x="13514017" y="13622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147535</xdr:rowOff>
    </xdr:from>
    <xdr:to>
      <xdr:col>67</xdr:col>
      <xdr:colOff>101600</xdr:colOff>
      <xdr:row>79</xdr:row>
      <xdr:rowOff>77685</xdr:rowOff>
    </xdr:to>
    <xdr:sp macro="" textlink="">
      <xdr:nvSpPr>
        <xdr:cNvPr id="666" name="楕円 665"/>
        <xdr:cNvSpPr/>
      </xdr:nvSpPr>
      <xdr:spPr>
        <a:xfrm>
          <a:off x="12763500" y="1352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68812</xdr:rowOff>
    </xdr:from>
    <xdr:ext cx="378565" cy="259045"/>
    <xdr:sp macro="" textlink="">
      <xdr:nvSpPr>
        <xdr:cNvPr id="667" name="テキスト ボックス 666"/>
        <xdr:cNvSpPr txBox="1"/>
      </xdr:nvSpPr>
      <xdr:spPr>
        <a:xfrm>
          <a:off x="12625017" y="13613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8" name="テキスト ボックス 677"/>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9" name="直線コネクタ 678"/>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80" name="テキスト ボックス 679"/>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3" name="直線コネクタ 682"/>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4" name="テキスト ボックス 683"/>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6" name="テキスト ボックス 68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82978</xdr:rowOff>
    </xdr:from>
    <xdr:to>
      <xdr:col>85</xdr:col>
      <xdr:colOff>126364</xdr:colOff>
      <xdr:row>98</xdr:row>
      <xdr:rowOff>143387</xdr:rowOff>
    </xdr:to>
    <xdr:cxnSp macro="">
      <xdr:nvCxnSpPr>
        <xdr:cNvPr id="688" name="直線コネクタ 687"/>
        <xdr:cNvCxnSpPr/>
      </xdr:nvCxnSpPr>
      <xdr:spPr>
        <a:xfrm flipV="1">
          <a:off x="16317595" y="15513478"/>
          <a:ext cx="1269" cy="1432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147214</xdr:rowOff>
    </xdr:from>
    <xdr:ext cx="534377" cy="259045"/>
    <xdr:sp macro="" textlink="">
      <xdr:nvSpPr>
        <xdr:cNvPr id="689" name="公債費最小値テキスト"/>
        <xdr:cNvSpPr txBox="1"/>
      </xdr:nvSpPr>
      <xdr:spPr>
        <a:xfrm>
          <a:off x="16370300" y="1694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143387</xdr:rowOff>
    </xdr:from>
    <xdr:to>
      <xdr:col>86</xdr:col>
      <xdr:colOff>25400</xdr:colOff>
      <xdr:row>98</xdr:row>
      <xdr:rowOff>143387</xdr:rowOff>
    </xdr:to>
    <xdr:cxnSp macro="">
      <xdr:nvCxnSpPr>
        <xdr:cNvPr id="690" name="直線コネクタ 689"/>
        <xdr:cNvCxnSpPr/>
      </xdr:nvCxnSpPr>
      <xdr:spPr>
        <a:xfrm>
          <a:off x="16230600" y="1694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29655</xdr:rowOff>
    </xdr:from>
    <xdr:ext cx="534377" cy="259045"/>
    <xdr:sp macro="" textlink="">
      <xdr:nvSpPr>
        <xdr:cNvPr id="691" name="公債費最大値テキスト"/>
        <xdr:cNvSpPr txBox="1"/>
      </xdr:nvSpPr>
      <xdr:spPr>
        <a:xfrm>
          <a:off x="16370300" y="1528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65,985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82978</xdr:rowOff>
    </xdr:from>
    <xdr:to>
      <xdr:col>86</xdr:col>
      <xdr:colOff>25400</xdr:colOff>
      <xdr:row>90</xdr:row>
      <xdr:rowOff>82978</xdr:rowOff>
    </xdr:to>
    <xdr:cxnSp macro="">
      <xdr:nvCxnSpPr>
        <xdr:cNvPr id="692" name="直線コネクタ 691"/>
        <xdr:cNvCxnSpPr/>
      </xdr:nvCxnSpPr>
      <xdr:spPr>
        <a:xfrm>
          <a:off x="16230600" y="1551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97180</xdr:rowOff>
    </xdr:from>
    <xdr:to>
      <xdr:col>85</xdr:col>
      <xdr:colOff>127000</xdr:colOff>
      <xdr:row>96</xdr:row>
      <xdr:rowOff>114554</xdr:rowOff>
    </xdr:to>
    <xdr:cxnSp macro="">
      <xdr:nvCxnSpPr>
        <xdr:cNvPr id="693" name="直線コネクタ 692"/>
        <xdr:cNvCxnSpPr/>
      </xdr:nvCxnSpPr>
      <xdr:spPr>
        <a:xfrm>
          <a:off x="15481300" y="16556380"/>
          <a:ext cx="8382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168670</xdr:rowOff>
    </xdr:from>
    <xdr:ext cx="534377" cy="259045"/>
    <xdr:sp macro="" textlink="">
      <xdr:nvSpPr>
        <xdr:cNvPr id="694" name="公債費平均値テキスト"/>
        <xdr:cNvSpPr txBox="1"/>
      </xdr:nvSpPr>
      <xdr:spPr>
        <a:xfrm>
          <a:off x="16370300" y="16113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145793</xdr:rowOff>
    </xdr:from>
    <xdr:to>
      <xdr:col>85</xdr:col>
      <xdr:colOff>177800</xdr:colOff>
      <xdr:row>95</xdr:row>
      <xdr:rowOff>75943</xdr:rowOff>
    </xdr:to>
    <xdr:sp macro="" textlink="">
      <xdr:nvSpPr>
        <xdr:cNvPr id="695" name="フローチャート: 判断 694"/>
        <xdr:cNvSpPr/>
      </xdr:nvSpPr>
      <xdr:spPr>
        <a:xfrm>
          <a:off x="16268700" y="1626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40602</xdr:rowOff>
    </xdr:from>
    <xdr:to>
      <xdr:col>81</xdr:col>
      <xdr:colOff>50800</xdr:colOff>
      <xdr:row>96</xdr:row>
      <xdr:rowOff>97180</xdr:rowOff>
    </xdr:to>
    <xdr:cxnSp macro="">
      <xdr:nvCxnSpPr>
        <xdr:cNvPr id="696" name="直線コネクタ 695"/>
        <xdr:cNvCxnSpPr/>
      </xdr:nvCxnSpPr>
      <xdr:spPr>
        <a:xfrm>
          <a:off x="14592300" y="16499802"/>
          <a:ext cx="889000" cy="56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144765</xdr:rowOff>
    </xdr:from>
    <xdr:to>
      <xdr:col>81</xdr:col>
      <xdr:colOff>101600</xdr:colOff>
      <xdr:row>95</xdr:row>
      <xdr:rowOff>74915</xdr:rowOff>
    </xdr:to>
    <xdr:sp macro="" textlink="">
      <xdr:nvSpPr>
        <xdr:cNvPr id="697" name="フローチャート: 判断 696"/>
        <xdr:cNvSpPr/>
      </xdr:nvSpPr>
      <xdr:spPr>
        <a:xfrm>
          <a:off x="15430500" y="1626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91442</xdr:rowOff>
    </xdr:from>
    <xdr:ext cx="534377" cy="259045"/>
    <xdr:sp macro="" textlink="">
      <xdr:nvSpPr>
        <xdr:cNvPr id="698" name="テキスト ボックス 697"/>
        <xdr:cNvSpPr txBox="1"/>
      </xdr:nvSpPr>
      <xdr:spPr>
        <a:xfrm>
          <a:off x="15214111" y="1603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21400</xdr:rowOff>
    </xdr:from>
    <xdr:to>
      <xdr:col>76</xdr:col>
      <xdr:colOff>114300</xdr:colOff>
      <xdr:row>96</xdr:row>
      <xdr:rowOff>40602</xdr:rowOff>
    </xdr:to>
    <xdr:cxnSp macro="">
      <xdr:nvCxnSpPr>
        <xdr:cNvPr id="699" name="直線コネクタ 698"/>
        <xdr:cNvCxnSpPr/>
      </xdr:nvCxnSpPr>
      <xdr:spPr>
        <a:xfrm>
          <a:off x="13703300" y="16480600"/>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134020</xdr:rowOff>
    </xdr:from>
    <xdr:to>
      <xdr:col>76</xdr:col>
      <xdr:colOff>165100</xdr:colOff>
      <xdr:row>95</xdr:row>
      <xdr:rowOff>64170</xdr:rowOff>
    </xdr:to>
    <xdr:sp macro="" textlink="">
      <xdr:nvSpPr>
        <xdr:cNvPr id="700" name="フローチャート: 判断 699"/>
        <xdr:cNvSpPr/>
      </xdr:nvSpPr>
      <xdr:spPr>
        <a:xfrm>
          <a:off x="14541500" y="162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80697</xdr:rowOff>
    </xdr:from>
    <xdr:ext cx="534377" cy="259045"/>
    <xdr:sp macro="" textlink="">
      <xdr:nvSpPr>
        <xdr:cNvPr id="701" name="テキスト ボックス 700"/>
        <xdr:cNvSpPr txBox="1"/>
      </xdr:nvSpPr>
      <xdr:spPr>
        <a:xfrm>
          <a:off x="14325111" y="16025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153358</xdr:rowOff>
    </xdr:from>
    <xdr:to>
      <xdr:col>71</xdr:col>
      <xdr:colOff>177800</xdr:colOff>
      <xdr:row>96</xdr:row>
      <xdr:rowOff>21400</xdr:rowOff>
    </xdr:to>
    <xdr:cxnSp macro="">
      <xdr:nvCxnSpPr>
        <xdr:cNvPr id="702" name="直線コネクタ 701"/>
        <xdr:cNvCxnSpPr/>
      </xdr:nvCxnSpPr>
      <xdr:spPr>
        <a:xfrm>
          <a:off x="12814300" y="16441108"/>
          <a:ext cx="889000" cy="3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129048</xdr:rowOff>
    </xdr:from>
    <xdr:to>
      <xdr:col>72</xdr:col>
      <xdr:colOff>38100</xdr:colOff>
      <xdr:row>95</xdr:row>
      <xdr:rowOff>59198</xdr:rowOff>
    </xdr:to>
    <xdr:sp macro="" textlink="">
      <xdr:nvSpPr>
        <xdr:cNvPr id="703" name="フローチャート: 判断 702"/>
        <xdr:cNvSpPr/>
      </xdr:nvSpPr>
      <xdr:spPr>
        <a:xfrm>
          <a:off x="13652500" y="16245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75725</xdr:rowOff>
    </xdr:from>
    <xdr:ext cx="534377" cy="259045"/>
    <xdr:sp macro="" textlink="">
      <xdr:nvSpPr>
        <xdr:cNvPr id="704" name="テキスト ボックス 703"/>
        <xdr:cNvSpPr txBox="1"/>
      </xdr:nvSpPr>
      <xdr:spPr>
        <a:xfrm>
          <a:off x="13436111" y="1602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65926</xdr:rowOff>
    </xdr:from>
    <xdr:to>
      <xdr:col>67</xdr:col>
      <xdr:colOff>101600</xdr:colOff>
      <xdr:row>94</xdr:row>
      <xdr:rowOff>167526</xdr:rowOff>
    </xdr:to>
    <xdr:sp macro="" textlink="">
      <xdr:nvSpPr>
        <xdr:cNvPr id="705" name="フローチャート: 判断 704"/>
        <xdr:cNvSpPr/>
      </xdr:nvSpPr>
      <xdr:spPr>
        <a:xfrm>
          <a:off x="12763500" y="1618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12603</xdr:rowOff>
    </xdr:from>
    <xdr:ext cx="534377" cy="259045"/>
    <xdr:sp macro="" textlink="">
      <xdr:nvSpPr>
        <xdr:cNvPr id="706" name="テキスト ボックス 705"/>
        <xdr:cNvSpPr txBox="1"/>
      </xdr:nvSpPr>
      <xdr:spPr>
        <a:xfrm>
          <a:off x="12547111" y="1595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63754</xdr:rowOff>
    </xdr:from>
    <xdr:to>
      <xdr:col>85</xdr:col>
      <xdr:colOff>177800</xdr:colOff>
      <xdr:row>96</xdr:row>
      <xdr:rowOff>165354</xdr:rowOff>
    </xdr:to>
    <xdr:sp macro="" textlink="">
      <xdr:nvSpPr>
        <xdr:cNvPr id="712" name="楕円 711"/>
        <xdr:cNvSpPr/>
      </xdr:nvSpPr>
      <xdr:spPr>
        <a:xfrm>
          <a:off x="16268700" y="1652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42181</xdr:rowOff>
    </xdr:from>
    <xdr:ext cx="534377" cy="259045"/>
    <xdr:sp macro="" textlink="">
      <xdr:nvSpPr>
        <xdr:cNvPr id="713" name="公債費該当値テキスト"/>
        <xdr:cNvSpPr txBox="1"/>
      </xdr:nvSpPr>
      <xdr:spPr>
        <a:xfrm>
          <a:off x="16370300" y="1650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46380</xdr:rowOff>
    </xdr:from>
    <xdr:to>
      <xdr:col>81</xdr:col>
      <xdr:colOff>101600</xdr:colOff>
      <xdr:row>96</xdr:row>
      <xdr:rowOff>147980</xdr:rowOff>
    </xdr:to>
    <xdr:sp macro="" textlink="">
      <xdr:nvSpPr>
        <xdr:cNvPr id="714" name="楕円 713"/>
        <xdr:cNvSpPr/>
      </xdr:nvSpPr>
      <xdr:spPr>
        <a:xfrm>
          <a:off x="15430500" y="1650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139107</xdr:rowOff>
    </xdr:from>
    <xdr:ext cx="534377" cy="259045"/>
    <xdr:sp macro="" textlink="">
      <xdr:nvSpPr>
        <xdr:cNvPr id="715" name="テキスト ボックス 714"/>
        <xdr:cNvSpPr txBox="1"/>
      </xdr:nvSpPr>
      <xdr:spPr>
        <a:xfrm>
          <a:off x="15214111" y="1659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161252</xdr:rowOff>
    </xdr:from>
    <xdr:to>
      <xdr:col>76</xdr:col>
      <xdr:colOff>165100</xdr:colOff>
      <xdr:row>96</xdr:row>
      <xdr:rowOff>91402</xdr:rowOff>
    </xdr:to>
    <xdr:sp macro="" textlink="">
      <xdr:nvSpPr>
        <xdr:cNvPr id="716" name="楕円 715"/>
        <xdr:cNvSpPr/>
      </xdr:nvSpPr>
      <xdr:spPr>
        <a:xfrm>
          <a:off x="14541500" y="1644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82529</xdr:rowOff>
    </xdr:from>
    <xdr:ext cx="534377" cy="259045"/>
    <xdr:sp macro="" textlink="">
      <xdr:nvSpPr>
        <xdr:cNvPr id="717" name="テキスト ボックス 716"/>
        <xdr:cNvSpPr txBox="1"/>
      </xdr:nvSpPr>
      <xdr:spPr>
        <a:xfrm>
          <a:off x="14325111" y="1654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142050</xdr:rowOff>
    </xdr:from>
    <xdr:to>
      <xdr:col>72</xdr:col>
      <xdr:colOff>38100</xdr:colOff>
      <xdr:row>96</xdr:row>
      <xdr:rowOff>72200</xdr:rowOff>
    </xdr:to>
    <xdr:sp macro="" textlink="">
      <xdr:nvSpPr>
        <xdr:cNvPr id="718" name="楕円 717"/>
        <xdr:cNvSpPr/>
      </xdr:nvSpPr>
      <xdr:spPr>
        <a:xfrm>
          <a:off x="13652500" y="164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63327</xdr:rowOff>
    </xdr:from>
    <xdr:ext cx="534377" cy="259045"/>
    <xdr:sp macro="" textlink="">
      <xdr:nvSpPr>
        <xdr:cNvPr id="719" name="テキスト ボックス 718"/>
        <xdr:cNvSpPr txBox="1"/>
      </xdr:nvSpPr>
      <xdr:spPr>
        <a:xfrm>
          <a:off x="13436111" y="16522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102558</xdr:rowOff>
    </xdr:from>
    <xdr:to>
      <xdr:col>67</xdr:col>
      <xdr:colOff>101600</xdr:colOff>
      <xdr:row>96</xdr:row>
      <xdr:rowOff>32708</xdr:rowOff>
    </xdr:to>
    <xdr:sp macro="" textlink="">
      <xdr:nvSpPr>
        <xdr:cNvPr id="720" name="楕円 719"/>
        <xdr:cNvSpPr/>
      </xdr:nvSpPr>
      <xdr:spPr>
        <a:xfrm>
          <a:off x="12763500" y="1639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23835</xdr:rowOff>
    </xdr:from>
    <xdr:ext cx="534377" cy="259045"/>
    <xdr:sp macro="" textlink="">
      <xdr:nvSpPr>
        <xdr:cNvPr id="721" name="テキスト ボックス 720"/>
        <xdr:cNvSpPr txBox="1"/>
      </xdr:nvSpPr>
      <xdr:spPr>
        <a:xfrm>
          <a:off x="12547111" y="1648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167894</xdr:rowOff>
    </xdr:from>
    <xdr:to>
      <xdr:col>116</xdr:col>
      <xdr:colOff>62864</xdr:colOff>
      <xdr:row>39</xdr:row>
      <xdr:rowOff>44450</xdr:rowOff>
    </xdr:to>
    <xdr:cxnSp macro="">
      <xdr:nvCxnSpPr>
        <xdr:cNvPr id="745" name="直線コネクタ 744"/>
        <xdr:cNvCxnSpPr/>
      </xdr:nvCxnSpPr>
      <xdr:spPr>
        <a:xfrm flipV="1">
          <a:off x="22159595" y="5139944"/>
          <a:ext cx="1269" cy="1591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6"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114571</xdr:rowOff>
    </xdr:from>
    <xdr:ext cx="469744" cy="259045"/>
    <xdr:sp macro="" textlink="">
      <xdr:nvSpPr>
        <xdr:cNvPr id="748" name="諸支出金最大値テキスト"/>
        <xdr:cNvSpPr txBox="1"/>
      </xdr:nvSpPr>
      <xdr:spPr>
        <a:xfrm>
          <a:off x="22212300" y="491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4,176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167894</xdr:rowOff>
    </xdr:from>
    <xdr:to>
      <xdr:col>116</xdr:col>
      <xdr:colOff>152400</xdr:colOff>
      <xdr:row>29</xdr:row>
      <xdr:rowOff>167894</xdr:rowOff>
    </xdr:to>
    <xdr:cxnSp macro="">
      <xdr:nvCxnSpPr>
        <xdr:cNvPr id="749" name="直線コネクタ 748"/>
        <xdr:cNvCxnSpPr/>
      </xdr:nvCxnSpPr>
      <xdr:spPr>
        <a:xfrm>
          <a:off x="22072600" y="513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18923</xdr:rowOff>
    </xdr:from>
    <xdr:to>
      <xdr:col>116</xdr:col>
      <xdr:colOff>63500</xdr:colOff>
      <xdr:row>39</xdr:row>
      <xdr:rowOff>44450</xdr:rowOff>
    </xdr:to>
    <xdr:cxnSp macro="">
      <xdr:nvCxnSpPr>
        <xdr:cNvPr id="750" name="直線コネクタ 749"/>
        <xdr:cNvCxnSpPr/>
      </xdr:nvCxnSpPr>
      <xdr:spPr>
        <a:xfrm flipV="1">
          <a:off x="21323300" y="6705473"/>
          <a:ext cx="8382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76725</xdr:rowOff>
    </xdr:from>
    <xdr:ext cx="378565" cy="259045"/>
    <xdr:sp macro="" textlink="">
      <xdr:nvSpPr>
        <xdr:cNvPr id="751" name="諸支出金平均値テキスト"/>
        <xdr:cNvSpPr txBox="1"/>
      </xdr:nvSpPr>
      <xdr:spPr>
        <a:xfrm>
          <a:off x="22212300" y="64203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53848</xdr:rowOff>
    </xdr:from>
    <xdr:to>
      <xdr:col>116</xdr:col>
      <xdr:colOff>114300</xdr:colOff>
      <xdr:row>38</xdr:row>
      <xdr:rowOff>155448</xdr:rowOff>
    </xdr:to>
    <xdr:sp macro="" textlink="">
      <xdr:nvSpPr>
        <xdr:cNvPr id="752" name="フローチャート: 判断 751"/>
        <xdr:cNvSpPr/>
      </xdr:nvSpPr>
      <xdr:spPr>
        <a:xfrm>
          <a:off x="221107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168910</xdr:rowOff>
    </xdr:from>
    <xdr:to>
      <xdr:col>112</xdr:col>
      <xdr:colOff>38100</xdr:colOff>
      <xdr:row>38</xdr:row>
      <xdr:rowOff>99060</xdr:rowOff>
    </xdr:to>
    <xdr:sp macro="" textlink="">
      <xdr:nvSpPr>
        <xdr:cNvPr id="754" name="フローチャート: 判断 753"/>
        <xdr:cNvSpPr/>
      </xdr:nvSpPr>
      <xdr:spPr>
        <a:xfrm>
          <a:off x="21272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115587</xdr:rowOff>
    </xdr:from>
    <xdr:ext cx="378565" cy="259045"/>
    <xdr:sp macro="" textlink="">
      <xdr:nvSpPr>
        <xdr:cNvPr id="755" name="テキスト ボックス 754"/>
        <xdr:cNvSpPr txBox="1"/>
      </xdr:nvSpPr>
      <xdr:spPr>
        <a:xfrm>
          <a:off x="21134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29591</xdr:rowOff>
    </xdr:from>
    <xdr:to>
      <xdr:col>107</xdr:col>
      <xdr:colOff>50800</xdr:colOff>
      <xdr:row>39</xdr:row>
      <xdr:rowOff>44450</xdr:rowOff>
    </xdr:to>
    <xdr:cxnSp macro="">
      <xdr:nvCxnSpPr>
        <xdr:cNvPr id="756" name="直線コネクタ 755"/>
        <xdr:cNvCxnSpPr/>
      </xdr:nvCxnSpPr>
      <xdr:spPr>
        <a:xfrm>
          <a:off x="19545300" y="6716141"/>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66040</xdr:rowOff>
    </xdr:from>
    <xdr:to>
      <xdr:col>107</xdr:col>
      <xdr:colOff>101600</xdr:colOff>
      <xdr:row>38</xdr:row>
      <xdr:rowOff>167640</xdr:rowOff>
    </xdr:to>
    <xdr:sp macro="" textlink="">
      <xdr:nvSpPr>
        <xdr:cNvPr id="757" name="フローチャート: 判断 756"/>
        <xdr:cNvSpPr/>
      </xdr:nvSpPr>
      <xdr:spPr>
        <a:xfrm>
          <a:off x="20383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12717</xdr:rowOff>
    </xdr:from>
    <xdr:ext cx="378565" cy="259045"/>
    <xdr:sp macro="" textlink="">
      <xdr:nvSpPr>
        <xdr:cNvPr id="758" name="テキスト ボックス 757"/>
        <xdr:cNvSpPr txBox="1"/>
      </xdr:nvSpPr>
      <xdr:spPr>
        <a:xfrm>
          <a:off x="20245017" y="6356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18923</xdr:rowOff>
    </xdr:from>
    <xdr:to>
      <xdr:col>102</xdr:col>
      <xdr:colOff>114300</xdr:colOff>
      <xdr:row>39</xdr:row>
      <xdr:rowOff>29591</xdr:rowOff>
    </xdr:to>
    <xdr:cxnSp macro="">
      <xdr:nvCxnSpPr>
        <xdr:cNvPr id="759" name="直線コネクタ 758"/>
        <xdr:cNvCxnSpPr/>
      </xdr:nvCxnSpPr>
      <xdr:spPr>
        <a:xfrm>
          <a:off x="18656300" y="6705473"/>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12319</xdr:rowOff>
    </xdr:from>
    <xdr:to>
      <xdr:col>102</xdr:col>
      <xdr:colOff>165100</xdr:colOff>
      <xdr:row>38</xdr:row>
      <xdr:rowOff>113919</xdr:rowOff>
    </xdr:to>
    <xdr:sp macro="" textlink="">
      <xdr:nvSpPr>
        <xdr:cNvPr id="760" name="フローチャート: 判断 759"/>
        <xdr:cNvSpPr/>
      </xdr:nvSpPr>
      <xdr:spPr>
        <a:xfrm>
          <a:off x="194945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130446</xdr:rowOff>
    </xdr:from>
    <xdr:ext cx="378565" cy="259045"/>
    <xdr:sp macro="" textlink="">
      <xdr:nvSpPr>
        <xdr:cNvPr id="761" name="テキスト ボックス 760"/>
        <xdr:cNvSpPr txBox="1"/>
      </xdr:nvSpPr>
      <xdr:spPr>
        <a:xfrm>
          <a:off x="19356017" y="6302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50800</xdr:rowOff>
    </xdr:from>
    <xdr:to>
      <xdr:col>98</xdr:col>
      <xdr:colOff>38100</xdr:colOff>
      <xdr:row>37</xdr:row>
      <xdr:rowOff>152400</xdr:rowOff>
    </xdr:to>
    <xdr:sp macro="" textlink="">
      <xdr:nvSpPr>
        <xdr:cNvPr id="762" name="フローチャート: 判断 761"/>
        <xdr:cNvSpPr/>
      </xdr:nvSpPr>
      <xdr:spPr>
        <a:xfrm>
          <a:off x="18605500" y="63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168927</xdr:rowOff>
    </xdr:from>
    <xdr:ext cx="378565" cy="259045"/>
    <xdr:sp macro="" textlink="">
      <xdr:nvSpPr>
        <xdr:cNvPr id="763" name="テキスト ボックス 762"/>
        <xdr:cNvSpPr txBox="1"/>
      </xdr:nvSpPr>
      <xdr:spPr>
        <a:xfrm>
          <a:off x="18467017" y="6169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139573</xdr:rowOff>
    </xdr:from>
    <xdr:to>
      <xdr:col>116</xdr:col>
      <xdr:colOff>114300</xdr:colOff>
      <xdr:row>39</xdr:row>
      <xdr:rowOff>69723</xdr:rowOff>
    </xdr:to>
    <xdr:sp macro="" textlink="">
      <xdr:nvSpPr>
        <xdr:cNvPr id="769" name="楕円 768"/>
        <xdr:cNvSpPr/>
      </xdr:nvSpPr>
      <xdr:spPr>
        <a:xfrm>
          <a:off x="22110700" y="66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54500</xdr:rowOff>
    </xdr:from>
    <xdr:ext cx="313932" cy="259045"/>
    <xdr:sp macro="" textlink="">
      <xdr:nvSpPr>
        <xdr:cNvPr id="770" name="諸支出金該当値テキスト"/>
        <xdr:cNvSpPr txBox="1"/>
      </xdr:nvSpPr>
      <xdr:spPr>
        <a:xfrm>
          <a:off x="22212300" y="65696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150241</xdr:rowOff>
    </xdr:from>
    <xdr:to>
      <xdr:col>102</xdr:col>
      <xdr:colOff>165100</xdr:colOff>
      <xdr:row>39</xdr:row>
      <xdr:rowOff>80391</xdr:rowOff>
    </xdr:to>
    <xdr:sp macro="" textlink="">
      <xdr:nvSpPr>
        <xdr:cNvPr id="775" name="楕円 774"/>
        <xdr:cNvSpPr/>
      </xdr:nvSpPr>
      <xdr:spPr>
        <a:xfrm>
          <a:off x="19494500" y="6665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71518</xdr:rowOff>
    </xdr:from>
    <xdr:ext cx="313932" cy="259045"/>
    <xdr:sp macro="" textlink="">
      <xdr:nvSpPr>
        <xdr:cNvPr id="776" name="テキスト ボックス 775"/>
        <xdr:cNvSpPr txBox="1"/>
      </xdr:nvSpPr>
      <xdr:spPr>
        <a:xfrm>
          <a:off x="19388333" y="67580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139573</xdr:rowOff>
    </xdr:from>
    <xdr:to>
      <xdr:col>98</xdr:col>
      <xdr:colOff>38100</xdr:colOff>
      <xdr:row>39</xdr:row>
      <xdr:rowOff>69723</xdr:rowOff>
    </xdr:to>
    <xdr:sp macro="" textlink="">
      <xdr:nvSpPr>
        <xdr:cNvPr id="777" name="楕円 776"/>
        <xdr:cNvSpPr/>
      </xdr:nvSpPr>
      <xdr:spPr>
        <a:xfrm>
          <a:off x="18605500" y="66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60850</xdr:rowOff>
    </xdr:from>
    <xdr:ext cx="313932" cy="259045"/>
    <xdr:sp macro="" textlink="">
      <xdr:nvSpPr>
        <xdr:cNvPr id="778" name="テキスト ボックス 777"/>
        <xdr:cNvSpPr txBox="1"/>
      </xdr:nvSpPr>
      <xdr:spPr>
        <a:xfrm>
          <a:off x="18499333" y="67474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３０年度決算においては、引き続き土木費、消防費、教育費において、類似団体の比較して住民１人当たりのコストが高い数値となっている。土木費については、道路建設や区画整理事業の推進が要因である。消防費については本市が広域であることから人件費等のコストがかかるためであり、教育費については公共施設が多く、施設の管理運営費が膨らむことが主な要因である。特に平成３０年度は豊田市美術館や中央公園の営繕工事等を行ったことから特に多か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で、民生費や公債費は例年類似団体の平均を下回っている。民生費については、老年人口割合が低い等の要因により少額となっているが、全体的には増加傾向にあり今後高齢化に伴い更なる増加が予想される。公債費については、性質別歳出でも記載したとおり、豊田市版プライマリーバランスの黒字化を維持し抑制を図ってきた結果であり、今後も改善が予想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今後は法人市民税の一部国税化による地方税の減収が予想されるため、引き続き財務体質の強化を図り経費削減に努めていく。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平成３０年度は好調な企業業績の影響を受けて市税収入が増加した等により、積立てを行った。よって標準財政規模に対する比率は前年度比９．６５％増加した。また、実質収支額についても、市税収入の増加の影響を受けて黒字幅が拡大し、実質単年度収支はプラスに転じ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平成３０年度の連結赤字比率は△２１．８１である。平成１９年度以降、全ての会計において黒字が維持されている、健全な財政運営が保たれていると判断できる。</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今後も、より一層の歳入確保や短期・中期的な見通しに立った財政運営に努め、引き続き財務体質の強化を図る。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平成３０年度における実質公債費比率（３か年平均）は３．１％である。純元利償還金の減少により比率が改善した。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したがって、健全な財政運営が保たれていると判断できる。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今後も歳入確保や短期・中期的な見通しに立った財政運営に努め、引き続き財務体質の強化を図る。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1400">
              <a:latin typeface="ＭＳ ゴシック" pitchFamily="49" charset="-128"/>
              <a:ea typeface="ＭＳ ゴシック" pitchFamily="49" charset="-128"/>
            </a:rPr>
            <a:t>満期一括償還地方債の償還財源としての積立ては行っていない。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平成３０年度における将来負担比率は、充当可能財源等が将来負担額を上回るため無い。</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したがって、健全な財政運営が保たれていると判断できる。</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将来負担額は、地方債現在高の減少（△７７億円）や、公営企業債等繰入見込額の減少（△２４億円）により昨年度から数値が減少した。また、充当可能財源は、都市計画事業の減少により、国庫補助金等の歳入が減少（△１４億円）し、昨年度から数値が減少した。</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今後も将来負担額が増加しないよう、より一層の財務体質の強化に向けた取組を進めていく必要がある。</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愛知県豊田市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年度にかけては、法人市民税の増収や予算執行の残額等を活用し、財政調整基金に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億円、教育施設整備基金に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億円を積み立てた。一方、平成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年度からスタートした第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次総合計画を推進するため、財政調整基金を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億円、豊田地域医療センター再整備のため保健医療福祉基金を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億円、道路網の整備のため幹線道路建設基金を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億円取崩した。結果として、基金全体では３か年で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豊田市は、歳入の柱となる市税収入が経済情勢等の影響を大きく受ける財政構造である。併せて、今後は法人市民税の一部国税化の拡大等により恒常的な歳入減が確実であることから、年度間の財政調整を行うための基金の必要性が極めて高い。このため、急激な歳入減があった場合にも、行政サービスが維持できるよう、適切に備え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・特定目的基金については、保健医療福祉、教育分野などを中心に、今後見込まれる大規模な事業に対し、計画的に活用していく。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・保健医療福祉基金：保健医療福祉事業の推進を図るため、豊田地域医療センター再整備事業等に充当する。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・教育施設整備基金：教育施設整備のため、小中学校の建設や長寿命化修繕、空調機器整備に充当する。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・教育施設整備基金：小中学校への空調機器整備に係る経費、生徒数増に対応するため豊田市立朝日丘中学校増改築工事等に充当するため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億円を積立てたことにより増加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・保健医療福祉基金：豊田地域医療センター再整備に係る経費に充当するため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億円を取り崩したことにより減少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・ものづくり未来創造基金：ものづくり創造拠点ＳＥＮＴＡＮの整備及び運営に係る経費に充当するため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億円を取り崩したことにより減少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・幹線道路建設基金：道路網整備に係る経費に充当するため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億円を取り崩したことにより減少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・保健医療福祉基金：豊田地域医療センター再整備事業を推進するため令和４年度にかけて取崩しを予定。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・都市高速鉄道整備基金：名鉄三河線若林駅付近連続立体交差事業のため、令和６年度にかけて取崩しを予定。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年度は、法人市民税が企業業績の変動を受けて当初予算の見込みを上振れたことや、予算執行の残額等を活用することで積立てを行ったが、法人市民税の税収が前年度比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億円減少していることから、財政調整基金を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・一方、平成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年度は企業業績が好調に推移した影響を受けて、法人市民税収入が増加したことから、財政調整基金の取崩し額は減少した。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・リーマンショック後、平成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年度末にかけては、財政調整基金の残高は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億円減少した。安定的な財政運営を図るために残高を確保しつつ、歳入規模の変化に的確に対応していく。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年度において、財政事情等により市債償還に必要な財源が不足した場合に備えるため基金運用益（利子）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万円を積み立てたことにより増加。平成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年度も同様に基金運用益（利子）を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万円積み立てたことにより増加した。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・基金運用益（利子）の積立を想定。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・基金の活用については、税収減があった場合でも、大規模事業の推進や他の財政需要を見極めつつ、着実に公債費予算を確保するために必要な場合は、基金取崩しを行う。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425,755
408,496
918.32
191,595,669
178,004,460
5,841,040
105,294,972
50,865,822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当市の有形固定資産減価償却率は類似団体に比べ低い傾向にあるが、緩やかながら上昇傾向にある。今後は、平成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月に策定した公共施設等総合管理計画と、令和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年度策定予定の個別施設計画を基に、施設更新時期の平準化や、利用状況等を踏まえた機能の集約化・複合化による施設の統廃合により、トータルコストの縮減に努めていく方針である。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0" name="直線コネクタ 59"/>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1" name="テキスト ボックス 60"/>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2" name="直線コネクタ 61"/>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3" name="テキスト ボックス 62"/>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4" name="直線コネクタ 63"/>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5" name="テキスト ボックス 64"/>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6" name="直線コネクタ 65"/>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7" name="テキスト ボックス 66"/>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100711</xdr:rowOff>
    </xdr:from>
    <xdr:to>
      <xdr:col>23</xdr:col>
      <xdr:colOff>85090</xdr:colOff>
      <xdr:row>35</xdr:row>
      <xdr:rowOff>15875</xdr:rowOff>
    </xdr:to>
    <xdr:cxnSp macro="">
      <xdr:nvCxnSpPr>
        <xdr:cNvPr id="71" name="直線コネクタ 70"/>
        <xdr:cNvCxnSpPr/>
      </xdr:nvCxnSpPr>
      <xdr:spPr>
        <a:xfrm flipV="1">
          <a:off x="4760595" y="5501386"/>
          <a:ext cx="1270" cy="1286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19702</xdr:rowOff>
    </xdr:from>
    <xdr:ext cx="405111" cy="259045"/>
    <xdr:sp macro="" textlink="">
      <xdr:nvSpPr>
        <xdr:cNvPr id="72" name="有形固定資産減価償却率最小値テキスト"/>
        <xdr:cNvSpPr txBox="1"/>
      </xdr:nvSpPr>
      <xdr:spPr>
        <a:xfrm>
          <a:off x="4813300" y="6791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15875</xdr:rowOff>
    </xdr:from>
    <xdr:to>
      <xdr:col>23</xdr:col>
      <xdr:colOff>174625</xdr:colOff>
      <xdr:row>35</xdr:row>
      <xdr:rowOff>15875</xdr:rowOff>
    </xdr:to>
    <xdr:cxnSp macro="">
      <xdr:nvCxnSpPr>
        <xdr:cNvPr id="73" name="直線コネクタ 72"/>
        <xdr:cNvCxnSpPr/>
      </xdr:nvCxnSpPr>
      <xdr:spPr>
        <a:xfrm>
          <a:off x="4673600" y="678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47388</xdr:rowOff>
    </xdr:from>
    <xdr:ext cx="405111" cy="259045"/>
    <xdr:sp macro="" textlink="">
      <xdr:nvSpPr>
        <xdr:cNvPr id="74" name="有形固定資産減価償却率最大値テキスト"/>
        <xdr:cNvSpPr txBox="1"/>
      </xdr:nvSpPr>
      <xdr:spPr>
        <a:xfrm>
          <a:off x="4813300" y="527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100711</xdr:rowOff>
    </xdr:from>
    <xdr:to>
      <xdr:col>23</xdr:col>
      <xdr:colOff>174625</xdr:colOff>
      <xdr:row>27</xdr:row>
      <xdr:rowOff>100711</xdr:rowOff>
    </xdr:to>
    <xdr:cxnSp macro="">
      <xdr:nvCxnSpPr>
        <xdr:cNvPr id="75" name="直線コネクタ 74"/>
        <xdr:cNvCxnSpPr/>
      </xdr:nvCxnSpPr>
      <xdr:spPr>
        <a:xfrm>
          <a:off x="4673600" y="5501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99458</xdr:rowOff>
    </xdr:from>
    <xdr:ext cx="405111" cy="259045"/>
    <xdr:sp macro="" textlink="">
      <xdr:nvSpPr>
        <xdr:cNvPr id="76" name="有形固定資産減価償却率平均値テキスト"/>
        <xdr:cNvSpPr txBox="1"/>
      </xdr:nvSpPr>
      <xdr:spPr>
        <a:xfrm>
          <a:off x="4813300" y="6014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76581</xdr:rowOff>
    </xdr:from>
    <xdr:to>
      <xdr:col>23</xdr:col>
      <xdr:colOff>136525</xdr:colOff>
      <xdr:row>32</xdr:row>
      <xdr:rowOff>6731</xdr:rowOff>
    </xdr:to>
    <xdr:sp macro="" textlink="">
      <xdr:nvSpPr>
        <xdr:cNvPr id="77" name="フローチャート: 判断 76"/>
        <xdr:cNvSpPr/>
      </xdr:nvSpPr>
      <xdr:spPr>
        <a:xfrm>
          <a:off x="4711700" y="616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111125</xdr:rowOff>
    </xdr:from>
    <xdr:to>
      <xdr:col>19</xdr:col>
      <xdr:colOff>187325</xdr:colOff>
      <xdr:row>32</xdr:row>
      <xdr:rowOff>41275</xdr:rowOff>
    </xdr:to>
    <xdr:sp macro="" textlink="">
      <xdr:nvSpPr>
        <xdr:cNvPr id="78" name="フローチャート: 判断 77"/>
        <xdr:cNvSpPr/>
      </xdr:nvSpPr>
      <xdr:spPr>
        <a:xfrm>
          <a:off x="4000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141351</xdr:rowOff>
    </xdr:from>
    <xdr:to>
      <xdr:col>15</xdr:col>
      <xdr:colOff>187325</xdr:colOff>
      <xdr:row>32</xdr:row>
      <xdr:rowOff>71501</xdr:rowOff>
    </xdr:to>
    <xdr:sp macro="" textlink="">
      <xdr:nvSpPr>
        <xdr:cNvPr id="79" name="フローチャート: 判断 78"/>
        <xdr:cNvSpPr/>
      </xdr:nvSpPr>
      <xdr:spPr>
        <a:xfrm>
          <a:off x="3238500" y="6227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102489</xdr:rowOff>
    </xdr:from>
    <xdr:to>
      <xdr:col>11</xdr:col>
      <xdr:colOff>187325</xdr:colOff>
      <xdr:row>32</xdr:row>
      <xdr:rowOff>32639</xdr:rowOff>
    </xdr:to>
    <xdr:sp macro="" textlink="">
      <xdr:nvSpPr>
        <xdr:cNvPr id="80" name="フローチャート: 判断 79"/>
        <xdr:cNvSpPr/>
      </xdr:nvSpPr>
      <xdr:spPr>
        <a:xfrm>
          <a:off x="24765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1" name="テキスト ボックス 8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2" name="テキスト ボックス 8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3" name="テキスト ボックス 8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4" name="テキスト ボックス 8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5" name="テキスト ボックス 8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108077</xdr:rowOff>
    </xdr:from>
    <xdr:to>
      <xdr:col>23</xdr:col>
      <xdr:colOff>136525</xdr:colOff>
      <xdr:row>33</xdr:row>
      <xdr:rowOff>38227</xdr:rowOff>
    </xdr:to>
    <xdr:sp macro="" textlink="">
      <xdr:nvSpPr>
        <xdr:cNvPr id="86" name="楕円 85"/>
        <xdr:cNvSpPr/>
      </xdr:nvSpPr>
      <xdr:spPr>
        <a:xfrm>
          <a:off x="4711700" y="636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86504</xdr:rowOff>
    </xdr:from>
    <xdr:ext cx="405111" cy="259045"/>
    <xdr:sp macro="" textlink="">
      <xdr:nvSpPr>
        <xdr:cNvPr id="87" name="有形固定資産減価償却率該当値テキスト"/>
        <xdr:cNvSpPr txBox="1"/>
      </xdr:nvSpPr>
      <xdr:spPr>
        <a:xfrm>
          <a:off x="4813300" y="6344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10033</xdr:rowOff>
    </xdr:from>
    <xdr:to>
      <xdr:col>19</xdr:col>
      <xdr:colOff>187325</xdr:colOff>
      <xdr:row>33</xdr:row>
      <xdr:rowOff>111633</xdr:rowOff>
    </xdr:to>
    <xdr:sp macro="" textlink="">
      <xdr:nvSpPr>
        <xdr:cNvPr id="88" name="楕円 87"/>
        <xdr:cNvSpPr/>
      </xdr:nvSpPr>
      <xdr:spPr>
        <a:xfrm>
          <a:off x="4000500" y="643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158877</xdr:rowOff>
    </xdr:from>
    <xdr:to>
      <xdr:col>23</xdr:col>
      <xdr:colOff>85725</xdr:colOff>
      <xdr:row>33</xdr:row>
      <xdr:rowOff>60833</xdr:rowOff>
    </xdr:to>
    <xdr:cxnSp macro="">
      <xdr:nvCxnSpPr>
        <xdr:cNvPr id="89" name="直線コネクタ 88"/>
        <xdr:cNvCxnSpPr/>
      </xdr:nvCxnSpPr>
      <xdr:spPr>
        <a:xfrm flipV="1">
          <a:off x="4051300" y="6416802"/>
          <a:ext cx="711200" cy="7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79121</xdr:rowOff>
    </xdr:from>
    <xdr:to>
      <xdr:col>15</xdr:col>
      <xdr:colOff>187325</xdr:colOff>
      <xdr:row>34</xdr:row>
      <xdr:rowOff>9271</xdr:rowOff>
    </xdr:to>
    <xdr:sp macro="" textlink="">
      <xdr:nvSpPr>
        <xdr:cNvPr id="90" name="楕円 89"/>
        <xdr:cNvSpPr/>
      </xdr:nvSpPr>
      <xdr:spPr>
        <a:xfrm>
          <a:off x="3238500" y="650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60833</xdr:rowOff>
    </xdr:from>
    <xdr:to>
      <xdr:col>19</xdr:col>
      <xdr:colOff>136525</xdr:colOff>
      <xdr:row>33</xdr:row>
      <xdr:rowOff>129921</xdr:rowOff>
    </xdr:to>
    <xdr:cxnSp macro="">
      <xdr:nvCxnSpPr>
        <xdr:cNvPr id="91" name="直線コネクタ 90"/>
        <xdr:cNvCxnSpPr/>
      </xdr:nvCxnSpPr>
      <xdr:spPr>
        <a:xfrm flipV="1">
          <a:off x="3289300" y="6490208"/>
          <a:ext cx="762000" cy="6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148209</xdr:rowOff>
    </xdr:from>
    <xdr:to>
      <xdr:col>11</xdr:col>
      <xdr:colOff>187325</xdr:colOff>
      <xdr:row>34</xdr:row>
      <xdr:rowOff>78359</xdr:rowOff>
    </xdr:to>
    <xdr:sp macro="" textlink="">
      <xdr:nvSpPr>
        <xdr:cNvPr id="92" name="楕円 91"/>
        <xdr:cNvSpPr/>
      </xdr:nvSpPr>
      <xdr:spPr>
        <a:xfrm>
          <a:off x="24765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129921</xdr:rowOff>
    </xdr:from>
    <xdr:to>
      <xdr:col>15</xdr:col>
      <xdr:colOff>136525</xdr:colOff>
      <xdr:row>34</xdr:row>
      <xdr:rowOff>27559</xdr:rowOff>
    </xdr:to>
    <xdr:cxnSp macro="">
      <xdr:nvCxnSpPr>
        <xdr:cNvPr id="93" name="直線コネクタ 92"/>
        <xdr:cNvCxnSpPr/>
      </xdr:nvCxnSpPr>
      <xdr:spPr>
        <a:xfrm flipV="1">
          <a:off x="2527300" y="6559296"/>
          <a:ext cx="762000" cy="6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57802</xdr:rowOff>
    </xdr:from>
    <xdr:ext cx="405111" cy="259045"/>
    <xdr:sp macro="" textlink="">
      <xdr:nvSpPr>
        <xdr:cNvPr id="94" name="n_1aveValue有形固定資産減価償却率"/>
        <xdr:cNvSpPr txBox="1"/>
      </xdr:nvSpPr>
      <xdr:spPr>
        <a:xfrm>
          <a:off x="38360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88028</xdr:rowOff>
    </xdr:from>
    <xdr:ext cx="405111" cy="259045"/>
    <xdr:sp macro="" textlink="">
      <xdr:nvSpPr>
        <xdr:cNvPr id="95" name="n_2aveValue有形固定資産減価償却率"/>
        <xdr:cNvSpPr txBox="1"/>
      </xdr:nvSpPr>
      <xdr:spPr>
        <a:xfrm>
          <a:off x="3086744" y="6003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49166</xdr:rowOff>
    </xdr:from>
    <xdr:ext cx="405111" cy="259045"/>
    <xdr:sp macro="" textlink="">
      <xdr:nvSpPr>
        <xdr:cNvPr id="96" name="n_3aveValue有形固定資産減価償却率"/>
        <xdr:cNvSpPr txBox="1"/>
      </xdr:nvSpPr>
      <xdr:spPr>
        <a:xfrm>
          <a:off x="2324744" y="596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102760</xdr:rowOff>
    </xdr:from>
    <xdr:ext cx="405111" cy="259045"/>
    <xdr:sp macro="" textlink="">
      <xdr:nvSpPr>
        <xdr:cNvPr id="97" name="n_1mainValue有形固定資産減価償却率"/>
        <xdr:cNvSpPr txBox="1"/>
      </xdr:nvSpPr>
      <xdr:spPr>
        <a:xfrm>
          <a:off x="3836044" y="6532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398</xdr:rowOff>
    </xdr:from>
    <xdr:ext cx="405111" cy="259045"/>
    <xdr:sp macro="" textlink="">
      <xdr:nvSpPr>
        <xdr:cNvPr id="98" name="n_2mainValue有形固定資産減価償却率"/>
        <xdr:cNvSpPr txBox="1"/>
      </xdr:nvSpPr>
      <xdr:spPr>
        <a:xfrm>
          <a:off x="3086744" y="660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34</xdr:row>
      <xdr:rowOff>69486</xdr:rowOff>
    </xdr:from>
    <xdr:ext cx="405111" cy="259045"/>
    <xdr:sp macro="" textlink="">
      <xdr:nvSpPr>
        <xdr:cNvPr id="99" name="n_3mainValue有形固定資産減価償却率"/>
        <xdr:cNvSpPr txBox="1"/>
      </xdr:nvSpPr>
      <xdr:spPr>
        <a:xfrm>
          <a:off x="2324744" y="667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0" name="正方形/長方形 9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1" name="正方形/長方形 100"/>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72</xdr:col>
      <xdr:colOff>33787</xdr:colOff>
      <xdr:row>22</xdr:row>
      <xdr:rowOff>64546</xdr:rowOff>
    </xdr:from>
    <xdr:to>
      <xdr:col>74</xdr:col>
      <xdr:colOff>137663</xdr:colOff>
      <xdr:row>24</xdr:row>
      <xdr:rowOff>30705</xdr:rowOff>
    </xdr:to>
    <xdr:sp macro="" textlink="">
      <xdr:nvSpPr>
        <xdr:cNvPr id="102" name="正方形/長方形 101"/>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3" name="正方形/長方形 10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4" name="正方形/長方形 10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5" name="正方形/長方形 10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6" name="正方形/長方形 10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7" name="正方形/長方形 10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8" name="正方形/長方形 10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9" name="正方形/長方形 10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0" name="正方形/長方形 10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1" name="正方形/長方形 11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2" name="テキスト ボックス 11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充当可能財源が将来負担額を上回るため、債務償還比率はない。主な要因としては、過去の多額の地方債の償還を終えていること、元金返済額以上の新規地方債の借入れを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原則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行わな</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い運用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で借入れの抑制を図ってきたことが挙げられる。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ただし、今後は景気変動、法人住民税の一部国税化による地方税の減収が見込まれるため、引き続き財務体質の強化を図っていく必要がある。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3" name="テキスト ボックス 11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4" name="直線コネクタ 11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6" name="テキスト ボックス 115"/>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4" name="テキスト ボックス 123"/>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6" name="テキスト ボックス 125"/>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63218</xdr:rowOff>
    </xdr:from>
    <xdr:to>
      <xdr:col>76</xdr:col>
      <xdr:colOff>21589</xdr:colOff>
      <xdr:row>34</xdr:row>
      <xdr:rowOff>151342</xdr:rowOff>
    </xdr:to>
    <xdr:cxnSp macro="">
      <xdr:nvCxnSpPr>
        <xdr:cNvPr id="128" name="直線コネクタ 127"/>
        <xdr:cNvCxnSpPr/>
      </xdr:nvCxnSpPr>
      <xdr:spPr>
        <a:xfrm flipV="1">
          <a:off x="14793595" y="5292443"/>
          <a:ext cx="1269" cy="1459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9"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0" name="直線コネクタ 129"/>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9895</xdr:rowOff>
    </xdr:from>
    <xdr:ext cx="560923" cy="259045"/>
    <xdr:sp macro="" textlink="">
      <xdr:nvSpPr>
        <xdr:cNvPr id="131" name="債務償還比率最大値テキスト"/>
        <xdr:cNvSpPr txBox="1"/>
      </xdr:nvSpPr>
      <xdr:spPr>
        <a:xfrm>
          <a:off x="14846300" y="506767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63218</xdr:rowOff>
    </xdr:from>
    <xdr:to>
      <xdr:col>76</xdr:col>
      <xdr:colOff>111125</xdr:colOff>
      <xdr:row>26</xdr:row>
      <xdr:rowOff>63218</xdr:rowOff>
    </xdr:to>
    <xdr:cxnSp macro="">
      <xdr:nvCxnSpPr>
        <xdr:cNvPr id="132" name="直線コネクタ 131"/>
        <xdr:cNvCxnSpPr/>
      </xdr:nvCxnSpPr>
      <xdr:spPr>
        <a:xfrm>
          <a:off x="14706600" y="5292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38695</xdr:rowOff>
    </xdr:from>
    <xdr:ext cx="469744" cy="259045"/>
    <xdr:sp macro="" textlink="">
      <xdr:nvSpPr>
        <xdr:cNvPr id="133" name="債務償還比率平均値テキスト"/>
        <xdr:cNvSpPr txBox="1"/>
      </xdr:nvSpPr>
      <xdr:spPr>
        <a:xfrm>
          <a:off x="14846300" y="5782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15818</xdr:rowOff>
    </xdr:from>
    <xdr:to>
      <xdr:col>76</xdr:col>
      <xdr:colOff>73025</xdr:colOff>
      <xdr:row>30</xdr:row>
      <xdr:rowOff>117418</xdr:rowOff>
    </xdr:to>
    <xdr:sp macro="" textlink="">
      <xdr:nvSpPr>
        <xdr:cNvPr id="134" name="フローチャート: 判断 133"/>
        <xdr:cNvSpPr/>
      </xdr:nvSpPr>
      <xdr:spPr>
        <a:xfrm>
          <a:off x="14744700" y="5930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1065</xdr:rowOff>
    </xdr:from>
    <xdr:to>
      <xdr:col>72</xdr:col>
      <xdr:colOff>123825</xdr:colOff>
      <xdr:row>30</xdr:row>
      <xdr:rowOff>102665</xdr:rowOff>
    </xdr:to>
    <xdr:sp macro="" textlink="">
      <xdr:nvSpPr>
        <xdr:cNvPr id="135" name="フローチャート: 判断 134"/>
        <xdr:cNvSpPr/>
      </xdr:nvSpPr>
      <xdr:spPr>
        <a:xfrm>
          <a:off x="14033500" y="591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119192</xdr:rowOff>
    </xdr:from>
    <xdr:ext cx="469744" cy="259045"/>
    <xdr:sp macro="" textlink="">
      <xdr:nvSpPr>
        <xdr:cNvPr id="141" name="n_1aveValue債務償還比率"/>
        <xdr:cNvSpPr txBox="1"/>
      </xdr:nvSpPr>
      <xdr:spPr>
        <a:xfrm>
          <a:off x="13836727" y="569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425,755
408,496
918.32
191,595,669
178,004,460
5,841,040
105,294,972
50,865,822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97155</xdr:rowOff>
    </xdr:from>
    <xdr:to>
      <xdr:col>24</xdr:col>
      <xdr:colOff>62865</xdr:colOff>
      <xdr:row>41</xdr:row>
      <xdr:rowOff>28575</xdr:rowOff>
    </xdr:to>
    <xdr:cxnSp macro="">
      <xdr:nvCxnSpPr>
        <xdr:cNvPr id="56" name="直線コネクタ 55"/>
        <xdr:cNvCxnSpPr/>
      </xdr:nvCxnSpPr>
      <xdr:spPr>
        <a:xfrm flipV="1">
          <a:off x="4634865" y="5755005"/>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32402</xdr:rowOff>
    </xdr:from>
    <xdr:ext cx="405111" cy="259045"/>
    <xdr:sp macro="" textlink="">
      <xdr:nvSpPr>
        <xdr:cNvPr id="57" name="【道路】&#10;有形固定資産減価償却率最小値テキスト"/>
        <xdr:cNvSpPr txBox="1"/>
      </xdr:nvSpPr>
      <xdr:spPr>
        <a:xfrm>
          <a:off x="4673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28575</xdr:rowOff>
    </xdr:from>
    <xdr:to>
      <xdr:col>24</xdr:col>
      <xdr:colOff>152400</xdr:colOff>
      <xdr:row>41</xdr:row>
      <xdr:rowOff>28575</xdr:rowOff>
    </xdr:to>
    <xdr:cxnSp macro="">
      <xdr:nvCxnSpPr>
        <xdr:cNvPr id="58" name="直線コネクタ 57"/>
        <xdr:cNvCxnSpPr/>
      </xdr:nvCxnSpPr>
      <xdr:spPr>
        <a:xfrm>
          <a:off x="4546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43832</xdr:rowOff>
    </xdr:from>
    <xdr:ext cx="405111" cy="259045"/>
    <xdr:sp macro="" textlink="">
      <xdr:nvSpPr>
        <xdr:cNvPr id="59" name="【道路】&#10;有形固定資産減価償却率最大値テキスト"/>
        <xdr:cNvSpPr txBox="1"/>
      </xdr:nvSpPr>
      <xdr:spPr>
        <a:xfrm>
          <a:off x="4673600" y="553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97155</xdr:rowOff>
    </xdr:from>
    <xdr:to>
      <xdr:col>24</xdr:col>
      <xdr:colOff>152400</xdr:colOff>
      <xdr:row>33</xdr:row>
      <xdr:rowOff>97155</xdr:rowOff>
    </xdr:to>
    <xdr:cxnSp macro="">
      <xdr:nvCxnSpPr>
        <xdr:cNvPr id="60" name="直線コネクタ 59"/>
        <xdr:cNvCxnSpPr/>
      </xdr:nvCxnSpPr>
      <xdr:spPr>
        <a:xfrm>
          <a:off x="4546600" y="575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78757</xdr:rowOff>
    </xdr:from>
    <xdr:ext cx="405111" cy="259045"/>
    <xdr:sp macro="" textlink="">
      <xdr:nvSpPr>
        <xdr:cNvPr id="61" name="【道路】&#10;有形固定資産減価償却率平均値テキスト"/>
        <xdr:cNvSpPr txBox="1"/>
      </xdr:nvSpPr>
      <xdr:spPr>
        <a:xfrm>
          <a:off x="4673600" y="6250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55880</xdr:rowOff>
    </xdr:from>
    <xdr:to>
      <xdr:col>24</xdr:col>
      <xdr:colOff>114300</xdr:colOff>
      <xdr:row>37</xdr:row>
      <xdr:rowOff>157480</xdr:rowOff>
    </xdr:to>
    <xdr:sp macro="" textlink="">
      <xdr:nvSpPr>
        <xdr:cNvPr id="62" name="フローチャート: 判断 61"/>
        <xdr:cNvSpPr/>
      </xdr:nvSpPr>
      <xdr:spPr>
        <a:xfrm>
          <a:off x="45847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82550</xdr:rowOff>
    </xdr:from>
    <xdr:to>
      <xdr:col>20</xdr:col>
      <xdr:colOff>38100</xdr:colOff>
      <xdr:row>38</xdr:row>
      <xdr:rowOff>12700</xdr:rowOff>
    </xdr:to>
    <xdr:sp macro="" textlink="">
      <xdr:nvSpPr>
        <xdr:cNvPr id="63" name="フローチャート: 判断 62"/>
        <xdr:cNvSpPr/>
      </xdr:nvSpPr>
      <xdr:spPr>
        <a:xfrm>
          <a:off x="3746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105410</xdr:rowOff>
    </xdr:from>
    <xdr:to>
      <xdr:col>15</xdr:col>
      <xdr:colOff>101600</xdr:colOff>
      <xdr:row>38</xdr:row>
      <xdr:rowOff>35560</xdr:rowOff>
    </xdr:to>
    <xdr:sp macro="" textlink="">
      <xdr:nvSpPr>
        <xdr:cNvPr id="64" name="フローチャート: 判断 63"/>
        <xdr:cNvSpPr/>
      </xdr:nvSpPr>
      <xdr:spPr>
        <a:xfrm>
          <a:off x="2857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38735</xdr:rowOff>
    </xdr:from>
    <xdr:to>
      <xdr:col>10</xdr:col>
      <xdr:colOff>165100</xdr:colOff>
      <xdr:row>37</xdr:row>
      <xdr:rowOff>140335</xdr:rowOff>
    </xdr:to>
    <xdr:sp macro="" textlink="">
      <xdr:nvSpPr>
        <xdr:cNvPr id="65" name="フローチャート: 判断 64"/>
        <xdr:cNvSpPr/>
      </xdr:nvSpPr>
      <xdr:spPr>
        <a:xfrm>
          <a:off x="1968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27305</xdr:rowOff>
    </xdr:from>
    <xdr:to>
      <xdr:col>24</xdr:col>
      <xdr:colOff>114300</xdr:colOff>
      <xdr:row>38</xdr:row>
      <xdr:rowOff>128905</xdr:rowOff>
    </xdr:to>
    <xdr:sp macro="" textlink="">
      <xdr:nvSpPr>
        <xdr:cNvPr id="71" name="楕円 70"/>
        <xdr:cNvSpPr/>
      </xdr:nvSpPr>
      <xdr:spPr>
        <a:xfrm>
          <a:off x="4584700" y="654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5732</xdr:rowOff>
    </xdr:from>
    <xdr:ext cx="405111" cy="259045"/>
    <xdr:sp macro="" textlink="">
      <xdr:nvSpPr>
        <xdr:cNvPr id="72" name="【道路】&#10;有形固定資産減価償却率該当値テキスト"/>
        <xdr:cNvSpPr txBox="1"/>
      </xdr:nvSpPr>
      <xdr:spPr>
        <a:xfrm>
          <a:off x="4673600"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12065</xdr:rowOff>
    </xdr:from>
    <xdr:to>
      <xdr:col>20</xdr:col>
      <xdr:colOff>38100</xdr:colOff>
      <xdr:row>38</xdr:row>
      <xdr:rowOff>113665</xdr:rowOff>
    </xdr:to>
    <xdr:sp macro="" textlink="">
      <xdr:nvSpPr>
        <xdr:cNvPr id="73" name="楕円 72"/>
        <xdr:cNvSpPr/>
      </xdr:nvSpPr>
      <xdr:spPr>
        <a:xfrm>
          <a:off x="3746500" y="652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62865</xdr:rowOff>
    </xdr:from>
    <xdr:to>
      <xdr:col>24</xdr:col>
      <xdr:colOff>63500</xdr:colOff>
      <xdr:row>38</xdr:row>
      <xdr:rowOff>78105</xdr:rowOff>
    </xdr:to>
    <xdr:cxnSp macro="">
      <xdr:nvCxnSpPr>
        <xdr:cNvPr id="74" name="直線コネクタ 73"/>
        <xdr:cNvCxnSpPr/>
      </xdr:nvCxnSpPr>
      <xdr:spPr>
        <a:xfrm>
          <a:off x="3797300" y="657796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42545</xdr:rowOff>
    </xdr:from>
    <xdr:to>
      <xdr:col>15</xdr:col>
      <xdr:colOff>101600</xdr:colOff>
      <xdr:row>38</xdr:row>
      <xdr:rowOff>144145</xdr:rowOff>
    </xdr:to>
    <xdr:sp macro="" textlink="">
      <xdr:nvSpPr>
        <xdr:cNvPr id="75" name="楕円 74"/>
        <xdr:cNvSpPr/>
      </xdr:nvSpPr>
      <xdr:spPr>
        <a:xfrm>
          <a:off x="2857500" y="65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62865</xdr:rowOff>
    </xdr:from>
    <xdr:to>
      <xdr:col>19</xdr:col>
      <xdr:colOff>177800</xdr:colOff>
      <xdr:row>38</xdr:row>
      <xdr:rowOff>93345</xdr:rowOff>
    </xdr:to>
    <xdr:cxnSp macro="">
      <xdr:nvCxnSpPr>
        <xdr:cNvPr id="76" name="直線コネクタ 75"/>
        <xdr:cNvCxnSpPr/>
      </xdr:nvCxnSpPr>
      <xdr:spPr>
        <a:xfrm flipV="1">
          <a:off x="2908300" y="657796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71120</xdr:rowOff>
    </xdr:from>
    <xdr:to>
      <xdr:col>10</xdr:col>
      <xdr:colOff>165100</xdr:colOff>
      <xdr:row>39</xdr:row>
      <xdr:rowOff>1270</xdr:rowOff>
    </xdr:to>
    <xdr:sp macro="" textlink="">
      <xdr:nvSpPr>
        <xdr:cNvPr id="77" name="楕円 76"/>
        <xdr:cNvSpPr/>
      </xdr:nvSpPr>
      <xdr:spPr>
        <a:xfrm>
          <a:off x="1968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93345</xdr:rowOff>
    </xdr:from>
    <xdr:to>
      <xdr:col>15</xdr:col>
      <xdr:colOff>50800</xdr:colOff>
      <xdr:row>38</xdr:row>
      <xdr:rowOff>121920</xdr:rowOff>
    </xdr:to>
    <xdr:cxnSp macro="">
      <xdr:nvCxnSpPr>
        <xdr:cNvPr id="78" name="直線コネクタ 77"/>
        <xdr:cNvCxnSpPr/>
      </xdr:nvCxnSpPr>
      <xdr:spPr>
        <a:xfrm flipV="1">
          <a:off x="2019300" y="660844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29227</xdr:rowOff>
    </xdr:from>
    <xdr:ext cx="405111" cy="259045"/>
    <xdr:sp macro="" textlink="">
      <xdr:nvSpPr>
        <xdr:cNvPr id="79" name="n_1aveValue【道路】&#10;有形固定資産減価償却率"/>
        <xdr:cNvSpPr txBox="1"/>
      </xdr:nvSpPr>
      <xdr:spPr>
        <a:xfrm>
          <a:off x="35820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52087</xdr:rowOff>
    </xdr:from>
    <xdr:ext cx="405111" cy="259045"/>
    <xdr:sp macro="" textlink="">
      <xdr:nvSpPr>
        <xdr:cNvPr id="80" name="n_2aveValue【道路】&#10;有形固定資産減価償却率"/>
        <xdr:cNvSpPr txBox="1"/>
      </xdr:nvSpPr>
      <xdr:spPr>
        <a:xfrm>
          <a:off x="2705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156862</xdr:rowOff>
    </xdr:from>
    <xdr:ext cx="405111" cy="259045"/>
    <xdr:sp macro="" textlink="">
      <xdr:nvSpPr>
        <xdr:cNvPr id="81" name="n_3aveValue【道路】&#10;有形固定資産減価償却率"/>
        <xdr:cNvSpPr txBox="1"/>
      </xdr:nvSpPr>
      <xdr:spPr>
        <a:xfrm>
          <a:off x="1816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104792</xdr:rowOff>
    </xdr:from>
    <xdr:ext cx="405111" cy="259045"/>
    <xdr:sp macro="" textlink="">
      <xdr:nvSpPr>
        <xdr:cNvPr id="82" name="n_1mainValue【道路】&#10;有形固定資産減価償却率"/>
        <xdr:cNvSpPr txBox="1"/>
      </xdr:nvSpPr>
      <xdr:spPr>
        <a:xfrm>
          <a:off x="3582044" y="661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135272</xdr:rowOff>
    </xdr:from>
    <xdr:ext cx="405111" cy="259045"/>
    <xdr:sp macro="" textlink="">
      <xdr:nvSpPr>
        <xdr:cNvPr id="83" name="n_2mainValue【道路】&#10;有形固定資産減価償却率"/>
        <xdr:cNvSpPr txBox="1"/>
      </xdr:nvSpPr>
      <xdr:spPr>
        <a:xfrm>
          <a:off x="2705744" y="665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163847</xdr:rowOff>
    </xdr:from>
    <xdr:ext cx="405111" cy="259045"/>
    <xdr:sp macro="" textlink="">
      <xdr:nvSpPr>
        <xdr:cNvPr id="84" name="n_3mainValue【道路】&#10;有形固定資産減価償却率"/>
        <xdr:cNvSpPr txBox="1"/>
      </xdr:nvSpPr>
      <xdr:spPr>
        <a:xfrm>
          <a:off x="1816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5" name="直線コネクタ 94"/>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6" name="テキスト ボックス 95"/>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7" name="直線コネクタ 96"/>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8" name="テキスト ボックス 97"/>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9" name="直線コネクタ 98"/>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0" name="テキスト ボックス 99"/>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1" name="直線コネクタ 100"/>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2" name="テキスト ボックス 101"/>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162039</xdr:rowOff>
    </xdr:from>
    <xdr:to>
      <xdr:col>54</xdr:col>
      <xdr:colOff>189865</xdr:colOff>
      <xdr:row>41</xdr:row>
      <xdr:rowOff>123200</xdr:rowOff>
    </xdr:to>
    <xdr:cxnSp macro="">
      <xdr:nvCxnSpPr>
        <xdr:cNvPr id="106" name="直線コネクタ 105"/>
        <xdr:cNvCxnSpPr/>
      </xdr:nvCxnSpPr>
      <xdr:spPr>
        <a:xfrm flipV="1">
          <a:off x="10476865" y="5819889"/>
          <a:ext cx="0" cy="1332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127027</xdr:rowOff>
    </xdr:from>
    <xdr:ext cx="469744" cy="259045"/>
    <xdr:sp macro="" textlink="">
      <xdr:nvSpPr>
        <xdr:cNvPr id="107" name="【道路】&#10;一人当たり延長最小値テキスト"/>
        <xdr:cNvSpPr txBox="1"/>
      </xdr:nvSpPr>
      <xdr:spPr>
        <a:xfrm>
          <a:off x="10515600" y="71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123200</xdr:rowOff>
    </xdr:from>
    <xdr:to>
      <xdr:col>55</xdr:col>
      <xdr:colOff>88900</xdr:colOff>
      <xdr:row>41</xdr:row>
      <xdr:rowOff>123200</xdr:rowOff>
    </xdr:to>
    <xdr:cxnSp macro="">
      <xdr:nvCxnSpPr>
        <xdr:cNvPr id="108" name="直線コネクタ 107"/>
        <xdr:cNvCxnSpPr/>
      </xdr:nvCxnSpPr>
      <xdr:spPr>
        <a:xfrm>
          <a:off x="10388600" y="71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108716</xdr:rowOff>
    </xdr:from>
    <xdr:ext cx="534377" cy="259045"/>
    <xdr:sp macro="" textlink="">
      <xdr:nvSpPr>
        <xdr:cNvPr id="109" name="【道路】&#10;一人当たり延長最大値テキスト"/>
        <xdr:cNvSpPr txBox="1"/>
      </xdr:nvSpPr>
      <xdr:spPr>
        <a:xfrm>
          <a:off x="10515600" y="559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162039</xdr:rowOff>
    </xdr:from>
    <xdr:to>
      <xdr:col>55</xdr:col>
      <xdr:colOff>88900</xdr:colOff>
      <xdr:row>33</xdr:row>
      <xdr:rowOff>162039</xdr:rowOff>
    </xdr:to>
    <xdr:cxnSp macro="">
      <xdr:nvCxnSpPr>
        <xdr:cNvPr id="110" name="直線コネクタ 109"/>
        <xdr:cNvCxnSpPr/>
      </xdr:nvCxnSpPr>
      <xdr:spPr>
        <a:xfrm>
          <a:off x="10388600" y="5819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82969</xdr:rowOff>
    </xdr:from>
    <xdr:ext cx="469744" cy="259045"/>
    <xdr:sp macro="" textlink="">
      <xdr:nvSpPr>
        <xdr:cNvPr id="111" name="【道路】&#10;一人当たり延長平均値テキスト"/>
        <xdr:cNvSpPr txBox="1"/>
      </xdr:nvSpPr>
      <xdr:spPr>
        <a:xfrm>
          <a:off x="10515600" y="69409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104542</xdr:rowOff>
    </xdr:from>
    <xdr:to>
      <xdr:col>55</xdr:col>
      <xdr:colOff>50800</xdr:colOff>
      <xdr:row>41</xdr:row>
      <xdr:rowOff>34692</xdr:rowOff>
    </xdr:to>
    <xdr:sp macro="" textlink="">
      <xdr:nvSpPr>
        <xdr:cNvPr id="112" name="フローチャート: 判断 111"/>
        <xdr:cNvSpPr/>
      </xdr:nvSpPr>
      <xdr:spPr>
        <a:xfrm>
          <a:off x="10426700" y="696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119606</xdr:rowOff>
    </xdr:from>
    <xdr:to>
      <xdr:col>50</xdr:col>
      <xdr:colOff>165100</xdr:colOff>
      <xdr:row>41</xdr:row>
      <xdr:rowOff>49756</xdr:rowOff>
    </xdr:to>
    <xdr:sp macro="" textlink="">
      <xdr:nvSpPr>
        <xdr:cNvPr id="113" name="フローチャート: 判断 112"/>
        <xdr:cNvSpPr/>
      </xdr:nvSpPr>
      <xdr:spPr>
        <a:xfrm>
          <a:off x="9588500" y="697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127424</xdr:rowOff>
    </xdr:from>
    <xdr:to>
      <xdr:col>46</xdr:col>
      <xdr:colOff>38100</xdr:colOff>
      <xdr:row>41</xdr:row>
      <xdr:rowOff>57574</xdr:rowOff>
    </xdr:to>
    <xdr:sp macro="" textlink="">
      <xdr:nvSpPr>
        <xdr:cNvPr id="114" name="フローチャート: 判断 113"/>
        <xdr:cNvSpPr/>
      </xdr:nvSpPr>
      <xdr:spPr>
        <a:xfrm>
          <a:off x="8699500" y="698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122441</xdr:rowOff>
    </xdr:from>
    <xdr:to>
      <xdr:col>41</xdr:col>
      <xdr:colOff>101600</xdr:colOff>
      <xdr:row>41</xdr:row>
      <xdr:rowOff>52591</xdr:rowOff>
    </xdr:to>
    <xdr:sp macro="" textlink="">
      <xdr:nvSpPr>
        <xdr:cNvPr id="115" name="フローチャート: 判断 114"/>
        <xdr:cNvSpPr/>
      </xdr:nvSpPr>
      <xdr:spPr>
        <a:xfrm>
          <a:off x="7810500" y="6980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60513</xdr:rowOff>
    </xdr:from>
    <xdr:to>
      <xdr:col>55</xdr:col>
      <xdr:colOff>50800</xdr:colOff>
      <xdr:row>40</xdr:row>
      <xdr:rowOff>162113</xdr:rowOff>
    </xdr:to>
    <xdr:sp macro="" textlink="">
      <xdr:nvSpPr>
        <xdr:cNvPr id="121" name="楕円 120"/>
        <xdr:cNvSpPr/>
      </xdr:nvSpPr>
      <xdr:spPr>
        <a:xfrm>
          <a:off x="10426700" y="6918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83390</xdr:rowOff>
    </xdr:from>
    <xdr:ext cx="469744" cy="259045"/>
    <xdr:sp macro="" textlink="">
      <xdr:nvSpPr>
        <xdr:cNvPr id="122" name="【道路】&#10;一人当たり延長該当値テキスト"/>
        <xdr:cNvSpPr txBox="1"/>
      </xdr:nvSpPr>
      <xdr:spPr>
        <a:xfrm>
          <a:off x="10515600" y="6769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68949</xdr:rowOff>
    </xdr:from>
    <xdr:to>
      <xdr:col>50</xdr:col>
      <xdr:colOff>165100</xdr:colOff>
      <xdr:row>40</xdr:row>
      <xdr:rowOff>170549</xdr:rowOff>
    </xdr:to>
    <xdr:sp macro="" textlink="">
      <xdr:nvSpPr>
        <xdr:cNvPr id="123" name="楕円 122"/>
        <xdr:cNvSpPr/>
      </xdr:nvSpPr>
      <xdr:spPr>
        <a:xfrm>
          <a:off x="9588500" y="692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111313</xdr:rowOff>
    </xdr:from>
    <xdr:to>
      <xdr:col>55</xdr:col>
      <xdr:colOff>0</xdr:colOff>
      <xdr:row>40</xdr:row>
      <xdr:rowOff>119749</xdr:rowOff>
    </xdr:to>
    <xdr:cxnSp macro="">
      <xdr:nvCxnSpPr>
        <xdr:cNvPr id="124" name="直線コネクタ 123"/>
        <xdr:cNvCxnSpPr/>
      </xdr:nvCxnSpPr>
      <xdr:spPr>
        <a:xfrm flipV="1">
          <a:off x="9639300" y="6969313"/>
          <a:ext cx="838200" cy="8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69360</xdr:rowOff>
    </xdr:from>
    <xdr:to>
      <xdr:col>46</xdr:col>
      <xdr:colOff>38100</xdr:colOff>
      <xdr:row>40</xdr:row>
      <xdr:rowOff>170960</xdr:rowOff>
    </xdr:to>
    <xdr:sp macro="" textlink="">
      <xdr:nvSpPr>
        <xdr:cNvPr id="125" name="楕円 124"/>
        <xdr:cNvSpPr/>
      </xdr:nvSpPr>
      <xdr:spPr>
        <a:xfrm>
          <a:off x="8699500" y="692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119749</xdr:rowOff>
    </xdr:from>
    <xdr:to>
      <xdr:col>50</xdr:col>
      <xdr:colOff>114300</xdr:colOff>
      <xdr:row>40</xdr:row>
      <xdr:rowOff>120160</xdr:rowOff>
    </xdr:to>
    <xdr:cxnSp macro="">
      <xdr:nvCxnSpPr>
        <xdr:cNvPr id="126" name="直線コネクタ 125"/>
        <xdr:cNvCxnSpPr/>
      </xdr:nvCxnSpPr>
      <xdr:spPr>
        <a:xfrm flipV="1">
          <a:off x="8750300" y="6977749"/>
          <a:ext cx="8890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69771</xdr:rowOff>
    </xdr:from>
    <xdr:to>
      <xdr:col>41</xdr:col>
      <xdr:colOff>101600</xdr:colOff>
      <xdr:row>40</xdr:row>
      <xdr:rowOff>171371</xdr:rowOff>
    </xdr:to>
    <xdr:sp macro="" textlink="">
      <xdr:nvSpPr>
        <xdr:cNvPr id="127" name="楕円 126"/>
        <xdr:cNvSpPr/>
      </xdr:nvSpPr>
      <xdr:spPr>
        <a:xfrm>
          <a:off x="7810500" y="692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120160</xdr:rowOff>
    </xdr:from>
    <xdr:to>
      <xdr:col>45</xdr:col>
      <xdr:colOff>177800</xdr:colOff>
      <xdr:row>40</xdr:row>
      <xdr:rowOff>120571</xdr:rowOff>
    </xdr:to>
    <xdr:cxnSp macro="">
      <xdr:nvCxnSpPr>
        <xdr:cNvPr id="128" name="直線コネクタ 127"/>
        <xdr:cNvCxnSpPr/>
      </xdr:nvCxnSpPr>
      <xdr:spPr>
        <a:xfrm flipV="1">
          <a:off x="7861300" y="6978160"/>
          <a:ext cx="8890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40883</xdr:rowOff>
    </xdr:from>
    <xdr:ext cx="469744" cy="259045"/>
    <xdr:sp macro="" textlink="">
      <xdr:nvSpPr>
        <xdr:cNvPr id="129" name="n_1aveValue【道路】&#10;一人当たり延長"/>
        <xdr:cNvSpPr txBox="1"/>
      </xdr:nvSpPr>
      <xdr:spPr>
        <a:xfrm>
          <a:off x="9391727" y="707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48701</xdr:rowOff>
    </xdr:from>
    <xdr:ext cx="469744" cy="259045"/>
    <xdr:sp macro="" textlink="">
      <xdr:nvSpPr>
        <xdr:cNvPr id="130" name="n_2aveValue【道路】&#10;一人当たり延長"/>
        <xdr:cNvSpPr txBox="1"/>
      </xdr:nvSpPr>
      <xdr:spPr>
        <a:xfrm>
          <a:off x="8515427" y="707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43718</xdr:rowOff>
    </xdr:from>
    <xdr:ext cx="469744" cy="259045"/>
    <xdr:sp macro="" textlink="">
      <xdr:nvSpPr>
        <xdr:cNvPr id="131" name="n_3aveValue【道路】&#10;一人当たり延長"/>
        <xdr:cNvSpPr txBox="1"/>
      </xdr:nvSpPr>
      <xdr:spPr>
        <a:xfrm>
          <a:off x="7626427" y="7073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15626</xdr:rowOff>
    </xdr:from>
    <xdr:ext cx="469744" cy="259045"/>
    <xdr:sp macro="" textlink="">
      <xdr:nvSpPr>
        <xdr:cNvPr id="132" name="n_1mainValue【道路】&#10;一人当たり延長"/>
        <xdr:cNvSpPr txBox="1"/>
      </xdr:nvSpPr>
      <xdr:spPr>
        <a:xfrm>
          <a:off x="9391727" y="6702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16037</xdr:rowOff>
    </xdr:from>
    <xdr:ext cx="469744" cy="259045"/>
    <xdr:sp macro="" textlink="">
      <xdr:nvSpPr>
        <xdr:cNvPr id="133" name="n_2mainValue【道路】&#10;一人当たり延長"/>
        <xdr:cNvSpPr txBox="1"/>
      </xdr:nvSpPr>
      <xdr:spPr>
        <a:xfrm>
          <a:off x="8515427" y="6702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16448</xdr:rowOff>
    </xdr:from>
    <xdr:ext cx="469744" cy="259045"/>
    <xdr:sp macro="" textlink="">
      <xdr:nvSpPr>
        <xdr:cNvPr id="134" name="n_3mainValue【道路】&#10;一人当たり延長"/>
        <xdr:cNvSpPr txBox="1"/>
      </xdr:nvSpPr>
      <xdr:spPr>
        <a:xfrm>
          <a:off x="7626427" y="6702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5" name="直線コネクタ 14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6" name="テキスト ボックス 145"/>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7" name="直線コネクタ 14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8" name="テキスト ボックス 14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9" name="直線コネクタ 14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0" name="テキスト ボックス 14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1" name="直線コネクタ 15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2" name="テキスト ボックス 15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3" name="直線コネクタ 15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4" name="テキスト ボックス 153"/>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6" name="テキスト ボックス 15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20955</xdr:rowOff>
    </xdr:from>
    <xdr:to>
      <xdr:col>24</xdr:col>
      <xdr:colOff>62865</xdr:colOff>
      <xdr:row>63</xdr:row>
      <xdr:rowOff>24765</xdr:rowOff>
    </xdr:to>
    <xdr:cxnSp macro="">
      <xdr:nvCxnSpPr>
        <xdr:cNvPr id="158" name="直線コネクタ 157"/>
        <xdr:cNvCxnSpPr/>
      </xdr:nvCxnSpPr>
      <xdr:spPr>
        <a:xfrm flipV="1">
          <a:off x="4634865" y="9622155"/>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28592</xdr:rowOff>
    </xdr:from>
    <xdr:ext cx="405111" cy="259045"/>
    <xdr:sp macro="" textlink="">
      <xdr:nvSpPr>
        <xdr:cNvPr id="159" name="【橋りょう・トンネル】&#10;有形固定資産減価償却率最小値テキスト"/>
        <xdr:cNvSpPr txBox="1"/>
      </xdr:nvSpPr>
      <xdr:spPr>
        <a:xfrm>
          <a:off x="4673600" y="1082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24765</xdr:rowOff>
    </xdr:from>
    <xdr:to>
      <xdr:col>24</xdr:col>
      <xdr:colOff>152400</xdr:colOff>
      <xdr:row>63</xdr:row>
      <xdr:rowOff>24765</xdr:rowOff>
    </xdr:to>
    <xdr:cxnSp macro="">
      <xdr:nvCxnSpPr>
        <xdr:cNvPr id="160" name="直線コネクタ 159"/>
        <xdr:cNvCxnSpPr/>
      </xdr:nvCxnSpPr>
      <xdr:spPr>
        <a:xfrm>
          <a:off x="4546600" y="10826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139082</xdr:rowOff>
    </xdr:from>
    <xdr:ext cx="405111" cy="259045"/>
    <xdr:sp macro="" textlink="">
      <xdr:nvSpPr>
        <xdr:cNvPr id="161" name="【橋りょう・トンネル】&#10;有形固定資産減価償却率最大値テキスト"/>
        <xdr:cNvSpPr txBox="1"/>
      </xdr:nvSpPr>
      <xdr:spPr>
        <a:xfrm>
          <a:off x="4673600" y="9397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20955</xdr:rowOff>
    </xdr:from>
    <xdr:to>
      <xdr:col>24</xdr:col>
      <xdr:colOff>152400</xdr:colOff>
      <xdr:row>56</xdr:row>
      <xdr:rowOff>20955</xdr:rowOff>
    </xdr:to>
    <xdr:cxnSp macro="">
      <xdr:nvCxnSpPr>
        <xdr:cNvPr id="162" name="直線コネクタ 161"/>
        <xdr:cNvCxnSpPr/>
      </xdr:nvCxnSpPr>
      <xdr:spPr>
        <a:xfrm>
          <a:off x="4546600" y="9622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106697</xdr:rowOff>
    </xdr:from>
    <xdr:ext cx="405111" cy="259045"/>
    <xdr:sp macro="" textlink="">
      <xdr:nvSpPr>
        <xdr:cNvPr id="163" name="【橋りょう・トンネル】&#10;有形固定資産減価償却率平均値テキスト"/>
        <xdr:cNvSpPr txBox="1"/>
      </xdr:nvSpPr>
      <xdr:spPr>
        <a:xfrm>
          <a:off x="4673600" y="9879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128270</xdr:rowOff>
    </xdr:from>
    <xdr:to>
      <xdr:col>24</xdr:col>
      <xdr:colOff>114300</xdr:colOff>
      <xdr:row>58</xdr:row>
      <xdr:rowOff>58420</xdr:rowOff>
    </xdr:to>
    <xdr:sp macro="" textlink="">
      <xdr:nvSpPr>
        <xdr:cNvPr id="164" name="フローチャート: 判断 163"/>
        <xdr:cNvSpPr/>
      </xdr:nvSpPr>
      <xdr:spPr>
        <a:xfrm>
          <a:off x="4584700" y="99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154940</xdr:rowOff>
    </xdr:from>
    <xdr:to>
      <xdr:col>20</xdr:col>
      <xdr:colOff>38100</xdr:colOff>
      <xdr:row>58</xdr:row>
      <xdr:rowOff>85090</xdr:rowOff>
    </xdr:to>
    <xdr:sp macro="" textlink="">
      <xdr:nvSpPr>
        <xdr:cNvPr id="165" name="フローチャート: 判断 164"/>
        <xdr:cNvSpPr/>
      </xdr:nvSpPr>
      <xdr:spPr>
        <a:xfrm>
          <a:off x="3746500" y="992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160655</xdr:rowOff>
    </xdr:from>
    <xdr:to>
      <xdr:col>15</xdr:col>
      <xdr:colOff>101600</xdr:colOff>
      <xdr:row>58</xdr:row>
      <xdr:rowOff>90805</xdr:rowOff>
    </xdr:to>
    <xdr:sp macro="" textlink="">
      <xdr:nvSpPr>
        <xdr:cNvPr id="166" name="フローチャート: 判断 165"/>
        <xdr:cNvSpPr/>
      </xdr:nvSpPr>
      <xdr:spPr>
        <a:xfrm>
          <a:off x="28575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52070</xdr:rowOff>
    </xdr:from>
    <xdr:to>
      <xdr:col>10</xdr:col>
      <xdr:colOff>165100</xdr:colOff>
      <xdr:row>58</xdr:row>
      <xdr:rowOff>153670</xdr:rowOff>
    </xdr:to>
    <xdr:sp macro="" textlink="">
      <xdr:nvSpPr>
        <xdr:cNvPr id="167" name="フローチャート: 判断 166"/>
        <xdr:cNvSpPr/>
      </xdr:nvSpPr>
      <xdr:spPr>
        <a:xfrm>
          <a:off x="1968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114935</xdr:rowOff>
    </xdr:from>
    <xdr:to>
      <xdr:col>24</xdr:col>
      <xdr:colOff>114300</xdr:colOff>
      <xdr:row>58</xdr:row>
      <xdr:rowOff>45085</xdr:rowOff>
    </xdr:to>
    <xdr:sp macro="" textlink="">
      <xdr:nvSpPr>
        <xdr:cNvPr id="173" name="楕円 172"/>
        <xdr:cNvSpPr/>
      </xdr:nvSpPr>
      <xdr:spPr>
        <a:xfrm>
          <a:off x="4584700" y="988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137812</xdr:rowOff>
    </xdr:from>
    <xdr:ext cx="405111" cy="259045"/>
    <xdr:sp macro="" textlink="">
      <xdr:nvSpPr>
        <xdr:cNvPr id="174" name="【橋りょう・トンネル】&#10;有形固定資産減価償却率該当値テキスト"/>
        <xdr:cNvSpPr txBox="1"/>
      </xdr:nvSpPr>
      <xdr:spPr>
        <a:xfrm>
          <a:off x="4673600" y="973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132080</xdr:rowOff>
    </xdr:from>
    <xdr:to>
      <xdr:col>20</xdr:col>
      <xdr:colOff>38100</xdr:colOff>
      <xdr:row>58</xdr:row>
      <xdr:rowOff>62230</xdr:rowOff>
    </xdr:to>
    <xdr:sp macro="" textlink="">
      <xdr:nvSpPr>
        <xdr:cNvPr id="175" name="楕円 174"/>
        <xdr:cNvSpPr/>
      </xdr:nvSpPr>
      <xdr:spPr>
        <a:xfrm>
          <a:off x="3746500" y="99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165735</xdr:rowOff>
    </xdr:from>
    <xdr:to>
      <xdr:col>24</xdr:col>
      <xdr:colOff>63500</xdr:colOff>
      <xdr:row>58</xdr:row>
      <xdr:rowOff>11430</xdr:rowOff>
    </xdr:to>
    <xdr:cxnSp macro="">
      <xdr:nvCxnSpPr>
        <xdr:cNvPr id="176" name="直線コネクタ 175"/>
        <xdr:cNvCxnSpPr/>
      </xdr:nvCxnSpPr>
      <xdr:spPr>
        <a:xfrm flipV="1">
          <a:off x="3797300" y="993838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160655</xdr:rowOff>
    </xdr:from>
    <xdr:to>
      <xdr:col>15</xdr:col>
      <xdr:colOff>101600</xdr:colOff>
      <xdr:row>58</xdr:row>
      <xdr:rowOff>90805</xdr:rowOff>
    </xdr:to>
    <xdr:sp macro="" textlink="">
      <xdr:nvSpPr>
        <xdr:cNvPr id="177" name="楕円 176"/>
        <xdr:cNvSpPr/>
      </xdr:nvSpPr>
      <xdr:spPr>
        <a:xfrm>
          <a:off x="2857500" y="993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11430</xdr:rowOff>
    </xdr:from>
    <xdr:to>
      <xdr:col>19</xdr:col>
      <xdr:colOff>177800</xdr:colOff>
      <xdr:row>58</xdr:row>
      <xdr:rowOff>40005</xdr:rowOff>
    </xdr:to>
    <xdr:cxnSp macro="">
      <xdr:nvCxnSpPr>
        <xdr:cNvPr id="178" name="直線コネクタ 177"/>
        <xdr:cNvCxnSpPr/>
      </xdr:nvCxnSpPr>
      <xdr:spPr>
        <a:xfrm flipV="1">
          <a:off x="2908300" y="995553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17780</xdr:rowOff>
    </xdr:from>
    <xdr:to>
      <xdr:col>10</xdr:col>
      <xdr:colOff>165100</xdr:colOff>
      <xdr:row>58</xdr:row>
      <xdr:rowOff>119380</xdr:rowOff>
    </xdr:to>
    <xdr:sp macro="" textlink="">
      <xdr:nvSpPr>
        <xdr:cNvPr id="179" name="楕円 178"/>
        <xdr:cNvSpPr/>
      </xdr:nvSpPr>
      <xdr:spPr>
        <a:xfrm>
          <a:off x="1968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40005</xdr:rowOff>
    </xdr:from>
    <xdr:to>
      <xdr:col>15</xdr:col>
      <xdr:colOff>50800</xdr:colOff>
      <xdr:row>58</xdr:row>
      <xdr:rowOff>68580</xdr:rowOff>
    </xdr:to>
    <xdr:cxnSp macro="">
      <xdr:nvCxnSpPr>
        <xdr:cNvPr id="180" name="直線コネクタ 179"/>
        <xdr:cNvCxnSpPr/>
      </xdr:nvCxnSpPr>
      <xdr:spPr>
        <a:xfrm flipV="1">
          <a:off x="2019300" y="998410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76217</xdr:rowOff>
    </xdr:from>
    <xdr:ext cx="405111" cy="259045"/>
    <xdr:sp macro="" textlink="">
      <xdr:nvSpPr>
        <xdr:cNvPr id="181" name="n_1aveValue【橋りょう・トンネル】&#10;有形固定資産減価償却率"/>
        <xdr:cNvSpPr txBox="1"/>
      </xdr:nvSpPr>
      <xdr:spPr>
        <a:xfrm>
          <a:off x="3582044" y="10020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81932</xdr:rowOff>
    </xdr:from>
    <xdr:ext cx="405111" cy="259045"/>
    <xdr:sp macro="" textlink="">
      <xdr:nvSpPr>
        <xdr:cNvPr id="182" name="n_2aveValue【橋りょう・トンネル】&#10;有形固定資産減価償却率"/>
        <xdr:cNvSpPr txBox="1"/>
      </xdr:nvSpPr>
      <xdr:spPr>
        <a:xfrm>
          <a:off x="2705744" y="10026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144797</xdr:rowOff>
    </xdr:from>
    <xdr:ext cx="405111" cy="259045"/>
    <xdr:sp macro="" textlink="">
      <xdr:nvSpPr>
        <xdr:cNvPr id="183" name="n_3aveValue【橋りょう・トンネル】&#10;有形固定資産減価償却率"/>
        <xdr:cNvSpPr txBox="1"/>
      </xdr:nvSpPr>
      <xdr:spPr>
        <a:xfrm>
          <a:off x="1816744" y="1008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78757</xdr:rowOff>
    </xdr:from>
    <xdr:ext cx="405111" cy="259045"/>
    <xdr:sp macro="" textlink="">
      <xdr:nvSpPr>
        <xdr:cNvPr id="184" name="n_1mainValue【橋りょう・トンネル】&#10;有形固定資産減価償却率"/>
        <xdr:cNvSpPr txBox="1"/>
      </xdr:nvSpPr>
      <xdr:spPr>
        <a:xfrm>
          <a:off x="3582044" y="967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107332</xdr:rowOff>
    </xdr:from>
    <xdr:ext cx="405111" cy="259045"/>
    <xdr:sp macro="" textlink="">
      <xdr:nvSpPr>
        <xdr:cNvPr id="185" name="n_2mainValue【橋りょう・トンネル】&#10;有形固定資産減価償却率"/>
        <xdr:cNvSpPr txBox="1"/>
      </xdr:nvSpPr>
      <xdr:spPr>
        <a:xfrm>
          <a:off x="2705744" y="970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135907</xdr:rowOff>
    </xdr:from>
    <xdr:ext cx="405111" cy="259045"/>
    <xdr:sp macro="" textlink="">
      <xdr:nvSpPr>
        <xdr:cNvPr id="186" name="n_3mainValue【橋りょう・トンネル】&#10;有形固定資産減価償却率"/>
        <xdr:cNvSpPr txBox="1"/>
      </xdr:nvSpPr>
      <xdr:spPr>
        <a:xfrm>
          <a:off x="181674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7" name="直線コネクタ 19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8" name="テキスト ボックス 197"/>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9" name="直線コネクタ 19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0" name="テキスト ボックス 199"/>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1" name="直線コネクタ 20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02" name="テキスト ボックス 201"/>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3" name="直線コネクタ 20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04" name="テキスト ボックス 203"/>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5" name="直線コネクタ 20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6" name="テキスト ボックス 205"/>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78474</xdr:rowOff>
    </xdr:from>
    <xdr:to>
      <xdr:col>54</xdr:col>
      <xdr:colOff>189865</xdr:colOff>
      <xdr:row>63</xdr:row>
      <xdr:rowOff>167522</xdr:rowOff>
    </xdr:to>
    <xdr:cxnSp macro="">
      <xdr:nvCxnSpPr>
        <xdr:cNvPr id="208" name="直線コネクタ 207"/>
        <xdr:cNvCxnSpPr/>
      </xdr:nvCxnSpPr>
      <xdr:spPr>
        <a:xfrm flipV="1">
          <a:off x="10476865" y="9851124"/>
          <a:ext cx="0" cy="1117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171349</xdr:rowOff>
    </xdr:from>
    <xdr:ext cx="378565" cy="259045"/>
    <xdr:sp macro="" textlink="">
      <xdr:nvSpPr>
        <xdr:cNvPr id="209" name="【橋りょう・トンネル】&#10;一人当たり有形固定資産（償却資産）額最小値テキスト"/>
        <xdr:cNvSpPr txBox="1"/>
      </xdr:nvSpPr>
      <xdr:spPr>
        <a:xfrm>
          <a:off x="10515600" y="10972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167522</xdr:rowOff>
    </xdr:from>
    <xdr:to>
      <xdr:col>55</xdr:col>
      <xdr:colOff>88900</xdr:colOff>
      <xdr:row>63</xdr:row>
      <xdr:rowOff>167522</xdr:rowOff>
    </xdr:to>
    <xdr:cxnSp macro="">
      <xdr:nvCxnSpPr>
        <xdr:cNvPr id="210" name="直線コネクタ 209"/>
        <xdr:cNvCxnSpPr/>
      </xdr:nvCxnSpPr>
      <xdr:spPr>
        <a:xfrm>
          <a:off x="10388600" y="1096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25151</xdr:rowOff>
    </xdr:from>
    <xdr:ext cx="599010" cy="259045"/>
    <xdr:sp macro="" textlink="">
      <xdr:nvSpPr>
        <xdr:cNvPr id="211" name="【橋りょう・トンネル】&#10;一人当たり有形固定資産（償却資産）額最大値テキスト"/>
        <xdr:cNvSpPr txBox="1"/>
      </xdr:nvSpPr>
      <xdr:spPr>
        <a:xfrm>
          <a:off x="10515600" y="9626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78474</xdr:rowOff>
    </xdr:from>
    <xdr:to>
      <xdr:col>55</xdr:col>
      <xdr:colOff>88900</xdr:colOff>
      <xdr:row>57</xdr:row>
      <xdr:rowOff>78474</xdr:rowOff>
    </xdr:to>
    <xdr:cxnSp macro="">
      <xdr:nvCxnSpPr>
        <xdr:cNvPr id="212" name="直線コネクタ 211"/>
        <xdr:cNvCxnSpPr/>
      </xdr:nvCxnSpPr>
      <xdr:spPr>
        <a:xfrm>
          <a:off x="10388600" y="985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21435</xdr:rowOff>
    </xdr:from>
    <xdr:ext cx="534377" cy="259045"/>
    <xdr:sp macro="" textlink="">
      <xdr:nvSpPr>
        <xdr:cNvPr id="213" name="【橋りょう・トンネル】&#10;一人当たり有形固定資産（償却資産）額平均値テキスト"/>
        <xdr:cNvSpPr txBox="1"/>
      </xdr:nvSpPr>
      <xdr:spPr>
        <a:xfrm>
          <a:off x="10515600" y="10479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43008</xdr:rowOff>
    </xdr:from>
    <xdr:to>
      <xdr:col>55</xdr:col>
      <xdr:colOff>50800</xdr:colOff>
      <xdr:row>61</xdr:row>
      <xdr:rowOff>144608</xdr:rowOff>
    </xdr:to>
    <xdr:sp macro="" textlink="">
      <xdr:nvSpPr>
        <xdr:cNvPr id="214" name="フローチャート: 判断 213"/>
        <xdr:cNvSpPr/>
      </xdr:nvSpPr>
      <xdr:spPr>
        <a:xfrm>
          <a:off x="10426700" y="1050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49656</xdr:rowOff>
    </xdr:from>
    <xdr:to>
      <xdr:col>50</xdr:col>
      <xdr:colOff>165100</xdr:colOff>
      <xdr:row>61</xdr:row>
      <xdr:rowOff>151256</xdr:rowOff>
    </xdr:to>
    <xdr:sp macro="" textlink="">
      <xdr:nvSpPr>
        <xdr:cNvPr id="215" name="フローチャート: 判断 214"/>
        <xdr:cNvSpPr/>
      </xdr:nvSpPr>
      <xdr:spPr>
        <a:xfrm>
          <a:off x="9588500" y="1050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38523</xdr:rowOff>
    </xdr:from>
    <xdr:to>
      <xdr:col>46</xdr:col>
      <xdr:colOff>38100</xdr:colOff>
      <xdr:row>61</xdr:row>
      <xdr:rowOff>140123</xdr:rowOff>
    </xdr:to>
    <xdr:sp macro="" textlink="">
      <xdr:nvSpPr>
        <xdr:cNvPr id="216" name="フローチャート: 判断 215"/>
        <xdr:cNvSpPr/>
      </xdr:nvSpPr>
      <xdr:spPr>
        <a:xfrm>
          <a:off x="8699500" y="1049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20843</xdr:rowOff>
    </xdr:from>
    <xdr:to>
      <xdr:col>41</xdr:col>
      <xdr:colOff>101600</xdr:colOff>
      <xdr:row>61</xdr:row>
      <xdr:rowOff>122443</xdr:rowOff>
    </xdr:to>
    <xdr:sp macro="" textlink="">
      <xdr:nvSpPr>
        <xdr:cNvPr id="217" name="フローチャート: 判断 216"/>
        <xdr:cNvSpPr/>
      </xdr:nvSpPr>
      <xdr:spPr>
        <a:xfrm>
          <a:off x="7810500" y="104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8" name="テキスト ボックス 21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9" name="テキスト ボックス 21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0" name="テキスト ボックス 21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1" name="テキスト ボックス 22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2" name="テキスト ボックス 22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79721</xdr:rowOff>
    </xdr:from>
    <xdr:to>
      <xdr:col>55</xdr:col>
      <xdr:colOff>50800</xdr:colOff>
      <xdr:row>58</xdr:row>
      <xdr:rowOff>9871</xdr:rowOff>
    </xdr:to>
    <xdr:sp macro="" textlink="">
      <xdr:nvSpPr>
        <xdr:cNvPr id="223" name="楕円 222"/>
        <xdr:cNvSpPr/>
      </xdr:nvSpPr>
      <xdr:spPr>
        <a:xfrm>
          <a:off x="10426700" y="985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166098</xdr:rowOff>
    </xdr:from>
    <xdr:ext cx="599010" cy="259045"/>
    <xdr:sp macro="" textlink="">
      <xdr:nvSpPr>
        <xdr:cNvPr id="224" name="【橋りょう・トンネル】&#10;一人当たり有形固定資産（償却資産）額該当値テキスト"/>
        <xdr:cNvSpPr txBox="1"/>
      </xdr:nvSpPr>
      <xdr:spPr>
        <a:xfrm>
          <a:off x="10515600" y="9767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91293</xdr:rowOff>
    </xdr:from>
    <xdr:to>
      <xdr:col>50</xdr:col>
      <xdr:colOff>165100</xdr:colOff>
      <xdr:row>58</xdr:row>
      <xdr:rowOff>21443</xdr:rowOff>
    </xdr:to>
    <xdr:sp macro="" textlink="">
      <xdr:nvSpPr>
        <xdr:cNvPr id="225" name="楕円 224"/>
        <xdr:cNvSpPr/>
      </xdr:nvSpPr>
      <xdr:spPr>
        <a:xfrm>
          <a:off x="9588500" y="986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130521</xdr:rowOff>
    </xdr:from>
    <xdr:to>
      <xdr:col>55</xdr:col>
      <xdr:colOff>0</xdr:colOff>
      <xdr:row>57</xdr:row>
      <xdr:rowOff>142093</xdr:rowOff>
    </xdr:to>
    <xdr:cxnSp macro="">
      <xdr:nvCxnSpPr>
        <xdr:cNvPr id="226" name="直線コネクタ 225"/>
        <xdr:cNvCxnSpPr/>
      </xdr:nvCxnSpPr>
      <xdr:spPr>
        <a:xfrm flipV="1">
          <a:off x="9639300" y="9903171"/>
          <a:ext cx="838200" cy="11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90891</xdr:rowOff>
    </xdr:from>
    <xdr:to>
      <xdr:col>46</xdr:col>
      <xdr:colOff>38100</xdr:colOff>
      <xdr:row>58</xdr:row>
      <xdr:rowOff>21041</xdr:rowOff>
    </xdr:to>
    <xdr:sp macro="" textlink="">
      <xdr:nvSpPr>
        <xdr:cNvPr id="227" name="楕円 226"/>
        <xdr:cNvSpPr/>
      </xdr:nvSpPr>
      <xdr:spPr>
        <a:xfrm>
          <a:off x="8699500" y="986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141691</xdr:rowOff>
    </xdr:from>
    <xdr:to>
      <xdr:col>50</xdr:col>
      <xdr:colOff>114300</xdr:colOff>
      <xdr:row>57</xdr:row>
      <xdr:rowOff>142093</xdr:rowOff>
    </xdr:to>
    <xdr:cxnSp macro="">
      <xdr:nvCxnSpPr>
        <xdr:cNvPr id="228" name="直線コネクタ 227"/>
        <xdr:cNvCxnSpPr/>
      </xdr:nvCxnSpPr>
      <xdr:spPr>
        <a:xfrm>
          <a:off x="8750300" y="9914341"/>
          <a:ext cx="889000" cy="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89647</xdr:rowOff>
    </xdr:from>
    <xdr:to>
      <xdr:col>41</xdr:col>
      <xdr:colOff>101600</xdr:colOff>
      <xdr:row>58</xdr:row>
      <xdr:rowOff>19797</xdr:rowOff>
    </xdr:to>
    <xdr:sp macro="" textlink="">
      <xdr:nvSpPr>
        <xdr:cNvPr id="229" name="楕円 228"/>
        <xdr:cNvSpPr/>
      </xdr:nvSpPr>
      <xdr:spPr>
        <a:xfrm>
          <a:off x="7810500" y="986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140447</xdr:rowOff>
    </xdr:from>
    <xdr:to>
      <xdr:col>45</xdr:col>
      <xdr:colOff>177800</xdr:colOff>
      <xdr:row>57</xdr:row>
      <xdr:rowOff>141691</xdr:rowOff>
    </xdr:to>
    <xdr:cxnSp macro="">
      <xdr:nvCxnSpPr>
        <xdr:cNvPr id="230" name="直線コネクタ 229"/>
        <xdr:cNvCxnSpPr/>
      </xdr:nvCxnSpPr>
      <xdr:spPr>
        <a:xfrm>
          <a:off x="7861300" y="9913097"/>
          <a:ext cx="889000" cy="1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61</xdr:row>
      <xdr:rowOff>142383</xdr:rowOff>
    </xdr:from>
    <xdr:ext cx="534377" cy="259045"/>
    <xdr:sp macro="" textlink="">
      <xdr:nvSpPr>
        <xdr:cNvPr id="231" name="n_1aveValue【橋りょう・トンネル】&#10;一人当たり有形固定資産（償却資産）額"/>
        <xdr:cNvSpPr txBox="1"/>
      </xdr:nvSpPr>
      <xdr:spPr>
        <a:xfrm>
          <a:off x="9359411" y="1060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61</xdr:row>
      <xdr:rowOff>131250</xdr:rowOff>
    </xdr:from>
    <xdr:ext cx="534377" cy="259045"/>
    <xdr:sp macro="" textlink="">
      <xdr:nvSpPr>
        <xdr:cNvPr id="232" name="n_2aveValue【橋りょう・トンネル】&#10;一人当たり有形固定資産（償却資産）額"/>
        <xdr:cNvSpPr txBox="1"/>
      </xdr:nvSpPr>
      <xdr:spPr>
        <a:xfrm>
          <a:off x="8483111" y="1058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61</xdr:row>
      <xdr:rowOff>113570</xdr:rowOff>
    </xdr:from>
    <xdr:ext cx="534377" cy="259045"/>
    <xdr:sp macro="" textlink="">
      <xdr:nvSpPr>
        <xdr:cNvPr id="233" name="n_3aveValue【橋りょう・トンネル】&#10;一人当たり有形固定資産（償却資産）額"/>
        <xdr:cNvSpPr txBox="1"/>
      </xdr:nvSpPr>
      <xdr:spPr>
        <a:xfrm>
          <a:off x="7594111" y="1057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56</xdr:row>
      <xdr:rowOff>37970</xdr:rowOff>
    </xdr:from>
    <xdr:ext cx="599010" cy="259045"/>
    <xdr:sp macro="" textlink="">
      <xdr:nvSpPr>
        <xdr:cNvPr id="234" name="n_1mainValue【橋りょう・トンネル】&#10;一人当たり有形固定資産（償却資産）額"/>
        <xdr:cNvSpPr txBox="1"/>
      </xdr:nvSpPr>
      <xdr:spPr>
        <a:xfrm>
          <a:off x="9327095" y="9639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56</xdr:row>
      <xdr:rowOff>37568</xdr:rowOff>
    </xdr:from>
    <xdr:ext cx="599010" cy="259045"/>
    <xdr:sp macro="" textlink="">
      <xdr:nvSpPr>
        <xdr:cNvPr id="235" name="n_2mainValue【橋りょう・トンネル】&#10;一人当たり有形固定資産（償却資産）額"/>
        <xdr:cNvSpPr txBox="1"/>
      </xdr:nvSpPr>
      <xdr:spPr>
        <a:xfrm>
          <a:off x="8450795" y="963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56</xdr:row>
      <xdr:rowOff>36324</xdr:rowOff>
    </xdr:from>
    <xdr:ext cx="599010" cy="259045"/>
    <xdr:sp macro="" textlink="">
      <xdr:nvSpPr>
        <xdr:cNvPr id="236" name="n_3mainValue【橋りょう・トンネル】&#10;一人当たり有形固定資産（償却資産）額"/>
        <xdr:cNvSpPr txBox="1"/>
      </xdr:nvSpPr>
      <xdr:spPr>
        <a:xfrm>
          <a:off x="7561795" y="9637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7" name="正方形/長方形 23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8" name="正方形/長方形 23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9" name="正方形/長方形 23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0" name="正方形/長方形 23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1" name="正方形/長方形 24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2" name="正方形/長方形 24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3" name="正方形/長方形 24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4" name="正方形/長方形 24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5" name="テキスト ボックス 24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6" name="直線コネクタ 24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47" name="テキスト ボックス 24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8" name="直線コネクタ 24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9" name="テキスト ボックス 24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0" name="直線コネクタ 24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1" name="テキスト ボックス 25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2" name="直線コネクタ 25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3" name="テキスト ボックス 25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4" name="直線コネクタ 25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5" name="テキスト ボックス 25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6" name="直線コネクタ 25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57" name="テキスト ボックス 25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8" name="直線コネクタ 25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59" name="テキスト ボックス 258"/>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144780</xdr:rowOff>
    </xdr:from>
    <xdr:to>
      <xdr:col>24</xdr:col>
      <xdr:colOff>62865</xdr:colOff>
      <xdr:row>86</xdr:row>
      <xdr:rowOff>91439</xdr:rowOff>
    </xdr:to>
    <xdr:cxnSp macro="">
      <xdr:nvCxnSpPr>
        <xdr:cNvPr id="261" name="直線コネクタ 260"/>
        <xdr:cNvCxnSpPr/>
      </xdr:nvCxnSpPr>
      <xdr:spPr>
        <a:xfrm flipV="1">
          <a:off x="4634865" y="13346430"/>
          <a:ext cx="0" cy="1489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95266</xdr:rowOff>
    </xdr:from>
    <xdr:ext cx="405111" cy="259045"/>
    <xdr:sp macro="" textlink="">
      <xdr:nvSpPr>
        <xdr:cNvPr id="262" name="【公営住宅】&#10;有形固定資産減価償却率最小値テキスト"/>
        <xdr:cNvSpPr txBox="1"/>
      </xdr:nvSpPr>
      <xdr:spPr>
        <a:xfrm>
          <a:off x="4673600" y="1483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91439</xdr:rowOff>
    </xdr:from>
    <xdr:to>
      <xdr:col>24</xdr:col>
      <xdr:colOff>152400</xdr:colOff>
      <xdr:row>86</xdr:row>
      <xdr:rowOff>91439</xdr:rowOff>
    </xdr:to>
    <xdr:cxnSp macro="">
      <xdr:nvCxnSpPr>
        <xdr:cNvPr id="263" name="直線コネクタ 262"/>
        <xdr:cNvCxnSpPr/>
      </xdr:nvCxnSpPr>
      <xdr:spPr>
        <a:xfrm>
          <a:off x="4546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91457</xdr:rowOff>
    </xdr:from>
    <xdr:ext cx="405111" cy="259045"/>
    <xdr:sp macro="" textlink="">
      <xdr:nvSpPr>
        <xdr:cNvPr id="264" name="【公営住宅】&#10;有形固定資産減価償却率最大値テキスト"/>
        <xdr:cNvSpPr txBox="1"/>
      </xdr:nvSpPr>
      <xdr:spPr>
        <a:xfrm>
          <a:off x="4673600" y="1312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144780</xdr:rowOff>
    </xdr:from>
    <xdr:to>
      <xdr:col>24</xdr:col>
      <xdr:colOff>152400</xdr:colOff>
      <xdr:row>77</xdr:row>
      <xdr:rowOff>144780</xdr:rowOff>
    </xdr:to>
    <xdr:cxnSp macro="">
      <xdr:nvCxnSpPr>
        <xdr:cNvPr id="265" name="直線コネクタ 264"/>
        <xdr:cNvCxnSpPr/>
      </xdr:nvCxnSpPr>
      <xdr:spPr>
        <a:xfrm>
          <a:off x="4546600" y="1334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2557</xdr:rowOff>
    </xdr:from>
    <xdr:ext cx="405111" cy="259045"/>
    <xdr:sp macro="" textlink="">
      <xdr:nvSpPr>
        <xdr:cNvPr id="266" name="【公営住宅】&#10;有形固定資産減価償却率平均値テキスト"/>
        <xdr:cNvSpPr txBox="1"/>
      </xdr:nvSpPr>
      <xdr:spPr>
        <a:xfrm>
          <a:off x="4673600" y="13718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151130</xdr:rowOff>
    </xdr:from>
    <xdr:to>
      <xdr:col>24</xdr:col>
      <xdr:colOff>114300</xdr:colOff>
      <xdr:row>81</xdr:row>
      <xdr:rowOff>81280</xdr:rowOff>
    </xdr:to>
    <xdr:sp macro="" textlink="">
      <xdr:nvSpPr>
        <xdr:cNvPr id="267" name="フローチャート: 判断 266"/>
        <xdr:cNvSpPr/>
      </xdr:nvSpPr>
      <xdr:spPr>
        <a:xfrm>
          <a:off x="4584700" y="1386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67311</xdr:rowOff>
    </xdr:from>
    <xdr:to>
      <xdr:col>20</xdr:col>
      <xdr:colOff>38100</xdr:colOff>
      <xdr:row>81</xdr:row>
      <xdr:rowOff>168911</xdr:rowOff>
    </xdr:to>
    <xdr:sp macro="" textlink="">
      <xdr:nvSpPr>
        <xdr:cNvPr id="268" name="フローチャート: 判断 267"/>
        <xdr:cNvSpPr/>
      </xdr:nvSpPr>
      <xdr:spPr>
        <a:xfrm>
          <a:off x="3746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105411</xdr:rowOff>
    </xdr:from>
    <xdr:to>
      <xdr:col>15</xdr:col>
      <xdr:colOff>101600</xdr:colOff>
      <xdr:row>82</xdr:row>
      <xdr:rowOff>35561</xdr:rowOff>
    </xdr:to>
    <xdr:sp macro="" textlink="">
      <xdr:nvSpPr>
        <xdr:cNvPr id="269" name="フローチャート: 判断 268"/>
        <xdr:cNvSpPr/>
      </xdr:nvSpPr>
      <xdr:spPr>
        <a:xfrm>
          <a:off x="2857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139700</xdr:rowOff>
    </xdr:from>
    <xdr:to>
      <xdr:col>10</xdr:col>
      <xdr:colOff>165100</xdr:colOff>
      <xdr:row>82</xdr:row>
      <xdr:rowOff>69850</xdr:rowOff>
    </xdr:to>
    <xdr:sp macro="" textlink="">
      <xdr:nvSpPr>
        <xdr:cNvPr id="270" name="フローチャート: 判断 269"/>
        <xdr:cNvSpPr/>
      </xdr:nvSpPr>
      <xdr:spPr>
        <a:xfrm>
          <a:off x="1968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1" name="テキスト ボックス 27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2" name="テキスト ボックス 27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3" name="テキスト ボックス 27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4" name="テキスト ボックス 27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5" name="テキスト ボックス 27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6350</xdr:rowOff>
    </xdr:from>
    <xdr:to>
      <xdr:col>24</xdr:col>
      <xdr:colOff>114300</xdr:colOff>
      <xdr:row>84</xdr:row>
      <xdr:rowOff>107950</xdr:rowOff>
    </xdr:to>
    <xdr:sp macro="" textlink="">
      <xdr:nvSpPr>
        <xdr:cNvPr id="276" name="楕円 275"/>
        <xdr:cNvSpPr/>
      </xdr:nvSpPr>
      <xdr:spPr>
        <a:xfrm>
          <a:off x="45847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156227</xdr:rowOff>
    </xdr:from>
    <xdr:ext cx="405111" cy="259045"/>
    <xdr:sp macro="" textlink="">
      <xdr:nvSpPr>
        <xdr:cNvPr id="277" name="【公営住宅】&#10;有形固定資産減価償却率該当値テキスト"/>
        <xdr:cNvSpPr txBox="1"/>
      </xdr:nvSpPr>
      <xdr:spPr>
        <a:xfrm>
          <a:off x="4673600" y="1438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82550</xdr:rowOff>
    </xdr:from>
    <xdr:to>
      <xdr:col>20</xdr:col>
      <xdr:colOff>38100</xdr:colOff>
      <xdr:row>85</xdr:row>
      <xdr:rowOff>12700</xdr:rowOff>
    </xdr:to>
    <xdr:sp macro="" textlink="">
      <xdr:nvSpPr>
        <xdr:cNvPr id="278" name="楕円 277"/>
        <xdr:cNvSpPr/>
      </xdr:nvSpPr>
      <xdr:spPr>
        <a:xfrm>
          <a:off x="37465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57150</xdr:rowOff>
    </xdr:from>
    <xdr:to>
      <xdr:col>24</xdr:col>
      <xdr:colOff>63500</xdr:colOff>
      <xdr:row>84</xdr:row>
      <xdr:rowOff>133350</xdr:rowOff>
    </xdr:to>
    <xdr:cxnSp macro="">
      <xdr:nvCxnSpPr>
        <xdr:cNvPr id="279" name="直線コネクタ 278"/>
        <xdr:cNvCxnSpPr/>
      </xdr:nvCxnSpPr>
      <xdr:spPr>
        <a:xfrm flipV="1">
          <a:off x="3797300" y="144589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116839</xdr:rowOff>
    </xdr:from>
    <xdr:to>
      <xdr:col>15</xdr:col>
      <xdr:colOff>101600</xdr:colOff>
      <xdr:row>85</xdr:row>
      <xdr:rowOff>46989</xdr:rowOff>
    </xdr:to>
    <xdr:sp macro="" textlink="">
      <xdr:nvSpPr>
        <xdr:cNvPr id="280" name="楕円 279"/>
        <xdr:cNvSpPr/>
      </xdr:nvSpPr>
      <xdr:spPr>
        <a:xfrm>
          <a:off x="2857500" y="1451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133350</xdr:rowOff>
    </xdr:from>
    <xdr:to>
      <xdr:col>19</xdr:col>
      <xdr:colOff>177800</xdr:colOff>
      <xdr:row>84</xdr:row>
      <xdr:rowOff>167639</xdr:rowOff>
    </xdr:to>
    <xdr:cxnSp macro="">
      <xdr:nvCxnSpPr>
        <xdr:cNvPr id="281" name="直線コネクタ 280"/>
        <xdr:cNvCxnSpPr/>
      </xdr:nvCxnSpPr>
      <xdr:spPr>
        <a:xfrm flipV="1">
          <a:off x="2908300" y="145351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13970</xdr:rowOff>
    </xdr:from>
    <xdr:to>
      <xdr:col>10</xdr:col>
      <xdr:colOff>165100</xdr:colOff>
      <xdr:row>85</xdr:row>
      <xdr:rowOff>115570</xdr:rowOff>
    </xdr:to>
    <xdr:sp macro="" textlink="">
      <xdr:nvSpPr>
        <xdr:cNvPr id="282" name="楕円 281"/>
        <xdr:cNvSpPr/>
      </xdr:nvSpPr>
      <xdr:spPr>
        <a:xfrm>
          <a:off x="1968500" y="1458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167639</xdr:rowOff>
    </xdr:from>
    <xdr:to>
      <xdr:col>15</xdr:col>
      <xdr:colOff>50800</xdr:colOff>
      <xdr:row>85</xdr:row>
      <xdr:rowOff>64770</xdr:rowOff>
    </xdr:to>
    <xdr:cxnSp macro="">
      <xdr:nvCxnSpPr>
        <xdr:cNvPr id="283" name="直線コネクタ 282"/>
        <xdr:cNvCxnSpPr/>
      </xdr:nvCxnSpPr>
      <xdr:spPr>
        <a:xfrm flipV="1">
          <a:off x="2019300" y="145694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13988</xdr:rowOff>
    </xdr:from>
    <xdr:ext cx="405111" cy="259045"/>
    <xdr:sp macro="" textlink="">
      <xdr:nvSpPr>
        <xdr:cNvPr id="284" name="n_1aveValue【公営住宅】&#10;有形固定資産減価償却率"/>
        <xdr:cNvSpPr txBox="1"/>
      </xdr:nvSpPr>
      <xdr:spPr>
        <a:xfrm>
          <a:off x="35820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52088</xdr:rowOff>
    </xdr:from>
    <xdr:ext cx="405111" cy="259045"/>
    <xdr:sp macro="" textlink="">
      <xdr:nvSpPr>
        <xdr:cNvPr id="285" name="n_2aveValue【公営住宅】&#10;有形固定資産減価償却率"/>
        <xdr:cNvSpPr txBox="1"/>
      </xdr:nvSpPr>
      <xdr:spPr>
        <a:xfrm>
          <a:off x="27057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86377</xdr:rowOff>
    </xdr:from>
    <xdr:ext cx="405111" cy="259045"/>
    <xdr:sp macro="" textlink="">
      <xdr:nvSpPr>
        <xdr:cNvPr id="286" name="n_3aveValue【公営住宅】&#10;有形固定資産減価償却率"/>
        <xdr:cNvSpPr txBox="1"/>
      </xdr:nvSpPr>
      <xdr:spPr>
        <a:xfrm>
          <a:off x="1816744" y="1380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3827</xdr:rowOff>
    </xdr:from>
    <xdr:ext cx="405111" cy="259045"/>
    <xdr:sp macro="" textlink="">
      <xdr:nvSpPr>
        <xdr:cNvPr id="287" name="n_1mainValue【公営住宅】&#10;有形固定資産減価償却率"/>
        <xdr:cNvSpPr txBox="1"/>
      </xdr:nvSpPr>
      <xdr:spPr>
        <a:xfrm>
          <a:off x="3582044" y="1457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38116</xdr:rowOff>
    </xdr:from>
    <xdr:ext cx="405111" cy="259045"/>
    <xdr:sp macro="" textlink="">
      <xdr:nvSpPr>
        <xdr:cNvPr id="288" name="n_2mainValue【公営住宅】&#10;有形固定資産減価償却率"/>
        <xdr:cNvSpPr txBox="1"/>
      </xdr:nvSpPr>
      <xdr:spPr>
        <a:xfrm>
          <a:off x="2705744" y="1461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106697</xdr:rowOff>
    </xdr:from>
    <xdr:ext cx="405111" cy="259045"/>
    <xdr:sp macro="" textlink="">
      <xdr:nvSpPr>
        <xdr:cNvPr id="289" name="n_3mainValue【公営住宅】&#10;有形固定資産減価償却率"/>
        <xdr:cNvSpPr txBox="1"/>
      </xdr:nvSpPr>
      <xdr:spPr>
        <a:xfrm>
          <a:off x="1816744" y="1467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0" name="正方形/長方形 28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1" name="正方形/長方形 29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2" name="正方形/長方形 29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3" name="正方形/長方形 29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4" name="正方形/長方形 29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5" name="正方形/長方形 29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6" name="正方形/長方形 29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7" name="正方形/長方形 29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8" name="テキスト ボックス 29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9" name="直線コネクタ 29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0" name="直線コネクタ 29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1" name="テキスト ボックス 30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2" name="直線コネクタ 30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3" name="テキスト ボックス 30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4" name="直線コネクタ 30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5" name="テキスト ボックス 30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6" name="直線コネクタ 30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7" name="テキスト ボックス 30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8" name="直線コネクタ 30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9" name="テキスト ボックス 30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0" name="直線コネクタ 30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1" name="テキスト ボックス 31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48768</xdr:rowOff>
    </xdr:from>
    <xdr:to>
      <xdr:col>54</xdr:col>
      <xdr:colOff>189865</xdr:colOff>
      <xdr:row>86</xdr:row>
      <xdr:rowOff>110489</xdr:rowOff>
    </xdr:to>
    <xdr:cxnSp macro="">
      <xdr:nvCxnSpPr>
        <xdr:cNvPr id="313" name="直線コネクタ 312"/>
        <xdr:cNvCxnSpPr/>
      </xdr:nvCxnSpPr>
      <xdr:spPr>
        <a:xfrm flipV="1">
          <a:off x="10476865" y="13421868"/>
          <a:ext cx="0"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14" name="【公営住宅】&#10;一人当たり面積最小値テキスト"/>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15" name="直線コネクタ 314"/>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166895</xdr:rowOff>
    </xdr:from>
    <xdr:ext cx="469744" cy="259045"/>
    <xdr:sp macro="" textlink="">
      <xdr:nvSpPr>
        <xdr:cNvPr id="316" name="【公営住宅】&#10;一人当たり面積最大値テキスト"/>
        <xdr:cNvSpPr txBox="1"/>
      </xdr:nvSpPr>
      <xdr:spPr>
        <a:xfrm>
          <a:off x="10515600" y="1319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48768</xdr:rowOff>
    </xdr:from>
    <xdr:to>
      <xdr:col>55</xdr:col>
      <xdr:colOff>88900</xdr:colOff>
      <xdr:row>78</xdr:row>
      <xdr:rowOff>48768</xdr:rowOff>
    </xdr:to>
    <xdr:cxnSp macro="">
      <xdr:nvCxnSpPr>
        <xdr:cNvPr id="317" name="直線コネクタ 316"/>
        <xdr:cNvCxnSpPr/>
      </xdr:nvCxnSpPr>
      <xdr:spPr>
        <a:xfrm>
          <a:off x="10388600" y="1342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65803</xdr:rowOff>
    </xdr:from>
    <xdr:ext cx="469744" cy="259045"/>
    <xdr:sp macro="" textlink="">
      <xdr:nvSpPr>
        <xdr:cNvPr id="318" name="【公営住宅】&#10;一人当たり面積平均値テキスト"/>
        <xdr:cNvSpPr txBox="1"/>
      </xdr:nvSpPr>
      <xdr:spPr>
        <a:xfrm>
          <a:off x="10515600" y="141247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42926</xdr:rowOff>
    </xdr:from>
    <xdr:to>
      <xdr:col>55</xdr:col>
      <xdr:colOff>50800</xdr:colOff>
      <xdr:row>83</xdr:row>
      <xdr:rowOff>144526</xdr:rowOff>
    </xdr:to>
    <xdr:sp macro="" textlink="">
      <xdr:nvSpPr>
        <xdr:cNvPr id="319" name="フローチャート: 判断 318"/>
        <xdr:cNvSpPr/>
      </xdr:nvSpPr>
      <xdr:spPr>
        <a:xfrm>
          <a:off x="1042670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7113</xdr:rowOff>
    </xdr:from>
    <xdr:to>
      <xdr:col>50</xdr:col>
      <xdr:colOff>165100</xdr:colOff>
      <xdr:row>83</xdr:row>
      <xdr:rowOff>108713</xdr:rowOff>
    </xdr:to>
    <xdr:sp macro="" textlink="">
      <xdr:nvSpPr>
        <xdr:cNvPr id="320" name="フローチャート: 判断 319"/>
        <xdr:cNvSpPr/>
      </xdr:nvSpPr>
      <xdr:spPr>
        <a:xfrm>
          <a:off x="9588500" y="142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55880</xdr:rowOff>
    </xdr:from>
    <xdr:to>
      <xdr:col>46</xdr:col>
      <xdr:colOff>38100</xdr:colOff>
      <xdr:row>83</xdr:row>
      <xdr:rowOff>157480</xdr:rowOff>
    </xdr:to>
    <xdr:sp macro="" textlink="">
      <xdr:nvSpPr>
        <xdr:cNvPr id="321" name="フローチャート: 判断 320"/>
        <xdr:cNvSpPr/>
      </xdr:nvSpPr>
      <xdr:spPr>
        <a:xfrm>
          <a:off x="8699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68072</xdr:rowOff>
    </xdr:from>
    <xdr:to>
      <xdr:col>41</xdr:col>
      <xdr:colOff>101600</xdr:colOff>
      <xdr:row>83</xdr:row>
      <xdr:rowOff>169672</xdr:rowOff>
    </xdr:to>
    <xdr:sp macro="" textlink="">
      <xdr:nvSpPr>
        <xdr:cNvPr id="322" name="フローチャート: 判断 321"/>
        <xdr:cNvSpPr/>
      </xdr:nvSpPr>
      <xdr:spPr>
        <a:xfrm>
          <a:off x="7810500" y="142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3" name="テキスト ボックス 32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4" name="テキスト ボックス 32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5" name="テキスト ボックス 32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6" name="テキスト ボックス 32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7" name="テキスト ボックス 32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144272</xdr:rowOff>
    </xdr:from>
    <xdr:to>
      <xdr:col>55</xdr:col>
      <xdr:colOff>50800</xdr:colOff>
      <xdr:row>85</xdr:row>
      <xdr:rowOff>74422</xdr:rowOff>
    </xdr:to>
    <xdr:sp macro="" textlink="">
      <xdr:nvSpPr>
        <xdr:cNvPr id="328" name="楕円 327"/>
        <xdr:cNvSpPr/>
      </xdr:nvSpPr>
      <xdr:spPr>
        <a:xfrm>
          <a:off x="10426700" y="1454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122699</xdr:rowOff>
    </xdr:from>
    <xdr:ext cx="469744" cy="259045"/>
    <xdr:sp macro="" textlink="">
      <xdr:nvSpPr>
        <xdr:cNvPr id="329" name="【公営住宅】&#10;一人当たり面積該当値テキスト"/>
        <xdr:cNvSpPr txBox="1"/>
      </xdr:nvSpPr>
      <xdr:spPr>
        <a:xfrm>
          <a:off x="10515600" y="1452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144272</xdr:rowOff>
    </xdr:from>
    <xdr:to>
      <xdr:col>50</xdr:col>
      <xdr:colOff>165100</xdr:colOff>
      <xdr:row>85</xdr:row>
      <xdr:rowOff>74422</xdr:rowOff>
    </xdr:to>
    <xdr:sp macro="" textlink="">
      <xdr:nvSpPr>
        <xdr:cNvPr id="330" name="楕円 329"/>
        <xdr:cNvSpPr/>
      </xdr:nvSpPr>
      <xdr:spPr>
        <a:xfrm>
          <a:off x="9588500" y="1454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23622</xdr:rowOff>
    </xdr:from>
    <xdr:to>
      <xdr:col>55</xdr:col>
      <xdr:colOff>0</xdr:colOff>
      <xdr:row>85</xdr:row>
      <xdr:rowOff>23622</xdr:rowOff>
    </xdr:to>
    <xdr:cxnSp macro="">
      <xdr:nvCxnSpPr>
        <xdr:cNvPr id="331" name="直線コネクタ 330"/>
        <xdr:cNvCxnSpPr/>
      </xdr:nvCxnSpPr>
      <xdr:spPr>
        <a:xfrm>
          <a:off x="9639300" y="145968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147320</xdr:rowOff>
    </xdr:from>
    <xdr:to>
      <xdr:col>46</xdr:col>
      <xdr:colOff>38100</xdr:colOff>
      <xdr:row>85</xdr:row>
      <xdr:rowOff>77470</xdr:rowOff>
    </xdr:to>
    <xdr:sp macro="" textlink="">
      <xdr:nvSpPr>
        <xdr:cNvPr id="332" name="楕円 331"/>
        <xdr:cNvSpPr/>
      </xdr:nvSpPr>
      <xdr:spPr>
        <a:xfrm>
          <a:off x="8699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23622</xdr:rowOff>
    </xdr:from>
    <xdr:to>
      <xdr:col>50</xdr:col>
      <xdr:colOff>114300</xdr:colOff>
      <xdr:row>85</xdr:row>
      <xdr:rowOff>26670</xdr:rowOff>
    </xdr:to>
    <xdr:cxnSp macro="">
      <xdr:nvCxnSpPr>
        <xdr:cNvPr id="333" name="直線コネクタ 332"/>
        <xdr:cNvCxnSpPr/>
      </xdr:nvCxnSpPr>
      <xdr:spPr>
        <a:xfrm flipV="1">
          <a:off x="8750300" y="14596872"/>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145796</xdr:rowOff>
    </xdr:from>
    <xdr:to>
      <xdr:col>41</xdr:col>
      <xdr:colOff>101600</xdr:colOff>
      <xdr:row>85</xdr:row>
      <xdr:rowOff>75946</xdr:rowOff>
    </xdr:to>
    <xdr:sp macro="" textlink="">
      <xdr:nvSpPr>
        <xdr:cNvPr id="334" name="楕円 333"/>
        <xdr:cNvSpPr/>
      </xdr:nvSpPr>
      <xdr:spPr>
        <a:xfrm>
          <a:off x="7810500" y="1454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25146</xdr:rowOff>
    </xdr:from>
    <xdr:to>
      <xdr:col>45</xdr:col>
      <xdr:colOff>177800</xdr:colOff>
      <xdr:row>85</xdr:row>
      <xdr:rowOff>26670</xdr:rowOff>
    </xdr:to>
    <xdr:cxnSp macro="">
      <xdr:nvCxnSpPr>
        <xdr:cNvPr id="335" name="直線コネクタ 334"/>
        <xdr:cNvCxnSpPr/>
      </xdr:nvCxnSpPr>
      <xdr:spPr>
        <a:xfrm>
          <a:off x="7861300" y="1459839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125240</xdr:rowOff>
    </xdr:from>
    <xdr:ext cx="469744" cy="259045"/>
    <xdr:sp macro="" textlink="">
      <xdr:nvSpPr>
        <xdr:cNvPr id="336" name="n_1aveValue【公営住宅】&#10;一人当たり面積"/>
        <xdr:cNvSpPr txBox="1"/>
      </xdr:nvSpPr>
      <xdr:spPr>
        <a:xfrm>
          <a:off x="9391727" y="1401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2557</xdr:rowOff>
    </xdr:from>
    <xdr:ext cx="469744" cy="259045"/>
    <xdr:sp macro="" textlink="">
      <xdr:nvSpPr>
        <xdr:cNvPr id="337" name="n_2aveValue【公営住宅】&#10;一人当たり面積"/>
        <xdr:cNvSpPr txBox="1"/>
      </xdr:nvSpPr>
      <xdr:spPr>
        <a:xfrm>
          <a:off x="85154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14749</xdr:rowOff>
    </xdr:from>
    <xdr:ext cx="469744" cy="259045"/>
    <xdr:sp macro="" textlink="">
      <xdr:nvSpPr>
        <xdr:cNvPr id="338" name="n_3aveValue【公営住宅】&#10;一人当たり面積"/>
        <xdr:cNvSpPr txBox="1"/>
      </xdr:nvSpPr>
      <xdr:spPr>
        <a:xfrm>
          <a:off x="7626427" y="1407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65549</xdr:rowOff>
    </xdr:from>
    <xdr:ext cx="469744" cy="259045"/>
    <xdr:sp macro="" textlink="">
      <xdr:nvSpPr>
        <xdr:cNvPr id="339" name="n_1mainValue【公営住宅】&#10;一人当たり面積"/>
        <xdr:cNvSpPr txBox="1"/>
      </xdr:nvSpPr>
      <xdr:spPr>
        <a:xfrm>
          <a:off x="9391727" y="14638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68597</xdr:rowOff>
    </xdr:from>
    <xdr:ext cx="469744" cy="259045"/>
    <xdr:sp macro="" textlink="">
      <xdr:nvSpPr>
        <xdr:cNvPr id="340" name="n_2mainValue【公営住宅】&#10;一人当たり面積"/>
        <xdr:cNvSpPr txBox="1"/>
      </xdr:nvSpPr>
      <xdr:spPr>
        <a:xfrm>
          <a:off x="8515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67073</xdr:rowOff>
    </xdr:from>
    <xdr:ext cx="469744" cy="259045"/>
    <xdr:sp macro="" textlink="">
      <xdr:nvSpPr>
        <xdr:cNvPr id="341" name="n_3mainValue【公営住宅】&#10;一人当たり面積"/>
        <xdr:cNvSpPr txBox="1"/>
      </xdr:nvSpPr>
      <xdr:spPr>
        <a:xfrm>
          <a:off x="7626427" y="1464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2" name="正方形/長方形 34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3" name="正方形/長方形 34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4" name="正方形/長方形 34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5" name="正方形/長方形 34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6" name="正方形/長方形 34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7" name="正方形/長方形 34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8" name="正方形/長方形 34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9" name="正方形/長方形 34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0" name="正方形/長方形 34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1" name="正方形/長方形 35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2" name="正方形/長方形 35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3" name="正方形/長方形 35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4" name="正方形/長方形 35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5" name="正方形/長方形 35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6" name="正方形/長方形 35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7" name="正方形/長方形 35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8" name="正方形/長方形 35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9" name="正方形/長方形 35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0" name="正方形/長方形 35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1" name="正方形/長方形 36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2" name="正方形/長方形 36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3" name="正方形/長方形 36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4" name="正方形/長方形 36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5" name="正方形/長方形 36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6" name="テキスト ボックス 36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7" name="直線コネクタ 36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68" name="テキスト ボックス 36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69" name="直線コネクタ 36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0" name="テキスト ボックス 36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1" name="直線コネクタ 37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2" name="テキスト ボックス 37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3" name="直線コネクタ 37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4" name="テキスト ボックス 37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5" name="直線コネクタ 37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6" name="テキスト ボックス 37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77" name="直線コネクタ 37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78" name="テキスト ボックス 377"/>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9" name="直線コネクタ 37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0" name="テキスト ボックス 37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140970</xdr:rowOff>
    </xdr:from>
    <xdr:to>
      <xdr:col>85</xdr:col>
      <xdr:colOff>126364</xdr:colOff>
      <xdr:row>40</xdr:row>
      <xdr:rowOff>131445</xdr:rowOff>
    </xdr:to>
    <xdr:cxnSp macro="">
      <xdr:nvCxnSpPr>
        <xdr:cNvPr id="382" name="直線コネクタ 381"/>
        <xdr:cNvCxnSpPr/>
      </xdr:nvCxnSpPr>
      <xdr:spPr>
        <a:xfrm flipV="1">
          <a:off x="16318864" y="5970270"/>
          <a:ext cx="0" cy="1019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135272</xdr:rowOff>
    </xdr:from>
    <xdr:ext cx="405111" cy="259045"/>
    <xdr:sp macro="" textlink="">
      <xdr:nvSpPr>
        <xdr:cNvPr id="383" name="【認定こども園・幼稚園・保育所】&#10;有形固定資産減価償却率最小値テキスト"/>
        <xdr:cNvSpPr txBox="1"/>
      </xdr:nvSpPr>
      <xdr:spPr>
        <a:xfrm>
          <a:off x="16357600" y="69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131445</xdr:rowOff>
    </xdr:from>
    <xdr:to>
      <xdr:col>86</xdr:col>
      <xdr:colOff>25400</xdr:colOff>
      <xdr:row>40</xdr:row>
      <xdr:rowOff>131445</xdr:rowOff>
    </xdr:to>
    <xdr:cxnSp macro="">
      <xdr:nvCxnSpPr>
        <xdr:cNvPr id="384" name="直線コネクタ 383"/>
        <xdr:cNvCxnSpPr/>
      </xdr:nvCxnSpPr>
      <xdr:spPr>
        <a:xfrm>
          <a:off x="16230600" y="698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87647</xdr:rowOff>
    </xdr:from>
    <xdr:ext cx="405111" cy="259045"/>
    <xdr:sp macro="" textlink="">
      <xdr:nvSpPr>
        <xdr:cNvPr id="385" name="【認定こども園・幼稚園・保育所】&#10;有形固定資産減価償却率最大値テキスト"/>
        <xdr:cNvSpPr txBox="1"/>
      </xdr:nvSpPr>
      <xdr:spPr>
        <a:xfrm>
          <a:off x="16357600" y="574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140970</xdr:rowOff>
    </xdr:from>
    <xdr:to>
      <xdr:col>86</xdr:col>
      <xdr:colOff>25400</xdr:colOff>
      <xdr:row>34</xdr:row>
      <xdr:rowOff>140970</xdr:rowOff>
    </xdr:to>
    <xdr:cxnSp macro="">
      <xdr:nvCxnSpPr>
        <xdr:cNvPr id="386" name="直線コネクタ 385"/>
        <xdr:cNvCxnSpPr/>
      </xdr:nvCxnSpPr>
      <xdr:spPr>
        <a:xfrm>
          <a:off x="16230600" y="597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160672</xdr:rowOff>
    </xdr:from>
    <xdr:ext cx="405111" cy="259045"/>
    <xdr:sp macro="" textlink="">
      <xdr:nvSpPr>
        <xdr:cNvPr id="387" name="【認定こども園・幼稚園・保育所】&#10;有形固定資産減価償却率平均値テキスト"/>
        <xdr:cNvSpPr txBox="1"/>
      </xdr:nvSpPr>
      <xdr:spPr>
        <a:xfrm>
          <a:off x="16357600" y="6332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137795</xdr:rowOff>
    </xdr:from>
    <xdr:to>
      <xdr:col>85</xdr:col>
      <xdr:colOff>177800</xdr:colOff>
      <xdr:row>38</xdr:row>
      <xdr:rowOff>67945</xdr:rowOff>
    </xdr:to>
    <xdr:sp macro="" textlink="">
      <xdr:nvSpPr>
        <xdr:cNvPr id="388" name="フローチャート: 判断 387"/>
        <xdr:cNvSpPr/>
      </xdr:nvSpPr>
      <xdr:spPr>
        <a:xfrm>
          <a:off x="162687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132080</xdr:rowOff>
    </xdr:from>
    <xdr:to>
      <xdr:col>81</xdr:col>
      <xdr:colOff>101600</xdr:colOff>
      <xdr:row>38</xdr:row>
      <xdr:rowOff>62230</xdr:rowOff>
    </xdr:to>
    <xdr:sp macro="" textlink="">
      <xdr:nvSpPr>
        <xdr:cNvPr id="389" name="フローチャート: 判断 388"/>
        <xdr:cNvSpPr/>
      </xdr:nvSpPr>
      <xdr:spPr>
        <a:xfrm>
          <a:off x="15430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93980</xdr:rowOff>
    </xdr:from>
    <xdr:to>
      <xdr:col>76</xdr:col>
      <xdr:colOff>165100</xdr:colOff>
      <xdr:row>38</xdr:row>
      <xdr:rowOff>24130</xdr:rowOff>
    </xdr:to>
    <xdr:sp macro="" textlink="">
      <xdr:nvSpPr>
        <xdr:cNvPr id="390" name="フローチャート: 判断 389"/>
        <xdr:cNvSpPr/>
      </xdr:nvSpPr>
      <xdr:spPr>
        <a:xfrm>
          <a:off x="14541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42545</xdr:rowOff>
    </xdr:from>
    <xdr:to>
      <xdr:col>72</xdr:col>
      <xdr:colOff>38100</xdr:colOff>
      <xdr:row>37</xdr:row>
      <xdr:rowOff>144145</xdr:rowOff>
    </xdr:to>
    <xdr:sp macro="" textlink="">
      <xdr:nvSpPr>
        <xdr:cNvPr id="391" name="フローチャート: 判断 390"/>
        <xdr:cNvSpPr/>
      </xdr:nvSpPr>
      <xdr:spPr>
        <a:xfrm>
          <a:off x="13652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2" name="テキスト ボックス 39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3" name="テキスト ボックス 39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4" name="テキスト ボックス 39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5" name="テキスト ボックス 39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6" name="テキスト ボックス 39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97790</xdr:rowOff>
    </xdr:from>
    <xdr:to>
      <xdr:col>85</xdr:col>
      <xdr:colOff>177800</xdr:colOff>
      <xdr:row>39</xdr:row>
      <xdr:rowOff>27940</xdr:rowOff>
    </xdr:to>
    <xdr:sp macro="" textlink="">
      <xdr:nvSpPr>
        <xdr:cNvPr id="397" name="楕円 396"/>
        <xdr:cNvSpPr/>
      </xdr:nvSpPr>
      <xdr:spPr>
        <a:xfrm>
          <a:off x="16268700" y="661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76217</xdr:rowOff>
    </xdr:from>
    <xdr:ext cx="405111" cy="259045"/>
    <xdr:sp macro="" textlink="">
      <xdr:nvSpPr>
        <xdr:cNvPr id="398" name="【認定こども園・幼稚園・保育所】&#10;有形固定資産減価償却率該当値テキスト"/>
        <xdr:cNvSpPr txBox="1"/>
      </xdr:nvSpPr>
      <xdr:spPr>
        <a:xfrm>
          <a:off x="16357600"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101600</xdr:rowOff>
    </xdr:from>
    <xdr:to>
      <xdr:col>81</xdr:col>
      <xdr:colOff>101600</xdr:colOff>
      <xdr:row>39</xdr:row>
      <xdr:rowOff>31750</xdr:rowOff>
    </xdr:to>
    <xdr:sp macro="" textlink="">
      <xdr:nvSpPr>
        <xdr:cNvPr id="399" name="楕円 398"/>
        <xdr:cNvSpPr/>
      </xdr:nvSpPr>
      <xdr:spPr>
        <a:xfrm>
          <a:off x="15430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148590</xdr:rowOff>
    </xdr:from>
    <xdr:to>
      <xdr:col>85</xdr:col>
      <xdr:colOff>127000</xdr:colOff>
      <xdr:row>38</xdr:row>
      <xdr:rowOff>152400</xdr:rowOff>
    </xdr:to>
    <xdr:cxnSp macro="">
      <xdr:nvCxnSpPr>
        <xdr:cNvPr id="400" name="直線コネクタ 399"/>
        <xdr:cNvCxnSpPr/>
      </xdr:nvCxnSpPr>
      <xdr:spPr>
        <a:xfrm flipV="1">
          <a:off x="15481300" y="666369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132080</xdr:rowOff>
    </xdr:from>
    <xdr:to>
      <xdr:col>76</xdr:col>
      <xdr:colOff>165100</xdr:colOff>
      <xdr:row>39</xdr:row>
      <xdr:rowOff>62230</xdr:rowOff>
    </xdr:to>
    <xdr:sp macro="" textlink="">
      <xdr:nvSpPr>
        <xdr:cNvPr id="401" name="楕円 400"/>
        <xdr:cNvSpPr/>
      </xdr:nvSpPr>
      <xdr:spPr>
        <a:xfrm>
          <a:off x="14541500" y="6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152400</xdr:rowOff>
    </xdr:from>
    <xdr:to>
      <xdr:col>81</xdr:col>
      <xdr:colOff>50800</xdr:colOff>
      <xdr:row>39</xdr:row>
      <xdr:rowOff>11430</xdr:rowOff>
    </xdr:to>
    <xdr:cxnSp macro="">
      <xdr:nvCxnSpPr>
        <xdr:cNvPr id="402" name="直線コネクタ 401"/>
        <xdr:cNvCxnSpPr/>
      </xdr:nvCxnSpPr>
      <xdr:spPr>
        <a:xfrm flipV="1">
          <a:off x="14592300" y="66675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4445</xdr:rowOff>
    </xdr:from>
    <xdr:to>
      <xdr:col>72</xdr:col>
      <xdr:colOff>38100</xdr:colOff>
      <xdr:row>39</xdr:row>
      <xdr:rowOff>106045</xdr:rowOff>
    </xdr:to>
    <xdr:sp macro="" textlink="">
      <xdr:nvSpPr>
        <xdr:cNvPr id="403" name="楕円 402"/>
        <xdr:cNvSpPr/>
      </xdr:nvSpPr>
      <xdr:spPr>
        <a:xfrm>
          <a:off x="13652500" y="669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11430</xdr:rowOff>
    </xdr:from>
    <xdr:to>
      <xdr:col>76</xdr:col>
      <xdr:colOff>114300</xdr:colOff>
      <xdr:row>39</xdr:row>
      <xdr:rowOff>55245</xdr:rowOff>
    </xdr:to>
    <xdr:cxnSp macro="">
      <xdr:nvCxnSpPr>
        <xdr:cNvPr id="404" name="直線コネクタ 403"/>
        <xdr:cNvCxnSpPr/>
      </xdr:nvCxnSpPr>
      <xdr:spPr>
        <a:xfrm flipV="1">
          <a:off x="13703300" y="669798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78757</xdr:rowOff>
    </xdr:from>
    <xdr:ext cx="405111" cy="259045"/>
    <xdr:sp macro="" textlink="">
      <xdr:nvSpPr>
        <xdr:cNvPr id="405" name="n_1aveValue【認定こども園・幼稚園・保育所】&#10;有形固定資産減価償却率"/>
        <xdr:cNvSpPr txBox="1"/>
      </xdr:nvSpPr>
      <xdr:spPr>
        <a:xfrm>
          <a:off x="152660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40657</xdr:rowOff>
    </xdr:from>
    <xdr:ext cx="405111" cy="259045"/>
    <xdr:sp macro="" textlink="">
      <xdr:nvSpPr>
        <xdr:cNvPr id="406" name="n_2aveValue【認定こども園・幼稚園・保育所】&#10;有形固定資産減価償却率"/>
        <xdr:cNvSpPr txBox="1"/>
      </xdr:nvSpPr>
      <xdr:spPr>
        <a:xfrm>
          <a:off x="143897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160672</xdr:rowOff>
    </xdr:from>
    <xdr:ext cx="405111" cy="259045"/>
    <xdr:sp macro="" textlink="">
      <xdr:nvSpPr>
        <xdr:cNvPr id="407" name="n_3aveValue【認定こども園・幼稚園・保育所】&#10;有形固定資産減価償却率"/>
        <xdr:cNvSpPr txBox="1"/>
      </xdr:nvSpPr>
      <xdr:spPr>
        <a:xfrm>
          <a:off x="13500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22877</xdr:rowOff>
    </xdr:from>
    <xdr:ext cx="405111" cy="259045"/>
    <xdr:sp macro="" textlink="">
      <xdr:nvSpPr>
        <xdr:cNvPr id="408" name="n_1mainValue【認定こども園・幼稚園・保育所】&#10;有形固定資産減価償却率"/>
        <xdr:cNvSpPr txBox="1"/>
      </xdr:nvSpPr>
      <xdr:spPr>
        <a:xfrm>
          <a:off x="15266044" y="670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53357</xdr:rowOff>
    </xdr:from>
    <xdr:ext cx="405111" cy="259045"/>
    <xdr:sp macro="" textlink="">
      <xdr:nvSpPr>
        <xdr:cNvPr id="409" name="n_2mainValue【認定こども園・幼稚園・保育所】&#10;有形固定資産減価償却率"/>
        <xdr:cNvSpPr txBox="1"/>
      </xdr:nvSpPr>
      <xdr:spPr>
        <a:xfrm>
          <a:off x="14389744" y="673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97172</xdr:rowOff>
    </xdr:from>
    <xdr:ext cx="405111" cy="259045"/>
    <xdr:sp macro="" textlink="">
      <xdr:nvSpPr>
        <xdr:cNvPr id="410" name="n_3mainValue【認定こども園・幼稚園・保育所】&#10;有形固定資産減価償却率"/>
        <xdr:cNvSpPr txBox="1"/>
      </xdr:nvSpPr>
      <xdr:spPr>
        <a:xfrm>
          <a:off x="13500744" y="678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1" name="正方形/長方形 41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2" name="正方形/長方形 41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3" name="正方形/長方形 41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4" name="正方形/長方形 41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5" name="正方形/長方形 41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6" name="正方形/長方形 41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7" name="正方形/長方形 41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8" name="正方形/長方形 41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9" name="テキスト ボックス 41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0" name="直線コネクタ 41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1" name="直線コネクタ 42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22" name="テキスト ボックス 421"/>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23" name="直線コネクタ 42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24" name="テキスト ボックス 423"/>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25" name="直線コネクタ 42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26" name="テキスト ボックス 425"/>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7" name="直線コネクタ 42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28" name="テキスト ボックス 427"/>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9" name="直線コネクタ 42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0" name="テキスト ボックス 42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xdr:rowOff>
    </xdr:from>
    <xdr:to>
      <xdr:col>116</xdr:col>
      <xdr:colOff>62864</xdr:colOff>
      <xdr:row>41</xdr:row>
      <xdr:rowOff>119634</xdr:rowOff>
    </xdr:to>
    <xdr:cxnSp macro="">
      <xdr:nvCxnSpPr>
        <xdr:cNvPr id="432" name="直線コネクタ 431"/>
        <xdr:cNvCxnSpPr/>
      </xdr:nvCxnSpPr>
      <xdr:spPr>
        <a:xfrm flipV="1">
          <a:off x="22160864" y="5834634"/>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433" name="【認定こども園・幼稚園・保育所】&#10;一人当たり面積最小値テキスト"/>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434" name="直線コネクタ 433"/>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123461</xdr:rowOff>
    </xdr:from>
    <xdr:ext cx="469744" cy="259045"/>
    <xdr:sp macro="" textlink="">
      <xdr:nvSpPr>
        <xdr:cNvPr id="435" name="【認定こども園・幼稚園・保育所】&#10;一人当たり面積最大値テキスト"/>
        <xdr:cNvSpPr txBox="1"/>
      </xdr:nvSpPr>
      <xdr:spPr>
        <a:xfrm>
          <a:off x="22199600" y="5609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xdr:rowOff>
    </xdr:from>
    <xdr:to>
      <xdr:col>116</xdr:col>
      <xdr:colOff>152400</xdr:colOff>
      <xdr:row>34</xdr:row>
      <xdr:rowOff>5334</xdr:rowOff>
    </xdr:to>
    <xdr:cxnSp macro="">
      <xdr:nvCxnSpPr>
        <xdr:cNvPr id="436" name="直線コネクタ 435"/>
        <xdr:cNvCxnSpPr/>
      </xdr:nvCxnSpPr>
      <xdr:spPr>
        <a:xfrm>
          <a:off x="22072600" y="5834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56405</xdr:rowOff>
    </xdr:from>
    <xdr:ext cx="469744" cy="259045"/>
    <xdr:sp macro="" textlink="">
      <xdr:nvSpPr>
        <xdr:cNvPr id="437" name="【認定こども園・幼稚園・保育所】&#10;一人当たり面積平均値テキスト"/>
        <xdr:cNvSpPr txBox="1"/>
      </xdr:nvSpPr>
      <xdr:spPr>
        <a:xfrm>
          <a:off x="22199600" y="69144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77978</xdr:rowOff>
    </xdr:from>
    <xdr:to>
      <xdr:col>116</xdr:col>
      <xdr:colOff>114300</xdr:colOff>
      <xdr:row>41</xdr:row>
      <xdr:rowOff>8128</xdr:rowOff>
    </xdr:to>
    <xdr:sp macro="" textlink="">
      <xdr:nvSpPr>
        <xdr:cNvPr id="438" name="フローチャート: 判断 437"/>
        <xdr:cNvSpPr/>
      </xdr:nvSpPr>
      <xdr:spPr>
        <a:xfrm>
          <a:off x="22110700" y="6935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80264</xdr:rowOff>
    </xdr:from>
    <xdr:to>
      <xdr:col>112</xdr:col>
      <xdr:colOff>38100</xdr:colOff>
      <xdr:row>41</xdr:row>
      <xdr:rowOff>10414</xdr:rowOff>
    </xdr:to>
    <xdr:sp macro="" textlink="">
      <xdr:nvSpPr>
        <xdr:cNvPr id="439" name="フローチャート: 判断 438"/>
        <xdr:cNvSpPr/>
      </xdr:nvSpPr>
      <xdr:spPr>
        <a:xfrm>
          <a:off x="21272500" y="693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109982</xdr:rowOff>
    </xdr:from>
    <xdr:to>
      <xdr:col>107</xdr:col>
      <xdr:colOff>101600</xdr:colOff>
      <xdr:row>41</xdr:row>
      <xdr:rowOff>40132</xdr:rowOff>
    </xdr:to>
    <xdr:sp macro="" textlink="">
      <xdr:nvSpPr>
        <xdr:cNvPr id="440" name="フローチャート: 判断 439"/>
        <xdr:cNvSpPr/>
      </xdr:nvSpPr>
      <xdr:spPr>
        <a:xfrm>
          <a:off x="20383500" y="696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114554</xdr:rowOff>
    </xdr:from>
    <xdr:to>
      <xdr:col>102</xdr:col>
      <xdr:colOff>165100</xdr:colOff>
      <xdr:row>41</xdr:row>
      <xdr:rowOff>44704</xdr:rowOff>
    </xdr:to>
    <xdr:sp macro="" textlink="">
      <xdr:nvSpPr>
        <xdr:cNvPr id="441" name="フローチャート: 判断 440"/>
        <xdr:cNvSpPr/>
      </xdr:nvSpPr>
      <xdr:spPr>
        <a:xfrm>
          <a:off x="19494500" y="697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2" name="テキスト ボックス 44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3" name="テキスト ボックス 44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4" name="テキスト ボックス 44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5" name="テキスト ボックス 44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6" name="テキスト ボックス 44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4826</xdr:rowOff>
    </xdr:from>
    <xdr:to>
      <xdr:col>116</xdr:col>
      <xdr:colOff>114300</xdr:colOff>
      <xdr:row>39</xdr:row>
      <xdr:rowOff>106426</xdr:rowOff>
    </xdr:to>
    <xdr:sp macro="" textlink="">
      <xdr:nvSpPr>
        <xdr:cNvPr id="447" name="楕円 446"/>
        <xdr:cNvSpPr/>
      </xdr:nvSpPr>
      <xdr:spPr>
        <a:xfrm>
          <a:off x="22110700" y="669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27703</xdr:rowOff>
    </xdr:from>
    <xdr:ext cx="469744" cy="259045"/>
    <xdr:sp macro="" textlink="">
      <xdr:nvSpPr>
        <xdr:cNvPr id="448" name="【認定こども園・幼稚園・保育所】&#10;一人当たり面積該当値テキスト"/>
        <xdr:cNvSpPr txBox="1"/>
      </xdr:nvSpPr>
      <xdr:spPr>
        <a:xfrm>
          <a:off x="22199600" y="654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7112</xdr:rowOff>
    </xdr:from>
    <xdr:to>
      <xdr:col>112</xdr:col>
      <xdr:colOff>38100</xdr:colOff>
      <xdr:row>39</xdr:row>
      <xdr:rowOff>108712</xdr:rowOff>
    </xdr:to>
    <xdr:sp macro="" textlink="">
      <xdr:nvSpPr>
        <xdr:cNvPr id="449" name="楕円 448"/>
        <xdr:cNvSpPr/>
      </xdr:nvSpPr>
      <xdr:spPr>
        <a:xfrm>
          <a:off x="21272500" y="669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55626</xdr:rowOff>
    </xdr:from>
    <xdr:to>
      <xdr:col>116</xdr:col>
      <xdr:colOff>63500</xdr:colOff>
      <xdr:row>39</xdr:row>
      <xdr:rowOff>57912</xdr:rowOff>
    </xdr:to>
    <xdr:cxnSp macro="">
      <xdr:nvCxnSpPr>
        <xdr:cNvPr id="450" name="直線コネクタ 449"/>
        <xdr:cNvCxnSpPr/>
      </xdr:nvCxnSpPr>
      <xdr:spPr>
        <a:xfrm flipV="1">
          <a:off x="21323300" y="674217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7112</xdr:rowOff>
    </xdr:from>
    <xdr:to>
      <xdr:col>107</xdr:col>
      <xdr:colOff>101600</xdr:colOff>
      <xdr:row>39</xdr:row>
      <xdr:rowOff>108712</xdr:rowOff>
    </xdr:to>
    <xdr:sp macro="" textlink="">
      <xdr:nvSpPr>
        <xdr:cNvPr id="451" name="楕円 450"/>
        <xdr:cNvSpPr/>
      </xdr:nvSpPr>
      <xdr:spPr>
        <a:xfrm>
          <a:off x="20383500" y="669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57912</xdr:rowOff>
    </xdr:from>
    <xdr:to>
      <xdr:col>111</xdr:col>
      <xdr:colOff>177800</xdr:colOff>
      <xdr:row>39</xdr:row>
      <xdr:rowOff>57912</xdr:rowOff>
    </xdr:to>
    <xdr:cxnSp macro="">
      <xdr:nvCxnSpPr>
        <xdr:cNvPr id="452" name="直線コネクタ 451"/>
        <xdr:cNvCxnSpPr/>
      </xdr:nvCxnSpPr>
      <xdr:spPr>
        <a:xfrm>
          <a:off x="20434300" y="67444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4826</xdr:rowOff>
    </xdr:from>
    <xdr:to>
      <xdr:col>102</xdr:col>
      <xdr:colOff>165100</xdr:colOff>
      <xdr:row>39</xdr:row>
      <xdr:rowOff>106426</xdr:rowOff>
    </xdr:to>
    <xdr:sp macro="" textlink="">
      <xdr:nvSpPr>
        <xdr:cNvPr id="453" name="楕円 452"/>
        <xdr:cNvSpPr/>
      </xdr:nvSpPr>
      <xdr:spPr>
        <a:xfrm>
          <a:off x="19494500" y="669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55626</xdr:rowOff>
    </xdr:from>
    <xdr:to>
      <xdr:col>107</xdr:col>
      <xdr:colOff>50800</xdr:colOff>
      <xdr:row>39</xdr:row>
      <xdr:rowOff>57912</xdr:rowOff>
    </xdr:to>
    <xdr:cxnSp macro="">
      <xdr:nvCxnSpPr>
        <xdr:cNvPr id="454" name="直線コネクタ 453"/>
        <xdr:cNvCxnSpPr/>
      </xdr:nvCxnSpPr>
      <xdr:spPr>
        <a:xfrm>
          <a:off x="19545300" y="674217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41</xdr:row>
      <xdr:rowOff>1541</xdr:rowOff>
    </xdr:from>
    <xdr:ext cx="469744" cy="259045"/>
    <xdr:sp macro="" textlink="">
      <xdr:nvSpPr>
        <xdr:cNvPr id="455" name="n_1aveValue【認定こども園・幼稚園・保育所】&#10;一人当たり面積"/>
        <xdr:cNvSpPr txBox="1"/>
      </xdr:nvSpPr>
      <xdr:spPr>
        <a:xfrm>
          <a:off x="21075727" y="703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31259</xdr:rowOff>
    </xdr:from>
    <xdr:ext cx="469744" cy="259045"/>
    <xdr:sp macro="" textlink="">
      <xdr:nvSpPr>
        <xdr:cNvPr id="456" name="n_2aveValue【認定こども園・幼稚園・保育所】&#10;一人当たり面積"/>
        <xdr:cNvSpPr txBox="1"/>
      </xdr:nvSpPr>
      <xdr:spPr>
        <a:xfrm>
          <a:off x="20199427" y="706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35831</xdr:rowOff>
    </xdr:from>
    <xdr:ext cx="469744" cy="259045"/>
    <xdr:sp macro="" textlink="">
      <xdr:nvSpPr>
        <xdr:cNvPr id="457" name="n_3aveValue【認定こども園・幼稚園・保育所】&#10;一人当たり面積"/>
        <xdr:cNvSpPr txBox="1"/>
      </xdr:nvSpPr>
      <xdr:spPr>
        <a:xfrm>
          <a:off x="19310427" y="706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125239</xdr:rowOff>
    </xdr:from>
    <xdr:ext cx="469744" cy="259045"/>
    <xdr:sp macro="" textlink="">
      <xdr:nvSpPr>
        <xdr:cNvPr id="458" name="n_1mainValue【認定こども園・幼稚園・保育所】&#10;一人当たり面積"/>
        <xdr:cNvSpPr txBox="1"/>
      </xdr:nvSpPr>
      <xdr:spPr>
        <a:xfrm>
          <a:off x="21075727" y="6468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125239</xdr:rowOff>
    </xdr:from>
    <xdr:ext cx="469744" cy="259045"/>
    <xdr:sp macro="" textlink="">
      <xdr:nvSpPr>
        <xdr:cNvPr id="459" name="n_2mainValue【認定こども園・幼稚園・保育所】&#10;一人当たり面積"/>
        <xdr:cNvSpPr txBox="1"/>
      </xdr:nvSpPr>
      <xdr:spPr>
        <a:xfrm>
          <a:off x="20199427" y="6468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122953</xdr:rowOff>
    </xdr:from>
    <xdr:ext cx="469744" cy="259045"/>
    <xdr:sp macro="" textlink="">
      <xdr:nvSpPr>
        <xdr:cNvPr id="460" name="n_3mainValue【認定こども園・幼稚園・保育所】&#10;一人当たり面積"/>
        <xdr:cNvSpPr txBox="1"/>
      </xdr:nvSpPr>
      <xdr:spPr>
        <a:xfrm>
          <a:off x="19310427" y="646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1" name="正方形/長方形 46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2" name="正方形/長方形 46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3" name="正方形/長方形 46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4" name="正方形/長方形 46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5" name="正方形/長方形 46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6" name="正方形/長方形 46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7" name="正方形/長方形 46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8" name="正方形/長方形 46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9" name="テキスト ボックス 46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0" name="直線コネクタ 46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71" name="テキスト ボックス 47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72" name="直線コネクタ 47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73" name="テキスト ボックス 47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74" name="直線コネクタ 47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75" name="テキスト ボックス 47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76" name="直線コネクタ 47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77" name="テキスト ボックス 47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78" name="直線コネクタ 47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79" name="テキスト ボックス 47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0" name="直線コネクタ 47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81" name="テキスト ボックス 48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2" name="直線コネクタ 48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83" name="テキスト ボックス 48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49530</xdr:rowOff>
    </xdr:from>
    <xdr:to>
      <xdr:col>85</xdr:col>
      <xdr:colOff>126364</xdr:colOff>
      <xdr:row>64</xdr:row>
      <xdr:rowOff>91440</xdr:rowOff>
    </xdr:to>
    <xdr:cxnSp macro="">
      <xdr:nvCxnSpPr>
        <xdr:cNvPr id="485" name="直線コネクタ 484"/>
        <xdr:cNvCxnSpPr/>
      </xdr:nvCxnSpPr>
      <xdr:spPr>
        <a:xfrm flipV="1">
          <a:off x="16318864" y="947928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95267</xdr:rowOff>
    </xdr:from>
    <xdr:ext cx="405111" cy="259045"/>
    <xdr:sp macro="" textlink="">
      <xdr:nvSpPr>
        <xdr:cNvPr id="486" name="【学校施設】&#10;有形固定資産減価償却率最小値テキスト"/>
        <xdr:cNvSpPr txBox="1"/>
      </xdr:nvSpPr>
      <xdr:spPr>
        <a:xfrm>
          <a:off x="16357600" y="1106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91440</xdr:rowOff>
    </xdr:from>
    <xdr:to>
      <xdr:col>86</xdr:col>
      <xdr:colOff>25400</xdr:colOff>
      <xdr:row>64</xdr:row>
      <xdr:rowOff>91440</xdr:rowOff>
    </xdr:to>
    <xdr:cxnSp macro="">
      <xdr:nvCxnSpPr>
        <xdr:cNvPr id="487" name="直線コネクタ 486"/>
        <xdr:cNvCxnSpPr/>
      </xdr:nvCxnSpPr>
      <xdr:spPr>
        <a:xfrm>
          <a:off x="16230600" y="1106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167657</xdr:rowOff>
    </xdr:from>
    <xdr:ext cx="405111" cy="259045"/>
    <xdr:sp macro="" textlink="">
      <xdr:nvSpPr>
        <xdr:cNvPr id="488" name="【学校施設】&#10;有形固定資産減価償却率最大値テキスト"/>
        <xdr:cNvSpPr txBox="1"/>
      </xdr:nvSpPr>
      <xdr:spPr>
        <a:xfrm>
          <a:off x="16357600" y="925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49530</xdr:rowOff>
    </xdr:from>
    <xdr:to>
      <xdr:col>86</xdr:col>
      <xdr:colOff>25400</xdr:colOff>
      <xdr:row>55</xdr:row>
      <xdr:rowOff>49530</xdr:rowOff>
    </xdr:to>
    <xdr:cxnSp macro="">
      <xdr:nvCxnSpPr>
        <xdr:cNvPr id="489" name="直線コネクタ 488"/>
        <xdr:cNvCxnSpPr/>
      </xdr:nvCxnSpPr>
      <xdr:spPr>
        <a:xfrm>
          <a:off x="16230600" y="947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106697</xdr:rowOff>
    </xdr:from>
    <xdr:ext cx="405111" cy="259045"/>
    <xdr:sp macro="" textlink="">
      <xdr:nvSpPr>
        <xdr:cNvPr id="490" name="【学校施設】&#10;有形固定資産減価償却率平均値テキスト"/>
        <xdr:cNvSpPr txBox="1"/>
      </xdr:nvSpPr>
      <xdr:spPr>
        <a:xfrm>
          <a:off x="16357600" y="10050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128270</xdr:rowOff>
    </xdr:from>
    <xdr:to>
      <xdr:col>85</xdr:col>
      <xdr:colOff>177800</xdr:colOff>
      <xdr:row>59</xdr:row>
      <xdr:rowOff>58420</xdr:rowOff>
    </xdr:to>
    <xdr:sp macro="" textlink="">
      <xdr:nvSpPr>
        <xdr:cNvPr id="491" name="フローチャート: 判断 490"/>
        <xdr:cNvSpPr/>
      </xdr:nvSpPr>
      <xdr:spPr>
        <a:xfrm>
          <a:off x="162687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139700</xdr:rowOff>
    </xdr:from>
    <xdr:to>
      <xdr:col>81</xdr:col>
      <xdr:colOff>101600</xdr:colOff>
      <xdr:row>59</xdr:row>
      <xdr:rowOff>69850</xdr:rowOff>
    </xdr:to>
    <xdr:sp macro="" textlink="">
      <xdr:nvSpPr>
        <xdr:cNvPr id="492" name="フローチャート: 判断 491"/>
        <xdr:cNvSpPr/>
      </xdr:nvSpPr>
      <xdr:spPr>
        <a:xfrm>
          <a:off x="15430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135890</xdr:rowOff>
    </xdr:from>
    <xdr:to>
      <xdr:col>76</xdr:col>
      <xdr:colOff>165100</xdr:colOff>
      <xdr:row>59</xdr:row>
      <xdr:rowOff>66040</xdr:rowOff>
    </xdr:to>
    <xdr:sp macro="" textlink="">
      <xdr:nvSpPr>
        <xdr:cNvPr id="493" name="フローチャート: 判断 492"/>
        <xdr:cNvSpPr/>
      </xdr:nvSpPr>
      <xdr:spPr>
        <a:xfrm>
          <a:off x="14541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109220</xdr:rowOff>
    </xdr:from>
    <xdr:to>
      <xdr:col>72</xdr:col>
      <xdr:colOff>38100</xdr:colOff>
      <xdr:row>59</xdr:row>
      <xdr:rowOff>39370</xdr:rowOff>
    </xdr:to>
    <xdr:sp macro="" textlink="">
      <xdr:nvSpPr>
        <xdr:cNvPr id="494" name="フローチャート: 判断 493"/>
        <xdr:cNvSpPr/>
      </xdr:nvSpPr>
      <xdr:spPr>
        <a:xfrm>
          <a:off x="13652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5" name="テキスト ボックス 49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6" name="テキスト ボックス 49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7" name="テキスト ボックス 49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8" name="テキスト ボックス 49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9" name="テキスト ボックス 49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101600</xdr:rowOff>
    </xdr:from>
    <xdr:to>
      <xdr:col>85</xdr:col>
      <xdr:colOff>177800</xdr:colOff>
      <xdr:row>59</xdr:row>
      <xdr:rowOff>31750</xdr:rowOff>
    </xdr:to>
    <xdr:sp macro="" textlink="">
      <xdr:nvSpPr>
        <xdr:cNvPr id="500" name="楕円 499"/>
        <xdr:cNvSpPr/>
      </xdr:nvSpPr>
      <xdr:spPr>
        <a:xfrm>
          <a:off x="162687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124477</xdr:rowOff>
    </xdr:from>
    <xdr:ext cx="405111" cy="259045"/>
    <xdr:sp macro="" textlink="">
      <xdr:nvSpPr>
        <xdr:cNvPr id="501" name="【学校施設】&#10;有形固定資産減価償却率該当値テキスト"/>
        <xdr:cNvSpPr txBox="1"/>
      </xdr:nvSpPr>
      <xdr:spPr>
        <a:xfrm>
          <a:off x="16357600"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6350</xdr:rowOff>
    </xdr:from>
    <xdr:to>
      <xdr:col>81</xdr:col>
      <xdr:colOff>101600</xdr:colOff>
      <xdr:row>59</xdr:row>
      <xdr:rowOff>107950</xdr:rowOff>
    </xdr:to>
    <xdr:sp macro="" textlink="">
      <xdr:nvSpPr>
        <xdr:cNvPr id="502" name="楕円 501"/>
        <xdr:cNvSpPr/>
      </xdr:nvSpPr>
      <xdr:spPr>
        <a:xfrm>
          <a:off x="15430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152400</xdr:rowOff>
    </xdr:from>
    <xdr:to>
      <xdr:col>85</xdr:col>
      <xdr:colOff>127000</xdr:colOff>
      <xdr:row>59</xdr:row>
      <xdr:rowOff>57150</xdr:rowOff>
    </xdr:to>
    <xdr:cxnSp macro="">
      <xdr:nvCxnSpPr>
        <xdr:cNvPr id="503" name="直線コネクタ 502"/>
        <xdr:cNvCxnSpPr/>
      </xdr:nvCxnSpPr>
      <xdr:spPr>
        <a:xfrm flipV="1">
          <a:off x="15481300" y="100965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63500</xdr:rowOff>
    </xdr:from>
    <xdr:to>
      <xdr:col>76</xdr:col>
      <xdr:colOff>165100</xdr:colOff>
      <xdr:row>59</xdr:row>
      <xdr:rowOff>165100</xdr:rowOff>
    </xdr:to>
    <xdr:sp macro="" textlink="">
      <xdr:nvSpPr>
        <xdr:cNvPr id="504" name="楕円 503"/>
        <xdr:cNvSpPr/>
      </xdr:nvSpPr>
      <xdr:spPr>
        <a:xfrm>
          <a:off x="145415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57150</xdr:rowOff>
    </xdr:from>
    <xdr:to>
      <xdr:col>81</xdr:col>
      <xdr:colOff>50800</xdr:colOff>
      <xdr:row>59</xdr:row>
      <xdr:rowOff>114300</xdr:rowOff>
    </xdr:to>
    <xdr:cxnSp macro="">
      <xdr:nvCxnSpPr>
        <xdr:cNvPr id="505" name="直線コネクタ 504"/>
        <xdr:cNvCxnSpPr/>
      </xdr:nvCxnSpPr>
      <xdr:spPr>
        <a:xfrm flipV="1">
          <a:off x="14592300" y="101727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124460</xdr:rowOff>
    </xdr:from>
    <xdr:to>
      <xdr:col>72</xdr:col>
      <xdr:colOff>38100</xdr:colOff>
      <xdr:row>60</xdr:row>
      <xdr:rowOff>54610</xdr:rowOff>
    </xdr:to>
    <xdr:sp macro="" textlink="">
      <xdr:nvSpPr>
        <xdr:cNvPr id="506" name="楕円 505"/>
        <xdr:cNvSpPr/>
      </xdr:nvSpPr>
      <xdr:spPr>
        <a:xfrm>
          <a:off x="13652500" y="1024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114300</xdr:rowOff>
    </xdr:from>
    <xdr:to>
      <xdr:col>76</xdr:col>
      <xdr:colOff>114300</xdr:colOff>
      <xdr:row>60</xdr:row>
      <xdr:rowOff>3810</xdr:rowOff>
    </xdr:to>
    <xdr:cxnSp macro="">
      <xdr:nvCxnSpPr>
        <xdr:cNvPr id="507" name="直線コネクタ 506"/>
        <xdr:cNvCxnSpPr/>
      </xdr:nvCxnSpPr>
      <xdr:spPr>
        <a:xfrm flipV="1">
          <a:off x="13703300" y="1022985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86377</xdr:rowOff>
    </xdr:from>
    <xdr:ext cx="405111" cy="259045"/>
    <xdr:sp macro="" textlink="">
      <xdr:nvSpPr>
        <xdr:cNvPr id="508" name="n_1aveValue【学校施設】&#10;有形固定資産減価償却率"/>
        <xdr:cNvSpPr txBox="1"/>
      </xdr:nvSpPr>
      <xdr:spPr>
        <a:xfrm>
          <a:off x="152660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82567</xdr:rowOff>
    </xdr:from>
    <xdr:ext cx="405111" cy="259045"/>
    <xdr:sp macro="" textlink="">
      <xdr:nvSpPr>
        <xdr:cNvPr id="509" name="n_2aveValue【学校施設】&#10;有形固定資産減価償却率"/>
        <xdr:cNvSpPr txBox="1"/>
      </xdr:nvSpPr>
      <xdr:spPr>
        <a:xfrm>
          <a:off x="14389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55897</xdr:rowOff>
    </xdr:from>
    <xdr:ext cx="405111" cy="259045"/>
    <xdr:sp macro="" textlink="">
      <xdr:nvSpPr>
        <xdr:cNvPr id="510" name="n_3aveValue【学校施設】&#10;有形固定資産減価償却率"/>
        <xdr:cNvSpPr txBox="1"/>
      </xdr:nvSpPr>
      <xdr:spPr>
        <a:xfrm>
          <a:off x="13500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99077</xdr:rowOff>
    </xdr:from>
    <xdr:ext cx="405111" cy="259045"/>
    <xdr:sp macro="" textlink="">
      <xdr:nvSpPr>
        <xdr:cNvPr id="511" name="n_1mainValue【学校施設】&#10;有形固定資産減価償却率"/>
        <xdr:cNvSpPr txBox="1"/>
      </xdr:nvSpPr>
      <xdr:spPr>
        <a:xfrm>
          <a:off x="15266044"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156227</xdr:rowOff>
    </xdr:from>
    <xdr:ext cx="405111" cy="259045"/>
    <xdr:sp macro="" textlink="">
      <xdr:nvSpPr>
        <xdr:cNvPr id="512" name="n_2mainValue【学校施設】&#10;有形固定資産減価償却率"/>
        <xdr:cNvSpPr txBox="1"/>
      </xdr:nvSpPr>
      <xdr:spPr>
        <a:xfrm>
          <a:off x="14389744" y="1027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45737</xdr:rowOff>
    </xdr:from>
    <xdr:ext cx="405111" cy="259045"/>
    <xdr:sp macro="" textlink="">
      <xdr:nvSpPr>
        <xdr:cNvPr id="513" name="n_3mainValue【学校施設】&#10;有形固定資産減価償却率"/>
        <xdr:cNvSpPr txBox="1"/>
      </xdr:nvSpPr>
      <xdr:spPr>
        <a:xfrm>
          <a:off x="135007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4" name="正方形/長方形 51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5" name="正方形/長方形 51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6" name="正方形/長方形 51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7" name="正方形/長方形 51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8" name="正方形/長方形 51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9" name="正方形/長方形 51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0" name="正方形/長方形 51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1" name="正方形/長方形 52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2" name="テキスト ボックス 52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3" name="直線コネクタ 52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24" name="テキスト ボックス 52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25" name="直線コネクタ 52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26" name="テキスト ボックス 52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27" name="直線コネクタ 52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28" name="テキスト ボックス 52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29" name="直線コネクタ 52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0" name="テキスト ボックス 52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1" name="直線コネクタ 53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2" name="テキスト ボックス 53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3" name="直線コネクタ 53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34" name="テキスト ボックス 53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5" name="直線コネクタ 53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6" name="テキスト ボックス 53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72390</xdr:rowOff>
    </xdr:from>
    <xdr:to>
      <xdr:col>116</xdr:col>
      <xdr:colOff>62864</xdr:colOff>
      <xdr:row>64</xdr:row>
      <xdr:rowOff>100965</xdr:rowOff>
    </xdr:to>
    <xdr:cxnSp macro="">
      <xdr:nvCxnSpPr>
        <xdr:cNvPr id="538" name="直線コネクタ 537"/>
        <xdr:cNvCxnSpPr/>
      </xdr:nvCxnSpPr>
      <xdr:spPr>
        <a:xfrm flipV="1">
          <a:off x="22160864" y="967359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104792</xdr:rowOff>
    </xdr:from>
    <xdr:ext cx="469744" cy="259045"/>
    <xdr:sp macro="" textlink="">
      <xdr:nvSpPr>
        <xdr:cNvPr id="539" name="【学校施設】&#10;一人当たり面積最小値テキスト"/>
        <xdr:cNvSpPr txBox="1"/>
      </xdr:nvSpPr>
      <xdr:spPr>
        <a:xfrm>
          <a:off x="22199600" y="11077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100965</xdr:rowOff>
    </xdr:from>
    <xdr:to>
      <xdr:col>116</xdr:col>
      <xdr:colOff>152400</xdr:colOff>
      <xdr:row>64</xdr:row>
      <xdr:rowOff>100965</xdr:rowOff>
    </xdr:to>
    <xdr:cxnSp macro="">
      <xdr:nvCxnSpPr>
        <xdr:cNvPr id="540" name="直線コネクタ 539"/>
        <xdr:cNvCxnSpPr/>
      </xdr:nvCxnSpPr>
      <xdr:spPr>
        <a:xfrm>
          <a:off x="22072600" y="11073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19067</xdr:rowOff>
    </xdr:from>
    <xdr:ext cx="469744" cy="259045"/>
    <xdr:sp macro="" textlink="">
      <xdr:nvSpPr>
        <xdr:cNvPr id="541" name="【学校施設】&#10;一人当たり面積最大値テキスト"/>
        <xdr:cNvSpPr txBox="1"/>
      </xdr:nvSpPr>
      <xdr:spPr>
        <a:xfrm>
          <a:off x="22199600" y="944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72390</xdr:rowOff>
    </xdr:from>
    <xdr:to>
      <xdr:col>116</xdr:col>
      <xdr:colOff>152400</xdr:colOff>
      <xdr:row>56</xdr:row>
      <xdr:rowOff>72390</xdr:rowOff>
    </xdr:to>
    <xdr:cxnSp macro="">
      <xdr:nvCxnSpPr>
        <xdr:cNvPr id="542" name="直線コネクタ 541"/>
        <xdr:cNvCxnSpPr/>
      </xdr:nvCxnSpPr>
      <xdr:spPr>
        <a:xfrm>
          <a:off x="22072600" y="967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37355</xdr:rowOff>
    </xdr:from>
    <xdr:ext cx="469744" cy="259045"/>
    <xdr:sp macro="" textlink="">
      <xdr:nvSpPr>
        <xdr:cNvPr id="543" name="【学校施設】&#10;一人当たり面積平均値テキスト"/>
        <xdr:cNvSpPr txBox="1"/>
      </xdr:nvSpPr>
      <xdr:spPr>
        <a:xfrm>
          <a:off x="22199600" y="108387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58928</xdr:rowOff>
    </xdr:from>
    <xdr:to>
      <xdr:col>116</xdr:col>
      <xdr:colOff>114300</xdr:colOff>
      <xdr:row>63</xdr:row>
      <xdr:rowOff>160528</xdr:rowOff>
    </xdr:to>
    <xdr:sp macro="" textlink="">
      <xdr:nvSpPr>
        <xdr:cNvPr id="544" name="フローチャート: 判断 543"/>
        <xdr:cNvSpPr/>
      </xdr:nvSpPr>
      <xdr:spPr>
        <a:xfrm>
          <a:off x="22110700" y="1086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52832</xdr:rowOff>
    </xdr:from>
    <xdr:to>
      <xdr:col>112</xdr:col>
      <xdr:colOff>38100</xdr:colOff>
      <xdr:row>63</xdr:row>
      <xdr:rowOff>154432</xdr:rowOff>
    </xdr:to>
    <xdr:sp macro="" textlink="">
      <xdr:nvSpPr>
        <xdr:cNvPr id="545" name="フローチャート: 判断 544"/>
        <xdr:cNvSpPr/>
      </xdr:nvSpPr>
      <xdr:spPr>
        <a:xfrm>
          <a:off x="21272500" y="1085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67310</xdr:rowOff>
    </xdr:from>
    <xdr:to>
      <xdr:col>107</xdr:col>
      <xdr:colOff>101600</xdr:colOff>
      <xdr:row>63</xdr:row>
      <xdr:rowOff>168910</xdr:rowOff>
    </xdr:to>
    <xdr:sp macro="" textlink="">
      <xdr:nvSpPr>
        <xdr:cNvPr id="546" name="フローチャート: 判断 545"/>
        <xdr:cNvSpPr/>
      </xdr:nvSpPr>
      <xdr:spPr>
        <a:xfrm>
          <a:off x="20383500" y="1086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100838</xdr:rowOff>
    </xdr:from>
    <xdr:to>
      <xdr:col>102</xdr:col>
      <xdr:colOff>165100</xdr:colOff>
      <xdr:row>64</xdr:row>
      <xdr:rowOff>30988</xdr:rowOff>
    </xdr:to>
    <xdr:sp macro="" textlink="">
      <xdr:nvSpPr>
        <xdr:cNvPr id="547" name="フローチャート: 判断 546"/>
        <xdr:cNvSpPr/>
      </xdr:nvSpPr>
      <xdr:spPr>
        <a:xfrm>
          <a:off x="19494500" y="1090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8" name="テキスト ボックス 54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9" name="テキスト ボックス 54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0" name="テキスト ボックス 54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1" name="テキスト ボックス 55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2" name="テキスト ボックス 55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10160</xdr:rowOff>
    </xdr:from>
    <xdr:to>
      <xdr:col>116</xdr:col>
      <xdr:colOff>114300</xdr:colOff>
      <xdr:row>63</xdr:row>
      <xdr:rowOff>111760</xdr:rowOff>
    </xdr:to>
    <xdr:sp macro="" textlink="">
      <xdr:nvSpPr>
        <xdr:cNvPr id="553" name="楕円 552"/>
        <xdr:cNvSpPr/>
      </xdr:nvSpPr>
      <xdr:spPr>
        <a:xfrm>
          <a:off x="22110700" y="1081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33037</xdr:rowOff>
    </xdr:from>
    <xdr:ext cx="469744" cy="259045"/>
    <xdr:sp macro="" textlink="">
      <xdr:nvSpPr>
        <xdr:cNvPr id="554" name="【学校施設】&#10;一人当たり面積該当値テキスト"/>
        <xdr:cNvSpPr txBox="1"/>
      </xdr:nvSpPr>
      <xdr:spPr>
        <a:xfrm>
          <a:off x="22199600" y="10662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9398</xdr:rowOff>
    </xdr:from>
    <xdr:to>
      <xdr:col>112</xdr:col>
      <xdr:colOff>38100</xdr:colOff>
      <xdr:row>63</xdr:row>
      <xdr:rowOff>110998</xdr:rowOff>
    </xdr:to>
    <xdr:sp macro="" textlink="">
      <xdr:nvSpPr>
        <xdr:cNvPr id="555" name="楕円 554"/>
        <xdr:cNvSpPr/>
      </xdr:nvSpPr>
      <xdr:spPr>
        <a:xfrm>
          <a:off x="21272500" y="1081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60198</xdr:rowOff>
    </xdr:from>
    <xdr:to>
      <xdr:col>116</xdr:col>
      <xdr:colOff>63500</xdr:colOff>
      <xdr:row>63</xdr:row>
      <xdr:rowOff>60960</xdr:rowOff>
    </xdr:to>
    <xdr:cxnSp macro="">
      <xdr:nvCxnSpPr>
        <xdr:cNvPr id="556" name="直線コネクタ 555"/>
        <xdr:cNvCxnSpPr/>
      </xdr:nvCxnSpPr>
      <xdr:spPr>
        <a:xfrm>
          <a:off x="21323300" y="10861548"/>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9779</xdr:rowOff>
    </xdr:from>
    <xdr:to>
      <xdr:col>107</xdr:col>
      <xdr:colOff>101600</xdr:colOff>
      <xdr:row>63</xdr:row>
      <xdr:rowOff>111379</xdr:rowOff>
    </xdr:to>
    <xdr:sp macro="" textlink="">
      <xdr:nvSpPr>
        <xdr:cNvPr id="557" name="楕円 556"/>
        <xdr:cNvSpPr/>
      </xdr:nvSpPr>
      <xdr:spPr>
        <a:xfrm>
          <a:off x="20383500" y="1081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60198</xdr:rowOff>
    </xdr:from>
    <xdr:to>
      <xdr:col>111</xdr:col>
      <xdr:colOff>177800</xdr:colOff>
      <xdr:row>63</xdr:row>
      <xdr:rowOff>60579</xdr:rowOff>
    </xdr:to>
    <xdr:cxnSp macro="">
      <xdr:nvCxnSpPr>
        <xdr:cNvPr id="558" name="直線コネクタ 557"/>
        <xdr:cNvCxnSpPr/>
      </xdr:nvCxnSpPr>
      <xdr:spPr>
        <a:xfrm flipV="1">
          <a:off x="20434300" y="10861548"/>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16637</xdr:rowOff>
    </xdr:from>
    <xdr:to>
      <xdr:col>102</xdr:col>
      <xdr:colOff>165100</xdr:colOff>
      <xdr:row>63</xdr:row>
      <xdr:rowOff>118237</xdr:rowOff>
    </xdr:to>
    <xdr:sp macro="" textlink="">
      <xdr:nvSpPr>
        <xdr:cNvPr id="559" name="楕円 558"/>
        <xdr:cNvSpPr/>
      </xdr:nvSpPr>
      <xdr:spPr>
        <a:xfrm>
          <a:off x="19494500" y="10817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60579</xdr:rowOff>
    </xdr:from>
    <xdr:to>
      <xdr:col>107</xdr:col>
      <xdr:colOff>50800</xdr:colOff>
      <xdr:row>63</xdr:row>
      <xdr:rowOff>67437</xdr:rowOff>
    </xdr:to>
    <xdr:cxnSp macro="">
      <xdr:nvCxnSpPr>
        <xdr:cNvPr id="560" name="直線コネクタ 559"/>
        <xdr:cNvCxnSpPr/>
      </xdr:nvCxnSpPr>
      <xdr:spPr>
        <a:xfrm flipV="1">
          <a:off x="19545300" y="10861929"/>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145559</xdr:rowOff>
    </xdr:from>
    <xdr:ext cx="469744" cy="259045"/>
    <xdr:sp macro="" textlink="">
      <xdr:nvSpPr>
        <xdr:cNvPr id="561" name="n_1aveValue【学校施設】&#10;一人当たり面積"/>
        <xdr:cNvSpPr txBox="1"/>
      </xdr:nvSpPr>
      <xdr:spPr>
        <a:xfrm>
          <a:off x="21075727" y="1094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160037</xdr:rowOff>
    </xdr:from>
    <xdr:ext cx="469744" cy="259045"/>
    <xdr:sp macro="" textlink="">
      <xdr:nvSpPr>
        <xdr:cNvPr id="562" name="n_2aveValue【学校施設】&#10;一人当たり面積"/>
        <xdr:cNvSpPr txBox="1"/>
      </xdr:nvSpPr>
      <xdr:spPr>
        <a:xfrm>
          <a:off x="20199427"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22115</xdr:rowOff>
    </xdr:from>
    <xdr:ext cx="469744" cy="259045"/>
    <xdr:sp macro="" textlink="">
      <xdr:nvSpPr>
        <xdr:cNvPr id="563" name="n_3aveValue【学校施設】&#10;一人当たり面積"/>
        <xdr:cNvSpPr txBox="1"/>
      </xdr:nvSpPr>
      <xdr:spPr>
        <a:xfrm>
          <a:off x="19310427" y="1099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127525</xdr:rowOff>
    </xdr:from>
    <xdr:ext cx="469744" cy="259045"/>
    <xdr:sp macro="" textlink="">
      <xdr:nvSpPr>
        <xdr:cNvPr id="564" name="n_1mainValue【学校施設】&#10;一人当たり面積"/>
        <xdr:cNvSpPr txBox="1"/>
      </xdr:nvSpPr>
      <xdr:spPr>
        <a:xfrm>
          <a:off x="21075727" y="10585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127906</xdr:rowOff>
    </xdr:from>
    <xdr:ext cx="469744" cy="259045"/>
    <xdr:sp macro="" textlink="">
      <xdr:nvSpPr>
        <xdr:cNvPr id="565" name="n_2mainValue【学校施設】&#10;一人当たり面積"/>
        <xdr:cNvSpPr txBox="1"/>
      </xdr:nvSpPr>
      <xdr:spPr>
        <a:xfrm>
          <a:off x="20199427" y="1058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134764</xdr:rowOff>
    </xdr:from>
    <xdr:ext cx="469744" cy="259045"/>
    <xdr:sp macro="" textlink="">
      <xdr:nvSpPr>
        <xdr:cNvPr id="566" name="n_3mainValue【学校施設】&#10;一人当たり面積"/>
        <xdr:cNvSpPr txBox="1"/>
      </xdr:nvSpPr>
      <xdr:spPr>
        <a:xfrm>
          <a:off x="19310427" y="1059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7" name="正方形/長方形 56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8" name="正方形/長方形 56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9" name="正方形/長方形 56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0" name="正方形/長方形 56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1" name="正方形/長方形 57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2" name="正方形/長方形 57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3" name="正方形/長方形 57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4" name="正方形/長方形 57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75" name="正方形/長方形 5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6" name="正方形/長方形 57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7" name="正方形/長方形 57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8" name="正方形/長方形 57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9" name="正方形/長方形 57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0" name="正方形/長方形 57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1" name="正方形/長方形 58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2" name="正方形/長方形 58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83" name="正方形/長方形 58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4" name="正方形/長方形 58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5" name="正方形/長方形 58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6" name="正方形/長方形 58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7" name="正方形/長方形 58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8" name="正方形/長方形 58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9" name="正方形/長方形 58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0" name="正方形/長方形 58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1" name="テキスト ボックス 59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2" name="直線コネクタ 59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93" name="テキスト ボックス 592"/>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94" name="直線コネクタ 593"/>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95" name="テキスト ボックス 594"/>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96" name="直線コネクタ 595"/>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97" name="テキスト ボックス 596"/>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98" name="直線コネクタ 597"/>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99" name="テキスト ボックス 598"/>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00" name="直線コネクタ 599"/>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01" name="テキスト ボックス 600"/>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2" name="直線コネクタ 60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3" name="テキスト ボックス 60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41911</xdr:rowOff>
    </xdr:from>
    <xdr:to>
      <xdr:col>85</xdr:col>
      <xdr:colOff>126364</xdr:colOff>
      <xdr:row>108</xdr:row>
      <xdr:rowOff>149352</xdr:rowOff>
    </xdr:to>
    <xdr:cxnSp macro="">
      <xdr:nvCxnSpPr>
        <xdr:cNvPr id="605" name="直線コネクタ 604"/>
        <xdr:cNvCxnSpPr/>
      </xdr:nvCxnSpPr>
      <xdr:spPr>
        <a:xfrm flipV="1">
          <a:off x="16318864" y="17358361"/>
          <a:ext cx="0" cy="1307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153179</xdr:rowOff>
    </xdr:from>
    <xdr:ext cx="405111" cy="259045"/>
    <xdr:sp macro="" textlink="">
      <xdr:nvSpPr>
        <xdr:cNvPr id="606" name="【公民館】&#10;有形固定資産減価償却率最小値テキスト"/>
        <xdr:cNvSpPr txBox="1"/>
      </xdr:nvSpPr>
      <xdr:spPr>
        <a:xfrm>
          <a:off x="16357600" y="18669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149352</xdr:rowOff>
    </xdr:from>
    <xdr:to>
      <xdr:col>86</xdr:col>
      <xdr:colOff>25400</xdr:colOff>
      <xdr:row>108</xdr:row>
      <xdr:rowOff>149352</xdr:rowOff>
    </xdr:to>
    <xdr:cxnSp macro="">
      <xdr:nvCxnSpPr>
        <xdr:cNvPr id="607" name="直線コネクタ 606"/>
        <xdr:cNvCxnSpPr/>
      </xdr:nvCxnSpPr>
      <xdr:spPr>
        <a:xfrm>
          <a:off x="16230600" y="1866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160038</xdr:rowOff>
    </xdr:from>
    <xdr:ext cx="405111" cy="259045"/>
    <xdr:sp macro="" textlink="">
      <xdr:nvSpPr>
        <xdr:cNvPr id="608" name="【公民館】&#10;有形固定資産減価償却率最大値テキスト"/>
        <xdr:cNvSpPr txBox="1"/>
      </xdr:nvSpPr>
      <xdr:spPr>
        <a:xfrm>
          <a:off x="16357600" y="17133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41911</xdr:rowOff>
    </xdr:from>
    <xdr:to>
      <xdr:col>86</xdr:col>
      <xdr:colOff>25400</xdr:colOff>
      <xdr:row>101</xdr:row>
      <xdr:rowOff>41911</xdr:rowOff>
    </xdr:to>
    <xdr:cxnSp macro="">
      <xdr:nvCxnSpPr>
        <xdr:cNvPr id="609" name="直線コネクタ 608"/>
        <xdr:cNvCxnSpPr/>
      </xdr:nvCxnSpPr>
      <xdr:spPr>
        <a:xfrm>
          <a:off x="16230600" y="1735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39133</xdr:rowOff>
    </xdr:from>
    <xdr:ext cx="405111" cy="259045"/>
    <xdr:sp macro="" textlink="">
      <xdr:nvSpPr>
        <xdr:cNvPr id="610" name="【公民館】&#10;有形固定資産減価償却率平均値テキスト"/>
        <xdr:cNvSpPr txBox="1"/>
      </xdr:nvSpPr>
      <xdr:spPr>
        <a:xfrm>
          <a:off x="16357600" y="180413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16256</xdr:rowOff>
    </xdr:from>
    <xdr:to>
      <xdr:col>85</xdr:col>
      <xdr:colOff>177800</xdr:colOff>
      <xdr:row>106</xdr:row>
      <xdr:rowOff>117856</xdr:rowOff>
    </xdr:to>
    <xdr:sp macro="" textlink="">
      <xdr:nvSpPr>
        <xdr:cNvPr id="611" name="フローチャート: 判断 610"/>
        <xdr:cNvSpPr/>
      </xdr:nvSpPr>
      <xdr:spPr>
        <a:xfrm>
          <a:off x="16268700" y="181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52832</xdr:rowOff>
    </xdr:from>
    <xdr:to>
      <xdr:col>81</xdr:col>
      <xdr:colOff>101600</xdr:colOff>
      <xdr:row>106</xdr:row>
      <xdr:rowOff>154432</xdr:rowOff>
    </xdr:to>
    <xdr:sp macro="" textlink="">
      <xdr:nvSpPr>
        <xdr:cNvPr id="612" name="フローチャート: 判断 611"/>
        <xdr:cNvSpPr/>
      </xdr:nvSpPr>
      <xdr:spPr>
        <a:xfrm>
          <a:off x="15430500" y="1822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64263</xdr:rowOff>
    </xdr:from>
    <xdr:to>
      <xdr:col>76</xdr:col>
      <xdr:colOff>165100</xdr:colOff>
      <xdr:row>106</xdr:row>
      <xdr:rowOff>165863</xdr:rowOff>
    </xdr:to>
    <xdr:sp macro="" textlink="">
      <xdr:nvSpPr>
        <xdr:cNvPr id="613" name="フローチャート: 判断 612"/>
        <xdr:cNvSpPr/>
      </xdr:nvSpPr>
      <xdr:spPr>
        <a:xfrm>
          <a:off x="14541500" y="1823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66548</xdr:rowOff>
    </xdr:from>
    <xdr:to>
      <xdr:col>72</xdr:col>
      <xdr:colOff>38100</xdr:colOff>
      <xdr:row>106</xdr:row>
      <xdr:rowOff>168148</xdr:rowOff>
    </xdr:to>
    <xdr:sp macro="" textlink="">
      <xdr:nvSpPr>
        <xdr:cNvPr id="614" name="フローチャート: 判断 613"/>
        <xdr:cNvSpPr/>
      </xdr:nvSpPr>
      <xdr:spPr>
        <a:xfrm>
          <a:off x="13652500" y="18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5" name="テキスト ボックス 61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6" name="テキスト ボックス 61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7" name="テキスト ボックス 61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8" name="テキスト ボックス 61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9" name="テキスト ボックス 61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36830</xdr:rowOff>
    </xdr:from>
    <xdr:to>
      <xdr:col>85</xdr:col>
      <xdr:colOff>177800</xdr:colOff>
      <xdr:row>107</xdr:row>
      <xdr:rowOff>138430</xdr:rowOff>
    </xdr:to>
    <xdr:sp macro="" textlink="">
      <xdr:nvSpPr>
        <xdr:cNvPr id="620" name="楕円 619"/>
        <xdr:cNvSpPr/>
      </xdr:nvSpPr>
      <xdr:spPr>
        <a:xfrm>
          <a:off x="162687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15257</xdr:rowOff>
    </xdr:from>
    <xdr:ext cx="405111" cy="259045"/>
    <xdr:sp macro="" textlink="">
      <xdr:nvSpPr>
        <xdr:cNvPr id="621" name="【公民館】&#10;有形固定資産減価償却率該当値テキスト"/>
        <xdr:cNvSpPr txBox="1"/>
      </xdr:nvSpPr>
      <xdr:spPr>
        <a:xfrm>
          <a:off x="16357600" y="183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87122</xdr:rowOff>
    </xdr:from>
    <xdr:to>
      <xdr:col>81</xdr:col>
      <xdr:colOff>101600</xdr:colOff>
      <xdr:row>108</xdr:row>
      <xdr:rowOff>17272</xdr:rowOff>
    </xdr:to>
    <xdr:sp macro="" textlink="">
      <xdr:nvSpPr>
        <xdr:cNvPr id="622" name="楕円 621"/>
        <xdr:cNvSpPr/>
      </xdr:nvSpPr>
      <xdr:spPr>
        <a:xfrm>
          <a:off x="15430500" y="1843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87630</xdr:rowOff>
    </xdr:from>
    <xdr:to>
      <xdr:col>85</xdr:col>
      <xdr:colOff>127000</xdr:colOff>
      <xdr:row>107</xdr:row>
      <xdr:rowOff>137922</xdr:rowOff>
    </xdr:to>
    <xdr:cxnSp macro="">
      <xdr:nvCxnSpPr>
        <xdr:cNvPr id="623" name="直線コネクタ 622"/>
        <xdr:cNvCxnSpPr/>
      </xdr:nvCxnSpPr>
      <xdr:spPr>
        <a:xfrm flipV="1">
          <a:off x="15481300" y="1843278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137413</xdr:rowOff>
    </xdr:from>
    <xdr:to>
      <xdr:col>76</xdr:col>
      <xdr:colOff>165100</xdr:colOff>
      <xdr:row>108</xdr:row>
      <xdr:rowOff>67563</xdr:rowOff>
    </xdr:to>
    <xdr:sp macro="" textlink="">
      <xdr:nvSpPr>
        <xdr:cNvPr id="624" name="楕円 623"/>
        <xdr:cNvSpPr/>
      </xdr:nvSpPr>
      <xdr:spPr>
        <a:xfrm>
          <a:off x="14541500" y="1848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137922</xdr:rowOff>
    </xdr:from>
    <xdr:to>
      <xdr:col>81</xdr:col>
      <xdr:colOff>50800</xdr:colOff>
      <xdr:row>108</xdr:row>
      <xdr:rowOff>16763</xdr:rowOff>
    </xdr:to>
    <xdr:cxnSp macro="">
      <xdr:nvCxnSpPr>
        <xdr:cNvPr id="625" name="直線コネクタ 624"/>
        <xdr:cNvCxnSpPr/>
      </xdr:nvCxnSpPr>
      <xdr:spPr>
        <a:xfrm flipV="1">
          <a:off x="14592300" y="18483072"/>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16256</xdr:rowOff>
    </xdr:from>
    <xdr:to>
      <xdr:col>72</xdr:col>
      <xdr:colOff>38100</xdr:colOff>
      <xdr:row>108</xdr:row>
      <xdr:rowOff>117856</xdr:rowOff>
    </xdr:to>
    <xdr:sp macro="" textlink="">
      <xdr:nvSpPr>
        <xdr:cNvPr id="626" name="楕円 625"/>
        <xdr:cNvSpPr/>
      </xdr:nvSpPr>
      <xdr:spPr>
        <a:xfrm>
          <a:off x="13652500" y="1853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16763</xdr:rowOff>
    </xdr:from>
    <xdr:to>
      <xdr:col>76</xdr:col>
      <xdr:colOff>114300</xdr:colOff>
      <xdr:row>108</xdr:row>
      <xdr:rowOff>67056</xdr:rowOff>
    </xdr:to>
    <xdr:cxnSp macro="">
      <xdr:nvCxnSpPr>
        <xdr:cNvPr id="627" name="直線コネクタ 626"/>
        <xdr:cNvCxnSpPr/>
      </xdr:nvCxnSpPr>
      <xdr:spPr>
        <a:xfrm flipV="1">
          <a:off x="13703300" y="18533363"/>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170959</xdr:rowOff>
    </xdr:from>
    <xdr:ext cx="405111" cy="259045"/>
    <xdr:sp macro="" textlink="">
      <xdr:nvSpPr>
        <xdr:cNvPr id="628" name="n_1aveValue【公民館】&#10;有形固定資産減価償却率"/>
        <xdr:cNvSpPr txBox="1"/>
      </xdr:nvSpPr>
      <xdr:spPr>
        <a:xfrm>
          <a:off x="15266044" y="18001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10940</xdr:rowOff>
    </xdr:from>
    <xdr:ext cx="405111" cy="259045"/>
    <xdr:sp macro="" textlink="">
      <xdr:nvSpPr>
        <xdr:cNvPr id="629" name="n_2aveValue【公民館】&#10;有形固定資産減価償却率"/>
        <xdr:cNvSpPr txBox="1"/>
      </xdr:nvSpPr>
      <xdr:spPr>
        <a:xfrm>
          <a:off x="14389744" y="18013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13225</xdr:rowOff>
    </xdr:from>
    <xdr:ext cx="405111" cy="259045"/>
    <xdr:sp macro="" textlink="">
      <xdr:nvSpPr>
        <xdr:cNvPr id="630" name="n_3aveValue【公民館】&#10;有形固定資産減価償却率"/>
        <xdr:cNvSpPr txBox="1"/>
      </xdr:nvSpPr>
      <xdr:spPr>
        <a:xfrm>
          <a:off x="13500744" y="18015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8399</xdr:rowOff>
    </xdr:from>
    <xdr:ext cx="405111" cy="259045"/>
    <xdr:sp macro="" textlink="">
      <xdr:nvSpPr>
        <xdr:cNvPr id="631" name="n_1mainValue【公民館】&#10;有形固定資産減価償却率"/>
        <xdr:cNvSpPr txBox="1"/>
      </xdr:nvSpPr>
      <xdr:spPr>
        <a:xfrm>
          <a:off x="15266044" y="18524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58690</xdr:rowOff>
    </xdr:from>
    <xdr:ext cx="405111" cy="259045"/>
    <xdr:sp macro="" textlink="">
      <xdr:nvSpPr>
        <xdr:cNvPr id="632" name="n_2mainValue【公民館】&#10;有形固定資産減価償却率"/>
        <xdr:cNvSpPr txBox="1"/>
      </xdr:nvSpPr>
      <xdr:spPr>
        <a:xfrm>
          <a:off x="14389744" y="18575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108983</xdr:rowOff>
    </xdr:from>
    <xdr:ext cx="405111" cy="259045"/>
    <xdr:sp macro="" textlink="">
      <xdr:nvSpPr>
        <xdr:cNvPr id="633" name="n_3mainValue【公民館】&#10;有形固定資産減価償却率"/>
        <xdr:cNvSpPr txBox="1"/>
      </xdr:nvSpPr>
      <xdr:spPr>
        <a:xfrm>
          <a:off x="13500744" y="18625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4" name="正方形/長方形 63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5" name="正方形/長方形 63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6" name="正方形/長方形 63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7" name="正方形/長方形 63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8" name="正方形/長方形 63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9" name="正方形/長方形 63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0" name="正方形/長方形 63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1" name="正方形/長方形 64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2" name="テキスト ボックス 64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3" name="直線コネクタ 64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44" name="直線コネクタ 64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45" name="テキスト ボックス 64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46" name="直線コネクタ 64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47" name="テキスト ボックス 64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48" name="直線コネクタ 64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49" name="テキスト ボックス 64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50" name="直線コネクタ 64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51" name="テキスト ボックス 65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52" name="直線コネクタ 65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53" name="テキスト ボックス 65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4" name="直線コネクタ 65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5" name="テキスト ボックス 65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152400</xdr:rowOff>
    </xdr:from>
    <xdr:to>
      <xdr:col>116</xdr:col>
      <xdr:colOff>62864</xdr:colOff>
      <xdr:row>108</xdr:row>
      <xdr:rowOff>114300</xdr:rowOff>
    </xdr:to>
    <xdr:cxnSp macro="">
      <xdr:nvCxnSpPr>
        <xdr:cNvPr id="657" name="直線コネクタ 656"/>
        <xdr:cNvCxnSpPr/>
      </xdr:nvCxnSpPr>
      <xdr:spPr>
        <a:xfrm flipV="1">
          <a:off x="22160864" y="172974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658" name="【公民館】&#10;一人当たり面積最小値テキスト"/>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659" name="直線コネクタ 658"/>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99077</xdr:rowOff>
    </xdr:from>
    <xdr:ext cx="469744" cy="259045"/>
    <xdr:sp macro="" textlink="">
      <xdr:nvSpPr>
        <xdr:cNvPr id="660" name="【公民館】&#10;一人当たり面積最大値テキスト"/>
        <xdr:cNvSpPr txBox="1"/>
      </xdr:nvSpPr>
      <xdr:spPr>
        <a:xfrm>
          <a:off x="22199600" y="1707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152400</xdr:rowOff>
    </xdr:from>
    <xdr:to>
      <xdr:col>116</xdr:col>
      <xdr:colOff>152400</xdr:colOff>
      <xdr:row>100</xdr:row>
      <xdr:rowOff>152400</xdr:rowOff>
    </xdr:to>
    <xdr:cxnSp macro="">
      <xdr:nvCxnSpPr>
        <xdr:cNvPr id="661" name="直線コネクタ 660"/>
        <xdr:cNvCxnSpPr/>
      </xdr:nvCxnSpPr>
      <xdr:spPr>
        <a:xfrm>
          <a:off x="22072600" y="1729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83838</xdr:rowOff>
    </xdr:from>
    <xdr:ext cx="469744" cy="259045"/>
    <xdr:sp macro="" textlink="">
      <xdr:nvSpPr>
        <xdr:cNvPr id="662" name="【公民館】&#10;一人当たり面積平均値テキスト"/>
        <xdr:cNvSpPr txBox="1"/>
      </xdr:nvSpPr>
      <xdr:spPr>
        <a:xfrm>
          <a:off x="22199600" y="18086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105411</xdr:rowOff>
    </xdr:from>
    <xdr:to>
      <xdr:col>116</xdr:col>
      <xdr:colOff>114300</xdr:colOff>
      <xdr:row>106</xdr:row>
      <xdr:rowOff>35561</xdr:rowOff>
    </xdr:to>
    <xdr:sp macro="" textlink="">
      <xdr:nvSpPr>
        <xdr:cNvPr id="663" name="フローチャート: 判断 662"/>
        <xdr:cNvSpPr/>
      </xdr:nvSpPr>
      <xdr:spPr>
        <a:xfrm>
          <a:off x="22110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664" name="フローチャート: 判断 663"/>
        <xdr:cNvSpPr/>
      </xdr:nvSpPr>
      <xdr:spPr>
        <a:xfrm>
          <a:off x="21272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105411</xdr:rowOff>
    </xdr:from>
    <xdr:to>
      <xdr:col>107</xdr:col>
      <xdr:colOff>101600</xdr:colOff>
      <xdr:row>106</xdr:row>
      <xdr:rowOff>35561</xdr:rowOff>
    </xdr:to>
    <xdr:sp macro="" textlink="">
      <xdr:nvSpPr>
        <xdr:cNvPr id="665" name="フローチャート: 判断 664"/>
        <xdr:cNvSpPr/>
      </xdr:nvSpPr>
      <xdr:spPr>
        <a:xfrm>
          <a:off x="20383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2539</xdr:rowOff>
    </xdr:from>
    <xdr:to>
      <xdr:col>102</xdr:col>
      <xdr:colOff>165100</xdr:colOff>
      <xdr:row>106</xdr:row>
      <xdr:rowOff>104139</xdr:rowOff>
    </xdr:to>
    <xdr:sp macro="" textlink="">
      <xdr:nvSpPr>
        <xdr:cNvPr id="666" name="フローチャート: 判断 665"/>
        <xdr:cNvSpPr/>
      </xdr:nvSpPr>
      <xdr:spPr>
        <a:xfrm>
          <a:off x="19494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7" name="テキスト ボックス 66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8" name="テキスト ボックス 66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9" name="テキスト ボックス 66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0" name="テキスト ボックス 66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1" name="テキスト ボックス 67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17780</xdr:rowOff>
    </xdr:from>
    <xdr:to>
      <xdr:col>116</xdr:col>
      <xdr:colOff>114300</xdr:colOff>
      <xdr:row>104</xdr:row>
      <xdr:rowOff>119380</xdr:rowOff>
    </xdr:to>
    <xdr:sp macro="" textlink="">
      <xdr:nvSpPr>
        <xdr:cNvPr id="672" name="楕円 671"/>
        <xdr:cNvSpPr/>
      </xdr:nvSpPr>
      <xdr:spPr>
        <a:xfrm>
          <a:off x="22110700" y="1784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40657</xdr:rowOff>
    </xdr:from>
    <xdr:ext cx="469744" cy="259045"/>
    <xdr:sp macro="" textlink="">
      <xdr:nvSpPr>
        <xdr:cNvPr id="673" name="【公民館】&#10;一人当たり面積該当値テキスト"/>
        <xdr:cNvSpPr txBox="1"/>
      </xdr:nvSpPr>
      <xdr:spPr>
        <a:xfrm>
          <a:off x="22199600"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17780</xdr:rowOff>
    </xdr:from>
    <xdr:to>
      <xdr:col>112</xdr:col>
      <xdr:colOff>38100</xdr:colOff>
      <xdr:row>104</xdr:row>
      <xdr:rowOff>119380</xdr:rowOff>
    </xdr:to>
    <xdr:sp macro="" textlink="">
      <xdr:nvSpPr>
        <xdr:cNvPr id="674" name="楕円 673"/>
        <xdr:cNvSpPr/>
      </xdr:nvSpPr>
      <xdr:spPr>
        <a:xfrm>
          <a:off x="21272500" y="1784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68580</xdr:rowOff>
    </xdr:from>
    <xdr:to>
      <xdr:col>116</xdr:col>
      <xdr:colOff>63500</xdr:colOff>
      <xdr:row>104</xdr:row>
      <xdr:rowOff>68580</xdr:rowOff>
    </xdr:to>
    <xdr:cxnSp macro="">
      <xdr:nvCxnSpPr>
        <xdr:cNvPr id="675" name="直線コネクタ 674"/>
        <xdr:cNvCxnSpPr/>
      </xdr:nvCxnSpPr>
      <xdr:spPr>
        <a:xfrm>
          <a:off x="21323300" y="178993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17780</xdr:rowOff>
    </xdr:from>
    <xdr:to>
      <xdr:col>107</xdr:col>
      <xdr:colOff>101600</xdr:colOff>
      <xdr:row>104</xdr:row>
      <xdr:rowOff>119380</xdr:rowOff>
    </xdr:to>
    <xdr:sp macro="" textlink="">
      <xdr:nvSpPr>
        <xdr:cNvPr id="676" name="楕円 675"/>
        <xdr:cNvSpPr/>
      </xdr:nvSpPr>
      <xdr:spPr>
        <a:xfrm>
          <a:off x="20383500" y="1784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68580</xdr:rowOff>
    </xdr:from>
    <xdr:to>
      <xdr:col>111</xdr:col>
      <xdr:colOff>177800</xdr:colOff>
      <xdr:row>104</xdr:row>
      <xdr:rowOff>68580</xdr:rowOff>
    </xdr:to>
    <xdr:cxnSp macro="">
      <xdr:nvCxnSpPr>
        <xdr:cNvPr id="677" name="直線コネクタ 676"/>
        <xdr:cNvCxnSpPr/>
      </xdr:nvCxnSpPr>
      <xdr:spPr>
        <a:xfrm>
          <a:off x="20434300" y="17899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10161</xdr:rowOff>
    </xdr:from>
    <xdr:to>
      <xdr:col>102</xdr:col>
      <xdr:colOff>165100</xdr:colOff>
      <xdr:row>104</xdr:row>
      <xdr:rowOff>111761</xdr:rowOff>
    </xdr:to>
    <xdr:sp macro="" textlink="">
      <xdr:nvSpPr>
        <xdr:cNvPr id="678" name="楕円 677"/>
        <xdr:cNvSpPr/>
      </xdr:nvSpPr>
      <xdr:spPr>
        <a:xfrm>
          <a:off x="19494500" y="1784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60961</xdr:rowOff>
    </xdr:from>
    <xdr:to>
      <xdr:col>107</xdr:col>
      <xdr:colOff>50800</xdr:colOff>
      <xdr:row>104</xdr:row>
      <xdr:rowOff>68580</xdr:rowOff>
    </xdr:to>
    <xdr:cxnSp macro="">
      <xdr:nvCxnSpPr>
        <xdr:cNvPr id="679" name="直線コネクタ 678"/>
        <xdr:cNvCxnSpPr/>
      </xdr:nvCxnSpPr>
      <xdr:spPr>
        <a:xfrm>
          <a:off x="19545300" y="178917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167657</xdr:rowOff>
    </xdr:from>
    <xdr:ext cx="469744" cy="259045"/>
    <xdr:sp macro="" textlink="">
      <xdr:nvSpPr>
        <xdr:cNvPr id="680" name="n_1aveValue【公民館】&#10;一人当たり面積"/>
        <xdr:cNvSpPr txBox="1"/>
      </xdr:nvSpPr>
      <xdr:spPr>
        <a:xfrm>
          <a:off x="210757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26688</xdr:rowOff>
    </xdr:from>
    <xdr:ext cx="469744" cy="259045"/>
    <xdr:sp macro="" textlink="">
      <xdr:nvSpPr>
        <xdr:cNvPr id="681" name="n_2aveValue【公民館】&#10;一人当たり面積"/>
        <xdr:cNvSpPr txBox="1"/>
      </xdr:nvSpPr>
      <xdr:spPr>
        <a:xfrm>
          <a:off x="201994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95266</xdr:rowOff>
    </xdr:from>
    <xdr:ext cx="469744" cy="259045"/>
    <xdr:sp macro="" textlink="">
      <xdr:nvSpPr>
        <xdr:cNvPr id="682" name="n_3aveValue【公民館】&#10;一人当たり面積"/>
        <xdr:cNvSpPr txBox="1"/>
      </xdr:nvSpPr>
      <xdr:spPr>
        <a:xfrm>
          <a:off x="193104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135907</xdr:rowOff>
    </xdr:from>
    <xdr:ext cx="469744" cy="259045"/>
    <xdr:sp macro="" textlink="">
      <xdr:nvSpPr>
        <xdr:cNvPr id="683" name="n_1mainValue【公民館】&#10;一人当たり面積"/>
        <xdr:cNvSpPr txBox="1"/>
      </xdr:nvSpPr>
      <xdr:spPr>
        <a:xfrm>
          <a:off x="21075727" y="1762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135907</xdr:rowOff>
    </xdr:from>
    <xdr:ext cx="469744" cy="259045"/>
    <xdr:sp macro="" textlink="">
      <xdr:nvSpPr>
        <xdr:cNvPr id="684" name="n_2mainValue【公民館】&#10;一人当たり面積"/>
        <xdr:cNvSpPr txBox="1"/>
      </xdr:nvSpPr>
      <xdr:spPr>
        <a:xfrm>
          <a:off x="20199427" y="1762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128288</xdr:rowOff>
    </xdr:from>
    <xdr:ext cx="469744" cy="259045"/>
    <xdr:sp macro="" textlink="">
      <xdr:nvSpPr>
        <xdr:cNvPr id="685" name="n_3mainValue【公民館】&#10;一人当たり面積"/>
        <xdr:cNvSpPr txBox="1"/>
      </xdr:nvSpPr>
      <xdr:spPr>
        <a:xfrm>
          <a:off x="19310427" y="17616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6" name="正方形/長方形 68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7" name="正方形/長方形 68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8" name="テキスト ボックス 68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ほとんどの類型において、有形固定資産減価償却率は類似団体平均を下回っているものの、</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橋りょう・トンネル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においては類似団体平均をわずかに上回る状況である。当市は平成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月に公共施設等総合管理計画を策定しており、橋りょう・トンネル及び学校施設についても同計画に位置づけがあるため、計画に沿って適切に点検・更新等の対策を実施していく予定である。</a:t>
          </a:r>
        </a:p>
        <a:p>
          <a:r>
            <a:rPr kumimoji="1" lang="ja-JP" altLang="en-US" sz="1300">
              <a:latin typeface="ＭＳ Ｐゴシック" panose="020B0600070205080204" pitchFamily="50" charset="-128"/>
              <a:ea typeface="ＭＳ Ｐゴシック" panose="020B0600070205080204" pitchFamily="50" charset="-128"/>
            </a:rPr>
            <a:t>その他の公共施設についても、総合管理計画や令和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年度中に策定する個別施設計画に沿って、対策を実施していく予定である。</a:t>
          </a:r>
        </a:p>
        <a:p>
          <a:r>
            <a:rPr kumimoji="1" lang="ja-JP" altLang="en-US" sz="1300">
              <a:latin typeface="ＭＳ Ｐゴシック" panose="020B0600070205080204" pitchFamily="50" charset="-128"/>
              <a:ea typeface="ＭＳ Ｐゴシック" panose="020B0600070205080204" pitchFamily="50" charset="-128"/>
            </a:rPr>
            <a:t>なお、近年の建替え・新設状況として、藤岡支所・交流館の建替え（平成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年度）、寺部小学校・こども園の移転整備（平成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年度）、浄水中学校・交流館の新設（平成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年）、公営美和住宅の建替え（平成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252</a:t>
          </a:r>
          <a:r>
            <a:rPr kumimoji="1" lang="ja-JP" altLang="en-US" sz="1300">
              <a:latin typeface="ＭＳ Ｐゴシック" panose="020B0600070205080204" pitchFamily="50" charset="-128"/>
              <a:ea typeface="ＭＳ Ｐゴシック" panose="020B0600070205080204" pitchFamily="50" charset="-128"/>
            </a:rPr>
            <a:t>戸）などがある。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425,755
408,496
918.32
191,595,669
178,004,460
5,841,040
105,294,972
50,865,822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5987</xdr:rowOff>
    </xdr:from>
    <xdr:to>
      <xdr:col>24</xdr:col>
      <xdr:colOff>62865</xdr:colOff>
      <xdr:row>41</xdr:row>
      <xdr:rowOff>103959</xdr:rowOff>
    </xdr:to>
    <xdr:cxnSp macro="">
      <xdr:nvCxnSpPr>
        <xdr:cNvPr id="57" name="直線コネクタ 56"/>
        <xdr:cNvCxnSpPr/>
      </xdr:nvCxnSpPr>
      <xdr:spPr>
        <a:xfrm flipV="1">
          <a:off x="4634865" y="566383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107786</xdr:rowOff>
    </xdr:from>
    <xdr:ext cx="340478" cy="259045"/>
    <xdr:sp macro="" textlink="">
      <xdr:nvSpPr>
        <xdr:cNvPr id="58" name="【図書館】&#10;有形固定資産減価償却率最小値テキスト"/>
        <xdr:cNvSpPr txBox="1"/>
      </xdr:nvSpPr>
      <xdr:spPr>
        <a:xfrm>
          <a:off x="4673600" y="713723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103959</xdr:rowOff>
    </xdr:from>
    <xdr:to>
      <xdr:col>24</xdr:col>
      <xdr:colOff>152400</xdr:colOff>
      <xdr:row>41</xdr:row>
      <xdr:rowOff>103959</xdr:rowOff>
    </xdr:to>
    <xdr:cxnSp macro="">
      <xdr:nvCxnSpPr>
        <xdr:cNvPr id="59" name="直線コネクタ 58"/>
        <xdr:cNvCxnSpPr/>
      </xdr:nvCxnSpPr>
      <xdr:spPr>
        <a:xfrm>
          <a:off x="4546600" y="713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124114</xdr:rowOff>
    </xdr:from>
    <xdr:ext cx="405111" cy="259045"/>
    <xdr:sp macro="" textlink="">
      <xdr:nvSpPr>
        <xdr:cNvPr id="60" name="【図書館】&#10;有形固定資産減価償却率最大値テキスト"/>
        <xdr:cNvSpPr txBox="1"/>
      </xdr:nvSpPr>
      <xdr:spPr>
        <a:xfrm>
          <a:off x="4673600" y="543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5987</xdr:rowOff>
    </xdr:from>
    <xdr:to>
      <xdr:col>24</xdr:col>
      <xdr:colOff>152400</xdr:colOff>
      <xdr:row>33</xdr:row>
      <xdr:rowOff>5987</xdr:rowOff>
    </xdr:to>
    <xdr:cxnSp macro="">
      <xdr:nvCxnSpPr>
        <xdr:cNvPr id="61" name="直線コネクタ 60"/>
        <xdr:cNvCxnSpPr/>
      </xdr:nvCxnSpPr>
      <xdr:spPr>
        <a:xfrm>
          <a:off x="4546600" y="566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170378</xdr:rowOff>
    </xdr:from>
    <xdr:ext cx="405111" cy="259045"/>
    <xdr:sp macro="" textlink="">
      <xdr:nvSpPr>
        <xdr:cNvPr id="62" name="【図書館】&#10;有形固定資産減価償却率平均値テキスト"/>
        <xdr:cNvSpPr txBox="1"/>
      </xdr:nvSpPr>
      <xdr:spPr>
        <a:xfrm>
          <a:off x="4673600" y="6514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20501</xdr:rowOff>
    </xdr:from>
    <xdr:to>
      <xdr:col>24</xdr:col>
      <xdr:colOff>114300</xdr:colOff>
      <xdr:row>38</xdr:row>
      <xdr:rowOff>122101</xdr:rowOff>
    </xdr:to>
    <xdr:sp macro="" textlink="">
      <xdr:nvSpPr>
        <xdr:cNvPr id="63" name="フローチャート: 判断 62"/>
        <xdr:cNvSpPr/>
      </xdr:nvSpPr>
      <xdr:spPr>
        <a:xfrm>
          <a:off x="45847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43362</xdr:rowOff>
    </xdr:from>
    <xdr:to>
      <xdr:col>20</xdr:col>
      <xdr:colOff>38100</xdr:colOff>
      <xdr:row>38</xdr:row>
      <xdr:rowOff>144962</xdr:rowOff>
    </xdr:to>
    <xdr:sp macro="" textlink="">
      <xdr:nvSpPr>
        <xdr:cNvPr id="64" name="フローチャート: 判断 63"/>
        <xdr:cNvSpPr/>
      </xdr:nvSpPr>
      <xdr:spPr>
        <a:xfrm>
          <a:off x="3746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25400</xdr:rowOff>
    </xdr:from>
    <xdr:to>
      <xdr:col>15</xdr:col>
      <xdr:colOff>101600</xdr:colOff>
      <xdr:row>38</xdr:row>
      <xdr:rowOff>127000</xdr:rowOff>
    </xdr:to>
    <xdr:sp macro="" textlink="">
      <xdr:nvSpPr>
        <xdr:cNvPr id="65" name="フローチャート: 判断 64"/>
        <xdr:cNvSpPr/>
      </xdr:nvSpPr>
      <xdr:spPr>
        <a:xfrm>
          <a:off x="2857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170724</xdr:rowOff>
    </xdr:from>
    <xdr:to>
      <xdr:col>10</xdr:col>
      <xdr:colOff>165100</xdr:colOff>
      <xdr:row>38</xdr:row>
      <xdr:rowOff>100874</xdr:rowOff>
    </xdr:to>
    <xdr:sp macro="" textlink="">
      <xdr:nvSpPr>
        <xdr:cNvPr id="66" name="フローチャート: 判断 65"/>
        <xdr:cNvSpPr/>
      </xdr:nvSpPr>
      <xdr:spPr>
        <a:xfrm>
          <a:off x="1968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165826</xdr:rowOff>
    </xdr:from>
    <xdr:to>
      <xdr:col>24</xdr:col>
      <xdr:colOff>114300</xdr:colOff>
      <xdr:row>37</xdr:row>
      <xdr:rowOff>95976</xdr:rowOff>
    </xdr:to>
    <xdr:sp macro="" textlink="">
      <xdr:nvSpPr>
        <xdr:cNvPr id="72" name="楕円 71"/>
        <xdr:cNvSpPr/>
      </xdr:nvSpPr>
      <xdr:spPr>
        <a:xfrm>
          <a:off x="4584700" y="633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17253</xdr:rowOff>
    </xdr:from>
    <xdr:ext cx="405111" cy="259045"/>
    <xdr:sp macro="" textlink="">
      <xdr:nvSpPr>
        <xdr:cNvPr id="73" name="【図書館】&#10;有形固定資産減価償却率該当値テキスト"/>
        <xdr:cNvSpPr txBox="1"/>
      </xdr:nvSpPr>
      <xdr:spPr>
        <a:xfrm>
          <a:off x="4673600" y="618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38463</xdr:rowOff>
    </xdr:from>
    <xdr:to>
      <xdr:col>20</xdr:col>
      <xdr:colOff>38100</xdr:colOff>
      <xdr:row>37</xdr:row>
      <xdr:rowOff>140063</xdr:rowOff>
    </xdr:to>
    <xdr:sp macro="" textlink="">
      <xdr:nvSpPr>
        <xdr:cNvPr id="74" name="楕円 73"/>
        <xdr:cNvSpPr/>
      </xdr:nvSpPr>
      <xdr:spPr>
        <a:xfrm>
          <a:off x="3746500" y="638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45176</xdr:rowOff>
    </xdr:from>
    <xdr:to>
      <xdr:col>24</xdr:col>
      <xdr:colOff>63500</xdr:colOff>
      <xdr:row>37</xdr:row>
      <xdr:rowOff>89263</xdr:rowOff>
    </xdr:to>
    <xdr:cxnSp macro="">
      <xdr:nvCxnSpPr>
        <xdr:cNvPr id="75" name="直線コネクタ 74"/>
        <xdr:cNvCxnSpPr/>
      </xdr:nvCxnSpPr>
      <xdr:spPr>
        <a:xfrm flipV="1">
          <a:off x="3797300" y="6388826"/>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80917</xdr:rowOff>
    </xdr:from>
    <xdr:to>
      <xdr:col>15</xdr:col>
      <xdr:colOff>101600</xdr:colOff>
      <xdr:row>38</xdr:row>
      <xdr:rowOff>11068</xdr:rowOff>
    </xdr:to>
    <xdr:sp macro="" textlink="">
      <xdr:nvSpPr>
        <xdr:cNvPr id="76" name="楕円 75"/>
        <xdr:cNvSpPr/>
      </xdr:nvSpPr>
      <xdr:spPr>
        <a:xfrm>
          <a:off x="2857500" y="64245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89263</xdr:rowOff>
    </xdr:from>
    <xdr:to>
      <xdr:col>19</xdr:col>
      <xdr:colOff>177800</xdr:colOff>
      <xdr:row>37</xdr:row>
      <xdr:rowOff>131717</xdr:rowOff>
    </xdr:to>
    <xdr:cxnSp macro="">
      <xdr:nvCxnSpPr>
        <xdr:cNvPr id="77" name="直線コネクタ 76"/>
        <xdr:cNvCxnSpPr/>
      </xdr:nvCxnSpPr>
      <xdr:spPr>
        <a:xfrm flipV="1">
          <a:off x="2908300" y="643291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125004</xdr:rowOff>
    </xdr:from>
    <xdr:to>
      <xdr:col>10</xdr:col>
      <xdr:colOff>165100</xdr:colOff>
      <xdr:row>38</xdr:row>
      <xdr:rowOff>55155</xdr:rowOff>
    </xdr:to>
    <xdr:sp macro="" textlink="">
      <xdr:nvSpPr>
        <xdr:cNvPr id="78" name="楕円 77"/>
        <xdr:cNvSpPr/>
      </xdr:nvSpPr>
      <xdr:spPr>
        <a:xfrm>
          <a:off x="1968500" y="64686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131717</xdr:rowOff>
    </xdr:from>
    <xdr:to>
      <xdr:col>15</xdr:col>
      <xdr:colOff>50800</xdr:colOff>
      <xdr:row>38</xdr:row>
      <xdr:rowOff>4354</xdr:rowOff>
    </xdr:to>
    <xdr:cxnSp macro="">
      <xdr:nvCxnSpPr>
        <xdr:cNvPr id="79" name="直線コネクタ 78"/>
        <xdr:cNvCxnSpPr/>
      </xdr:nvCxnSpPr>
      <xdr:spPr>
        <a:xfrm flipV="1">
          <a:off x="2019300" y="647536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136089</xdr:rowOff>
    </xdr:from>
    <xdr:ext cx="405111" cy="259045"/>
    <xdr:sp macro="" textlink="">
      <xdr:nvSpPr>
        <xdr:cNvPr id="80" name="n_1aveValue【図書館】&#10;有形固定資産減価償却率"/>
        <xdr:cNvSpPr txBox="1"/>
      </xdr:nvSpPr>
      <xdr:spPr>
        <a:xfrm>
          <a:off x="35820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118127</xdr:rowOff>
    </xdr:from>
    <xdr:ext cx="405111" cy="259045"/>
    <xdr:sp macro="" textlink="">
      <xdr:nvSpPr>
        <xdr:cNvPr id="81" name="n_2aveValue【図書館】&#10;有形固定資産減価償却率"/>
        <xdr:cNvSpPr txBox="1"/>
      </xdr:nvSpPr>
      <xdr:spPr>
        <a:xfrm>
          <a:off x="2705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92001</xdr:rowOff>
    </xdr:from>
    <xdr:ext cx="405111" cy="259045"/>
    <xdr:sp macro="" textlink="">
      <xdr:nvSpPr>
        <xdr:cNvPr id="82" name="n_3aveValue【図書館】&#10;有形固定資産減価償却率"/>
        <xdr:cNvSpPr txBox="1"/>
      </xdr:nvSpPr>
      <xdr:spPr>
        <a:xfrm>
          <a:off x="1816744" y="660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156590</xdr:rowOff>
    </xdr:from>
    <xdr:ext cx="405111" cy="259045"/>
    <xdr:sp macro="" textlink="">
      <xdr:nvSpPr>
        <xdr:cNvPr id="83" name="n_1mainValue【図書館】&#10;有形固定資産減価償却率"/>
        <xdr:cNvSpPr txBox="1"/>
      </xdr:nvSpPr>
      <xdr:spPr>
        <a:xfrm>
          <a:off x="3582044" y="615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27594</xdr:rowOff>
    </xdr:from>
    <xdr:ext cx="405111" cy="259045"/>
    <xdr:sp macro="" textlink="">
      <xdr:nvSpPr>
        <xdr:cNvPr id="84" name="n_2mainValue【図書館】&#10;有形固定資産減価償却率"/>
        <xdr:cNvSpPr txBox="1"/>
      </xdr:nvSpPr>
      <xdr:spPr>
        <a:xfrm>
          <a:off x="2705744" y="619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71681</xdr:rowOff>
    </xdr:from>
    <xdr:ext cx="405111" cy="259045"/>
    <xdr:sp macro="" textlink="">
      <xdr:nvSpPr>
        <xdr:cNvPr id="85" name="n_3mainValue【図書館】&#10;有形固定資産減価償却率"/>
        <xdr:cNvSpPr txBox="1"/>
      </xdr:nvSpPr>
      <xdr:spPr>
        <a:xfrm>
          <a:off x="1816744" y="624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120650</xdr:rowOff>
    </xdr:from>
    <xdr:to>
      <xdr:col>54</xdr:col>
      <xdr:colOff>189865</xdr:colOff>
      <xdr:row>41</xdr:row>
      <xdr:rowOff>133350</xdr:rowOff>
    </xdr:to>
    <xdr:cxnSp macro="">
      <xdr:nvCxnSpPr>
        <xdr:cNvPr id="109" name="直線コネクタ 108"/>
        <xdr:cNvCxnSpPr/>
      </xdr:nvCxnSpPr>
      <xdr:spPr>
        <a:xfrm flipV="1">
          <a:off x="10476865" y="57785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137177</xdr:rowOff>
    </xdr:from>
    <xdr:ext cx="469744" cy="259045"/>
    <xdr:sp macro="" textlink="">
      <xdr:nvSpPr>
        <xdr:cNvPr id="110" name="【図書館】&#10;一人当たり面積最小値テキスト"/>
        <xdr:cNvSpPr txBox="1"/>
      </xdr:nvSpPr>
      <xdr:spPr>
        <a:xfrm>
          <a:off x="10515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133350</xdr:rowOff>
    </xdr:from>
    <xdr:to>
      <xdr:col>55</xdr:col>
      <xdr:colOff>88900</xdr:colOff>
      <xdr:row>41</xdr:row>
      <xdr:rowOff>133350</xdr:rowOff>
    </xdr:to>
    <xdr:cxnSp macro="">
      <xdr:nvCxnSpPr>
        <xdr:cNvPr id="111" name="直線コネクタ 110"/>
        <xdr:cNvCxnSpPr/>
      </xdr:nvCxnSpPr>
      <xdr:spPr>
        <a:xfrm>
          <a:off x="10388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67327</xdr:rowOff>
    </xdr:from>
    <xdr:ext cx="469744" cy="259045"/>
    <xdr:sp macro="" textlink="">
      <xdr:nvSpPr>
        <xdr:cNvPr id="112" name="【図書館】&#10;一人当たり面積最大値テキスト"/>
        <xdr:cNvSpPr txBox="1"/>
      </xdr:nvSpPr>
      <xdr:spPr>
        <a:xfrm>
          <a:off x="10515600" y="55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120650</xdr:rowOff>
    </xdr:from>
    <xdr:to>
      <xdr:col>55</xdr:col>
      <xdr:colOff>88900</xdr:colOff>
      <xdr:row>33</xdr:row>
      <xdr:rowOff>120650</xdr:rowOff>
    </xdr:to>
    <xdr:cxnSp macro="">
      <xdr:nvCxnSpPr>
        <xdr:cNvPr id="113" name="直線コネクタ 112"/>
        <xdr:cNvCxnSpPr/>
      </xdr:nvCxnSpPr>
      <xdr:spPr>
        <a:xfrm>
          <a:off x="10388600" y="57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137177</xdr:rowOff>
    </xdr:from>
    <xdr:ext cx="469744" cy="259045"/>
    <xdr:sp macro="" textlink="">
      <xdr:nvSpPr>
        <xdr:cNvPr id="114" name="【図書館】&#10;一人当たり面積平均値テキスト"/>
        <xdr:cNvSpPr txBox="1"/>
      </xdr:nvSpPr>
      <xdr:spPr>
        <a:xfrm>
          <a:off x="10515600" y="6823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15" name="フローチャート: 判断 114"/>
        <xdr:cNvSpPr/>
      </xdr:nvSpPr>
      <xdr:spPr>
        <a:xfrm>
          <a:off x="104267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0</xdr:rowOff>
    </xdr:from>
    <xdr:to>
      <xdr:col>50</xdr:col>
      <xdr:colOff>165100</xdr:colOff>
      <xdr:row>40</xdr:row>
      <xdr:rowOff>101600</xdr:rowOff>
    </xdr:to>
    <xdr:sp macro="" textlink="">
      <xdr:nvSpPr>
        <xdr:cNvPr id="116" name="フローチャート: 判断 115"/>
        <xdr:cNvSpPr/>
      </xdr:nvSpPr>
      <xdr:spPr>
        <a:xfrm>
          <a:off x="9588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25400</xdr:rowOff>
    </xdr:from>
    <xdr:to>
      <xdr:col>46</xdr:col>
      <xdr:colOff>38100</xdr:colOff>
      <xdr:row>40</xdr:row>
      <xdr:rowOff>127000</xdr:rowOff>
    </xdr:to>
    <xdr:sp macro="" textlink="">
      <xdr:nvSpPr>
        <xdr:cNvPr id="117" name="フローチャート: 判断 116"/>
        <xdr:cNvSpPr/>
      </xdr:nvSpPr>
      <xdr:spPr>
        <a:xfrm>
          <a:off x="86995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25400</xdr:rowOff>
    </xdr:from>
    <xdr:to>
      <xdr:col>41</xdr:col>
      <xdr:colOff>101600</xdr:colOff>
      <xdr:row>40</xdr:row>
      <xdr:rowOff>127000</xdr:rowOff>
    </xdr:to>
    <xdr:sp macro="" textlink="">
      <xdr:nvSpPr>
        <xdr:cNvPr id="118" name="フローチャート: 判断 117"/>
        <xdr:cNvSpPr/>
      </xdr:nvSpPr>
      <xdr:spPr>
        <a:xfrm>
          <a:off x="78105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120650</xdr:rowOff>
    </xdr:from>
    <xdr:to>
      <xdr:col>55</xdr:col>
      <xdr:colOff>50800</xdr:colOff>
      <xdr:row>40</xdr:row>
      <xdr:rowOff>50800</xdr:rowOff>
    </xdr:to>
    <xdr:sp macro="" textlink="">
      <xdr:nvSpPr>
        <xdr:cNvPr id="124" name="楕円 123"/>
        <xdr:cNvSpPr/>
      </xdr:nvSpPr>
      <xdr:spPr>
        <a:xfrm>
          <a:off x="104267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143527</xdr:rowOff>
    </xdr:from>
    <xdr:ext cx="469744" cy="259045"/>
    <xdr:sp macro="" textlink="">
      <xdr:nvSpPr>
        <xdr:cNvPr id="125" name="【図書館】&#10;一人当たり面積該当値テキスト"/>
        <xdr:cNvSpPr txBox="1"/>
      </xdr:nvSpPr>
      <xdr:spPr>
        <a:xfrm>
          <a:off x="10515600"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120650</xdr:rowOff>
    </xdr:from>
    <xdr:to>
      <xdr:col>50</xdr:col>
      <xdr:colOff>165100</xdr:colOff>
      <xdr:row>40</xdr:row>
      <xdr:rowOff>50800</xdr:rowOff>
    </xdr:to>
    <xdr:sp macro="" textlink="">
      <xdr:nvSpPr>
        <xdr:cNvPr id="126" name="楕円 125"/>
        <xdr:cNvSpPr/>
      </xdr:nvSpPr>
      <xdr:spPr>
        <a:xfrm>
          <a:off x="9588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0</xdr:rowOff>
    </xdr:from>
    <xdr:to>
      <xdr:col>55</xdr:col>
      <xdr:colOff>0</xdr:colOff>
      <xdr:row>40</xdr:row>
      <xdr:rowOff>0</xdr:rowOff>
    </xdr:to>
    <xdr:cxnSp macro="">
      <xdr:nvCxnSpPr>
        <xdr:cNvPr id="127" name="直線コネクタ 126"/>
        <xdr:cNvCxnSpPr/>
      </xdr:nvCxnSpPr>
      <xdr:spPr>
        <a:xfrm>
          <a:off x="9639300" y="685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120650</xdr:rowOff>
    </xdr:from>
    <xdr:to>
      <xdr:col>46</xdr:col>
      <xdr:colOff>38100</xdr:colOff>
      <xdr:row>40</xdr:row>
      <xdr:rowOff>50800</xdr:rowOff>
    </xdr:to>
    <xdr:sp macro="" textlink="">
      <xdr:nvSpPr>
        <xdr:cNvPr id="128" name="楕円 127"/>
        <xdr:cNvSpPr/>
      </xdr:nvSpPr>
      <xdr:spPr>
        <a:xfrm>
          <a:off x="8699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0</xdr:rowOff>
    </xdr:from>
    <xdr:to>
      <xdr:col>50</xdr:col>
      <xdr:colOff>114300</xdr:colOff>
      <xdr:row>40</xdr:row>
      <xdr:rowOff>0</xdr:rowOff>
    </xdr:to>
    <xdr:cxnSp macro="">
      <xdr:nvCxnSpPr>
        <xdr:cNvPr id="129" name="直線コネクタ 128"/>
        <xdr:cNvCxnSpPr/>
      </xdr:nvCxnSpPr>
      <xdr:spPr>
        <a:xfrm>
          <a:off x="8750300" y="685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107950</xdr:rowOff>
    </xdr:from>
    <xdr:to>
      <xdr:col>41</xdr:col>
      <xdr:colOff>101600</xdr:colOff>
      <xdr:row>40</xdr:row>
      <xdr:rowOff>38100</xdr:rowOff>
    </xdr:to>
    <xdr:sp macro="" textlink="">
      <xdr:nvSpPr>
        <xdr:cNvPr id="130" name="楕円 129"/>
        <xdr:cNvSpPr/>
      </xdr:nvSpPr>
      <xdr:spPr>
        <a:xfrm>
          <a:off x="7810500" y="67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158750</xdr:rowOff>
    </xdr:from>
    <xdr:to>
      <xdr:col>45</xdr:col>
      <xdr:colOff>177800</xdr:colOff>
      <xdr:row>40</xdr:row>
      <xdr:rowOff>0</xdr:rowOff>
    </xdr:to>
    <xdr:cxnSp macro="">
      <xdr:nvCxnSpPr>
        <xdr:cNvPr id="131" name="直線コネクタ 130"/>
        <xdr:cNvCxnSpPr/>
      </xdr:nvCxnSpPr>
      <xdr:spPr>
        <a:xfrm>
          <a:off x="7861300" y="6845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92727</xdr:rowOff>
    </xdr:from>
    <xdr:ext cx="469744" cy="259045"/>
    <xdr:sp macro="" textlink="">
      <xdr:nvSpPr>
        <xdr:cNvPr id="132" name="n_1aveValue【図書館】&#10;一人当たり面積"/>
        <xdr:cNvSpPr txBox="1"/>
      </xdr:nvSpPr>
      <xdr:spPr>
        <a:xfrm>
          <a:off x="9391727"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118127</xdr:rowOff>
    </xdr:from>
    <xdr:ext cx="469744" cy="259045"/>
    <xdr:sp macro="" textlink="">
      <xdr:nvSpPr>
        <xdr:cNvPr id="133" name="n_2aveValue【図書館】&#10;一人当たり面積"/>
        <xdr:cNvSpPr txBox="1"/>
      </xdr:nvSpPr>
      <xdr:spPr>
        <a:xfrm>
          <a:off x="8515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118127</xdr:rowOff>
    </xdr:from>
    <xdr:ext cx="469744" cy="259045"/>
    <xdr:sp macro="" textlink="">
      <xdr:nvSpPr>
        <xdr:cNvPr id="134" name="n_3aveValue【図書館】&#10;一人当たり面積"/>
        <xdr:cNvSpPr txBox="1"/>
      </xdr:nvSpPr>
      <xdr:spPr>
        <a:xfrm>
          <a:off x="7626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67327</xdr:rowOff>
    </xdr:from>
    <xdr:ext cx="469744" cy="259045"/>
    <xdr:sp macro="" textlink="">
      <xdr:nvSpPr>
        <xdr:cNvPr id="135" name="n_1mainValue【図書館】&#10;一人当たり面積"/>
        <xdr:cNvSpPr txBox="1"/>
      </xdr:nvSpPr>
      <xdr:spPr>
        <a:xfrm>
          <a:off x="9391727"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67327</xdr:rowOff>
    </xdr:from>
    <xdr:ext cx="469744" cy="259045"/>
    <xdr:sp macro="" textlink="">
      <xdr:nvSpPr>
        <xdr:cNvPr id="136" name="n_2mainValue【図書館】&#10;一人当たり面積"/>
        <xdr:cNvSpPr txBox="1"/>
      </xdr:nvSpPr>
      <xdr:spPr>
        <a:xfrm>
          <a:off x="8515427"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54627</xdr:rowOff>
    </xdr:from>
    <xdr:ext cx="469744" cy="259045"/>
    <xdr:sp macro="" textlink="">
      <xdr:nvSpPr>
        <xdr:cNvPr id="137" name="n_3mainValue【図書館】&#10;一人当たり面積"/>
        <xdr:cNvSpPr txBox="1"/>
      </xdr:nvSpPr>
      <xdr:spPr>
        <a:xfrm>
          <a:off x="7626427" y="656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8" name="テキスト ボックス 14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9" name="直線コネクタ 148"/>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0" name="テキスト ボックス 149"/>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1" name="直線コネクタ 150"/>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2" name="テキスト ボックス 151"/>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3" name="直線コネクタ 152"/>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4" name="テキスト ボックス 153"/>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5" name="直線コネクタ 154"/>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6" name="テキスト ボックス 155"/>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8" name="テキスト ボックス 15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144018</xdr:rowOff>
    </xdr:from>
    <xdr:to>
      <xdr:col>24</xdr:col>
      <xdr:colOff>62865</xdr:colOff>
      <xdr:row>63</xdr:row>
      <xdr:rowOff>93726</xdr:rowOff>
    </xdr:to>
    <xdr:cxnSp macro="">
      <xdr:nvCxnSpPr>
        <xdr:cNvPr id="160" name="直線コネクタ 159"/>
        <xdr:cNvCxnSpPr/>
      </xdr:nvCxnSpPr>
      <xdr:spPr>
        <a:xfrm flipV="1">
          <a:off x="4634865" y="9573768"/>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97553</xdr:rowOff>
    </xdr:from>
    <xdr:ext cx="405111" cy="259045"/>
    <xdr:sp macro="" textlink="">
      <xdr:nvSpPr>
        <xdr:cNvPr id="161" name="【体育館・プール】&#10;有形固定資産減価償却率最小値テキスト"/>
        <xdr:cNvSpPr txBox="1"/>
      </xdr:nvSpPr>
      <xdr:spPr>
        <a:xfrm>
          <a:off x="4673600" y="1089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93726</xdr:rowOff>
    </xdr:from>
    <xdr:to>
      <xdr:col>24</xdr:col>
      <xdr:colOff>152400</xdr:colOff>
      <xdr:row>63</xdr:row>
      <xdr:rowOff>93726</xdr:rowOff>
    </xdr:to>
    <xdr:cxnSp macro="">
      <xdr:nvCxnSpPr>
        <xdr:cNvPr id="162" name="直線コネクタ 161"/>
        <xdr:cNvCxnSpPr/>
      </xdr:nvCxnSpPr>
      <xdr:spPr>
        <a:xfrm>
          <a:off x="4546600" y="1089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90695</xdr:rowOff>
    </xdr:from>
    <xdr:ext cx="405111" cy="259045"/>
    <xdr:sp macro="" textlink="">
      <xdr:nvSpPr>
        <xdr:cNvPr id="163" name="【体育館・プール】&#10;有形固定資産減価償却率最大値テキスト"/>
        <xdr:cNvSpPr txBox="1"/>
      </xdr:nvSpPr>
      <xdr:spPr>
        <a:xfrm>
          <a:off x="4673600" y="934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144018</xdr:rowOff>
    </xdr:from>
    <xdr:to>
      <xdr:col>24</xdr:col>
      <xdr:colOff>152400</xdr:colOff>
      <xdr:row>55</xdr:row>
      <xdr:rowOff>144018</xdr:rowOff>
    </xdr:to>
    <xdr:cxnSp macro="">
      <xdr:nvCxnSpPr>
        <xdr:cNvPr id="164" name="直線コネクタ 163"/>
        <xdr:cNvCxnSpPr/>
      </xdr:nvCxnSpPr>
      <xdr:spPr>
        <a:xfrm>
          <a:off x="4546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106951</xdr:rowOff>
    </xdr:from>
    <xdr:ext cx="405111" cy="259045"/>
    <xdr:sp macro="" textlink="">
      <xdr:nvSpPr>
        <xdr:cNvPr id="165" name="【体育館・プール】&#10;有形固定資産減価償却率平均値テキスト"/>
        <xdr:cNvSpPr txBox="1"/>
      </xdr:nvSpPr>
      <xdr:spPr>
        <a:xfrm>
          <a:off x="4673600" y="10051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84074</xdr:rowOff>
    </xdr:from>
    <xdr:to>
      <xdr:col>24</xdr:col>
      <xdr:colOff>114300</xdr:colOff>
      <xdr:row>60</xdr:row>
      <xdr:rowOff>14224</xdr:rowOff>
    </xdr:to>
    <xdr:sp macro="" textlink="">
      <xdr:nvSpPr>
        <xdr:cNvPr id="166" name="フローチャート: 判断 165"/>
        <xdr:cNvSpPr/>
      </xdr:nvSpPr>
      <xdr:spPr>
        <a:xfrm>
          <a:off x="4584700" y="1019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120650</xdr:rowOff>
    </xdr:from>
    <xdr:to>
      <xdr:col>20</xdr:col>
      <xdr:colOff>38100</xdr:colOff>
      <xdr:row>60</xdr:row>
      <xdr:rowOff>50800</xdr:rowOff>
    </xdr:to>
    <xdr:sp macro="" textlink="">
      <xdr:nvSpPr>
        <xdr:cNvPr id="167" name="フローチャート: 判断 166"/>
        <xdr:cNvSpPr/>
      </xdr:nvSpPr>
      <xdr:spPr>
        <a:xfrm>
          <a:off x="3746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118364</xdr:rowOff>
    </xdr:from>
    <xdr:to>
      <xdr:col>15</xdr:col>
      <xdr:colOff>101600</xdr:colOff>
      <xdr:row>60</xdr:row>
      <xdr:rowOff>48514</xdr:rowOff>
    </xdr:to>
    <xdr:sp macro="" textlink="">
      <xdr:nvSpPr>
        <xdr:cNvPr id="168" name="フローチャート: 判断 167"/>
        <xdr:cNvSpPr/>
      </xdr:nvSpPr>
      <xdr:spPr>
        <a:xfrm>
          <a:off x="2857500" y="1023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72644</xdr:rowOff>
    </xdr:from>
    <xdr:to>
      <xdr:col>10</xdr:col>
      <xdr:colOff>165100</xdr:colOff>
      <xdr:row>60</xdr:row>
      <xdr:rowOff>2794</xdr:rowOff>
    </xdr:to>
    <xdr:sp macro="" textlink="">
      <xdr:nvSpPr>
        <xdr:cNvPr id="169" name="フローチャート: 判断 168"/>
        <xdr:cNvSpPr/>
      </xdr:nvSpPr>
      <xdr:spPr>
        <a:xfrm>
          <a:off x="1968500" y="1018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97790</xdr:rowOff>
    </xdr:from>
    <xdr:to>
      <xdr:col>24</xdr:col>
      <xdr:colOff>114300</xdr:colOff>
      <xdr:row>61</xdr:row>
      <xdr:rowOff>27940</xdr:rowOff>
    </xdr:to>
    <xdr:sp macro="" textlink="">
      <xdr:nvSpPr>
        <xdr:cNvPr id="175" name="楕円 174"/>
        <xdr:cNvSpPr/>
      </xdr:nvSpPr>
      <xdr:spPr>
        <a:xfrm>
          <a:off x="45847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76217</xdr:rowOff>
    </xdr:from>
    <xdr:ext cx="405111" cy="259045"/>
    <xdr:sp macro="" textlink="">
      <xdr:nvSpPr>
        <xdr:cNvPr id="176" name="【体育館・プール】&#10;有形固定資産減価償却率該当値テキスト"/>
        <xdr:cNvSpPr txBox="1"/>
      </xdr:nvSpPr>
      <xdr:spPr>
        <a:xfrm>
          <a:off x="4673600"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143510</xdr:rowOff>
    </xdr:from>
    <xdr:to>
      <xdr:col>20</xdr:col>
      <xdr:colOff>38100</xdr:colOff>
      <xdr:row>61</xdr:row>
      <xdr:rowOff>73660</xdr:rowOff>
    </xdr:to>
    <xdr:sp macro="" textlink="">
      <xdr:nvSpPr>
        <xdr:cNvPr id="177" name="楕円 176"/>
        <xdr:cNvSpPr/>
      </xdr:nvSpPr>
      <xdr:spPr>
        <a:xfrm>
          <a:off x="3746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148590</xdr:rowOff>
    </xdr:from>
    <xdr:to>
      <xdr:col>24</xdr:col>
      <xdr:colOff>63500</xdr:colOff>
      <xdr:row>61</xdr:row>
      <xdr:rowOff>22860</xdr:rowOff>
    </xdr:to>
    <xdr:cxnSp macro="">
      <xdr:nvCxnSpPr>
        <xdr:cNvPr id="178" name="直線コネクタ 177"/>
        <xdr:cNvCxnSpPr/>
      </xdr:nvCxnSpPr>
      <xdr:spPr>
        <a:xfrm flipV="1">
          <a:off x="3797300" y="1043559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17780</xdr:rowOff>
    </xdr:from>
    <xdr:to>
      <xdr:col>15</xdr:col>
      <xdr:colOff>101600</xdr:colOff>
      <xdr:row>61</xdr:row>
      <xdr:rowOff>119380</xdr:rowOff>
    </xdr:to>
    <xdr:sp macro="" textlink="">
      <xdr:nvSpPr>
        <xdr:cNvPr id="179" name="楕円 178"/>
        <xdr:cNvSpPr/>
      </xdr:nvSpPr>
      <xdr:spPr>
        <a:xfrm>
          <a:off x="2857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22860</xdr:rowOff>
    </xdr:from>
    <xdr:to>
      <xdr:col>19</xdr:col>
      <xdr:colOff>177800</xdr:colOff>
      <xdr:row>61</xdr:row>
      <xdr:rowOff>68580</xdr:rowOff>
    </xdr:to>
    <xdr:cxnSp macro="">
      <xdr:nvCxnSpPr>
        <xdr:cNvPr id="180" name="直線コネクタ 179"/>
        <xdr:cNvCxnSpPr/>
      </xdr:nvCxnSpPr>
      <xdr:spPr>
        <a:xfrm flipV="1">
          <a:off x="2908300" y="1048131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63500</xdr:rowOff>
    </xdr:from>
    <xdr:to>
      <xdr:col>10</xdr:col>
      <xdr:colOff>165100</xdr:colOff>
      <xdr:row>61</xdr:row>
      <xdr:rowOff>165100</xdr:rowOff>
    </xdr:to>
    <xdr:sp macro="" textlink="">
      <xdr:nvSpPr>
        <xdr:cNvPr id="181" name="楕円 180"/>
        <xdr:cNvSpPr/>
      </xdr:nvSpPr>
      <xdr:spPr>
        <a:xfrm>
          <a:off x="1968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68580</xdr:rowOff>
    </xdr:from>
    <xdr:to>
      <xdr:col>15</xdr:col>
      <xdr:colOff>50800</xdr:colOff>
      <xdr:row>61</xdr:row>
      <xdr:rowOff>114300</xdr:rowOff>
    </xdr:to>
    <xdr:cxnSp macro="">
      <xdr:nvCxnSpPr>
        <xdr:cNvPr id="182" name="直線コネクタ 181"/>
        <xdr:cNvCxnSpPr/>
      </xdr:nvCxnSpPr>
      <xdr:spPr>
        <a:xfrm flipV="1">
          <a:off x="2019300" y="105270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67327</xdr:rowOff>
    </xdr:from>
    <xdr:ext cx="405111" cy="259045"/>
    <xdr:sp macro="" textlink="">
      <xdr:nvSpPr>
        <xdr:cNvPr id="183" name="n_1aveValue【体育館・プール】&#10;有形固定資産減価償却率"/>
        <xdr:cNvSpPr txBox="1"/>
      </xdr:nvSpPr>
      <xdr:spPr>
        <a:xfrm>
          <a:off x="3582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65041</xdr:rowOff>
    </xdr:from>
    <xdr:ext cx="405111" cy="259045"/>
    <xdr:sp macro="" textlink="">
      <xdr:nvSpPr>
        <xdr:cNvPr id="184" name="n_2aveValue【体育館・プール】&#10;有形固定資産減価償却率"/>
        <xdr:cNvSpPr txBox="1"/>
      </xdr:nvSpPr>
      <xdr:spPr>
        <a:xfrm>
          <a:off x="2705744" y="10009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19321</xdr:rowOff>
    </xdr:from>
    <xdr:ext cx="405111" cy="259045"/>
    <xdr:sp macro="" textlink="">
      <xdr:nvSpPr>
        <xdr:cNvPr id="185" name="n_3aveValue【体育館・プール】&#10;有形固定資産減価償却率"/>
        <xdr:cNvSpPr txBox="1"/>
      </xdr:nvSpPr>
      <xdr:spPr>
        <a:xfrm>
          <a:off x="1816744" y="9963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64787</xdr:rowOff>
    </xdr:from>
    <xdr:ext cx="405111" cy="259045"/>
    <xdr:sp macro="" textlink="">
      <xdr:nvSpPr>
        <xdr:cNvPr id="186" name="n_1mainValue【体育館・プール】&#10;有形固定資産減価償却率"/>
        <xdr:cNvSpPr txBox="1"/>
      </xdr:nvSpPr>
      <xdr:spPr>
        <a:xfrm>
          <a:off x="35820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110507</xdr:rowOff>
    </xdr:from>
    <xdr:ext cx="405111" cy="259045"/>
    <xdr:sp macro="" textlink="">
      <xdr:nvSpPr>
        <xdr:cNvPr id="187" name="n_2mainValue【体育館・プール】&#10;有形固定資産減価償却率"/>
        <xdr:cNvSpPr txBox="1"/>
      </xdr:nvSpPr>
      <xdr:spPr>
        <a:xfrm>
          <a:off x="27057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156227</xdr:rowOff>
    </xdr:from>
    <xdr:ext cx="405111" cy="259045"/>
    <xdr:sp macro="" textlink="">
      <xdr:nvSpPr>
        <xdr:cNvPr id="188" name="n_3mainValue【体育館・プール】&#10;有形固定資産減価償却率"/>
        <xdr:cNvSpPr txBox="1"/>
      </xdr:nvSpPr>
      <xdr:spPr>
        <a:xfrm>
          <a:off x="1816744"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9" name="直線コネクタ 19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0" name="テキスト ボックス 19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1" name="直線コネクタ 20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2" name="テキスト ボックス 20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3" name="直線コネクタ 20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4" name="テキスト ボックス 20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5" name="直線コネクタ 20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6" name="テキスト ボックス 20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7" name="直線コネクタ 20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8" name="テキスト ボックス 20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0" name="テキスト ボックス 20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100330</xdr:rowOff>
    </xdr:from>
    <xdr:to>
      <xdr:col>54</xdr:col>
      <xdr:colOff>189865</xdr:colOff>
      <xdr:row>64</xdr:row>
      <xdr:rowOff>33020</xdr:rowOff>
    </xdr:to>
    <xdr:cxnSp macro="">
      <xdr:nvCxnSpPr>
        <xdr:cNvPr id="212" name="直線コネクタ 211"/>
        <xdr:cNvCxnSpPr/>
      </xdr:nvCxnSpPr>
      <xdr:spPr>
        <a:xfrm flipV="1">
          <a:off x="10476865" y="9701530"/>
          <a:ext cx="0" cy="130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36847</xdr:rowOff>
    </xdr:from>
    <xdr:ext cx="469744" cy="259045"/>
    <xdr:sp macro="" textlink="">
      <xdr:nvSpPr>
        <xdr:cNvPr id="213" name="【体育館・プール】&#10;一人当たり面積最小値テキスト"/>
        <xdr:cNvSpPr txBox="1"/>
      </xdr:nvSpPr>
      <xdr:spPr>
        <a:xfrm>
          <a:off x="10515600" y="1100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33020</xdr:rowOff>
    </xdr:from>
    <xdr:to>
      <xdr:col>55</xdr:col>
      <xdr:colOff>88900</xdr:colOff>
      <xdr:row>64</xdr:row>
      <xdr:rowOff>33020</xdr:rowOff>
    </xdr:to>
    <xdr:cxnSp macro="">
      <xdr:nvCxnSpPr>
        <xdr:cNvPr id="214" name="直線コネクタ 213"/>
        <xdr:cNvCxnSpPr/>
      </xdr:nvCxnSpPr>
      <xdr:spPr>
        <a:xfrm>
          <a:off x="10388600" y="11005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47007</xdr:rowOff>
    </xdr:from>
    <xdr:ext cx="469744" cy="259045"/>
    <xdr:sp macro="" textlink="">
      <xdr:nvSpPr>
        <xdr:cNvPr id="215" name="【体育館・プール】&#10;一人当たり面積最大値テキスト"/>
        <xdr:cNvSpPr txBox="1"/>
      </xdr:nvSpPr>
      <xdr:spPr>
        <a:xfrm>
          <a:off x="10515600" y="947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100330</xdr:rowOff>
    </xdr:from>
    <xdr:to>
      <xdr:col>55</xdr:col>
      <xdr:colOff>88900</xdr:colOff>
      <xdr:row>56</xdr:row>
      <xdr:rowOff>100330</xdr:rowOff>
    </xdr:to>
    <xdr:cxnSp macro="">
      <xdr:nvCxnSpPr>
        <xdr:cNvPr id="216" name="直線コネクタ 215"/>
        <xdr:cNvCxnSpPr/>
      </xdr:nvCxnSpPr>
      <xdr:spPr>
        <a:xfrm>
          <a:off x="10388600" y="9701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13987</xdr:rowOff>
    </xdr:from>
    <xdr:ext cx="469744" cy="259045"/>
    <xdr:sp macro="" textlink="">
      <xdr:nvSpPr>
        <xdr:cNvPr id="217" name="【体育館・プール】&#10;一人当たり面積平均値テキスト"/>
        <xdr:cNvSpPr txBox="1"/>
      </xdr:nvSpPr>
      <xdr:spPr>
        <a:xfrm>
          <a:off x="10515600" y="10815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35560</xdr:rowOff>
    </xdr:from>
    <xdr:to>
      <xdr:col>55</xdr:col>
      <xdr:colOff>50800</xdr:colOff>
      <xdr:row>63</xdr:row>
      <xdr:rowOff>137160</xdr:rowOff>
    </xdr:to>
    <xdr:sp macro="" textlink="">
      <xdr:nvSpPr>
        <xdr:cNvPr id="218" name="フローチャート: 判断 217"/>
        <xdr:cNvSpPr/>
      </xdr:nvSpPr>
      <xdr:spPr>
        <a:xfrm>
          <a:off x="10426700" y="1083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34290</xdr:rowOff>
    </xdr:from>
    <xdr:to>
      <xdr:col>50</xdr:col>
      <xdr:colOff>165100</xdr:colOff>
      <xdr:row>63</xdr:row>
      <xdr:rowOff>135890</xdr:rowOff>
    </xdr:to>
    <xdr:sp macro="" textlink="">
      <xdr:nvSpPr>
        <xdr:cNvPr id="219" name="フローチャート: 判断 218"/>
        <xdr:cNvSpPr/>
      </xdr:nvSpPr>
      <xdr:spPr>
        <a:xfrm>
          <a:off x="9588500" y="1083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68580</xdr:rowOff>
    </xdr:from>
    <xdr:to>
      <xdr:col>46</xdr:col>
      <xdr:colOff>38100</xdr:colOff>
      <xdr:row>63</xdr:row>
      <xdr:rowOff>170180</xdr:rowOff>
    </xdr:to>
    <xdr:sp macro="" textlink="">
      <xdr:nvSpPr>
        <xdr:cNvPr id="220" name="フローチャート: 判断 219"/>
        <xdr:cNvSpPr/>
      </xdr:nvSpPr>
      <xdr:spPr>
        <a:xfrm>
          <a:off x="8699500" y="1086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87630</xdr:rowOff>
    </xdr:from>
    <xdr:to>
      <xdr:col>41</xdr:col>
      <xdr:colOff>101600</xdr:colOff>
      <xdr:row>64</xdr:row>
      <xdr:rowOff>17780</xdr:rowOff>
    </xdr:to>
    <xdr:sp macro="" textlink="">
      <xdr:nvSpPr>
        <xdr:cNvPr id="221" name="フローチャート: 判断 220"/>
        <xdr:cNvSpPr/>
      </xdr:nvSpPr>
      <xdr:spPr>
        <a:xfrm>
          <a:off x="78105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6350</xdr:rowOff>
    </xdr:from>
    <xdr:to>
      <xdr:col>55</xdr:col>
      <xdr:colOff>50800</xdr:colOff>
      <xdr:row>63</xdr:row>
      <xdr:rowOff>107950</xdr:rowOff>
    </xdr:to>
    <xdr:sp macro="" textlink="">
      <xdr:nvSpPr>
        <xdr:cNvPr id="227" name="楕円 226"/>
        <xdr:cNvSpPr/>
      </xdr:nvSpPr>
      <xdr:spPr>
        <a:xfrm>
          <a:off x="104267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29227</xdr:rowOff>
    </xdr:from>
    <xdr:ext cx="469744" cy="259045"/>
    <xdr:sp macro="" textlink="">
      <xdr:nvSpPr>
        <xdr:cNvPr id="228" name="【体育館・プール】&#10;一人当たり面積該当値テキスト"/>
        <xdr:cNvSpPr txBox="1"/>
      </xdr:nvSpPr>
      <xdr:spPr>
        <a:xfrm>
          <a:off x="10515600" y="1065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6350</xdr:rowOff>
    </xdr:from>
    <xdr:to>
      <xdr:col>50</xdr:col>
      <xdr:colOff>165100</xdr:colOff>
      <xdr:row>63</xdr:row>
      <xdr:rowOff>107950</xdr:rowOff>
    </xdr:to>
    <xdr:sp macro="" textlink="">
      <xdr:nvSpPr>
        <xdr:cNvPr id="229" name="楕円 228"/>
        <xdr:cNvSpPr/>
      </xdr:nvSpPr>
      <xdr:spPr>
        <a:xfrm>
          <a:off x="9588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57150</xdr:rowOff>
    </xdr:from>
    <xdr:to>
      <xdr:col>55</xdr:col>
      <xdr:colOff>0</xdr:colOff>
      <xdr:row>63</xdr:row>
      <xdr:rowOff>57150</xdr:rowOff>
    </xdr:to>
    <xdr:cxnSp macro="">
      <xdr:nvCxnSpPr>
        <xdr:cNvPr id="230" name="直線コネクタ 229"/>
        <xdr:cNvCxnSpPr/>
      </xdr:nvCxnSpPr>
      <xdr:spPr>
        <a:xfrm>
          <a:off x="9639300" y="1085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5080</xdr:rowOff>
    </xdr:from>
    <xdr:to>
      <xdr:col>46</xdr:col>
      <xdr:colOff>38100</xdr:colOff>
      <xdr:row>63</xdr:row>
      <xdr:rowOff>106680</xdr:rowOff>
    </xdr:to>
    <xdr:sp macro="" textlink="">
      <xdr:nvSpPr>
        <xdr:cNvPr id="231" name="楕円 230"/>
        <xdr:cNvSpPr/>
      </xdr:nvSpPr>
      <xdr:spPr>
        <a:xfrm>
          <a:off x="8699500" y="1080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55880</xdr:rowOff>
    </xdr:from>
    <xdr:to>
      <xdr:col>50</xdr:col>
      <xdr:colOff>114300</xdr:colOff>
      <xdr:row>63</xdr:row>
      <xdr:rowOff>57150</xdr:rowOff>
    </xdr:to>
    <xdr:cxnSp macro="">
      <xdr:nvCxnSpPr>
        <xdr:cNvPr id="232" name="直線コネクタ 231"/>
        <xdr:cNvCxnSpPr/>
      </xdr:nvCxnSpPr>
      <xdr:spPr>
        <a:xfrm>
          <a:off x="8750300" y="1085723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5080</xdr:rowOff>
    </xdr:from>
    <xdr:to>
      <xdr:col>41</xdr:col>
      <xdr:colOff>101600</xdr:colOff>
      <xdr:row>63</xdr:row>
      <xdr:rowOff>106680</xdr:rowOff>
    </xdr:to>
    <xdr:sp macro="" textlink="">
      <xdr:nvSpPr>
        <xdr:cNvPr id="233" name="楕円 232"/>
        <xdr:cNvSpPr/>
      </xdr:nvSpPr>
      <xdr:spPr>
        <a:xfrm>
          <a:off x="7810500" y="1080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55880</xdr:rowOff>
    </xdr:from>
    <xdr:to>
      <xdr:col>45</xdr:col>
      <xdr:colOff>177800</xdr:colOff>
      <xdr:row>63</xdr:row>
      <xdr:rowOff>55880</xdr:rowOff>
    </xdr:to>
    <xdr:cxnSp macro="">
      <xdr:nvCxnSpPr>
        <xdr:cNvPr id="234" name="直線コネクタ 233"/>
        <xdr:cNvCxnSpPr/>
      </xdr:nvCxnSpPr>
      <xdr:spPr>
        <a:xfrm>
          <a:off x="7861300" y="108572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127017</xdr:rowOff>
    </xdr:from>
    <xdr:ext cx="469744" cy="259045"/>
    <xdr:sp macro="" textlink="">
      <xdr:nvSpPr>
        <xdr:cNvPr id="235" name="n_1aveValue【体育館・プール】&#10;一人当たり面積"/>
        <xdr:cNvSpPr txBox="1"/>
      </xdr:nvSpPr>
      <xdr:spPr>
        <a:xfrm>
          <a:off x="9391727" y="10928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161307</xdr:rowOff>
    </xdr:from>
    <xdr:ext cx="469744" cy="259045"/>
    <xdr:sp macro="" textlink="">
      <xdr:nvSpPr>
        <xdr:cNvPr id="236" name="n_2aveValue【体育館・プール】&#10;一人当たり面積"/>
        <xdr:cNvSpPr txBox="1"/>
      </xdr:nvSpPr>
      <xdr:spPr>
        <a:xfrm>
          <a:off x="8515427" y="1096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8907</xdr:rowOff>
    </xdr:from>
    <xdr:ext cx="469744" cy="259045"/>
    <xdr:sp macro="" textlink="">
      <xdr:nvSpPr>
        <xdr:cNvPr id="237" name="n_3aveValue【体育館・プール】&#10;一人当たり面積"/>
        <xdr:cNvSpPr txBox="1"/>
      </xdr:nvSpPr>
      <xdr:spPr>
        <a:xfrm>
          <a:off x="7626427" y="10981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124477</xdr:rowOff>
    </xdr:from>
    <xdr:ext cx="469744" cy="259045"/>
    <xdr:sp macro="" textlink="">
      <xdr:nvSpPr>
        <xdr:cNvPr id="238" name="n_1mainValue【体育館・プール】&#10;一人当たり面積"/>
        <xdr:cNvSpPr txBox="1"/>
      </xdr:nvSpPr>
      <xdr:spPr>
        <a:xfrm>
          <a:off x="93917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123207</xdr:rowOff>
    </xdr:from>
    <xdr:ext cx="469744" cy="259045"/>
    <xdr:sp macro="" textlink="">
      <xdr:nvSpPr>
        <xdr:cNvPr id="239" name="n_2mainValue【体育館・プール】&#10;一人当たり面積"/>
        <xdr:cNvSpPr txBox="1"/>
      </xdr:nvSpPr>
      <xdr:spPr>
        <a:xfrm>
          <a:off x="8515427" y="1058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123207</xdr:rowOff>
    </xdr:from>
    <xdr:ext cx="469744" cy="259045"/>
    <xdr:sp macro="" textlink="">
      <xdr:nvSpPr>
        <xdr:cNvPr id="240" name="n_3mainValue【体育館・プール】&#10;一人当たり面積"/>
        <xdr:cNvSpPr txBox="1"/>
      </xdr:nvSpPr>
      <xdr:spPr>
        <a:xfrm>
          <a:off x="7626427" y="1058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1" name="テキスト ボックス 25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2" name="直線コネクタ 25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3" name="テキスト ボックス 25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4" name="直線コネクタ 25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5" name="テキスト ボックス 25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6" name="直線コネクタ 25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7" name="テキスト ボックス 25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8" name="直線コネクタ 25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9" name="テキスト ボックス 25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0" name="直線コネクタ 25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1" name="テキスト ボックス 26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40005</xdr:rowOff>
    </xdr:from>
    <xdr:to>
      <xdr:col>24</xdr:col>
      <xdr:colOff>62865</xdr:colOff>
      <xdr:row>85</xdr:row>
      <xdr:rowOff>22861</xdr:rowOff>
    </xdr:to>
    <xdr:cxnSp macro="">
      <xdr:nvCxnSpPr>
        <xdr:cNvPr id="265" name="直線コネクタ 264"/>
        <xdr:cNvCxnSpPr/>
      </xdr:nvCxnSpPr>
      <xdr:spPr>
        <a:xfrm flipV="1">
          <a:off x="4634865" y="13584555"/>
          <a:ext cx="0" cy="1011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26688</xdr:rowOff>
    </xdr:from>
    <xdr:ext cx="405111" cy="259045"/>
    <xdr:sp macro="" textlink="">
      <xdr:nvSpPr>
        <xdr:cNvPr id="266" name="【福祉施設】&#10;有形固定資産減価償却率最小値テキスト"/>
        <xdr:cNvSpPr txBox="1"/>
      </xdr:nvSpPr>
      <xdr:spPr>
        <a:xfrm>
          <a:off x="4673600" y="1459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22861</xdr:rowOff>
    </xdr:from>
    <xdr:to>
      <xdr:col>24</xdr:col>
      <xdr:colOff>152400</xdr:colOff>
      <xdr:row>85</xdr:row>
      <xdr:rowOff>22861</xdr:rowOff>
    </xdr:to>
    <xdr:cxnSp macro="">
      <xdr:nvCxnSpPr>
        <xdr:cNvPr id="267" name="直線コネクタ 266"/>
        <xdr:cNvCxnSpPr/>
      </xdr:nvCxnSpPr>
      <xdr:spPr>
        <a:xfrm>
          <a:off x="4546600" y="1459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158132</xdr:rowOff>
    </xdr:from>
    <xdr:ext cx="405111" cy="259045"/>
    <xdr:sp macro="" textlink="">
      <xdr:nvSpPr>
        <xdr:cNvPr id="268" name="【福祉施設】&#10;有形固定資産減価償却率最大値テキスト"/>
        <xdr:cNvSpPr txBox="1"/>
      </xdr:nvSpPr>
      <xdr:spPr>
        <a:xfrm>
          <a:off x="4673600" y="1335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40005</xdr:rowOff>
    </xdr:from>
    <xdr:to>
      <xdr:col>24</xdr:col>
      <xdr:colOff>152400</xdr:colOff>
      <xdr:row>79</xdr:row>
      <xdr:rowOff>40005</xdr:rowOff>
    </xdr:to>
    <xdr:cxnSp macro="">
      <xdr:nvCxnSpPr>
        <xdr:cNvPr id="269" name="直線コネクタ 268"/>
        <xdr:cNvCxnSpPr/>
      </xdr:nvCxnSpPr>
      <xdr:spPr>
        <a:xfrm>
          <a:off x="4546600" y="1358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164482</xdr:rowOff>
    </xdr:from>
    <xdr:ext cx="405111" cy="259045"/>
    <xdr:sp macro="" textlink="">
      <xdr:nvSpPr>
        <xdr:cNvPr id="270" name="【福祉施設】&#10;有形固定資産減価償却率平均値テキスト"/>
        <xdr:cNvSpPr txBox="1"/>
      </xdr:nvSpPr>
      <xdr:spPr>
        <a:xfrm>
          <a:off x="4673600" y="14051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141605</xdr:rowOff>
    </xdr:from>
    <xdr:to>
      <xdr:col>24</xdr:col>
      <xdr:colOff>114300</xdr:colOff>
      <xdr:row>83</xdr:row>
      <xdr:rowOff>71755</xdr:rowOff>
    </xdr:to>
    <xdr:sp macro="" textlink="">
      <xdr:nvSpPr>
        <xdr:cNvPr id="271" name="フローチャート: 判断 270"/>
        <xdr:cNvSpPr/>
      </xdr:nvSpPr>
      <xdr:spPr>
        <a:xfrm>
          <a:off x="4584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636</xdr:rowOff>
    </xdr:from>
    <xdr:to>
      <xdr:col>20</xdr:col>
      <xdr:colOff>38100</xdr:colOff>
      <xdr:row>83</xdr:row>
      <xdr:rowOff>102236</xdr:rowOff>
    </xdr:to>
    <xdr:sp macro="" textlink="">
      <xdr:nvSpPr>
        <xdr:cNvPr id="272" name="フローチャート: 判断 271"/>
        <xdr:cNvSpPr/>
      </xdr:nvSpPr>
      <xdr:spPr>
        <a:xfrm>
          <a:off x="3746500" y="1423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2539</xdr:rowOff>
    </xdr:from>
    <xdr:to>
      <xdr:col>15</xdr:col>
      <xdr:colOff>101600</xdr:colOff>
      <xdr:row>83</xdr:row>
      <xdr:rowOff>104139</xdr:rowOff>
    </xdr:to>
    <xdr:sp macro="" textlink="">
      <xdr:nvSpPr>
        <xdr:cNvPr id="273" name="フローチャート: 判断 272"/>
        <xdr:cNvSpPr/>
      </xdr:nvSpPr>
      <xdr:spPr>
        <a:xfrm>
          <a:off x="2857500" y="1423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19686</xdr:rowOff>
    </xdr:from>
    <xdr:to>
      <xdr:col>10</xdr:col>
      <xdr:colOff>165100</xdr:colOff>
      <xdr:row>83</xdr:row>
      <xdr:rowOff>121286</xdr:rowOff>
    </xdr:to>
    <xdr:sp macro="" textlink="">
      <xdr:nvSpPr>
        <xdr:cNvPr id="274" name="フローチャート: 判断 273"/>
        <xdr:cNvSpPr/>
      </xdr:nvSpPr>
      <xdr:spPr>
        <a:xfrm>
          <a:off x="1968500" y="1425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164464</xdr:rowOff>
    </xdr:from>
    <xdr:to>
      <xdr:col>24</xdr:col>
      <xdr:colOff>114300</xdr:colOff>
      <xdr:row>83</xdr:row>
      <xdr:rowOff>94614</xdr:rowOff>
    </xdr:to>
    <xdr:sp macro="" textlink="">
      <xdr:nvSpPr>
        <xdr:cNvPr id="280" name="楕円 279"/>
        <xdr:cNvSpPr/>
      </xdr:nvSpPr>
      <xdr:spPr>
        <a:xfrm>
          <a:off x="4584700" y="1422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142891</xdr:rowOff>
    </xdr:from>
    <xdr:ext cx="405111" cy="259045"/>
    <xdr:sp macro="" textlink="">
      <xdr:nvSpPr>
        <xdr:cNvPr id="281" name="【福祉施設】&#10;有形固定資産減価償却率該当値テキスト"/>
        <xdr:cNvSpPr txBox="1"/>
      </xdr:nvSpPr>
      <xdr:spPr>
        <a:xfrm>
          <a:off x="4673600" y="14201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31114</xdr:rowOff>
    </xdr:from>
    <xdr:to>
      <xdr:col>20</xdr:col>
      <xdr:colOff>38100</xdr:colOff>
      <xdr:row>83</xdr:row>
      <xdr:rowOff>132714</xdr:rowOff>
    </xdr:to>
    <xdr:sp macro="" textlink="">
      <xdr:nvSpPr>
        <xdr:cNvPr id="282" name="楕円 281"/>
        <xdr:cNvSpPr/>
      </xdr:nvSpPr>
      <xdr:spPr>
        <a:xfrm>
          <a:off x="3746500" y="1426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43814</xdr:rowOff>
    </xdr:from>
    <xdr:to>
      <xdr:col>24</xdr:col>
      <xdr:colOff>63500</xdr:colOff>
      <xdr:row>83</xdr:row>
      <xdr:rowOff>81914</xdr:rowOff>
    </xdr:to>
    <xdr:cxnSp macro="">
      <xdr:nvCxnSpPr>
        <xdr:cNvPr id="283" name="直線コネクタ 282"/>
        <xdr:cNvCxnSpPr/>
      </xdr:nvCxnSpPr>
      <xdr:spPr>
        <a:xfrm flipV="1">
          <a:off x="3797300" y="14274164"/>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69214</xdr:rowOff>
    </xdr:from>
    <xdr:to>
      <xdr:col>15</xdr:col>
      <xdr:colOff>101600</xdr:colOff>
      <xdr:row>83</xdr:row>
      <xdr:rowOff>170814</xdr:rowOff>
    </xdr:to>
    <xdr:sp macro="" textlink="">
      <xdr:nvSpPr>
        <xdr:cNvPr id="284" name="楕円 283"/>
        <xdr:cNvSpPr/>
      </xdr:nvSpPr>
      <xdr:spPr>
        <a:xfrm>
          <a:off x="2857500" y="1429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81914</xdr:rowOff>
    </xdr:from>
    <xdr:to>
      <xdr:col>19</xdr:col>
      <xdr:colOff>177800</xdr:colOff>
      <xdr:row>83</xdr:row>
      <xdr:rowOff>120014</xdr:rowOff>
    </xdr:to>
    <xdr:cxnSp macro="">
      <xdr:nvCxnSpPr>
        <xdr:cNvPr id="285" name="直線コネクタ 284"/>
        <xdr:cNvCxnSpPr/>
      </xdr:nvCxnSpPr>
      <xdr:spPr>
        <a:xfrm flipV="1">
          <a:off x="2908300" y="1431226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107314</xdr:rowOff>
    </xdr:from>
    <xdr:to>
      <xdr:col>10</xdr:col>
      <xdr:colOff>165100</xdr:colOff>
      <xdr:row>84</xdr:row>
      <xdr:rowOff>37464</xdr:rowOff>
    </xdr:to>
    <xdr:sp macro="" textlink="">
      <xdr:nvSpPr>
        <xdr:cNvPr id="286" name="楕円 285"/>
        <xdr:cNvSpPr/>
      </xdr:nvSpPr>
      <xdr:spPr>
        <a:xfrm>
          <a:off x="1968500" y="1433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120014</xdr:rowOff>
    </xdr:from>
    <xdr:to>
      <xdr:col>15</xdr:col>
      <xdr:colOff>50800</xdr:colOff>
      <xdr:row>83</xdr:row>
      <xdr:rowOff>158114</xdr:rowOff>
    </xdr:to>
    <xdr:cxnSp macro="">
      <xdr:nvCxnSpPr>
        <xdr:cNvPr id="287" name="直線コネクタ 286"/>
        <xdr:cNvCxnSpPr/>
      </xdr:nvCxnSpPr>
      <xdr:spPr>
        <a:xfrm flipV="1">
          <a:off x="2019300" y="1435036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118763</xdr:rowOff>
    </xdr:from>
    <xdr:ext cx="405111" cy="259045"/>
    <xdr:sp macro="" textlink="">
      <xdr:nvSpPr>
        <xdr:cNvPr id="288" name="n_1aveValue【福祉施設】&#10;有形固定資産減価償却率"/>
        <xdr:cNvSpPr txBox="1"/>
      </xdr:nvSpPr>
      <xdr:spPr>
        <a:xfrm>
          <a:off x="3582044" y="14006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120666</xdr:rowOff>
    </xdr:from>
    <xdr:ext cx="405111" cy="259045"/>
    <xdr:sp macro="" textlink="">
      <xdr:nvSpPr>
        <xdr:cNvPr id="289" name="n_2aveValue【福祉施設】&#10;有形固定資産減価償却率"/>
        <xdr:cNvSpPr txBox="1"/>
      </xdr:nvSpPr>
      <xdr:spPr>
        <a:xfrm>
          <a:off x="2705744" y="14008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137813</xdr:rowOff>
    </xdr:from>
    <xdr:ext cx="405111" cy="259045"/>
    <xdr:sp macro="" textlink="">
      <xdr:nvSpPr>
        <xdr:cNvPr id="290" name="n_3aveValue【福祉施設】&#10;有形固定資産減価償却率"/>
        <xdr:cNvSpPr txBox="1"/>
      </xdr:nvSpPr>
      <xdr:spPr>
        <a:xfrm>
          <a:off x="1816744" y="14025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123841</xdr:rowOff>
    </xdr:from>
    <xdr:ext cx="405111" cy="259045"/>
    <xdr:sp macro="" textlink="">
      <xdr:nvSpPr>
        <xdr:cNvPr id="291" name="n_1mainValue【福祉施設】&#10;有形固定資産減価償却率"/>
        <xdr:cNvSpPr txBox="1"/>
      </xdr:nvSpPr>
      <xdr:spPr>
        <a:xfrm>
          <a:off x="3582044" y="1435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161941</xdr:rowOff>
    </xdr:from>
    <xdr:ext cx="405111" cy="259045"/>
    <xdr:sp macro="" textlink="">
      <xdr:nvSpPr>
        <xdr:cNvPr id="292" name="n_2mainValue【福祉施設】&#10;有形固定資産減価償却率"/>
        <xdr:cNvSpPr txBox="1"/>
      </xdr:nvSpPr>
      <xdr:spPr>
        <a:xfrm>
          <a:off x="2705744" y="1439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28591</xdr:rowOff>
    </xdr:from>
    <xdr:ext cx="405111" cy="259045"/>
    <xdr:sp macro="" textlink="">
      <xdr:nvSpPr>
        <xdr:cNvPr id="293" name="n_3mainValue【福祉施設】&#10;有形固定資産減価償却率"/>
        <xdr:cNvSpPr txBox="1"/>
      </xdr:nvSpPr>
      <xdr:spPr>
        <a:xfrm>
          <a:off x="1816744" y="14430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4" name="直線コネクタ 30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5" name="テキスト ボックス 30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6" name="直線コネクタ 30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7" name="テキスト ボックス 30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8" name="直線コネクタ 30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9" name="テキスト ボックス 30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0" name="直線コネクタ 30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1" name="テキスト ボックス 31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2" name="直線コネクタ 31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3" name="テキスト ボックス 31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5" name="テキスト ボックス 31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0</xdr:rowOff>
    </xdr:from>
    <xdr:to>
      <xdr:col>54</xdr:col>
      <xdr:colOff>189865</xdr:colOff>
      <xdr:row>86</xdr:row>
      <xdr:rowOff>76200</xdr:rowOff>
    </xdr:to>
    <xdr:cxnSp macro="">
      <xdr:nvCxnSpPr>
        <xdr:cNvPr id="317" name="直線コネクタ 316"/>
        <xdr:cNvCxnSpPr/>
      </xdr:nvCxnSpPr>
      <xdr:spPr>
        <a:xfrm flipV="1">
          <a:off x="10476865" y="133731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80027</xdr:rowOff>
    </xdr:from>
    <xdr:ext cx="469744" cy="259045"/>
    <xdr:sp macro="" textlink="">
      <xdr:nvSpPr>
        <xdr:cNvPr id="318" name="【福祉施設】&#10;一人当たり面積最小値テキスト"/>
        <xdr:cNvSpPr txBox="1"/>
      </xdr:nvSpPr>
      <xdr:spPr>
        <a:xfrm>
          <a:off x="10515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76200</xdr:rowOff>
    </xdr:from>
    <xdr:to>
      <xdr:col>55</xdr:col>
      <xdr:colOff>88900</xdr:colOff>
      <xdr:row>86</xdr:row>
      <xdr:rowOff>76200</xdr:rowOff>
    </xdr:to>
    <xdr:cxnSp macro="">
      <xdr:nvCxnSpPr>
        <xdr:cNvPr id="319" name="直線コネクタ 318"/>
        <xdr:cNvCxnSpPr/>
      </xdr:nvCxnSpPr>
      <xdr:spPr>
        <a:xfrm>
          <a:off x="10388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118127</xdr:rowOff>
    </xdr:from>
    <xdr:ext cx="469744" cy="259045"/>
    <xdr:sp macro="" textlink="">
      <xdr:nvSpPr>
        <xdr:cNvPr id="320" name="【福祉施設】&#10;一人当たり面積最大値テキスト"/>
        <xdr:cNvSpPr txBox="1"/>
      </xdr:nvSpPr>
      <xdr:spPr>
        <a:xfrm>
          <a:off x="10515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0</xdr:rowOff>
    </xdr:from>
    <xdr:to>
      <xdr:col>55</xdr:col>
      <xdr:colOff>88900</xdr:colOff>
      <xdr:row>78</xdr:row>
      <xdr:rowOff>0</xdr:rowOff>
    </xdr:to>
    <xdr:cxnSp macro="">
      <xdr:nvCxnSpPr>
        <xdr:cNvPr id="321" name="直線コネクタ 320"/>
        <xdr:cNvCxnSpPr/>
      </xdr:nvCxnSpPr>
      <xdr:spPr>
        <a:xfrm>
          <a:off x="10388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33038</xdr:rowOff>
    </xdr:from>
    <xdr:ext cx="469744" cy="259045"/>
    <xdr:sp macro="" textlink="">
      <xdr:nvSpPr>
        <xdr:cNvPr id="322" name="【福祉施設】&#10;一人当たり面積平均値テキスト"/>
        <xdr:cNvSpPr txBox="1"/>
      </xdr:nvSpPr>
      <xdr:spPr>
        <a:xfrm>
          <a:off x="10515600" y="14263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10161</xdr:rowOff>
    </xdr:from>
    <xdr:to>
      <xdr:col>55</xdr:col>
      <xdr:colOff>50800</xdr:colOff>
      <xdr:row>84</xdr:row>
      <xdr:rowOff>111761</xdr:rowOff>
    </xdr:to>
    <xdr:sp macro="" textlink="">
      <xdr:nvSpPr>
        <xdr:cNvPr id="323" name="フローチャート: 判断 322"/>
        <xdr:cNvSpPr/>
      </xdr:nvSpPr>
      <xdr:spPr>
        <a:xfrm>
          <a:off x="104267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166370</xdr:rowOff>
    </xdr:from>
    <xdr:to>
      <xdr:col>50</xdr:col>
      <xdr:colOff>165100</xdr:colOff>
      <xdr:row>84</xdr:row>
      <xdr:rowOff>96520</xdr:rowOff>
    </xdr:to>
    <xdr:sp macro="" textlink="">
      <xdr:nvSpPr>
        <xdr:cNvPr id="324" name="フローチャート: 判断 323"/>
        <xdr:cNvSpPr/>
      </xdr:nvSpPr>
      <xdr:spPr>
        <a:xfrm>
          <a:off x="95885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33020</xdr:rowOff>
    </xdr:from>
    <xdr:to>
      <xdr:col>46</xdr:col>
      <xdr:colOff>38100</xdr:colOff>
      <xdr:row>84</xdr:row>
      <xdr:rowOff>134620</xdr:rowOff>
    </xdr:to>
    <xdr:sp macro="" textlink="">
      <xdr:nvSpPr>
        <xdr:cNvPr id="325" name="フローチャート: 判断 324"/>
        <xdr:cNvSpPr/>
      </xdr:nvSpPr>
      <xdr:spPr>
        <a:xfrm>
          <a:off x="8699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55880</xdr:rowOff>
    </xdr:from>
    <xdr:to>
      <xdr:col>41</xdr:col>
      <xdr:colOff>101600</xdr:colOff>
      <xdr:row>84</xdr:row>
      <xdr:rowOff>157480</xdr:rowOff>
    </xdr:to>
    <xdr:sp macro="" textlink="">
      <xdr:nvSpPr>
        <xdr:cNvPr id="326" name="フローチャート: 判断 325"/>
        <xdr:cNvSpPr/>
      </xdr:nvSpPr>
      <xdr:spPr>
        <a:xfrm>
          <a:off x="7810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21589</xdr:rowOff>
    </xdr:from>
    <xdr:to>
      <xdr:col>55</xdr:col>
      <xdr:colOff>50800</xdr:colOff>
      <xdr:row>85</xdr:row>
      <xdr:rowOff>123189</xdr:rowOff>
    </xdr:to>
    <xdr:sp macro="" textlink="">
      <xdr:nvSpPr>
        <xdr:cNvPr id="332" name="楕円 331"/>
        <xdr:cNvSpPr/>
      </xdr:nvSpPr>
      <xdr:spPr>
        <a:xfrm>
          <a:off x="104267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16</xdr:rowOff>
    </xdr:from>
    <xdr:ext cx="469744" cy="259045"/>
    <xdr:sp macro="" textlink="">
      <xdr:nvSpPr>
        <xdr:cNvPr id="333" name="【福祉施設】&#10;一人当たり面積該当値テキスト"/>
        <xdr:cNvSpPr txBox="1"/>
      </xdr:nvSpPr>
      <xdr:spPr>
        <a:xfrm>
          <a:off x="10515600"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21589</xdr:rowOff>
    </xdr:from>
    <xdr:to>
      <xdr:col>50</xdr:col>
      <xdr:colOff>165100</xdr:colOff>
      <xdr:row>85</xdr:row>
      <xdr:rowOff>123189</xdr:rowOff>
    </xdr:to>
    <xdr:sp macro="" textlink="">
      <xdr:nvSpPr>
        <xdr:cNvPr id="334" name="楕円 333"/>
        <xdr:cNvSpPr/>
      </xdr:nvSpPr>
      <xdr:spPr>
        <a:xfrm>
          <a:off x="9588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72389</xdr:rowOff>
    </xdr:from>
    <xdr:to>
      <xdr:col>55</xdr:col>
      <xdr:colOff>0</xdr:colOff>
      <xdr:row>85</xdr:row>
      <xdr:rowOff>72389</xdr:rowOff>
    </xdr:to>
    <xdr:cxnSp macro="">
      <xdr:nvCxnSpPr>
        <xdr:cNvPr id="335" name="直線コネクタ 334"/>
        <xdr:cNvCxnSpPr/>
      </xdr:nvCxnSpPr>
      <xdr:spPr>
        <a:xfrm>
          <a:off x="9639300" y="146456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21589</xdr:rowOff>
    </xdr:from>
    <xdr:to>
      <xdr:col>46</xdr:col>
      <xdr:colOff>38100</xdr:colOff>
      <xdr:row>85</xdr:row>
      <xdr:rowOff>123189</xdr:rowOff>
    </xdr:to>
    <xdr:sp macro="" textlink="">
      <xdr:nvSpPr>
        <xdr:cNvPr id="336" name="楕円 335"/>
        <xdr:cNvSpPr/>
      </xdr:nvSpPr>
      <xdr:spPr>
        <a:xfrm>
          <a:off x="8699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72389</xdr:rowOff>
    </xdr:from>
    <xdr:to>
      <xdr:col>50</xdr:col>
      <xdr:colOff>114300</xdr:colOff>
      <xdr:row>85</xdr:row>
      <xdr:rowOff>72389</xdr:rowOff>
    </xdr:to>
    <xdr:cxnSp macro="">
      <xdr:nvCxnSpPr>
        <xdr:cNvPr id="337" name="直線コネクタ 336"/>
        <xdr:cNvCxnSpPr/>
      </xdr:nvCxnSpPr>
      <xdr:spPr>
        <a:xfrm>
          <a:off x="8750300" y="14645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21589</xdr:rowOff>
    </xdr:from>
    <xdr:to>
      <xdr:col>41</xdr:col>
      <xdr:colOff>101600</xdr:colOff>
      <xdr:row>85</xdr:row>
      <xdr:rowOff>123189</xdr:rowOff>
    </xdr:to>
    <xdr:sp macro="" textlink="">
      <xdr:nvSpPr>
        <xdr:cNvPr id="338" name="楕円 337"/>
        <xdr:cNvSpPr/>
      </xdr:nvSpPr>
      <xdr:spPr>
        <a:xfrm>
          <a:off x="7810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72389</xdr:rowOff>
    </xdr:from>
    <xdr:to>
      <xdr:col>45</xdr:col>
      <xdr:colOff>177800</xdr:colOff>
      <xdr:row>85</xdr:row>
      <xdr:rowOff>72389</xdr:rowOff>
    </xdr:to>
    <xdr:cxnSp macro="">
      <xdr:nvCxnSpPr>
        <xdr:cNvPr id="339" name="直線コネクタ 338"/>
        <xdr:cNvCxnSpPr/>
      </xdr:nvCxnSpPr>
      <xdr:spPr>
        <a:xfrm>
          <a:off x="7861300" y="14645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113047</xdr:rowOff>
    </xdr:from>
    <xdr:ext cx="469744" cy="259045"/>
    <xdr:sp macro="" textlink="">
      <xdr:nvSpPr>
        <xdr:cNvPr id="340" name="n_1aveValue【福祉施設】&#10;一人当たり面積"/>
        <xdr:cNvSpPr txBox="1"/>
      </xdr:nvSpPr>
      <xdr:spPr>
        <a:xfrm>
          <a:off x="9391727" y="1417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151147</xdr:rowOff>
    </xdr:from>
    <xdr:ext cx="469744" cy="259045"/>
    <xdr:sp macro="" textlink="">
      <xdr:nvSpPr>
        <xdr:cNvPr id="341" name="n_2aveValue【福祉施設】&#10;一人当たり面積"/>
        <xdr:cNvSpPr txBox="1"/>
      </xdr:nvSpPr>
      <xdr:spPr>
        <a:xfrm>
          <a:off x="8515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2557</xdr:rowOff>
    </xdr:from>
    <xdr:ext cx="469744" cy="259045"/>
    <xdr:sp macro="" textlink="">
      <xdr:nvSpPr>
        <xdr:cNvPr id="342" name="n_3aveValue【福祉施設】&#10;一人当たり面積"/>
        <xdr:cNvSpPr txBox="1"/>
      </xdr:nvSpPr>
      <xdr:spPr>
        <a:xfrm>
          <a:off x="7626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114316</xdr:rowOff>
    </xdr:from>
    <xdr:ext cx="469744" cy="259045"/>
    <xdr:sp macro="" textlink="">
      <xdr:nvSpPr>
        <xdr:cNvPr id="343" name="n_1mainValue【福祉施設】&#10;一人当たり面積"/>
        <xdr:cNvSpPr txBox="1"/>
      </xdr:nvSpPr>
      <xdr:spPr>
        <a:xfrm>
          <a:off x="93917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114316</xdr:rowOff>
    </xdr:from>
    <xdr:ext cx="469744" cy="259045"/>
    <xdr:sp macro="" textlink="">
      <xdr:nvSpPr>
        <xdr:cNvPr id="344" name="n_2mainValue【福祉施設】&#10;一人当たり面積"/>
        <xdr:cNvSpPr txBox="1"/>
      </xdr:nvSpPr>
      <xdr:spPr>
        <a:xfrm>
          <a:off x="8515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114316</xdr:rowOff>
    </xdr:from>
    <xdr:ext cx="469744" cy="259045"/>
    <xdr:sp macro="" textlink="">
      <xdr:nvSpPr>
        <xdr:cNvPr id="345" name="n_3mainValue【福祉施設】&#10;一人当たり面積"/>
        <xdr:cNvSpPr txBox="1"/>
      </xdr:nvSpPr>
      <xdr:spPr>
        <a:xfrm>
          <a:off x="7626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4" name="テキスト ボックス 35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5" name="直線コネクタ 35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6" name="直線コネクタ 35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57" name="テキスト ボックス 356"/>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8" name="直線コネクタ 35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9" name="テキスト ボックス 35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0" name="直線コネクタ 35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1" name="テキスト ボックス 36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2" name="直線コネクタ 36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3" name="テキスト ボックス 36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4" name="直線コネクタ 36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5" name="テキスト ボックス 36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6" name="直線コネクタ 36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67" name="テキスト ボックス 366"/>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8" name="直線コネクタ 36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9" name="テキスト ボックス 36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169273</xdr:rowOff>
    </xdr:from>
    <xdr:to>
      <xdr:col>24</xdr:col>
      <xdr:colOff>62865</xdr:colOff>
      <xdr:row>108</xdr:row>
      <xdr:rowOff>10886</xdr:rowOff>
    </xdr:to>
    <xdr:cxnSp macro="">
      <xdr:nvCxnSpPr>
        <xdr:cNvPr id="371" name="直線コネクタ 370"/>
        <xdr:cNvCxnSpPr/>
      </xdr:nvCxnSpPr>
      <xdr:spPr>
        <a:xfrm flipV="1">
          <a:off x="4634865" y="17142823"/>
          <a:ext cx="0" cy="1384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14713</xdr:rowOff>
    </xdr:from>
    <xdr:ext cx="405111" cy="259045"/>
    <xdr:sp macro="" textlink="">
      <xdr:nvSpPr>
        <xdr:cNvPr id="372" name="【市民会館】&#10;有形固定資産減価償却率最小値テキスト"/>
        <xdr:cNvSpPr txBox="1"/>
      </xdr:nvSpPr>
      <xdr:spPr>
        <a:xfrm>
          <a:off x="4673600" y="1853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10886</xdr:rowOff>
    </xdr:from>
    <xdr:to>
      <xdr:col>24</xdr:col>
      <xdr:colOff>152400</xdr:colOff>
      <xdr:row>108</xdr:row>
      <xdr:rowOff>10886</xdr:rowOff>
    </xdr:to>
    <xdr:cxnSp macro="">
      <xdr:nvCxnSpPr>
        <xdr:cNvPr id="373" name="直線コネクタ 372"/>
        <xdr:cNvCxnSpPr/>
      </xdr:nvCxnSpPr>
      <xdr:spPr>
        <a:xfrm>
          <a:off x="4546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115950</xdr:rowOff>
    </xdr:from>
    <xdr:ext cx="405111" cy="259045"/>
    <xdr:sp macro="" textlink="">
      <xdr:nvSpPr>
        <xdr:cNvPr id="374" name="【市民会館】&#10;有形固定資産減価償却率最大値テキスト"/>
        <xdr:cNvSpPr txBox="1"/>
      </xdr:nvSpPr>
      <xdr:spPr>
        <a:xfrm>
          <a:off x="4673600" y="16918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169273</xdr:rowOff>
    </xdr:from>
    <xdr:to>
      <xdr:col>24</xdr:col>
      <xdr:colOff>152400</xdr:colOff>
      <xdr:row>99</xdr:row>
      <xdr:rowOff>169273</xdr:rowOff>
    </xdr:to>
    <xdr:cxnSp macro="">
      <xdr:nvCxnSpPr>
        <xdr:cNvPr id="375" name="直線コネクタ 374"/>
        <xdr:cNvCxnSpPr/>
      </xdr:nvCxnSpPr>
      <xdr:spPr>
        <a:xfrm>
          <a:off x="4546600" y="17142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132822</xdr:rowOff>
    </xdr:from>
    <xdr:ext cx="405111" cy="259045"/>
    <xdr:sp macro="" textlink="">
      <xdr:nvSpPr>
        <xdr:cNvPr id="376" name="【市民会館】&#10;有形固定資産減価償却率平均値テキスト"/>
        <xdr:cNvSpPr txBox="1"/>
      </xdr:nvSpPr>
      <xdr:spPr>
        <a:xfrm>
          <a:off x="4673600" y="17792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154395</xdr:rowOff>
    </xdr:from>
    <xdr:to>
      <xdr:col>24</xdr:col>
      <xdr:colOff>114300</xdr:colOff>
      <xdr:row>104</xdr:row>
      <xdr:rowOff>84545</xdr:rowOff>
    </xdr:to>
    <xdr:sp macro="" textlink="">
      <xdr:nvSpPr>
        <xdr:cNvPr id="377" name="フローチャート: 判断 376"/>
        <xdr:cNvSpPr/>
      </xdr:nvSpPr>
      <xdr:spPr>
        <a:xfrm>
          <a:off x="45847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23768</xdr:rowOff>
    </xdr:from>
    <xdr:to>
      <xdr:col>20</xdr:col>
      <xdr:colOff>38100</xdr:colOff>
      <xdr:row>104</xdr:row>
      <xdr:rowOff>125368</xdr:rowOff>
    </xdr:to>
    <xdr:sp macro="" textlink="">
      <xdr:nvSpPr>
        <xdr:cNvPr id="378" name="フローチャート: 判断 377"/>
        <xdr:cNvSpPr/>
      </xdr:nvSpPr>
      <xdr:spPr>
        <a:xfrm>
          <a:off x="3746500" y="1785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54792</xdr:rowOff>
    </xdr:from>
    <xdr:to>
      <xdr:col>15</xdr:col>
      <xdr:colOff>101600</xdr:colOff>
      <xdr:row>104</xdr:row>
      <xdr:rowOff>156392</xdr:rowOff>
    </xdr:to>
    <xdr:sp macro="" textlink="">
      <xdr:nvSpPr>
        <xdr:cNvPr id="379" name="フローチャート: 判断 378"/>
        <xdr:cNvSpPr/>
      </xdr:nvSpPr>
      <xdr:spPr>
        <a:xfrm>
          <a:off x="2857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160927</xdr:rowOff>
    </xdr:from>
    <xdr:to>
      <xdr:col>10</xdr:col>
      <xdr:colOff>165100</xdr:colOff>
      <xdr:row>104</xdr:row>
      <xdr:rowOff>91077</xdr:rowOff>
    </xdr:to>
    <xdr:sp macro="" textlink="">
      <xdr:nvSpPr>
        <xdr:cNvPr id="380" name="フローチャート: 判断 379"/>
        <xdr:cNvSpPr/>
      </xdr:nvSpPr>
      <xdr:spPr>
        <a:xfrm>
          <a:off x="196850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1" name="テキスト ボックス 38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2" name="テキスト ボックス 38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3" name="テキスト ボックス 38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4" name="テキスト ボックス 38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5" name="テキスト ボックス 38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116839</xdr:rowOff>
    </xdr:from>
    <xdr:to>
      <xdr:col>24</xdr:col>
      <xdr:colOff>114300</xdr:colOff>
      <xdr:row>103</xdr:row>
      <xdr:rowOff>46989</xdr:rowOff>
    </xdr:to>
    <xdr:sp macro="" textlink="">
      <xdr:nvSpPr>
        <xdr:cNvPr id="386" name="楕円 385"/>
        <xdr:cNvSpPr/>
      </xdr:nvSpPr>
      <xdr:spPr>
        <a:xfrm>
          <a:off x="458470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139716</xdr:rowOff>
    </xdr:from>
    <xdr:ext cx="405111" cy="259045"/>
    <xdr:sp macro="" textlink="">
      <xdr:nvSpPr>
        <xdr:cNvPr id="387" name="【市民会館】&#10;有形固定資産減価償却率該当値テキスト"/>
        <xdr:cNvSpPr txBox="1"/>
      </xdr:nvSpPr>
      <xdr:spPr>
        <a:xfrm>
          <a:off x="4673600" y="1745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62956</xdr:rowOff>
    </xdr:from>
    <xdr:to>
      <xdr:col>20</xdr:col>
      <xdr:colOff>38100</xdr:colOff>
      <xdr:row>102</xdr:row>
      <xdr:rowOff>164556</xdr:rowOff>
    </xdr:to>
    <xdr:sp macro="" textlink="">
      <xdr:nvSpPr>
        <xdr:cNvPr id="388" name="楕円 387"/>
        <xdr:cNvSpPr/>
      </xdr:nvSpPr>
      <xdr:spPr>
        <a:xfrm>
          <a:off x="3746500" y="1755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113756</xdr:rowOff>
    </xdr:from>
    <xdr:to>
      <xdr:col>24</xdr:col>
      <xdr:colOff>63500</xdr:colOff>
      <xdr:row>102</xdr:row>
      <xdr:rowOff>167639</xdr:rowOff>
    </xdr:to>
    <xdr:cxnSp macro="">
      <xdr:nvCxnSpPr>
        <xdr:cNvPr id="389" name="直線コネクタ 388"/>
        <xdr:cNvCxnSpPr/>
      </xdr:nvCxnSpPr>
      <xdr:spPr>
        <a:xfrm>
          <a:off x="3797300" y="17601656"/>
          <a:ext cx="838200" cy="5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97245</xdr:rowOff>
    </xdr:from>
    <xdr:to>
      <xdr:col>15</xdr:col>
      <xdr:colOff>101600</xdr:colOff>
      <xdr:row>103</xdr:row>
      <xdr:rowOff>27395</xdr:rowOff>
    </xdr:to>
    <xdr:sp macro="" textlink="">
      <xdr:nvSpPr>
        <xdr:cNvPr id="390" name="楕円 389"/>
        <xdr:cNvSpPr/>
      </xdr:nvSpPr>
      <xdr:spPr>
        <a:xfrm>
          <a:off x="2857500" y="1758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113756</xdr:rowOff>
    </xdr:from>
    <xdr:to>
      <xdr:col>19</xdr:col>
      <xdr:colOff>177800</xdr:colOff>
      <xdr:row>102</xdr:row>
      <xdr:rowOff>148045</xdr:rowOff>
    </xdr:to>
    <xdr:cxnSp macro="">
      <xdr:nvCxnSpPr>
        <xdr:cNvPr id="391" name="直線コネクタ 390"/>
        <xdr:cNvCxnSpPr/>
      </xdr:nvCxnSpPr>
      <xdr:spPr>
        <a:xfrm flipV="1">
          <a:off x="2908300" y="1760165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133169</xdr:rowOff>
    </xdr:from>
    <xdr:to>
      <xdr:col>10</xdr:col>
      <xdr:colOff>165100</xdr:colOff>
      <xdr:row>103</xdr:row>
      <xdr:rowOff>63319</xdr:rowOff>
    </xdr:to>
    <xdr:sp macro="" textlink="">
      <xdr:nvSpPr>
        <xdr:cNvPr id="392" name="楕円 391"/>
        <xdr:cNvSpPr/>
      </xdr:nvSpPr>
      <xdr:spPr>
        <a:xfrm>
          <a:off x="1968500" y="1762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148045</xdr:rowOff>
    </xdr:from>
    <xdr:to>
      <xdr:col>15</xdr:col>
      <xdr:colOff>50800</xdr:colOff>
      <xdr:row>103</xdr:row>
      <xdr:rowOff>12519</xdr:rowOff>
    </xdr:to>
    <xdr:cxnSp macro="">
      <xdr:nvCxnSpPr>
        <xdr:cNvPr id="393" name="直線コネクタ 392"/>
        <xdr:cNvCxnSpPr/>
      </xdr:nvCxnSpPr>
      <xdr:spPr>
        <a:xfrm flipV="1">
          <a:off x="2019300" y="17635945"/>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116495</xdr:rowOff>
    </xdr:from>
    <xdr:ext cx="405111" cy="259045"/>
    <xdr:sp macro="" textlink="">
      <xdr:nvSpPr>
        <xdr:cNvPr id="394" name="n_1aveValue【市民会館】&#10;有形固定資産減価償却率"/>
        <xdr:cNvSpPr txBox="1"/>
      </xdr:nvSpPr>
      <xdr:spPr>
        <a:xfrm>
          <a:off x="3582044" y="17947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147519</xdr:rowOff>
    </xdr:from>
    <xdr:ext cx="405111" cy="259045"/>
    <xdr:sp macro="" textlink="">
      <xdr:nvSpPr>
        <xdr:cNvPr id="395" name="n_2aveValue【市民会館】&#10;有形固定資産減価償却率"/>
        <xdr:cNvSpPr txBox="1"/>
      </xdr:nvSpPr>
      <xdr:spPr>
        <a:xfrm>
          <a:off x="2705744" y="1797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82204</xdr:rowOff>
    </xdr:from>
    <xdr:ext cx="405111" cy="259045"/>
    <xdr:sp macro="" textlink="">
      <xdr:nvSpPr>
        <xdr:cNvPr id="396" name="n_3aveValue【市民会館】&#10;有形固定資産減価償却率"/>
        <xdr:cNvSpPr txBox="1"/>
      </xdr:nvSpPr>
      <xdr:spPr>
        <a:xfrm>
          <a:off x="1816744" y="1791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9633</xdr:rowOff>
    </xdr:from>
    <xdr:ext cx="405111" cy="259045"/>
    <xdr:sp macro="" textlink="">
      <xdr:nvSpPr>
        <xdr:cNvPr id="397" name="n_1mainValue【市民会館】&#10;有形固定資産減価償却率"/>
        <xdr:cNvSpPr txBox="1"/>
      </xdr:nvSpPr>
      <xdr:spPr>
        <a:xfrm>
          <a:off x="3582044" y="17326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43922</xdr:rowOff>
    </xdr:from>
    <xdr:ext cx="405111" cy="259045"/>
    <xdr:sp macro="" textlink="">
      <xdr:nvSpPr>
        <xdr:cNvPr id="398" name="n_2mainValue【市民会館】&#10;有形固定資産減価償却率"/>
        <xdr:cNvSpPr txBox="1"/>
      </xdr:nvSpPr>
      <xdr:spPr>
        <a:xfrm>
          <a:off x="2705744" y="1736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79846</xdr:rowOff>
    </xdr:from>
    <xdr:ext cx="405111" cy="259045"/>
    <xdr:sp macro="" textlink="">
      <xdr:nvSpPr>
        <xdr:cNvPr id="399" name="n_3mainValue【市民会館】&#10;有形固定資産減価償却率"/>
        <xdr:cNvSpPr txBox="1"/>
      </xdr:nvSpPr>
      <xdr:spPr>
        <a:xfrm>
          <a:off x="1816744" y="1739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0" name="正方形/長方形 39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1" name="正方形/長方形 40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2" name="正方形/長方形 40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3" name="正方形/長方形 40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4" name="正方形/長方形 40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5" name="正方形/長方形 40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6" name="正方形/長方形 40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7" name="正方形/長方形 40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8" name="テキスト ボックス 40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9" name="直線コネクタ 40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10" name="直線コネクタ 409"/>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11" name="テキスト ボックス 410"/>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2" name="直線コネクタ 41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3" name="テキスト ボックス 41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14" name="直線コネクタ 413"/>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15" name="テキスト ボックス 414"/>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6" name="直線コネクタ 41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7" name="テキスト ボックス 41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127636</xdr:rowOff>
    </xdr:from>
    <xdr:to>
      <xdr:col>54</xdr:col>
      <xdr:colOff>189865</xdr:colOff>
      <xdr:row>107</xdr:row>
      <xdr:rowOff>104775</xdr:rowOff>
    </xdr:to>
    <xdr:cxnSp macro="">
      <xdr:nvCxnSpPr>
        <xdr:cNvPr id="419" name="直線コネクタ 418"/>
        <xdr:cNvCxnSpPr/>
      </xdr:nvCxnSpPr>
      <xdr:spPr>
        <a:xfrm flipV="1">
          <a:off x="10476865" y="17272636"/>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20" name="【市民会館】&#10;一人当たり面積最小値テキスト"/>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21" name="直線コネクタ 420"/>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74313</xdr:rowOff>
    </xdr:from>
    <xdr:ext cx="469744" cy="259045"/>
    <xdr:sp macro="" textlink="">
      <xdr:nvSpPr>
        <xdr:cNvPr id="422" name="【市民会館】&#10;一人当たり面積最大値テキスト"/>
        <xdr:cNvSpPr txBox="1"/>
      </xdr:nvSpPr>
      <xdr:spPr>
        <a:xfrm>
          <a:off x="10515600" y="1704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127636</xdr:rowOff>
    </xdr:from>
    <xdr:to>
      <xdr:col>55</xdr:col>
      <xdr:colOff>88900</xdr:colOff>
      <xdr:row>100</xdr:row>
      <xdr:rowOff>127636</xdr:rowOff>
    </xdr:to>
    <xdr:cxnSp macro="">
      <xdr:nvCxnSpPr>
        <xdr:cNvPr id="423" name="直線コネクタ 422"/>
        <xdr:cNvCxnSpPr/>
      </xdr:nvCxnSpPr>
      <xdr:spPr>
        <a:xfrm>
          <a:off x="10388600" y="1727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158132</xdr:rowOff>
    </xdr:from>
    <xdr:ext cx="469744" cy="259045"/>
    <xdr:sp macro="" textlink="">
      <xdr:nvSpPr>
        <xdr:cNvPr id="424" name="【市民会館】&#10;一人当たり面積平均値テキスト"/>
        <xdr:cNvSpPr txBox="1"/>
      </xdr:nvSpPr>
      <xdr:spPr>
        <a:xfrm>
          <a:off x="10515600" y="17988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xdr:rowOff>
    </xdr:from>
    <xdr:to>
      <xdr:col>55</xdr:col>
      <xdr:colOff>50800</xdr:colOff>
      <xdr:row>105</xdr:row>
      <xdr:rowOff>109855</xdr:rowOff>
    </xdr:to>
    <xdr:sp macro="" textlink="">
      <xdr:nvSpPr>
        <xdr:cNvPr id="425" name="フローチャート: 判断 424"/>
        <xdr:cNvSpPr/>
      </xdr:nvSpPr>
      <xdr:spPr>
        <a:xfrm>
          <a:off x="104267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8255</xdr:rowOff>
    </xdr:from>
    <xdr:to>
      <xdr:col>50</xdr:col>
      <xdr:colOff>165100</xdr:colOff>
      <xdr:row>105</xdr:row>
      <xdr:rowOff>109855</xdr:rowOff>
    </xdr:to>
    <xdr:sp macro="" textlink="">
      <xdr:nvSpPr>
        <xdr:cNvPr id="426" name="フローチャート: 判断 425"/>
        <xdr:cNvSpPr/>
      </xdr:nvSpPr>
      <xdr:spPr>
        <a:xfrm>
          <a:off x="9588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xdr:rowOff>
    </xdr:from>
    <xdr:to>
      <xdr:col>46</xdr:col>
      <xdr:colOff>38100</xdr:colOff>
      <xdr:row>105</xdr:row>
      <xdr:rowOff>109855</xdr:rowOff>
    </xdr:to>
    <xdr:sp macro="" textlink="">
      <xdr:nvSpPr>
        <xdr:cNvPr id="427" name="フローチャート: 判断 426"/>
        <xdr:cNvSpPr/>
      </xdr:nvSpPr>
      <xdr:spPr>
        <a:xfrm>
          <a:off x="8699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19686</xdr:rowOff>
    </xdr:from>
    <xdr:to>
      <xdr:col>41</xdr:col>
      <xdr:colOff>101600</xdr:colOff>
      <xdr:row>105</xdr:row>
      <xdr:rowOff>121286</xdr:rowOff>
    </xdr:to>
    <xdr:sp macro="" textlink="">
      <xdr:nvSpPr>
        <xdr:cNvPr id="428" name="フローチャート: 判断 427"/>
        <xdr:cNvSpPr/>
      </xdr:nvSpPr>
      <xdr:spPr>
        <a:xfrm>
          <a:off x="7810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9" name="テキスト ボックス 42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0" name="テキスト ボックス 42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1" name="テキスト ボックス 43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2" name="テキスト ボックス 43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3" name="テキスト ボックス 43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71120</xdr:rowOff>
    </xdr:from>
    <xdr:to>
      <xdr:col>55</xdr:col>
      <xdr:colOff>50800</xdr:colOff>
      <xdr:row>105</xdr:row>
      <xdr:rowOff>1270</xdr:rowOff>
    </xdr:to>
    <xdr:sp macro="" textlink="">
      <xdr:nvSpPr>
        <xdr:cNvPr id="434" name="楕円 433"/>
        <xdr:cNvSpPr/>
      </xdr:nvSpPr>
      <xdr:spPr>
        <a:xfrm>
          <a:off x="104267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93997</xdr:rowOff>
    </xdr:from>
    <xdr:ext cx="469744" cy="259045"/>
    <xdr:sp macro="" textlink="">
      <xdr:nvSpPr>
        <xdr:cNvPr id="435" name="【市民会館】&#10;一人当たり面積該当値テキスト"/>
        <xdr:cNvSpPr txBox="1"/>
      </xdr:nvSpPr>
      <xdr:spPr>
        <a:xfrm>
          <a:off x="10515600"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88264</xdr:rowOff>
    </xdr:from>
    <xdr:to>
      <xdr:col>50</xdr:col>
      <xdr:colOff>165100</xdr:colOff>
      <xdr:row>105</xdr:row>
      <xdr:rowOff>18414</xdr:rowOff>
    </xdr:to>
    <xdr:sp macro="" textlink="">
      <xdr:nvSpPr>
        <xdr:cNvPr id="436" name="楕円 435"/>
        <xdr:cNvSpPr/>
      </xdr:nvSpPr>
      <xdr:spPr>
        <a:xfrm>
          <a:off x="9588500" y="1791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121920</xdr:rowOff>
    </xdr:from>
    <xdr:to>
      <xdr:col>55</xdr:col>
      <xdr:colOff>0</xdr:colOff>
      <xdr:row>104</xdr:row>
      <xdr:rowOff>139064</xdr:rowOff>
    </xdr:to>
    <xdr:cxnSp macro="">
      <xdr:nvCxnSpPr>
        <xdr:cNvPr id="437" name="直線コネクタ 436"/>
        <xdr:cNvCxnSpPr/>
      </xdr:nvCxnSpPr>
      <xdr:spPr>
        <a:xfrm flipV="1">
          <a:off x="9639300" y="17952720"/>
          <a:ext cx="8382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88264</xdr:rowOff>
    </xdr:from>
    <xdr:to>
      <xdr:col>46</xdr:col>
      <xdr:colOff>38100</xdr:colOff>
      <xdr:row>105</xdr:row>
      <xdr:rowOff>18414</xdr:rowOff>
    </xdr:to>
    <xdr:sp macro="" textlink="">
      <xdr:nvSpPr>
        <xdr:cNvPr id="438" name="楕円 437"/>
        <xdr:cNvSpPr/>
      </xdr:nvSpPr>
      <xdr:spPr>
        <a:xfrm>
          <a:off x="8699500" y="1791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139064</xdr:rowOff>
    </xdr:from>
    <xdr:to>
      <xdr:col>50</xdr:col>
      <xdr:colOff>114300</xdr:colOff>
      <xdr:row>104</xdr:row>
      <xdr:rowOff>139064</xdr:rowOff>
    </xdr:to>
    <xdr:cxnSp macro="">
      <xdr:nvCxnSpPr>
        <xdr:cNvPr id="439" name="直線コネクタ 438"/>
        <xdr:cNvCxnSpPr/>
      </xdr:nvCxnSpPr>
      <xdr:spPr>
        <a:xfrm>
          <a:off x="8750300" y="179698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88264</xdr:rowOff>
    </xdr:from>
    <xdr:to>
      <xdr:col>41</xdr:col>
      <xdr:colOff>101600</xdr:colOff>
      <xdr:row>105</xdr:row>
      <xdr:rowOff>18414</xdr:rowOff>
    </xdr:to>
    <xdr:sp macro="" textlink="">
      <xdr:nvSpPr>
        <xdr:cNvPr id="440" name="楕円 439"/>
        <xdr:cNvSpPr/>
      </xdr:nvSpPr>
      <xdr:spPr>
        <a:xfrm>
          <a:off x="7810500" y="1791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139064</xdr:rowOff>
    </xdr:from>
    <xdr:to>
      <xdr:col>45</xdr:col>
      <xdr:colOff>177800</xdr:colOff>
      <xdr:row>104</xdr:row>
      <xdr:rowOff>139064</xdr:rowOff>
    </xdr:to>
    <xdr:cxnSp macro="">
      <xdr:nvCxnSpPr>
        <xdr:cNvPr id="441" name="直線コネクタ 440"/>
        <xdr:cNvCxnSpPr/>
      </xdr:nvCxnSpPr>
      <xdr:spPr>
        <a:xfrm>
          <a:off x="7861300" y="179698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100982</xdr:rowOff>
    </xdr:from>
    <xdr:ext cx="469744" cy="259045"/>
    <xdr:sp macro="" textlink="">
      <xdr:nvSpPr>
        <xdr:cNvPr id="442" name="n_1aveValue【市民会館】&#10;一人当たり面積"/>
        <xdr:cNvSpPr txBox="1"/>
      </xdr:nvSpPr>
      <xdr:spPr>
        <a:xfrm>
          <a:off x="9391727" y="1810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100982</xdr:rowOff>
    </xdr:from>
    <xdr:ext cx="469744" cy="259045"/>
    <xdr:sp macro="" textlink="">
      <xdr:nvSpPr>
        <xdr:cNvPr id="443" name="n_2aveValue【市民会館】&#10;一人当たり面積"/>
        <xdr:cNvSpPr txBox="1"/>
      </xdr:nvSpPr>
      <xdr:spPr>
        <a:xfrm>
          <a:off x="8515427" y="1810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112413</xdr:rowOff>
    </xdr:from>
    <xdr:ext cx="469744" cy="259045"/>
    <xdr:sp macro="" textlink="">
      <xdr:nvSpPr>
        <xdr:cNvPr id="444" name="n_3aveValue【市民会館】&#10;一人当たり面積"/>
        <xdr:cNvSpPr txBox="1"/>
      </xdr:nvSpPr>
      <xdr:spPr>
        <a:xfrm>
          <a:off x="7626427" y="1811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34941</xdr:rowOff>
    </xdr:from>
    <xdr:ext cx="469744" cy="259045"/>
    <xdr:sp macro="" textlink="">
      <xdr:nvSpPr>
        <xdr:cNvPr id="445" name="n_1mainValue【市民会館】&#10;一人当たり面積"/>
        <xdr:cNvSpPr txBox="1"/>
      </xdr:nvSpPr>
      <xdr:spPr>
        <a:xfrm>
          <a:off x="9391727" y="1769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34941</xdr:rowOff>
    </xdr:from>
    <xdr:ext cx="469744" cy="259045"/>
    <xdr:sp macro="" textlink="">
      <xdr:nvSpPr>
        <xdr:cNvPr id="446" name="n_2mainValue【市民会館】&#10;一人当たり面積"/>
        <xdr:cNvSpPr txBox="1"/>
      </xdr:nvSpPr>
      <xdr:spPr>
        <a:xfrm>
          <a:off x="8515427" y="1769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34941</xdr:rowOff>
    </xdr:from>
    <xdr:ext cx="469744" cy="259045"/>
    <xdr:sp macro="" textlink="">
      <xdr:nvSpPr>
        <xdr:cNvPr id="447" name="n_3mainValue【市民会館】&#10;一人当たり面積"/>
        <xdr:cNvSpPr txBox="1"/>
      </xdr:nvSpPr>
      <xdr:spPr>
        <a:xfrm>
          <a:off x="7626427" y="1769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8" name="正方形/長方形 44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9" name="正方形/長方形 44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0" name="正方形/長方形 44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1" name="正方形/長方形 45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2" name="正方形/長方形 45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3" name="正方形/長方形 45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4" name="正方形/長方形 45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5" name="正方形/長方形 45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6" name="テキスト ボックス 45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7" name="直線コネクタ 45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58" name="テキスト ボックス 45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59" name="直線コネクタ 45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60" name="テキスト ボックス 45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1" name="直線コネクタ 46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2" name="テキスト ボックス 46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3" name="直線コネクタ 46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4" name="テキスト ボックス 46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5" name="直線コネクタ 46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6" name="テキスト ボックス 46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67" name="直線コネクタ 46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68" name="テキスト ボックス 467"/>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9" name="直線コネクタ 46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0" name="テキスト ボックス 46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41</xdr:row>
      <xdr:rowOff>87630</xdr:rowOff>
    </xdr:to>
    <xdr:cxnSp macro="">
      <xdr:nvCxnSpPr>
        <xdr:cNvPr id="472" name="直線コネクタ 471"/>
        <xdr:cNvCxnSpPr/>
      </xdr:nvCxnSpPr>
      <xdr:spPr>
        <a:xfrm flipV="1">
          <a:off x="16318864" y="58597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91457</xdr:rowOff>
    </xdr:from>
    <xdr:ext cx="405111" cy="259045"/>
    <xdr:sp macro="" textlink="">
      <xdr:nvSpPr>
        <xdr:cNvPr id="473" name="【一般廃棄物処理施設】&#10;有形固定資産減価償却率最小値テキスト"/>
        <xdr:cNvSpPr txBox="1"/>
      </xdr:nvSpPr>
      <xdr:spPr>
        <a:xfrm>
          <a:off x="163576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87630</xdr:rowOff>
    </xdr:from>
    <xdr:to>
      <xdr:col>86</xdr:col>
      <xdr:colOff>25400</xdr:colOff>
      <xdr:row>41</xdr:row>
      <xdr:rowOff>87630</xdr:rowOff>
    </xdr:to>
    <xdr:cxnSp macro="">
      <xdr:nvCxnSpPr>
        <xdr:cNvPr id="474" name="直線コネクタ 473"/>
        <xdr:cNvCxnSpPr/>
      </xdr:nvCxnSpPr>
      <xdr:spPr>
        <a:xfrm>
          <a:off x="16230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475" name="【一般廃棄物処理施設】&#10;有形固定資産減価償却率最大値テキスト"/>
        <xdr:cNvSpPr txBox="1"/>
      </xdr:nvSpPr>
      <xdr:spPr>
        <a:xfrm>
          <a:off x="16357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476" name="直線コネクタ 475"/>
        <xdr:cNvCxnSpPr/>
      </xdr:nvCxnSpPr>
      <xdr:spPr>
        <a:xfrm>
          <a:off x="16230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97807</xdr:rowOff>
    </xdr:from>
    <xdr:ext cx="405111" cy="259045"/>
    <xdr:sp macro="" textlink="">
      <xdr:nvSpPr>
        <xdr:cNvPr id="477" name="【一般廃棄物処理施設】&#10;有形固定資産減価償却率平均値テキスト"/>
        <xdr:cNvSpPr txBox="1"/>
      </xdr:nvSpPr>
      <xdr:spPr>
        <a:xfrm>
          <a:off x="16357600" y="6270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74930</xdr:rowOff>
    </xdr:from>
    <xdr:to>
      <xdr:col>85</xdr:col>
      <xdr:colOff>177800</xdr:colOff>
      <xdr:row>38</xdr:row>
      <xdr:rowOff>5080</xdr:rowOff>
    </xdr:to>
    <xdr:sp macro="" textlink="">
      <xdr:nvSpPr>
        <xdr:cNvPr id="478" name="フローチャート: 判断 477"/>
        <xdr:cNvSpPr/>
      </xdr:nvSpPr>
      <xdr:spPr>
        <a:xfrm>
          <a:off x="162687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479" name="フローチャート: 判断 478"/>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162560</xdr:rowOff>
    </xdr:from>
    <xdr:to>
      <xdr:col>76</xdr:col>
      <xdr:colOff>165100</xdr:colOff>
      <xdr:row>38</xdr:row>
      <xdr:rowOff>92710</xdr:rowOff>
    </xdr:to>
    <xdr:sp macro="" textlink="">
      <xdr:nvSpPr>
        <xdr:cNvPr id="480" name="フローチャート: 判断 479"/>
        <xdr:cNvSpPr/>
      </xdr:nvSpPr>
      <xdr:spPr>
        <a:xfrm>
          <a:off x="14541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97790</xdr:rowOff>
    </xdr:from>
    <xdr:to>
      <xdr:col>72</xdr:col>
      <xdr:colOff>38100</xdr:colOff>
      <xdr:row>38</xdr:row>
      <xdr:rowOff>27940</xdr:rowOff>
    </xdr:to>
    <xdr:sp macro="" textlink="">
      <xdr:nvSpPr>
        <xdr:cNvPr id="481" name="フローチャート: 判断 480"/>
        <xdr:cNvSpPr/>
      </xdr:nvSpPr>
      <xdr:spPr>
        <a:xfrm>
          <a:off x="13652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2" name="テキスト ボックス 48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3" name="テキスト ボックス 48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4" name="テキスト ボックス 48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5" name="テキスト ボックス 48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6" name="テキスト ボックス 48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120650</xdr:rowOff>
    </xdr:from>
    <xdr:to>
      <xdr:col>85</xdr:col>
      <xdr:colOff>177800</xdr:colOff>
      <xdr:row>40</xdr:row>
      <xdr:rowOff>50800</xdr:rowOff>
    </xdr:to>
    <xdr:sp macro="" textlink="">
      <xdr:nvSpPr>
        <xdr:cNvPr id="487" name="楕円 486"/>
        <xdr:cNvSpPr/>
      </xdr:nvSpPr>
      <xdr:spPr>
        <a:xfrm>
          <a:off x="162687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99077</xdr:rowOff>
    </xdr:from>
    <xdr:ext cx="405111" cy="259045"/>
    <xdr:sp macro="" textlink="">
      <xdr:nvSpPr>
        <xdr:cNvPr id="488" name="【一般廃棄物処理施設】&#10;有形固定資産減価償却率該当値テキスト"/>
        <xdr:cNvSpPr txBox="1"/>
      </xdr:nvSpPr>
      <xdr:spPr>
        <a:xfrm>
          <a:off x="16357600" y="678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6350</xdr:rowOff>
    </xdr:from>
    <xdr:to>
      <xdr:col>81</xdr:col>
      <xdr:colOff>101600</xdr:colOff>
      <xdr:row>40</xdr:row>
      <xdr:rowOff>107950</xdr:rowOff>
    </xdr:to>
    <xdr:sp macro="" textlink="">
      <xdr:nvSpPr>
        <xdr:cNvPr id="489" name="楕円 488"/>
        <xdr:cNvSpPr/>
      </xdr:nvSpPr>
      <xdr:spPr>
        <a:xfrm>
          <a:off x="15430500" y="686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0</xdr:rowOff>
    </xdr:from>
    <xdr:to>
      <xdr:col>85</xdr:col>
      <xdr:colOff>127000</xdr:colOff>
      <xdr:row>40</xdr:row>
      <xdr:rowOff>57150</xdr:rowOff>
    </xdr:to>
    <xdr:cxnSp macro="">
      <xdr:nvCxnSpPr>
        <xdr:cNvPr id="490" name="直線コネクタ 489"/>
        <xdr:cNvCxnSpPr/>
      </xdr:nvCxnSpPr>
      <xdr:spPr>
        <a:xfrm flipV="1">
          <a:off x="15481300" y="68580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61595</xdr:rowOff>
    </xdr:from>
    <xdr:to>
      <xdr:col>76</xdr:col>
      <xdr:colOff>165100</xdr:colOff>
      <xdr:row>40</xdr:row>
      <xdr:rowOff>163195</xdr:rowOff>
    </xdr:to>
    <xdr:sp macro="" textlink="">
      <xdr:nvSpPr>
        <xdr:cNvPr id="491" name="楕円 490"/>
        <xdr:cNvSpPr/>
      </xdr:nvSpPr>
      <xdr:spPr>
        <a:xfrm>
          <a:off x="14541500" y="691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57150</xdr:rowOff>
    </xdr:from>
    <xdr:to>
      <xdr:col>81</xdr:col>
      <xdr:colOff>50800</xdr:colOff>
      <xdr:row>40</xdr:row>
      <xdr:rowOff>112395</xdr:rowOff>
    </xdr:to>
    <xdr:cxnSp macro="">
      <xdr:nvCxnSpPr>
        <xdr:cNvPr id="492" name="直線コネクタ 491"/>
        <xdr:cNvCxnSpPr/>
      </xdr:nvCxnSpPr>
      <xdr:spPr>
        <a:xfrm flipV="1">
          <a:off x="14592300" y="691515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118745</xdr:rowOff>
    </xdr:from>
    <xdr:to>
      <xdr:col>72</xdr:col>
      <xdr:colOff>38100</xdr:colOff>
      <xdr:row>41</xdr:row>
      <xdr:rowOff>48895</xdr:rowOff>
    </xdr:to>
    <xdr:sp macro="" textlink="">
      <xdr:nvSpPr>
        <xdr:cNvPr id="493" name="楕円 492"/>
        <xdr:cNvSpPr/>
      </xdr:nvSpPr>
      <xdr:spPr>
        <a:xfrm>
          <a:off x="13652500" y="697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112395</xdr:rowOff>
    </xdr:from>
    <xdr:to>
      <xdr:col>76</xdr:col>
      <xdr:colOff>114300</xdr:colOff>
      <xdr:row>40</xdr:row>
      <xdr:rowOff>169545</xdr:rowOff>
    </xdr:to>
    <xdr:cxnSp macro="">
      <xdr:nvCxnSpPr>
        <xdr:cNvPr id="494" name="直線コネクタ 493"/>
        <xdr:cNvCxnSpPr/>
      </xdr:nvCxnSpPr>
      <xdr:spPr>
        <a:xfrm flipV="1">
          <a:off x="13703300" y="697039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31132</xdr:rowOff>
    </xdr:from>
    <xdr:ext cx="405111" cy="259045"/>
    <xdr:sp macro="" textlink="">
      <xdr:nvSpPr>
        <xdr:cNvPr id="495" name="n_1aveValue【一般廃棄物処理施設】&#10;有形固定資産減価償却率"/>
        <xdr:cNvSpPr txBox="1"/>
      </xdr:nvSpPr>
      <xdr:spPr>
        <a:xfrm>
          <a:off x="152660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109237</xdr:rowOff>
    </xdr:from>
    <xdr:ext cx="405111" cy="259045"/>
    <xdr:sp macro="" textlink="">
      <xdr:nvSpPr>
        <xdr:cNvPr id="496" name="n_2aveValue【一般廃棄物処理施設】&#10;有形固定資産減価償却率"/>
        <xdr:cNvSpPr txBox="1"/>
      </xdr:nvSpPr>
      <xdr:spPr>
        <a:xfrm>
          <a:off x="14389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44467</xdr:rowOff>
    </xdr:from>
    <xdr:ext cx="405111" cy="259045"/>
    <xdr:sp macro="" textlink="">
      <xdr:nvSpPr>
        <xdr:cNvPr id="497" name="n_3aveValue【一般廃棄物処理施設】&#10;有形固定資産減価償却率"/>
        <xdr:cNvSpPr txBox="1"/>
      </xdr:nvSpPr>
      <xdr:spPr>
        <a:xfrm>
          <a:off x="13500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99077</xdr:rowOff>
    </xdr:from>
    <xdr:ext cx="405111" cy="259045"/>
    <xdr:sp macro="" textlink="">
      <xdr:nvSpPr>
        <xdr:cNvPr id="498" name="n_1mainValue【一般廃棄物処理施設】&#10;有形固定資産減価償却率"/>
        <xdr:cNvSpPr txBox="1"/>
      </xdr:nvSpPr>
      <xdr:spPr>
        <a:xfrm>
          <a:off x="15266044" y="695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154322</xdr:rowOff>
    </xdr:from>
    <xdr:ext cx="405111" cy="259045"/>
    <xdr:sp macro="" textlink="">
      <xdr:nvSpPr>
        <xdr:cNvPr id="499" name="n_2mainValue【一般廃棄物処理施設】&#10;有形固定資産減価償却率"/>
        <xdr:cNvSpPr txBox="1"/>
      </xdr:nvSpPr>
      <xdr:spPr>
        <a:xfrm>
          <a:off x="14389744" y="701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40022</xdr:rowOff>
    </xdr:from>
    <xdr:ext cx="405111" cy="259045"/>
    <xdr:sp macro="" textlink="">
      <xdr:nvSpPr>
        <xdr:cNvPr id="500" name="n_3mainValue【一般廃棄物処理施設】&#10;有形固定資産減価償却率"/>
        <xdr:cNvSpPr txBox="1"/>
      </xdr:nvSpPr>
      <xdr:spPr>
        <a:xfrm>
          <a:off x="13500744" y="706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1" name="正方形/長方形 50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2" name="正方形/長方形 50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3" name="正方形/長方形 50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4" name="正方形/長方形 50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5" name="正方形/長方形 50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6" name="正方形/長方形 50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7" name="正方形/長方形 50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8" name="正方形/長方形 50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9" name="テキスト ボックス 50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0" name="直線コネクタ 50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11" name="直線コネクタ 51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12" name="テキスト ボックス 511"/>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13" name="直線コネクタ 51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14" name="テキスト ボックス 513"/>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15" name="直線コネクタ 51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16" name="テキスト ボックス 515"/>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17" name="直線コネクタ 51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18" name="テキスト ボックス 517"/>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19" name="直線コネクタ 51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20" name="テキスト ボックス 519"/>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21" name="直線コネクタ 52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22" name="テキスト ボックス 521"/>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3" name="直線コネクタ 52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4" name="テキスト ボックス 52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147959</xdr:rowOff>
    </xdr:from>
    <xdr:to>
      <xdr:col>116</xdr:col>
      <xdr:colOff>62864</xdr:colOff>
      <xdr:row>42</xdr:row>
      <xdr:rowOff>63595</xdr:rowOff>
    </xdr:to>
    <xdr:cxnSp macro="">
      <xdr:nvCxnSpPr>
        <xdr:cNvPr id="526" name="直線コネクタ 525"/>
        <xdr:cNvCxnSpPr/>
      </xdr:nvCxnSpPr>
      <xdr:spPr>
        <a:xfrm flipV="1">
          <a:off x="22160864" y="5805809"/>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67422</xdr:rowOff>
    </xdr:from>
    <xdr:ext cx="469744" cy="259045"/>
    <xdr:sp macro="" textlink="">
      <xdr:nvSpPr>
        <xdr:cNvPr id="527" name="【一般廃棄物処理施設】&#10;一人当たり有形固定資産（償却資産）額最小値テキスト"/>
        <xdr:cNvSpPr txBox="1"/>
      </xdr:nvSpPr>
      <xdr:spPr>
        <a:xfrm>
          <a:off x="22199600" y="726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63595</xdr:rowOff>
    </xdr:from>
    <xdr:to>
      <xdr:col>116</xdr:col>
      <xdr:colOff>152400</xdr:colOff>
      <xdr:row>42</xdr:row>
      <xdr:rowOff>63595</xdr:rowOff>
    </xdr:to>
    <xdr:cxnSp macro="">
      <xdr:nvCxnSpPr>
        <xdr:cNvPr id="528" name="直線コネクタ 527"/>
        <xdr:cNvCxnSpPr/>
      </xdr:nvCxnSpPr>
      <xdr:spPr>
        <a:xfrm>
          <a:off x="22072600" y="7264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94636</xdr:rowOff>
    </xdr:from>
    <xdr:ext cx="599010" cy="259045"/>
    <xdr:sp macro="" textlink="">
      <xdr:nvSpPr>
        <xdr:cNvPr id="529" name="【一般廃棄物処理施設】&#10;一人当たり有形固定資産（償却資産）額最大値テキスト"/>
        <xdr:cNvSpPr txBox="1"/>
      </xdr:nvSpPr>
      <xdr:spPr>
        <a:xfrm>
          <a:off x="22199600" y="5581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147959</xdr:rowOff>
    </xdr:from>
    <xdr:to>
      <xdr:col>116</xdr:col>
      <xdr:colOff>152400</xdr:colOff>
      <xdr:row>33</xdr:row>
      <xdr:rowOff>147959</xdr:rowOff>
    </xdr:to>
    <xdr:cxnSp macro="">
      <xdr:nvCxnSpPr>
        <xdr:cNvPr id="530" name="直線コネクタ 529"/>
        <xdr:cNvCxnSpPr/>
      </xdr:nvCxnSpPr>
      <xdr:spPr>
        <a:xfrm>
          <a:off x="22072600" y="5805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47112</xdr:rowOff>
    </xdr:from>
    <xdr:ext cx="534377" cy="259045"/>
    <xdr:sp macro="" textlink="">
      <xdr:nvSpPr>
        <xdr:cNvPr id="531" name="【一般廃棄物処理施設】&#10;一人当たり有形固定資産（償却資産）額平均値テキスト"/>
        <xdr:cNvSpPr txBox="1"/>
      </xdr:nvSpPr>
      <xdr:spPr>
        <a:xfrm>
          <a:off x="22199600" y="6390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24235</xdr:rowOff>
    </xdr:from>
    <xdr:to>
      <xdr:col>116</xdr:col>
      <xdr:colOff>114300</xdr:colOff>
      <xdr:row>38</xdr:row>
      <xdr:rowOff>125835</xdr:rowOff>
    </xdr:to>
    <xdr:sp macro="" textlink="">
      <xdr:nvSpPr>
        <xdr:cNvPr id="532" name="フローチャート: 判断 531"/>
        <xdr:cNvSpPr/>
      </xdr:nvSpPr>
      <xdr:spPr>
        <a:xfrm>
          <a:off x="22110700" y="6539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16680</xdr:rowOff>
    </xdr:from>
    <xdr:to>
      <xdr:col>112</xdr:col>
      <xdr:colOff>38100</xdr:colOff>
      <xdr:row>38</xdr:row>
      <xdr:rowOff>118280</xdr:rowOff>
    </xdr:to>
    <xdr:sp macro="" textlink="">
      <xdr:nvSpPr>
        <xdr:cNvPr id="533" name="フローチャート: 判断 532"/>
        <xdr:cNvSpPr/>
      </xdr:nvSpPr>
      <xdr:spPr>
        <a:xfrm>
          <a:off x="21272500" y="653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72437</xdr:rowOff>
    </xdr:from>
    <xdr:to>
      <xdr:col>107</xdr:col>
      <xdr:colOff>101600</xdr:colOff>
      <xdr:row>39</xdr:row>
      <xdr:rowOff>2587</xdr:rowOff>
    </xdr:to>
    <xdr:sp macro="" textlink="">
      <xdr:nvSpPr>
        <xdr:cNvPr id="534" name="フローチャート: 判断 533"/>
        <xdr:cNvSpPr/>
      </xdr:nvSpPr>
      <xdr:spPr>
        <a:xfrm>
          <a:off x="20383500" y="6587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14068</xdr:rowOff>
    </xdr:from>
    <xdr:to>
      <xdr:col>102</xdr:col>
      <xdr:colOff>165100</xdr:colOff>
      <xdr:row>38</xdr:row>
      <xdr:rowOff>115668</xdr:rowOff>
    </xdr:to>
    <xdr:sp macro="" textlink="">
      <xdr:nvSpPr>
        <xdr:cNvPr id="535" name="フローチャート: 判断 534"/>
        <xdr:cNvSpPr/>
      </xdr:nvSpPr>
      <xdr:spPr>
        <a:xfrm>
          <a:off x="19494500" y="652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6" name="テキスト ボックス 53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7" name="テキスト ボックス 53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8" name="テキスト ボックス 53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9" name="テキスト ボックス 53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0" name="テキスト ボックス 53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4140</xdr:rowOff>
    </xdr:from>
    <xdr:to>
      <xdr:col>116</xdr:col>
      <xdr:colOff>114300</xdr:colOff>
      <xdr:row>41</xdr:row>
      <xdr:rowOff>105740</xdr:rowOff>
    </xdr:to>
    <xdr:sp macro="" textlink="">
      <xdr:nvSpPr>
        <xdr:cNvPr id="541" name="楕円 540"/>
        <xdr:cNvSpPr/>
      </xdr:nvSpPr>
      <xdr:spPr>
        <a:xfrm>
          <a:off x="22110700" y="703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154017</xdr:rowOff>
    </xdr:from>
    <xdr:ext cx="534377" cy="259045"/>
    <xdr:sp macro="" textlink="">
      <xdr:nvSpPr>
        <xdr:cNvPr id="542" name="【一般廃棄物処理施設】&#10;一人当たり有形固定資産（償却資産）額該当値テキスト"/>
        <xdr:cNvSpPr txBox="1"/>
      </xdr:nvSpPr>
      <xdr:spPr>
        <a:xfrm>
          <a:off x="22199600" y="7012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3846</xdr:rowOff>
    </xdr:from>
    <xdr:to>
      <xdr:col>112</xdr:col>
      <xdr:colOff>38100</xdr:colOff>
      <xdr:row>41</xdr:row>
      <xdr:rowOff>105446</xdr:rowOff>
    </xdr:to>
    <xdr:sp macro="" textlink="">
      <xdr:nvSpPr>
        <xdr:cNvPr id="543" name="楕円 542"/>
        <xdr:cNvSpPr/>
      </xdr:nvSpPr>
      <xdr:spPr>
        <a:xfrm>
          <a:off x="21272500" y="703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54646</xdr:rowOff>
    </xdr:from>
    <xdr:to>
      <xdr:col>116</xdr:col>
      <xdr:colOff>63500</xdr:colOff>
      <xdr:row>41</xdr:row>
      <xdr:rowOff>54940</xdr:rowOff>
    </xdr:to>
    <xdr:cxnSp macro="">
      <xdr:nvCxnSpPr>
        <xdr:cNvPr id="544" name="直線コネクタ 543"/>
        <xdr:cNvCxnSpPr/>
      </xdr:nvCxnSpPr>
      <xdr:spPr>
        <a:xfrm>
          <a:off x="21323300" y="7084096"/>
          <a:ext cx="838200" cy="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3324</xdr:rowOff>
    </xdr:from>
    <xdr:to>
      <xdr:col>107</xdr:col>
      <xdr:colOff>101600</xdr:colOff>
      <xdr:row>41</xdr:row>
      <xdr:rowOff>104924</xdr:rowOff>
    </xdr:to>
    <xdr:sp macro="" textlink="">
      <xdr:nvSpPr>
        <xdr:cNvPr id="545" name="楕円 544"/>
        <xdr:cNvSpPr/>
      </xdr:nvSpPr>
      <xdr:spPr>
        <a:xfrm>
          <a:off x="20383500" y="703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54124</xdr:rowOff>
    </xdr:from>
    <xdr:to>
      <xdr:col>111</xdr:col>
      <xdr:colOff>177800</xdr:colOff>
      <xdr:row>41</xdr:row>
      <xdr:rowOff>54646</xdr:rowOff>
    </xdr:to>
    <xdr:cxnSp macro="">
      <xdr:nvCxnSpPr>
        <xdr:cNvPr id="546" name="直線コネクタ 545"/>
        <xdr:cNvCxnSpPr/>
      </xdr:nvCxnSpPr>
      <xdr:spPr>
        <a:xfrm>
          <a:off x="20434300" y="7083574"/>
          <a:ext cx="889000" cy="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2660</xdr:rowOff>
    </xdr:from>
    <xdr:to>
      <xdr:col>102</xdr:col>
      <xdr:colOff>165100</xdr:colOff>
      <xdr:row>41</xdr:row>
      <xdr:rowOff>104260</xdr:rowOff>
    </xdr:to>
    <xdr:sp macro="" textlink="">
      <xdr:nvSpPr>
        <xdr:cNvPr id="547" name="楕円 546"/>
        <xdr:cNvSpPr/>
      </xdr:nvSpPr>
      <xdr:spPr>
        <a:xfrm>
          <a:off x="19494500" y="703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53460</xdr:rowOff>
    </xdr:from>
    <xdr:to>
      <xdr:col>107</xdr:col>
      <xdr:colOff>50800</xdr:colOff>
      <xdr:row>41</xdr:row>
      <xdr:rowOff>54124</xdr:rowOff>
    </xdr:to>
    <xdr:cxnSp macro="">
      <xdr:nvCxnSpPr>
        <xdr:cNvPr id="548" name="直線コネクタ 547"/>
        <xdr:cNvCxnSpPr/>
      </xdr:nvCxnSpPr>
      <xdr:spPr>
        <a:xfrm>
          <a:off x="19545300" y="7082910"/>
          <a:ext cx="889000" cy="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134807</xdr:rowOff>
    </xdr:from>
    <xdr:ext cx="534377" cy="259045"/>
    <xdr:sp macro="" textlink="">
      <xdr:nvSpPr>
        <xdr:cNvPr id="549" name="n_1aveValue【一般廃棄物処理施設】&#10;一人当たり有形固定資産（償却資産）額"/>
        <xdr:cNvSpPr txBox="1"/>
      </xdr:nvSpPr>
      <xdr:spPr>
        <a:xfrm>
          <a:off x="21043411" y="630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19114</xdr:rowOff>
    </xdr:from>
    <xdr:ext cx="534377" cy="259045"/>
    <xdr:sp macro="" textlink="">
      <xdr:nvSpPr>
        <xdr:cNvPr id="550" name="n_2aveValue【一般廃棄物処理施設】&#10;一人当たり有形固定資産（償却資産）額"/>
        <xdr:cNvSpPr txBox="1"/>
      </xdr:nvSpPr>
      <xdr:spPr>
        <a:xfrm>
          <a:off x="20167111" y="6362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132195</xdr:rowOff>
    </xdr:from>
    <xdr:ext cx="534377" cy="259045"/>
    <xdr:sp macro="" textlink="">
      <xdr:nvSpPr>
        <xdr:cNvPr id="551" name="n_3aveValue【一般廃棄物処理施設】&#10;一人当たり有形固定資産（償却資産）額"/>
        <xdr:cNvSpPr txBox="1"/>
      </xdr:nvSpPr>
      <xdr:spPr>
        <a:xfrm>
          <a:off x="19278111" y="630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96573</xdr:rowOff>
    </xdr:from>
    <xdr:ext cx="534377" cy="259045"/>
    <xdr:sp macro="" textlink="">
      <xdr:nvSpPr>
        <xdr:cNvPr id="552" name="n_1mainValue【一般廃棄物処理施設】&#10;一人当たり有形固定資産（償却資産）額"/>
        <xdr:cNvSpPr txBox="1"/>
      </xdr:nvSpPr>
      <xdr:spPr>
        <a:xfrm>
          <a:off x="21043411" y="7126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96051</xdr:rowOff>
    </xdr:from>
    <xdr:ext cx="534377" cy="259045"/>
    <xdr:sp macro="" textlink="">
      <xdr:nvSpPr>
        <xdr:cNvPr id="553" name="n_2mainValue【一般廃棄物処理施設】&#10;一人当たり有形固定資産（償却資産）額"/>
        <xdr:cNvSpPr txBox="1"/>
      </xdr:nvSpPr>
      <xdr:spPr>
        <a:xfrm>
          <a:off x="20167111" y="7125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95387</xdr:rowOff>
    </xdr:from>
    <xdr:ext cx="534377" cy="259045"/>
    <xdr:sp macro="" textlink="">
      <xdr:nvSpPr>
        <xdr:cNvPr id="554" name="n_3mainValue【一般廃棄物処理施設】&#10;一人当たり有形固定資産（償却資産）額"/>
        <xdr:cNvSpPr txBox="1"/>
      </xdr:nvSpPr>
      <xdr:spPr>
        <a:xfrm>
          <a:off x="19278111" y="712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5" name="正方形/長方形 55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6" name="正方形/長方形 55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7" name="正方形/長方形 55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8" name="正方形/長方形 55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9" name="正方形/長方形 55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0" name="正方形/長方形 55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1" name="正方形/長方形 56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2" name="正方形/長方形 56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3" name="テキスト ボックス 56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4" name="直線コネクタ 56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565" name="直線コネクタ 56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566" name="テキスト ボックス 565"/>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67" name="直線コネクタ 56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68" name="テキスト ボックス 56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69" name="直線コネクタ 56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70" name="テキスト ボックス 56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71" name="直線コネクタ 57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72" name="テキスト ボックス 57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73" name="直線コネクタ 57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74" name="テキスト ボックス 57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5" name="直線コネクタ 57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6" name="テキスト ボックス 57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140970</xdr:rowOff>
    </xdr:from>
    <xdr:to>
      <xdr:col>85</xdr:col>
      <xdr:colOff>126364</xdr:colOff>
      <xdr:row>63</xdr:row>
      <xdr:rowOff>150495</xdr:rowOff>
    </xdr:to>
    <xdr:cxnSp macro="">
      <xdr:nvCxnSpPr>
        <xdr:cNvPr id="578" name="直線コネクタ 577"/>
        <xdr:cNvCxnSpPr/>
      </xdr:nvCxnSpPr>
      <xdr:spPr>
        <a:xfrm flipV="1">
          <a:off x="16318864" y="9742170"/>
          <a:ext cx="0" cy="1209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154322</xdr:rowOff>
    </xdr:from>
    <xdr:ext cx="340478" cy="259045"/>
    <xdr:sp macro="" textlink="">
      <xdr:nvSpPr>
        <xdr:cNvPr id="579" name="【保健センター・保健所】&#10;有形固定資産減価償却率最小値テキスト"/>
        <xdr:cNvSpPr txBox="1"/>
      </xdr:nvSpPr>
      <xdr:spPr>
        <a:xfrm>
          <a:off x="16357600" y="109556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150495</xdr:rowOff>
    </xdr:from>
    <xdr:to>
      <xdr:col>86</xdr:col>
      <xdr:colOff>25400</xdr:colOff>
      <xdr:row>63</xdr:row>
      <xdr:rowOff>150495</xdr:rowOff>
    </xdr:to>
    <xdr:cxnSp macro="">
      <xdr:nvCxnSpPr>
        <xdr:cNvPr id="580" name="直線コネクタ 579"/>
        <xdr:cNvCxnSpPr/>
      </xdr:nvCxnSpPr>
      <xdr:spPr>
        <a:xfrm>
          <a:off x="16230600" y="1095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87647</xdr:rowOff>
    </xdr:from>
    <xdr:ext cx="405111" cy="259045"/>
    <xdr:sp macro="" textlink="">
      <xdr:nvSpPr>
        <xdr:cNvPr id="581" name="【保健センター・保健所】&#10;有形固定資産減価償却率最大値テキスト"/>
        <xdr:cNvSpPr txBox="1"/>
      </xdr:nvSpPr>
      <xdr:spPr>
        <a:xfrm>
          <a:off x="16357600" y="951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140970</xdr:rowOff>
    </xdr:from>
    <xdr:to>
      <xdr:col>86</xdr:col>
      <xdr:colOff>25400</xdr:colOff>
      <xdr:row>56</xdr:row>
      <xdr:rowOff>140970</xdr:rowOff>
    </xdr:to>
    <xdr:cxnSp macro="">
      <xdr:nvCxnSpPr>
        <xdr:cNvPr id="582" name="直線コネクタ 581"/>
        <xdr:cNvCxnSpPr/>
      </xdr:nvCxnSpPr>
      <xdr:spPr>
        <a:xfrm>
          <a:off x="16230600" y="974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164482</xdr:rowOff>
    </xdr:from>
    <xdr:ext cx="405111" cy="259045"/>
    <xdr:sp macro="" textlink="">
      <xdr:nvSpPr>
        <xdr:cNvPr id="583" name="【保健センター・保健所】&#10;有形固定資産減価償却率平均値テキスト"/>
        <xdr:cNvSpPr txBox="1"/>
      </xdr:nvSpPr>
      <xdr:spPr>
        <a:xfrm>
          <a:off x="16357600" y="10108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141605</xdr:rowOff>
    </xdr:from>
    <xdr:to>
      <xdr:col>85</xdr:col>
      <xdr:colOff>177800</xdr:colOff>
      <xdr:row>60</xdr:row>
      <xdr:rowOff>71755</xdr:rowOff>
    </xdr:to>
    <xdr:sp macro="" textlink="">
      <xdr:nvSpPr>
        <xdr:cNvPr id="584" name="フローチャート: 判断 583"/>
        <xdr:cNvSpPr/>
      </xdr:nvSpPr>
      <xdr:spPr>
        <a:xfrm>
          <a:off x="162687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168275</xdr:rowOff>
    </xdr:from>
    <xdr:to>
      <xdr:col>81</xdr:col>
      <xdr:colOff>101600</xdr:colOff>
      <xdr:row>60</xdr:row>
      <xdr:rowOff>98425</xdr:rowOff>
    </xdr:to>
    <xdr:sp macro="" textlink="">
      <xdr:nvSpPr>
        <xdr:cNvPr id="585" name="フローチャート: 判断 584"/>
        <xdr:cNvSpPr/>
      </xdr:nvSpPr>
      <xdr:spPr>
        <a:xfrm>
          <a:off x="15430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23495</xdr:rowOff>
    </xdr:from>
    <xdr:to>
      <xdr:col>76</xdr:col>
      <xdr:colOff>165100</xdr:colOff>
      <xdr:row>60</xdr:row>
      <xdr:rowOff>125095</xdr:rowOff>
    </xdr:to>
    <xdr:sp macro="" textlink="">
      <xdr:nvSpPr>
        <xdr:cNvPr id="586" name="フローチャート: 判断 585"/>
        <xdr:cNvSpPr/>
      </xdr:nvSpPr>
      <xdr:spPr>
        <a:xfrm>
          <a:off x="145415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120650</xdr:rowOff>
    </xdr:from>
    <xdr:to>
      <xdr:col>72</xdr:col>
      <xdr:colOff>38100</xdr:colOff>
      <xdr:row>61</xdr:row>
      <xdr:rowOff>50800</xdr:rowOff>
    </xdr:to>
    <xdr:sp macro="" textlink="">
      <xdr:nvSpPr>
        <xdr:cNvPr id="587" name="フローチャート: 判断 586"/>
        <xdr:cNvSpPr/>
      </xdr:nvSpPr>
      <xdr:spPr>
        <a:xfrm>
          <a:off x="13652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8" name="テキスト ボックス 58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9" name="テキスト ボックス 58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0" name="テキスト ボックス 58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1" name="テキスト ボックス 59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2" name="テキスト ボックス 59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118745</xdr:rowOff>
    </xdr:from>
    <xdr:to>
      <xdr:col>85</xdr:col>
      <xdr:colOff>177800</xdr:colOff>
      <xdr:row>63</xdr:row>
      <xdr:rowOff>48895</xdr:rowOff>
    </xdr:to>
    <xdr:sp macro="" textlink="">
      <xdr:nvSpPr>
        <xdr:cNvPr id="593" name="楕円 592"/>
        <xdr:cNvSpPr/>
      </xdr:nvSpPr>
      <xdr:spPr>
        <a:xfrm>
          <a:off x="16268700" y="1074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97172</xdr:rowOff>
    </xdr:from>
    <xdr:ext cx="405111" cy="259045"/>
    <xdr:sp macro="" textlink="">
      <xdr:nvSpPr>
        <xdr:cNvPr id="594" name="【保健センター・保健所】&#10;有形固定資産減価償却率該当値テキスト"/>
        <xdr:cNvSpPr txBox="1"/>
      </xdr:nvSpPr>
      <xdr:spPr>
        <a:xfrm>
          <a:off x="16357600" y="1072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156845</xdr:rowOff>
    </xdr:from>
    <xdr:to>
      <xdr:col>81</xdr:col>
      <xdr:colOff>101600</xdr:colOff>
      <xdr:row>63</xdr:row>
      <xdr:rowOff>86995</xdr:rowOff>
    </xdr:to>
    <xdr:sp macro="" textlink="">
      <xdr:nvSpPr>
        <xdr:cNvPr id="595" name="楕円 594"/>
        <xdr:cNvSpPr/>
      </xdr:nvSpPr>
      <xdr:spPr>
        <a:xfrm>
          <a:off x="15430500" y="1078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169545</xdr:rowOff>
    </xdr:from>
    <xdr:to>
      <xdr:col>85</xdr:col>
      <xdr:colOff>127000</xdr:colOff>
      <xdr:row>63</xdr:row>
      <xdr:rowOff>36195</xdr:rowOff>
    </xdr:to>
    <xdr:cxnSp macro="">
      <xdr:nvCxnSpPr>
        <xdr:cNvPr id="596" name="直線コネクタ 595"/>
        <xdr:cNvCxnSpPr/>
      </xdr:nvCxnSpPr>
      <xdr:spPr>
        <a:xfrm flipV="1">
          <a:off x="15481300" y="1079944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23495</xdr:rowOff>
    </xdr:from>
    <xdr:to>
      <xdr:col>76</xdr:col>
      <xdr:colOff>165100</xdr:colOff>
      <xdr:row>63</xdr:row>
      <xdr:rowOff>125095</xdr:rowOff>
    </xdr:to>
    <xdr:sp macro="" textlink="">
      <xdr:nvSpPr>
        <xdr:cNvPr id="597" name="楕円 596"/>
        <xdr:cNvSpPr/>
      </xdr:nvSpPr>
      <xdr:spPr>
        <a:xfrm>
          <a:off x="14541500" y="1082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36195</xdr:rowOff>
    </xdr:from>
    <xdr:to>
      <xdr:col>81</xdr:col>
      <xdr:colOff>50800</xdr:colOff>
      <xdr:row>63</xdr:row>
      <xdr:rowOff>74295</xdr:rowOff>
    </xdr:to>
    <xdr:cxnSp macro="">
      <xdr:nvCxnSpPr>
        <xdr:cNvPr id="598" name="直線コネクタ 597"/>
        <xdr:cNvCxnSpPr/>
      </xdr:nvCxnSpPr>
      <xdr:spPr>
        <a:xfrm flipV="1">
          <a:off x="14592300" y="108375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61595</xdr:rowOff>
    </xdr:from>
    <xdr:to>
      <xdr:col>72</xdr:col>
      <xdr:colOff>38100</xdr:colOff>
      <xdr:row>63</xdr:row>
      <xdr:rowOff>163195</xdr:rowOff>
    </xdr:to>
    <xdr:sp macro="" textlink="">
      <xdr:nvSpPr>
        <xdr:cNvPr id="599" name="楕円 598"/>
        <xdr:cNvSpPr/>
      </xdr:nvSpPr>
      <xdr:spPr>
        <a:xfrm>
          <a:off x="13652500" y="1086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74295</xdr:rowOff>
    </xdr:from>
    <xdr:to>
      <xdr:col>76</xdr:col>
      <xdr:colOff>114300</xdr:colOff>
      <xdr:row>63</xdr:row>
      <xdr:rowOff>112395</xdr:rowOff>
    </xdr:to>
    <xdr:cxnSp macro="">
      <xdr:nvCxnSpPr>
        <xdr:cNvPr id="600" name="直線コネクタ 599"/>
        <xdr:cNvCxnSpPr/>
      </xdr:nvCxnSpPr>
      <xdr:spPr>
        <a:xfrm flipV="1">
          <a:off x="13703300" y="108756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114952</xdr:rowOff>
    </xdr:from>
    <xdr:ext cx="405111" cy="259045"/>
    <xdr:sp macro="" textlink="">
      <xdr:nvSpPr>
        <xdr:cNvPr id="601" name="n_1aveValue【保健センター・保健所】&#10;有形固定資産減価償却率"/>
        <xdr:cNvSpPr txBox="1"/>
      </xdr:nvSpPr>
      <xdr:spPr>
        <a:xfrm>
          <a:off x="152660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141622</xdr:rowOff>
    </xdr:from>
    <xdr:ext cx="405111" cy="259045"/>
    <xdr:sp macro="" textlink="">
      <xdr:nvSpPr>
        <xdr:cNvPr id="602" name="n_2aveValue【保健センター・保健所】&#10;有形固定資産減価償却率"/>
        <xdr:cNvSpPr txBox="1"/>
      </xdr:nvSpPr>
      <xdr:spPr>
        <a:xfrm>
          <a:off x="14389744" y="1008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67327</xdr:rowOff>
    </xdr:from>
    <xdr:ext cx="405111" cy="259045"/>
    <xdr:sp macro="" textlink="">
      <xdr:nvSpPr>
        <xdr:cNvPr id="603" name="n_3aveValue【保健センター・保健所】&#10;有形固定資産減価償却率"/>
        <xdr:cNvSpPr txBox="1"/>
      </xdr:nvSpPr>
      <xdr:spPr>
        <a:xfrm>
          <a:off x="13500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78122</xdr:rowOff>
    </xdr:from>
    <xdr:ext cx="405111" cy="259045"/>
    <xdr:sp macro="" textlink="">
      <xdr:nvSpPr>
        <xdr:cNvPr id="604" name="n_1mainValue【保健センター・保健所】&#10;有形固定資産減価償却率"/>
        <xdr:cNvSpPr txBox="1"/>
      </xdr:nvSpPr>
      <xdr:spPr>
        <a:xfrm>
          <a:off x="15266044" y="1087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63</xdr:row>
      <xdr:rowOff>116222</xdr:rowOff>
    </xdr:from>
    <xdr:ext cx="340478" cy="259045"/>
    <xdr:sp macro="" textlink="">
      <xdr:nvSpPr>
        <xdr:cNvPr id="605" name="n_2mainValue【保健センター・保健所】&#10;有形固定資産減価償却率"/>
        <xdr:cNvSpPr txBox="1"/>
      </xdr:nvSpPr>
      <xdr:spPr>
        <a:xfrm>
          <a:off x="14422061" y="109175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63</xdr:row>
      <xdr:rowOff>154322</xdr:rowOff>
    </xdr:from>
    <xdr:ext cx="340478" cy="259045"/>
    <xdr:sp macro="" textlink="">
      <xdr:nvSpPr>
        <xdr:cNvPr id="606" name="n_3mainValue【保健センター・保健所】&#10;有形固定資産減価償却率"/>
        <xdr:cNvSpPr txBox="1"/>
      </xdr:nvSpPr>
      <xdr:spPr>
        <a:xfrm>
          <a:off x="13533061" y="109556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7" name="正方形/長方形 60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8" name="正方形/長方形 60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9" name="正方形/長方形 60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0" name="正方形/長方形 60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1" name="正方形/長方形 61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2" name="正方形/長方形 61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3" name="正方形/長方形 61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4" name="正方形/長方形 61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5" name="テキスト ボックス 61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6" name="直線コネクタ 61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17" name="直線コネクタ 61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18" name="テキスト ボックス 61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19" name="直線コネクタ 61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20" name="テキスト ボックス 61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1" name="直線コネクタ 62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2" name="テキスト ボックス 62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3" name="直線コネクタ 62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4" name="テキスト ボックス 62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5" name="直線コネクタ 62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26" name="テキスト ボックス 62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7" name="直線コネクタ 62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8" name="テキスト ボックス 62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114300</xdr:rowOff>
    </xdr:from>
    <xdr:to>
      <xdr:col>116</xdr:col>
      <xdr:colOff>62864</xdr:colOff>
      <xdr:row>64</xdr:row>
      <xdr:rowOff>38100</xdr:rowOff>
    </xdr:to>
    <xdr:cxnSp macro="">
      <xdr:nvCxnSpPr>
        <xdr:cNvPr id="630" name="直線コネクタ 629"/>
        <xdr:cNvCxnSpPr/>
      </xdr:nvCxnSpPr>
      <xdr:spPr>
        <a:xfrm flipV="1">
          <a:off x="22160864" y="95440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631"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632" name="直線コネクタ 631"/>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60977</xdr:rowOff>
    </xdr:from>
    <xdr:ext cx="469744" cy="259045"/>
    <xdr:sp macro="" textlink="">
      <xdr:nvSpPr>
        <xdr:cNvPr id="633" name="【保健センター・保健所】&#10;一人当たり面積最大値テキスト"/>
        <xdr:cNvSpPr txBox="1"/>
      </xdr:nvSpPr>
      <xdr:spPr>
        <a:xfrm>
          <a:off x="22199600" y="931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114300</xdr:rowOff>
    </xdr:from>
    <xdr:to>
      <xdr:col>116</xdr:col>
      <xdr:colOff>152400</xdr:colOff>
      <xdr:row>55</xdr:row>
      <xdr:rowOff>114300</xdr:rowOff>
    </xdr:to>
    <xdr:cxnSp macro="">
      <xdr:nvCxnSpPr>
        <xdr:cNvPr id="634" name="直線コネクタ 633"/>
        <xdr:cNvCxnSpPr/>
      </xdr:nvCxnSpPr>
      <xdr:spPr>
        <a:xfrm>
          <a:off x="22072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22877</xdr:rowOff>
    </xdr:from>
    <xdr:ext cx="469744" cy="259045"/>
    <xdr:sp macro="" textlink="">
      <xdr:nvSpPr>
        <xdr:cNvPr id="635" name="【保健センター・保健所】&#10;一人当たり面積平均値テキスト"/>
        <xdr:cNvSpPr txBox="1"/>
      </xdr:nvSpPr>
      <xdr:spPr>
        <a:xfrm>
          <a:off x="22199600" y="1048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44450</xdr:rowOff>
    </xdr:from>
    <xdr:to>
      <xdr:col>116</xdr:col>
      <xdr:colOff>114300</xdr:colOff>
      <xdr:row>61</xdr:row>
      <xdr:rowOff>146050</xdr:rowOff>
    </xdr:to>
    <xdr:sp macro="" textlink="">
      <xdr:nvSpPr>
        <xdr:cNvPr id="636" name="フローチャート: 判断 635"/>
        <xdr:cNvSpPr/>
      </xdr:nvSpPr>
      <xdr:spPr>
        <a:xfrm>
          <a:off x="221107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25400</xdr:rowOff>
    </xdr:from>
    <xdr:to>
      <xdr:col>112</xdr:col>
      <xdr:colOff>38100</xdr:colOff>
      <xdr:row>61</xdr:row>
      <xdr:rowOff>127000</xdr:rowOff>
    </xdr:to>
    <xdr:sp macro="" textlink="">
      <xdr:nvSpPr>
        <xdr:cNvPr id="637" name="フローチャート: 判断 636"/>
        <xdr:cNvSpPr/>
      </xdr:nvSpPr>
      <xdr:spPr>
        <a:xfrm>
          <a:off x="21272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82550</xdr:rowOff>
    </xdr:from>
    <xdr:to>
      <xdr:col>107</xdr:col>
      <xdr:colOff>101600</xdr:colOff>
      <xdr:row>62</xdr:row>
      <xdr:rowOff>12700</xdr:rowOff>
    </xdr:to>
    <xdr:sp macro="" textlink="">
      <xdr:nvSpPr>
        <xdr:cNvPr id="638" name="フローチャート: 判断 637"/>
        <xdr:cNvSpPr/>
      </xdr:nvSpPr>
      <xdr:spPr>
        <a:xfrm>
          <a:off x="20383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158750</xdr:rowOff>
    </xdr:from>
    <xdr:to>
      <xdr:col>102</xdr:col>
      <xdr:colOff>165100</xdr:colOff>
      <xdr:row>61</xdr:row>
      <xdr:rowOff>88900</xdr:rowOff>
    </xdr:to>
    <xdr:sp macro="" textlink="">
      <xdr:nvSpPr>
        <xdr:cNvPr id="639" name="フローチャート: 判断 638"/>
        <xdr:cNvSpPr/>
      </xdr:nvSpPr>
      <xdr:spPr>
        <a:xfrm>
          <a:off x="19494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0" name="テキスト ボックス 63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1" name="テキスト ボックス 64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2" name="テキスト ボックス 64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3" name="テキスト ボックス 64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4" name="テキスト ボックス 64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120650</xdr:rowOff>
    </xdr:from>
    <xdr:to>
      <xdr:col>116</xdr:col>
      <xdr:colOff>114300</xdr:colOff>
      <xdr:row>58</xdr:row>
      <xdr:rowOff>50800</xdr:rowOff>
    </xdr:to>
    <xdr:sp macro="" textlink="">
      <xdr:nvSpPr>
        <xdr:cNvPr id="645" name="楕円 644"/>
        <xdr:cNvSpPr/>
      </xdr:nvSpPr>
      <xdr:spPr>
        <a:xfrm>
          <a:off x="221107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143527</xdr:rowOff>
    </xdr:from>
    <xdr:ext cx="469744" cy="259045"/>
    <xdr:sp macro="" textlink="">
      <xdr:nvSpPr>
        <xdr:cNvPr id="646" name="【保健センター・保健所】&#10;一人当たり面積該当値テキスト"/>
        <xdr:cNvSpPr txBox="1"/>
      </xdr:nvSpPr>
      <xdr:spPr>
        <a:xfrm>
          <a:off x="22199600" y="974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120650</xdr:rowOff>
    </xdr:from>
    <xdr:to>
      <xdr:col>112</xdr:col>
      <xdr:colOff>38100</xdr:colOff>
      <xdr:row>58</xdr:row>
      <xdr:rowOff>50800</xdr:rowOff>
    </xdr:to>
    <xdr:sp macro="" textlink="">
      <xdr:nvSpPr>
        <xdr:cNvPr id="647" name="楕円 646"/>
        <xdr:cNvSpPr/>
      </xdr:nvSpPr>
      <xdr:spPr>
        <a:xfrm>
          <a:off x="21272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0</xdr:rowOff>
    </xdr:from>
    <xdr:to>
      <xdr:col>116</xdr:col>
      <xdr:colOff>63500</xdr:colOff>
      <xdr:row>58</xdr:row>
      <xdr:rowOff>0</xdr:rowOff>
    </xdr:to>
    <xdr:cxnSp macro="">
      <xdr:nvCxnSpPr>
        <xdr:cNvPr id="648" name="直線コネクタ 647"/>
        <xdr:cNvCxnSpPr/>
      </xdr:nvCxnSpPr>
      <xdr:spPr>
        <a:xfrm>
          <a:off x="21323300" y="9944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101600</xdr:rowOff>
    </xdr:from>
    <xdr:to>
      <xdr:col>107</xdr:col>
      <xdr:colOff>101600</xdr:colOff>
      <xdr:row>58</xdr:row>
      <xdr:rowOff>31750</xdr:rowOff>
    </xdr:to>
    <xdr:sp macro="" textlink="">
      <xdr:nvSpPr>
        <xdr:cNvPr id="649" name="楕円 648"/>
        <xdr:cNvSpPr/>
      </xdr:nvSpPr>
      <xdr:spPr>
        <a:xfrm>
          <a:off x="20383500" y="987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152400</xdr:rowOff>
    </xdr:from>
    <xdr:to>
      <xdr:col>111</xdr:col>
      <xdr:colOff>177800</xdr:colOff>
      <xdr:row>58</xdr:row>
      <xdr:rowOff>0</xdr:rowOff>
    </xdr:to>
    <xdr:cxnSp macro="">
      <xdr:nvCxnSpPr>
        <xdr:cNvPr id="650" name="直線コネクタ 649"/>
        <xdr:cNvCxnSpPr/>
      </xdr:nvCxnSpPr>
      <xdr:spPr>
        <a:xfrm>
          <a:off x="20434300" y="9925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101600</xdr:rowOff>
    </xdr:from>
    <xdr:to>
      <xdr:col>102</xdr:col>
      <xdr:colOff>165100</xdr:colOff>
      <xdr:row>58</xdr:row>
      <xdr:rowOff>31750</xdr:rowOff>
    </xdr:to>
    <xdr:sp macro="" textlink="">
      <xdr:nvSpPr>
        <xdr:cNvPr id="651" name="楕円 650"/>
        <xdr:cNvSpPr/>
      </xdr:nvSpPr>
      <xdr:spPr>
        <a:xfrm>
          <a:off x="19494500" y="987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152400</xdr:rowOff>
    </xdr:from>
    <xdr:to>
      <xdr:col>107</xdr:col>
      <xdr:colOff>50800</xdr:colOff>
      <xdr:row>57</xdr:row>
      <xdr:rowOff>152400</xdr:rowOff>
    </xdr:to>
    <xdr:cxnSp macro="">
      <xdr:nvCxnSpPr>
        <xdr:cNvPr id="652" name="直線コネクタ 651"/>
        <xdr:cNvCxnSpPr/>
      </xdr:nvCxnSpPr>
      <xdr:spPr>
        <a:xfrm>
          <a:off x="19545300" y="9925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118127</xdr:rowOff>
    </xdr:from>
    <xdr:ext cx="469744" cy="259045"/>
    <xdr:sp macro="" textlink="">
      <xdr:nvSpPr>
        <xdr:cNvPr id="653" name="n_1aveValue【保健センター・保健所】&#10;一人当たり面積"/>
        <xdr:cNvSpPr txBox="1"/>
      </xdr:nvSpPr>
      <xdr:spPr>
        <a:xfrm>
          <a:off x="21075727" y="1057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3827</xdr:rowOff>
    </xdr:from>
    <xdr:ext cx="469744" cy="259045"/>
    <xdr:sp macro="" textlink="">
      <xdr:nvSpPr>
        <xdr:cNvPr id="654" name="n_2aveValue【保健センター・保健所】&#10;一人当たり面積"/>
        <xdr:cNvSpPr txBox="1"/>
      </xdr:nvSpPr>
      <xdr:spPr>
        <a:xfrm>
          <a:off x="20199427"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80027</xdr:rowOff>
    </xdr:from>
    <xdr:ext cx="469744" cy="259045"/>
    <xdr:sp macro="" textlink="">
      <xdr:nvSpPr>
        <xdr:cNvPr id="655" name="n_3aveValue【保健センター・保健所】&#10;一人当たり面積"/>
        <xdr:cNvSpPr txBox="1"/>
      </xdr:nvSpPr>
      <xdr:spPr>
        <a:xfrm>
          <a:off x="19310427" y="1053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67327</xdr:rowOff>
    </xdr:from>
    <xdr:ext cx="469744" cy="259045"/>
    <xdr:sp macro="" textlink="">
      <xdr:nvSpPr>
        <xdr:cNvPr id="656" name="n_1mainValue【保健センター・保健所】&#10;一人当たり面積"/>
        <xdr:cNvSpPr txBox="1"/>
      </xdr:nvSpPr>
      <xdr:spPr>
        <a:xfrm>
          <a:off x="21075727" y="966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48277</xdr:rowOff>
    </xdr:from>
    <xdr:ext cx="469744" cy="259045"/>
    <xdr:sp macro="" textlink="">
      <xdr:nvSpPr>
        <xdr:cNvPr id="657" name="n_2mainValue【保健センター・保健所】&#10;一人当たり面積"/>
        <xdr:cNvSpPr txBox="1"/>
      </xdr:nvSpPr>
      <xdr:spPr>
        <a:xfrm>
          <a:off x="20199427" y="964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48277</xdr:rowOff>
    </xdr:from>
    <xdr:ext cx="469744" cy="259045"/>
    <xdr:sp macro="" textlink="">
      <xdr:nvSpPr>
        <xdr:cNvPr id="658" name="n_3mainValue【保健センター・保健所】&#10;一人当たり面積"/>
        <xdr:cNvSpPr txBox="1"/>
      </xdr:nvSpPr>
      <xdr:spPr>
        <a:xfrm>
          <a:off x="19310427" y="964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9" name="正方形/長方形 65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0" name="正方形/長方形 65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1" name="正方形/長方形 66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2" name="正方形/長方形 66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3" name="正方形/長方形 66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4" name="正方形/長方形 66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5" name="正方形/長方形 66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6" name="正方形/長方形 66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7" name="テキスト ボックス 66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8" name="直線コネクタ 66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69" name="テキスト ボックス 66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70" name="直線コネクタ 669"/>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71" name="テキスト ボックス 670"/>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72" name="直線コネクタ 671"/>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73" name="テキスト ボックス 672"/>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74" name="直線コネクタ 673"/>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75" name="テキスト ボックス 674"/>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76" name="直線コネクタ 675"/>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77" name="テキスト ボックス 676"/>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8" name="直線コネクタ 67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79" name="テキスト ボックス 67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74676</xdr:rowOff>
    </xdr:from>
    <xdr:to>
      <xdr:col>85</xdr:col>
      <xdr:colOff>126364</xdr:colOff>
      <xdr:row>86</xdr:row>
      <xdr:rowOff>42672</xdr:rowOff>
    </xdr:to>
    <xdr:cxnSp macro="">
      <xdr:nvCxnSpPr>
        <xdr:cNvPr id="681" name="直線コネクタ 680"/>
        <xdr:cNvCxnSpPr/>
      </xdr:nvCxnSpPr>
      <xdr:spPr>
        <a:xfrm flipV="1">
          <a:off x="16318864" y="13447776"/>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46499</xdr:rowOff>
    </xdr:from>
    <xdr:ext cx="405111" cy="259045"/>
    <xdr:sp macro="" textlink="">
      <xdr:nvSpPr>
        <xdr:cNvPr id="682" name="【消防施設】&#10;有形固定資産減価償却率最小値テキスト"/>
        <xdr:cNvSpPr txBox="1"/>
      </xdr:nvSpPr>
      <xdr:spPr>
        <a:xfrm>
          <a:off x="16357600" y="1479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42672</xdr:rowOff>
    </xdr:from>
    <xdr:to>
      <xdr:col>86</xdr:col>
      <xdr:colOff>25400</xdr:colOff>
      <xdr:row>86</xdr:row>
      <xdr:rowOff>42672</xdr:rowOff>
    </xdr:to>
    <xdr:cxnSp macro="">
      <xdr:nvCxnSpPr>
        <xdr:cNvPr id="683" name="直線コネクタ 682"/>
        <xdr:cNvCxnSpPr/>
      </xdr:nvCxnSpPr>
      <xdr:spPr>
        <a:xfrm>
          <a:off x="16230600" y="14787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21353</xdr:rowOff>
    </xdr:from>
    <xdr:ext cx="405111" cy="259045"/>
    <xdr:sp macro="" textlink="">
      <xdr:nvSpPr>
        <xdr:cNvPr id="684" name="【消防施設】&#10;有形固定資産減価償却率最大値テキスト"/>
        <xdr:cNvSpPr txBox="1"/>
      </xdr:nvSpPr>
      <xdr:spPr>
        <a:xfrm>
          <a:off x="16357600" y="13223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74676</xdr:rowOff>
    </xdr:from>
    <xdr:to>
      <xdr:col>86</xdr:col>
      <xdr:colOff>25400</xdr:colOff>
      <xdr:row>78</xdr:row>
      <xdr:rowOff>74676</xdr:rowOff>
    </xdr:to>
    <xdr:cxnSp macro="">
      <xdr:nvCxnSpPr>
        <xdr:cNvPr id="685" name="直線コネクタ 684"/>
        <xdr:cNvCxnSpPr/>
      </xdr:nvCxnSpPr>
      <xdr:spPr>
        <a:xfrm>
          <a:off x="16230600" y="1344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76471</xdr:rowOff>
    </xdr:from>
    <xdr:ext cx="405111" cy="259045"/>
    <xdr:sp macro="" textlink="">
      <xdr:nvSpPr>
        <xdr:cNvPr id="686" name="【消防施設】&#10;有形固定資産減価償却率平均値テキスト"/>
        <xdr:cNvSpPr txBox="1"/>
      </xdr:nvSpPr>
      <xdr:spPr>
        <a:xfrm>
          <a:off x="16357600" y="137924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53594</xdr:rowOff>
    </xdr:from>
    <xdr:to>
      <xdr:col>85</xdr:col>
      <xdr:colOff>177800</xdr:colOff>
      <xdr:row>81</xdr:row>
      <xdr:rowOff>155194</xdr:rowOff>
    </xdr:to>
    <xdr:sp macro="" textlink="">
      <xdr:nvSpPr>
        <xdr:cNvPr id="687" name="フローチャート: 判断 686"/>
        <xdr:cNvSpPr/>
      </xdr:nvSpPr>
      <xdr:spPr>
        <a:xfrm>
          <a:off x="16268700" y="1394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92456</xdr:rowOff>
    </xdr:from>
    <xdr:to>
      <xdr:col>81</xdr:col>
      <xdr:colOff>101600</xdr:colOff>
      <xdr:row>82</xdr:row>
      <xdr:rowOff>22606</xdr:rowOff>
    </xdr:to>
    <xdr:sp macro="" textlink="">
      <xdr:nvSpPr>
        <xdr:cNvPr id="688" name="フローチャート: 判断 687"/>
        <xdr:cNvSpPr/>
      </xdr:nvSpPr>
      <xdr:spPr>
        <a:xfrm>
          <a:off x="15430500" y="1397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113030</xdr:rowOff>
    </xdr:from>
    <xdr:to>
      <xdr:col>76</xdr:col>
      <xdr:colOff>165100</xdr:colOff>
      <xdr:row>82</xdr:row>
      <xdr:rowOff>43180</xdr:rowOff>
    </xdr:to>
    <xdr:sp macro="" textlink="">
      <xdr:nvSpPr>
        <xdr:cNvPr id="689" name="フローチャート: 判断 688"/>
        <xdr:cNvSpPr/>
      </xdr:nvSpPr>
      <xdr:spPr>
        <a:xfrm>
          <a:off x="14541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10161</xdr:rowOff>
    </xdr:from>
    <xdr:to>
      <xdr:col>72</xdr:col>
      <xdr:colOff>38100</xdr:colOff>
      <xdr:row>81</xdr:row>
      <xdr:rowOff>111761</xdr:rowOff>
    </xdr:to>
    <xdr:sp macro="" textlink="">
      <xdr:nvSpPr>
        <xdr:cNvPr id="690" name="フローチャート: 判断 689"/>
        <xdr:cNvSpPr/>
      </xdr:nvSpPr>
      <xdr:spPr>
        <a:xfrm>
          <a:off x="13652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1" name="テキスト ボックス 69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2" name="テキスト ボックス 69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3" name="テキスト ボックス 69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4" name="テキスト ボックス 69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5" name="テキスト ボックス 69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156463</xdr:rowOff>
    </xdr:from>
    <xdr:to>
      <xdr:col>85</xdr:col>
      <xdr:colOff>177800</xdr:colOff>
      <xdr:row>83</xdr:row>
      <xdr:rowOff>86613</xdr:rowOff>
    </xdr:to>
    <xdr:sp macro="" textlink="">
      <xdr:nvSpPr>
        <xdr:cNvPr id="696" name="楕円 695"/>
        <xdr:cNvSpPr/>
      </xdr:nvSpPr>
      <xdr:spPr>
        <a:xfrm>
          <a:off x="16268700" y="1421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134890</xdr:rowOff>
    </xdr:from>
    <xdr:ext cx="405111" cy="259045"/>
    <xdr:sp macro="" textlink="">
      <xdr:nvSpPr>
        <xdr:cNvPr id="697" name="【消防施設】&#10;有形固定資産減価償却率該当値テキスト"/>
        <xdr:cNvSpPr txBox="1"/>
      </xdr:nvSpPr>
      <xdr:spPr>
        <a:xfrm>
          <a:off x="16357600" y="14193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17018</xdr:rowOff>
    </xdr:from>
    <xdr:to>
      <xdr:col>81</xdr:col>
      <xdr:colOff>101600</xdr:colOff>
      <xdr:row>83</xdr:row>
      <xdr:rowOff>118618</xdr:rowOff>
    </xdr:to>
    <xdr:sp macro="" textlink="">
      <xdr:nvSpPr>
        <xdr:cNvPr id="698" name="楕円 697"/>
        <xdr:cNvSpPr/>
      </xdr:nvSpPr>
      <xdr:spPr>
        <a:xfrm>
          <a:off x="15430500" y="1424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35813</xdr:rowOff>
    </xdr:from>
    <xdr:to>
      <xdr:col>85</xdr:col>
      <xdr:colOff>127000</xdr:colOff>
      <xdr:row>83</xdr:row>
      <xdr:rowOff>67818</xdr:rowOff>
    </xdr:to>
    <xdr:cxnSp macro="">
      <xdr:nvCxnSpPr>
        <xdr:cNvPr id="699" name="直線コネクタ 698"/>
        <xdr:cNvCxnSpPr/>
      </xdr:nvCxnSpPr>
      <xdr:spPr>
        <a:xfrm flipV="1">
          <a:off x="15481300" y="14266163"/>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3302</xdr:rowOff>
    </xdr:from>
    <xdr:to>
      <xdr:col>76</xdr:col>
      <xdr:colOff>165100</xdr:colOff>
      <xdr:row>83</xdr:row>
      <xdr:rowOff>104902</xdr:rowOff>
    </xdr:to>
    <xdr:sp macro="" textlink="">
      <xdr:nvSpPr>
        <xdr:cNvPr id="700" name="楕円 699"/>
        <xdr:cNvSpPr/>
      </xdr:nvSpPr>
      <xdr:spPr>
        <a:xfrm>
          <a:off x="14541500" y="1423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54102</xdr:rowOff>
    </xdr:from>
    <xdr:to>
      <xdr:col>81</xdr:col>
      <xdr:colOff>50800</xdr:colOff>
      <xdr:row>83</xdr:row>
      <xdr:rowOff>67818</xdr:rowOff>
    </xdr:to>
    <xdr:cxnSp macro="">
      <xdr:nvCxnSpPr>
        <xdr:cNvPr id="701" name="直線コネクタ 700"/>
        <xdr:cNvCxnSpPr/>
      </xdr:nvCxnSpPr>
      <xdr:spPr>
        <a:xfrm>
          <a:off x="14592300" y="142844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39878</xdr:rowOff>
    </xdr:from>
    <xdr:to>
      <xdr:col>72</xdr:col>
      <xdr:colOff>38100</xdr:colOff>
      <xdr:row>83</xdr:row>
      <xdr:rowOff>141478</xdr:rowOff>
    </xdr:to>
    <xdr:sp macro="" textlink="">
      <xdr:nvSpPr>
        <xdr:cNvPr id="702" name="楕円 701"/>
        <xdr:cNvSpPr/>
      </xdr:nvSpPr>
      <xdr:spPr>
        <a:xfrm>
          <a:off x="13652500" y="1427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54102</xdr:rowOff>
    </xdr:from>
    <xdr:to>
      <xdr:col>76</xdr:col>
      <xdr:colOff>114300</xdr:colOff>
      <xdr:row>83</xdr:row>
      <xdr:rowOff>90678</xdr:rowOff>
    </xdr:to>
    <xdr:cxnSp macro="">
      <xdr:nvCxnSpPr>
        <xdr:cNvPr id="703" name="直線コネクタ 702"/>
        <xdr:cNvCxnSpPr/>
      </xdr:nvCxnSpPr>
      <xdr:spPr>
        <a:xfrm flipV="1">
          <a:off x="13703300" y="142844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39133</xdr:rowOff>
    </xdr:from>
    <xdr:ext cx="405111" cy="259045"/>
    <xdr:sp macro="" textlink="">
      <xdr:nvSpPr>
        <xdr:cNvPr id="704" name="n_1aveValue【消防施設】&#10;有形固定資産減価償却率"/>
        <xdr:cNvSpPr txBox="1"/>
      </xdr:nvSpPr>
      <xdr:spPr>
        <a:xfrm>
          <a:off x="15266044" y="1375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59707</xdr:rowOff>
    </xdr:from>
    <xdr:ext cx="405111" cy="259045"/>
    <xdr:sp macro="" textlink="">
      <xdr:nvSpPr>
        <xdr:cNvPr id="705" name="n_2aveValue【消防施設】&#10;有形固定資産減価償却率"/>
        <xdr:cNvSpPr txBox="1"/>
      </xdr:nvSpPr>
      <xdr:spPr>
        <a:xfrm>
          <a:off x="14389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128288</xdr:rowOff>
    </xdr:from>
    <xdr:ext cx="405111" cy="259045"/>
    <xdr:sp macro="" textlink="">
      <xdr:nvSpPr>
        <xdr:cNvPr id="706" name="n_3aveValue【消防施設】&#10;有形固定資産減価償却率"/>
        <xdr:cNvSpPr txBox="1"/>
      </xdr:nvSpPr>
      <xdr:spPr>
        <a:xfrm>
          <a:off x="13500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109745</xdr:rowOff>
    </xdr:from>
    <xdr:ext cx="405111" cy="259045"/>
    <xdr:sp macro="" textlink="">
      <xdr:nvSpPr>
        <xdr:cNvPr id="707" name="n_1mainValue【消防施設】&#10;有形固定資産減価償却率"/>
        <xdr:cNvSpPr txBox="1"/>
      </xdr:nvSpPr>
      <xdr:spPr>
        <a:xfrm>
          <a:off x="15266044" y="14340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96029</xdr:rowOff>
    </xdr:from>
    <xdr:ext cx="405111" cy="259045"/>
    <xdr:sp macro="" textlink="">
      <xdr:nvSpPr>
        <xdr:cNvPr id="708" name="n_2mainValue【消防施設】&#10;有形固定資産減価償却率"/>
        <xdr:cNvSpPr txBox="1"/>
      </xdr:nvSpPr>
      <xdr:spPr>
        <a:xfrm>
          <a:off x="14389744" y="1432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132605</xdr:rowOff>
    </xdr:from>
    <xdr:ext cx="405111" cy="259045"/>
    <xdr:sp macro="" textlink="">
      <xdr:nvSpPr>
        <xdr:cNvPr id="709" name="n_3mainValue【消防施設】&#10;有形固定資産減価償却率"/>
        <xdr:cNvSpPr txBox="1"/>
      </xdr:nvSpPr>
      <xdr:spPr>
        <a:xfrm>
          <a:off x="13500744" y="1436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0" name="正方形/長方形 70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1" name="正方形/長方形 71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2" name="正方形/長方形 71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3" name="正方形/長方形 71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4" name="正方形/長方形 71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5" name="正方形/長方形 71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6" name="正方形/長方形 71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7" name="正方形/長方形 71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8" name="テキスト ボックス 71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9" name="直線コネクタ 71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20" name="直線コネクタ 71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21" name="テキスト ボックス 72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22" name="直線コネクタ 72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23" name="テキスト ボックス 72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24" name="直線コネクタ 72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25" name="テキスト ボックス 72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26" name="直線コネクタ 72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27" name="テキスト ボックス 72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28" name="直線コネクタ 72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29" name="テキスト ボックス 72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127254</xdr:rowOff>
    </xdr:to>
    <xdr:cxnSp macro="">
      <xdr:nvCxnSpPr>
        <xdr:cNvPr id="731" name="直線コネクタ 730"/>
        <xdr:cNvCxnSpPr/>
      </xdr:nvCxnSpPr>
      <xdr:spPr>
        <a:xfrm flipV="1">
          <a:off x="22160864" y="13274039"/>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131081</xdr:rowOff>
    </xdr:from>
    <xdr:ext cx="469744" cy="259045"/>
    <xdr:sp macro="" textlink="">
      <xdr:nvSpPr>
        <xdr:cNvPr id="732" name="【消防施設】&#10;一人当たり面積最小値テキスト"/>
        <xdr:cNvSpPr txBox="1"/>
      </xdr:nvSpPr>
      <xdr:spPr>
        <a:xfrm>
          <a:off x="22199600" y="1470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127254</xdr:rowOff>
    </xdr:from>
    <xdr:to>
      <xdr:col>116</xdr:col>
      <xdr:colOff>152400</xdr:colOff>
      <xdr:row>85</xdr:row>
      <xdr:rowOff>127254</xdr:rowOff>
    </xdr:to>
    <xdr:cxnSp macro="">
      <xdr:nvCxnSpPr>
        <xdr:cNvPr id="733" name="直線コネクタ 732"/>
        <xdr:cNvCxnSpPr/>
      </xdr:nvCxnSpPr>
      <xdr:spPr>
        <a:xfrm>
          <a:off x="22072600" y="1470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734" name="【消防施設】&#10;一人当たり面積最大値テキスト"/>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735" name="直線コネクタ 734"/>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13733</xdr:rowOff>
    </xdr:from>
    <xdr:ext cx="469744" cy="259045"/>
    <xdr:sp macro="" textlink="">
      <xdr:nvSpPr>
        <xdr:cNvPr id="736" name="【消防施設】&#10;一人当たり面積平均値テキスト"/>
        <xdr:cNvSpPr txBox="1"/>
      </xdr:nvSpPr>
      <xdr:spPr>
        <a:xfrm>
          <a:off x="22199600" y="14244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35306</xdr:rowOff>
    </xdr:from>
    <xdr:to>
      <xdr:col>116</xdr:col>
      <xdr:colOff>114300</xdr:colOff>
      <xdr:row>83</xdr:row>
      <xdr:rowOff>136906</xdr:rowOff>
    </xdr:to>
    <xdr:sp macro="" textlink="">
      <xdr:nvSpPr>
        <xdr:cNvPr id="737" name="フローチャート: 判断 736"/>
        <xdr:cNvSpPr/>
      </xdr:nvSpPr>
      <xdr:spPr>
        <a:xfrm>
          <a:off x="22110700" y="1426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35306</xdr:rowOff>
    </xdr:from>
    <xdr:to>
      <xdr:col>112</xdr:col>
      <xdr:colOff>38100</xdr:colOff>
      <xdr:row>83</xdr:row>
      <xdr:rowOff>136906</xdr:rowOff>
    </xdr:to>
    <xdr:sp macro="" textlink="">
      <xdr:nvSpPr>
        <xdr:cNvPr id="738" name="フローチャート: 判断 737"/>
        <xdr:cNvSpPr/>
      </xdr:nvSpPr>
      <xdr:spPr>
        <a:xfrm>
          <a:off x="21272500" y="1426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81026</xdr:rowOff>
    </xdr:from>
    <xdr:to>
      <xdr:col>107</xdr:col>
      <xdr:colOff>101600</xdr:colOff>
      <xdr:row>84</xdr:row>
      <xdr:rowOff>11176</xdr:rowOff>
    </xdr:to>
    <xdr:sp macro="" textlink="">
      <xdr:nvSpPr>
        <xdr:cNvPr id="739" name="フローチャート: 判断 738"/>
        <xdr:cNvSpPr/>
      </xdr:nvSpPr>
      <xdr:spPr>
        <a:xfrm>
          <a:off x="203835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117602</xdr:rowOff>
    </xdr:from>
    <xdr:to>
      <xdr:col>102</xdr:col>
      <xdr:colOff>165100</xdr:colOff>
      <xdr:row>84</xdr:row>
      <xdr:rowOff>47752</xdr:rowOff>
    </xdr:to>
    <xdr:sp macro="" textlink="">
      <xdr:nvSpPr>
        <xdr:cNvPr id="740" name="フローチャート: 判断 739"/>
        <xdr:cNvSpPr/>
      </xdr:nvSpPr>
      <xdr:spPr>
        <a:xfrm>
          <a:off x="19494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1" name="テキスト ボックス 74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2" name="テキスト ボックス 74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3" name="テキスト ボックス 74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4" name="テキスト ボックス 74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5" name="テキスト ボックス 74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78739</xdr:rowOff>
    </xdr:from>
    <xdr:to>
      <xdr:col>116</xdr:col>
      <xdr:colOff>114300</xdr:colOff>
      <xdr:row>83</xdr:row>
      <xdr:rowOff>8889</xdr:rowOff>
    </xdr:to>
    <xdr:sp macro="" textlink="">
      <xdr:nvSpPr>
        <xdr:cNvPr id="746" name="楕円 745"/>
        <xdr:cNvSpPr/>
      </xdr:nvSpPr>
      <xdr:spPr>
        <a:xfrm>
          <a:off x="221107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101616</xdr:rowOff>
    </xdr:from>
    <xdr:ext cx="469744" cy="259045"/>
    <xdr:sp macro="" textlink="">
      <xdr:nvSpPr>
        <xdr:cNvPr id="747" name="【消防施設】&#10;一人当たり面積該当値テキスト"/>
        <xdr:cNvSpPr txBox="1"/>
      </xdr:nvSpPr>
      <xdr:spPr>
        <a:xfrm>
          <a:off x="22199600" y="1398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60452</xdr:rowOff>
    </xdr:from>
    <xdr:to>
      <xdr:col>112</xdr:col>
      <xdr:colOff>38100</xdr:colOff>
      <xdr:row>82</xdr:row>
      <xdr:rowOff>162052</xdr:rowOff>
    </xdr:to>
    <xdr:sp macro="" textlink="">
      <xdr:nvSpPr>
        <xdr:cNvPr id="748" name="楕円 747"/>
        <xdr:cNvSpPr/>
      </xdr:nvSpPr>
      <xdr:spPr>
        <a:xfrm>
          <a:off x="21272500" y="1411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111252</xdr:rowOff>
    </xdr:from>
    <xdr:to>
      <xdr:col>116</xdr:col>
      <xdr:colOff>63500</xdr:colOff>
      <xdr:row>82</xdr:row>
      <xdr:rowOff>129539</xdr:rowOff>
    </xdr:to>
    <xdr:cxnSp macro="">
      <xdr:nvCxnSpPr>
        <xdr:cNvPr id="749" name="直線コネクタ 748"/>
        <xdr:cNvCxnSpPr/>
      </xdr:nvCxnSpPr>
      <xdr:spPr>
        <a:xfrm>
          <a:off x="21323300" y="14170152"/>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97028</xdr:rowOff>
    </xdr:from>
    <xdr:to>
      <xdr:col>107</xdr:col>
      <xdr:colOff>101600</xdr:colOff>
      <xdr:row>83</xdr:row>
      <xdr:rowOff>27178</xdr:rowOff>
    </xdr:to>
    <xdr:sp macro="" textlink="">
      <xdr:nvSpPr>
        <xdr:cNvPr id="750" name="楕円 749"/>
        <xdr:cNvSpPr/>
      </xdr:nvSpPr>
      <xdr:spPr>
        <a:xfrm>
          <a:off x="20383500" y="1415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111252</xdr:rowOff>
    </xdr:from>
    <xdr:to>
      <xdr:col>111</xdr:col>
      <xdr:colOff>177800</xdr:colOff>
      <xdr:row>82</xdr:row>
      <xdr:rowOff>147828</xdr:rowOff>
    </xdr:to>
    <xdr:cxnSp macro="">
      <xdr:nvCxnSpPr>
        <xdr:cNvPr id="751" name="直線コネクタ 750"/>
        <xdr:cNvCxnSpPr/>
      </xdr:nvCxnSpPr>
      <xdr:spPr>
        <a:xfrm flipV="1">
          <a:off x="20434300" y="141701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97028</xdr:rowOff>
    </xdr:from>
    <xdr:to>
      <xdr:col>102</xdr:col>
      <xdr:colOff>165100</xdr:colOff>
      <xdr:row>83</xdr:row>
      <xdr:rowOff>27178</xdr:rowOff>
    </xdr:to>
    <xdr:sp macro="" textlink="">
      <xdr:nvSpPr>
        <xdr:cNvPr id="752" name="楕円 751"/>
        <xdr:cNvSpPr/>
      </xdr:nvSpPr>
      <xdr:spPr>
        <a:xfrm>
          <a:off x="19494500" y="1415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147828</xdr:rowOff>
    </xdr:from>
    <xdr:to>
      <xdr:col>107</xdr:col>
      <xdr:colOff>50800</xdr:colOff>
      <xdr:row>82</xdr:row>
      <xdr:rowOff>147828</xdr:rowOff>
    </xdr:to>
    <xdr:cxnSp macro="">
      <xdr:nvCxnSpPr>
        <xdr:cNvPr id="753" name="直線コネクタ 752"/>
        <xdr:cNvCxnSpPr/>
      </xdr:nvCxnSpPr>
      <xdr:spPr>
        <a:xfrm>
          <a:off x="19545300" y="142067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128033</xdr:rowOff>
    </xdr:from>
    <xdr:ext cx="469744" cy="259045"/>
    <xdr:sp macro="" textlink="">
      <xdr:nvSpPr>
        <xdr:cNvPr id="754" name="n_1aveValue【消防施設】&#10;一人当たり面積"/>
        <xdr:cNvSpPr txBox="1"/>
      </xdr:nvSpPr>
      <xdr:spPr>
        <a:xfrm>
          <a:off x="21075727" y="1435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2303</xdr:rowOff>
    </xdr:from>
    <xdr:ext cx="469744" cy="259045"/>
    <xdr:sp macro="" textlink="">
      <xdr:nvSpPr>
        <xdr:cNvPr id="755" name="n_2aveValue【消防施設】&#10;一人当たり面積"/>
        <xdr:cNvSpPr txBox="1"/>
      </xdr:nvSpPr>
      <xdr:spPr>
        <a:xfrm>
          <a:off x="20199427" y="1440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38879</xdr:rowOff>
    </xdr:from>
    <xdr:ext cx="469744" cy="259045"/>
    <xdr:sp macro="" textlink="">
      <xdr:nvSpPr>
        <xdr:cNvPr id="756" name="n_3aveValue【消防施設】&#10;一人当たり面積"/>
        <xdr:cNvSpPr txBox="1"/>
      </xdr:nvSpPr>
      <xdr:spPr>
        <a:xfrm>
          <a:off x="19310427"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7129</xdr:rowOff>
    </xdr:from>
    <xdr:ext cx="469744" cy="259045"/>
    <xdr:sp macro="" textlink="">
      <xdr:nvSpPr>
        <xdr:cNvPr id="757" name="n_1mainValue【消防施設】&#10;一人当たり面積"/>
        <xdr:cNvSpPr txBox="1"/>
      </xdr:nvSpPr>
      <xdr:spPr>
        <a:xfrm>
          <a:off x="21075727" y="1389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43705</xdr:rowOff>
    </xdr:from>
    <xdr:ext cx="469744" cy="259045"/>
    <xdr:sp macro="" textlink="">
      <xdr:nvSpPr>
        <xdr:cNvPr id="758" name="n_2mainValue【消防施設】&#10;一人当たり面積"/>
        <xdr:cNvSpPr txBox="1"/>
      </xdr:nvSpPr>
      <xdr:spPr>
        <a:xfrm>
          <a:off x="20199427" y="1393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43705</xdr:rowOff>
    </xdr:from>
    <xdr:ext cx="469744" cy="259045"/>
    <xdr:sp macro="" textlink="">
      <xdr:nvSpPr>
        <xdr:cNvPr id="759" name="n_3mainValue【消防施設】&#10;一人当たり面積"/>
        <xdr:cNvSpPr txBox="1"/>
      </xdr:nvSpPr>
      <xdr:spPr>
        <a:xfrm>
          <a:off x="19310427" y="1393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0" name="正方形/長方形 75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1" name="正方形/長方形 76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2" name="正方形/長方形 76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3" name="正方形/長方形 76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4" name="正方形/長方形 76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5" name="正方形/長方形 76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6" name="正方形/長方形 76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7" name="正方形/長方形 76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68" name="テキスト ボックス 76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69" name="直線コネクタ 76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70" name="テキスト ボックス 769"/>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71" name="直線コネクタ 77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72" name="テキスト ボックス 771"/>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73" name="直線コネクタ 77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74" name="テキスト ボックス 77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75" name="直線コネクタ 77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76" name="テキスト ボックス 77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77" name="直線コネクタ 77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78" name="テキスト ボックス 77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79" name="直線コネクタ 77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80" name="テキスト ボックス 779"/>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1" name="直線コネクタ 78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2" name="テキスト ボックス 78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158114</xdr:rowOff>
    </xdr:from>
    <xdr:to>
      <xdr:col>85</xdr:col>
      <xdr:colOff>126364</xdr:colOff>
      <xdr:row>108</xdr:row>
      <xdr:rowOff>154305</xdr:rowOff>
    </xdr:to>
    <xdr:cxnSp macro="">
      <xdr:nvCxnSpPr>
        <xdr:cNvPr id="784" name="直線コネクタ 783"/>
        <xdr:cNvCxnSpPr/>
      </xdr:nvCxnSpPr>
      <xdr:spPr>
        <a:xfrm flipV="1">
          <a:off x="16318864" y="17303114"/>
          <a:ext cx="0" cy="1367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158132</xdr:rowOff>
    </xdr:from>
    <xdr:ext cx="405111" cy="259045"/>
    <xdr:sp macro="" textlink="">
      <xdr:nvSpPr>
        <xdr:cNvPr id="785" name="【庁舎】&#10;有形固定資産減価償却率最小値テキスト"/>
        <xdr:cNvSpPr txBox="1"/>
      </xdr:nvSpPr>
      <xdr:spPr>
        <a:xfrm>
          <a:off x="16357600" y="1867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154305</xdr:rowOff>
    </xdr:from>
    <xdr:to>
      <xdr:col>86</xdr:col>
      <xdr:colOff>25400</xdr:colOff>
      <xdr:row>108</xdr:row>
      <xdr:rowOff>154305</xdr:rowOff>
    </xdr:to>
    <xdr:cxnSp macro="">
      <xdr:nvCxnSpPr>
        <xdr:cNvPr id="786" name="直線コネクタ 785"/>
        <xdr:cNvCxnSpPr/>
      </xdr:nvCxnSpPr>
      <xdr:spPr>
        <a:xfrm>
          <a:off x="16230600" y="1867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104791</xdr:rowOff>
    </xdr:from>
    <xdr:ext cx="405111" cy="259045"/>
    <xdr:sp macro="" textlink="">
      <xdr:nvSpPr>
        <xdr:cNvPr id="787" name="【庁舎】&#10;有形固定資産減価償却率最大値テキスト"/>
        <xdr:cNvSpPr txBox="1"/>
      </xdr:nvSpPr>
      <xdr:spPr>
        <a:xfrm>
          <a:off x="16357600" y="17078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158114</xdr:rowOff>
    </xdr:from>
    <xdr:to>
      <xdr:col>86</xdr:col>
      <xdr:colOff>25400</xdr:colOff>
      <xdr:row>100</xdr:row>
      <xdr:rowOff>158114</xdr:rowOff>
    </xdr:to>
    <xdr:cxnSp macro="">
      <xdr:nvCxnSpPr>
        <xdr:cNvPr id="788" name="直線コネクタ 787"/>
        <xdr:cNvCxnSpPr/>
      </xdr:nvCxnSpPr>
      <xdr:spPr>
        <a:xfrm>
          <a:off x="16230600" y="17303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108602</xdr:rowOff>
    </xdr:from>
    <xdr:ext cx="405111" cy="259045"/>
    <xdr:sp macro="" textlink="">
      <xdr:nvSpPr>
        <xdr:cNvPr id="789" name="【庁舎】&#10;有形固定資産減価償却率平均値テキスト"/>
        <xdr:cNvSpPr txBox="1"/>
      </xdr:nvSpPr>
      <xdr:spPr>
        <a:xfrm>
          <a:off x="16357600" y="17939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130175</xdr:rowOff>
    </xdr:from>
    <xdr:to>
      <xdr:col>85</xdr:col>
      <xdr:colOff>177800</xdr:colOff>
      <xdr:row>105</xdr:row>
      <xdr:rowOff>60325</xdr:rowOff>
    </xdr:to>
    <xdr:sp macro="" textlink="">
      <xdr:nvSpPr>
        <xdr:cNvPr id="790" name="フローチャート: 判断 789"/>
        <xdr:cNvSpPr/>
      </xdr:nvSpPr>
      <xdr:spPr>
        <a:xfrm>
          <a:off x="162687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162561</xdr:rowOff>
    </xdr:from>
    <xdr:to>
      <xdr:col>81</xdr:col>
      <xdr:colOff>101600</xdr:colOff>
      <xdr:row>105</xdr:row>
      <xdr:rowOff>92711</xdr:rowOff>
    </xdr:to>
    <xdr:sp macro="" textlink="">
      <xdr:nvSpPr>
        <xdr:cNvPr id="791" name="フローチャート: 判断 790"/>
        <xdr:cNvSpPr/>
      </xdr:nvSpPr>
      <xdr:spPr>
        <a:xfrm>
          <a:off x="15430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158750</xdr:rowOff>
    </xdr:from>
    <xdr:to>
      <xdr:col>76</xdr:col>
      <xdr:colOff>165100</xdr:colOff>
      <xdr:row>105</xdr:row>
      <xdr:rowOff>88900</xdr:rowOff>
    </xdr:to>
    <xdr:sp macro="" textlink="">
      <xdr:nvSpPr>
        <xdr:cNvPr id="792" name="フローチャート: 判断 791"/>
        <xdr:cNvSpPr/>
      </xdr:nvSpPr>
      <xdr:spPr>
        <a:xfrm>
          <a:off x="145415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135889</xdr:rowOff>
    </xdr:from>
    <xdr:to>
      <xdr:col>72</xdr:col>
      <xdr:colOff>38100</xdr:colOff>
      <xdr:row>105</xdr:row>
      <xdr:rowOff>66039</xdr:rowOff>
    </xdr:to>
    <xdr:sp macro="" textlink="">
      <xdr:nvSpPr>
        <xdr:cNvPr id="793" name="フローチャート: 判断 792"/>
        <xdr:cNvSpPr/>
      </xdr:nvSpPr>
      <xdr:spPr>
        <a:xfrm>
          <a:off x="13652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4" name="テキスト ボックス 79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5" name="テキスト ボックス 79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6" name="テキスト ボックス 79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7" name="テキスト ボックス 79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8" name="テキスト ボックス 79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156845</xdr:rowOff>
    </xdr:from>
    <xdr:to>
      <xdr:col>85</xdr:col>
      <xdr:colOff>177800</xdr:colOff>
      <xdr:row>103</xdr:row>
      <xdr:rowOff>86995</xdr:rowOff>
    </xdr:to>
    <xdr:sp macro="" textlink="">
      <xdr:nvSpPr>
        <xdr:cNvPr id="799" name="楕円 798"/>
        <xdr:cNvSpPr/>
      </xdr:nvSpPr>
      <xdr:spPr>
        <a:xfrm>
          <a:off x="16268700" y="1764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8272</xdr:rowOff>
    </xdr:from>
    <xdr:ext cx="405111" cy="259045"/>
    <xdr:sp macro="" textlink="">
      <xdr:nvSpPr>
        <xdr:cNvPr id="800" name="【庁舎】&#10;有形固定資産減価償却率該当値テキスト"/>
        <xdr:cNvSpPr txBox="1"/>
      </xdr:nvSpPr>
      <xdr:spPr>
        <a:xfrm>
          <a:off x="16357600" y="1749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149225</xdr:rowOff>
    </xdr:from>
    <xdr:to>
      <xdr:col>81</xdr:col>
      <xdr:colOff>101600</xdr:colOff>
      <xdr:row>103</xdr:row>
      <xdr:rowOff>79375</xdr:rowOff>
    </xdr:to>
    <xdr:sp macro="" textlink="">
      <xdr:nvSpPr>
        <xdr:cNvPr id="801" name="楕円 800"/>
        <xdr:cNvSpPr/>
      </xdr:nvSpPr>
      <xdr:spPr>
        <a:xfrm>
          <a:off x="15430500" y="1763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28575</xdr:rowOff>
    </xdr:from>
    <xdr:to>
      <xdr:col>85</xdr:col>
      <xdr:colOff>127000</xdr:colOff>
      <xdr:row>103</xdr:row>
      <xdr:rowOff>36195</xdr:rowOff>
    </xdr:to>
    <xdr:cxnSp macro="">
      <xdr:nvCxnSpPr>
        <xdr:cNvPr id="802" name="直線コネクタ 801"/>
        <xdr:cNvCxnSpPr/>
      </xdr:nvCxnSpPr>
      <xdr:spPr>
        <a:xfrm>
          <a:off x="15481300" y="1768792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17780</xdr:rowOff>
    </xdr:from>
    <xdr:to>
      <xdr:col>76</xdr:col>
      <xdr:colOff>165100</xdr:colOff>
      <xdr:row>103</xdr:row>
      <xdr:rowOff>119380</xdr:rowOff>
    </xdr:to>
    <xdr:sp macro="" textlink="">
      <xdr:nvSpPr>
        <xdr:cNvPr id="803" name="楕円 802"/>
        <xdr:cNvSpPr/>
      </xdr:nvSpPr>
      <xdr:spPr>
        <a:xfrm>
          <a:off x="14541500" y="1767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28575</xdr:rowOff>
    </xdr:from>
    <xdr:to>
      <xdr:col>81</xdr:col>
      <xdr:colOff>50800</xdr:colOff>
      <xdr:row>103</xdr:row>
      <xdr:rowOff>68580</xdr:rowOff>
    </xdr:to>
    <xdr:cxnSp macro="">
      <xdr:nvCxnSpPr>
        <xdr:cNvPr id="804" name="直線コネクタ 803"/>
        <xdr:cNvCxnSpPr/>
      </xdr:nvCxnSpPr>
      <xdr:spPr>
        <a:xfrm flipV="1">
          <a:off x="14592300" y="176879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59689</xdr:rowOff>
    </xdr:from>
    <xdr:to>
      <xdr:col>72</xdr:col>
      <xdr:colOff>38100</xdr:colOff>
      <xdr:row>103</xdr:row>
      <xdr:rowOff>161289</xdr:rowOff>
    </xdr:to>
    <xdr:sp macro="" textlink="">
      <xdr:nvSpPr>
        <xdr:cNvPr id="805" name="楕円 804"/>
        <xdr:cNvSpPr/>
      </xdr:nvSpPr>
      <xdr:spPr>
        <a:xfrm>
          <a:off x="136525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68580</xdr:rowOff>
    </xdr:from>
    <xdr:to>
      <xdr:col>76</xdr:col>
      <xdr:colOff>114300</xdr:colOff>
      <xdr:row>103</xdr:row>
      <xdr:rowOff>110489</xdr:rowOff>
    </xdr:to>
    <xdr:cxnSp macro="">
      <xdr:nvCxnSpPr>
        <xdr:cNvPr id="806" name="直線コネクタ 805"/>
        <xdr:cNvCxnSpPr/>
      </xdr:nvCxnSpPr>
      <xdr:spPr>
        <a:xfrm flipV="1">
          <a:off x="13703300" y="177279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83838</xdr:rowOff>
    </xdr:from>
    <xdr:ext cx="405111" cy="259045"/>
    <xdr:sp macro="" textlink="">
      <xdr:nvSpPr>
        <xdr:cNvPr id="807" name="n_1aveValue【庁舎】&#10;有形固定資産減価償却率"/>
        <xdr:cNvSpPr txBox="1"/>
      </xdr:nvSpPr>
      <xdr:spPr>
        <a:xfrm>
          <a:off x="15266044"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80027</xdr:rowOff>
    </xdr:from>
    <xdr:ext cx="405111" cy="259045"/>
    <xdr:sp macro="" textlink="">
      <xdr:nvSpPr>
        <xdr:cNvPr id="808" name="n_2aveValue【庁舎】&#10;有形固定資産減価償却率"/>
        <xdr:cNvSpPr txBox="1"/>
      </xdr:nvSpPr>
      <xdr:spPr>
        <a:xfrm>
          <a:off x="14389744" y="1808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57166</xdr:rowOff>
    </xdr:from>
    <xdr:ext cx="405111" cy="259045"/>
    <xdr:sp macro="" textlink="">
      <xdr:nvSpPr>
        <xdr:cNvPr id="809" name="n_3aveValue【庁舎】&#10;有形固定資産減価償却率"/>
        <xdr:cNvSpPr txBox="1"/>
      </xdr:nvSpPr>
      <xdr:spPr>
        <a:xfrm>
          <a:off x="13500744" y="1805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95902</xdr:rowOff>
    </xdr:from>
    <xdr:ext cx="405111" cy="259045"/>
    <xdr:sp macro="" textlink="">
      <xdr:nvSpPr>
        <xdr:cNvPr id="810" name="n_1mainValue【庁舎】&#10;有形固定資産減価償却率"/>
        <xdr:cNvSpPr txBox="1"/>
      </xdr:nvSpPr>
      <xdr:spPr>
        <a:xfrm>
          <a:off x="15266044" y="1741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135907</xdr:rowOff>
    </xdr:from>
    <xdr:ext cx="405111" cy="259045"/>
    <xdr:sp macro="" textlink="">
      <xdr:nvSpPr>
        <xdr:cNvPr id="811" name="n_2mainValue【庁舎】&#10;有形固定資産減価償却率"/>
        <xdr:cNvSpPr txBox="1"/>
      </xdr:nvSpPr>
      <xdr:spPr>
        <a:xfrm>
          <a:off x="14389744" y="1745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6366</xdr:rowOff>
    </xdr:from>
    <xdr:ext cx="405111" cy="259045"/>
    <xdr:sp macro="" textlink="">
      <xdr:nvSpPr>
        <xdr:cNvPr id="812" name="n_3mainValue【庁舎】&#10;有形固定資産減価償却率"/>
        <xdr:cNvSpPr txBox="1"/>
      </xdr:nvSpPr>
      <xdr:spPr>
        <a:xfrm>
          <a:off x="13500744" y="1749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3" name="正方形/長方形 81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4" name="正方形/長方形 81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5" name="正方形/長方形 81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6" name="正方形/長方形 81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7" name="正方形/長方形 81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8" name="正方形/長方形 81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9" name="正方形/長方形 81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0" name="正方形/長方形 81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1" name="テキスト ボックス 82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2" name="直線コネクタ 82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23" name="直線コネクタ 82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24" name="テキスト ボックス 82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25" name="直線コネクタ 82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26" name="テキスト ボックス 82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27" name="直線コネクタ 82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28" name="テキスト ボックス 82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29" name="直線コネクタ 82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30" name="テキスト ボックス 82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31" name="直線コネクタ 83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32" name="テキスト ボックス 83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3" name="直線コネクタ 83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4" name="テキスト ボックス 83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45720</xdr:rowOff>
    </xdr:from>
    <xdr:to>
      <xdr:col>116</xdr:col>
      <xdr:colOff>62864</xdr:colOff>
      <xdr:row>107</xdr:row>
      <xdr:rowOff>83820</xdr:rowOff>
    </xdr:to>
    <xdr:cxnSp macro="">
      <xdr:nvCxnSpPr>
        <xdr:cNvPr id="836" name="直線コネクタ 835"/>
        <xdr:cNvCxnSpPr/>
      </xdr:nvCxnSpPr>
      <xdr:spPr>
        <a:xfrm flipV="1">
          <a:off x="22160864" y="1736217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87647</xdr:rowOff>
    </xdr:from>
    <xdr:ext cx="469744" cy="259045"/>
    <xdr:sp macro="" textlink="">
      <xdr:nvSpPr>
        <xdr:cNvPr id="837" name="【庁舎】&#10;一人当たり面積最小値テキスト"/>
        <xdr:cNvSpPr txBox="1"/>
      </xdr:nvSpPr>
      <xdr:spPr>
        <a:xfrm>
          <a:off x="22199600" y="1843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83820</xdr:rowOff>
    </xdr:from>
    <xdr:to>
      <xdr:col>116</xdr:col>
      <xdr:colOff>152400</xdr:colOff>
      <xdr:row>107</xdr:row>
      <xdr:rowOff>83820</xdr:rowOff>
    </xdr:to>
    <xdr:cxnSp macro="">
      <xdr:nvCxnSpPr>
        <xdr:cNvPr id="838" name="直線コネクタ 837"/>
        <xdr:cNvCxnSpPr/>
      </xdr:nvCxnSpPr>
      <xdr:spPr>
        <a:xfrm>
          <a:off x="22072600" y="1842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163847</xdr:rowOff>
    </xdr:from>
    <xdr:ext cx="469744" cy="259045"/>
    <xdr:sp macro="" textlink="">
      <xdr:nvSpPr>
        <xdr:cNvPr id="839" name="【庁舎】&#10;一人当たり面積最大値テキスト"/>
        <xdr:cNvSpPr txBox="1"/>
      </xdr:nvSpPr>
      <xdr:spPr>
        <a:xfrm>
          <a:off x="22199600" y="1713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45720</xdr:rowOff>
    </xdr:from>
    <xdr:to>
      <xdr:col>116</xdr:col>
      <xdr:colOff>152400</xdr:colOff>
      <xdr:row>101</xdr:row>
      <xdr:rowOff>45720</xdr:rowOff>
    </xdr:to>
    <xdr:cxnSp macro="">
      <xdr:nvCxnSpPr>
        <xdr:cNvPr id="840" name="直線コネクタ 839"/>
        <xdr:cNvCxnSpPr/>
      </xdr:nvCxnSpPr>
      <xdr:spPr>
        <a:xfrm>
          <a:off x="22072600" y="1736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68597</xdr:rowOff>
    </xdr:from>
    <xdr:ext cx="469744" cy="259045"/>
    <xdr:sp macro="" textlink="">
      <xdr:nvSpPr>
        <xdr:cNvPr id="841" name="【庁舎】&#10;一人当たり面積平均値テキスト"/>
        <xdr:cNvSpPr txBox="1"/>
      </xdr:nvSpPr>
      <xdr:spPr>
        <a:xfrm>
          <a:off x="22199600" y="18070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90170</xdr:rowOff>
    </xdr:from>
    <xdr:to>
      <xdr:col>116</xdr:col>
      <xdr:colOff>114300</xdr:colOff>
      <xdr:row>106</xdr:row>
      <xdr:rowOff>20320</xdr:rowOff>
    </xdr:to>
    <xdr:sp macro="" textlink="">
      <xdr:nvSpPr>
        <xdr:cNvPr id="842" name="フローチャート: 判断 841"/>
        <xdr:cNvSpPr/>
      </xdr:nvSpPr>
      <xdr:spPr>
        <a:xfrm>
          <a:off x="221107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71120</xdr:rowOff>
    </xdr:from>
    <xdr:to>
      <xdr:col>112</xdr:col>
      <xdr:colOff>38100</xdr:colOff>
      <xdr:row>106</xdr:row>
      <xdr:rowOff>1270</xdr:rowOff>
    </xdr:to>
    <xdr:sp macro="" textlink="">
      <xdr:nvSpPr>
        <xdr:cNvPr id="843" name="フローチャート: 判断 842"/>
        <xdr:cNvSpPr/>
      </xdr:nvSpPr>
      <xdr:spPr>
        <a:xfrm>
          <a:off x="21272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93980</xdr:rowOff>
    </xdr:from>
    <xdr:to>
      <xdr:col>107</xdr:col>
      <xdr:colOff>101600</xdr:colOff>
      <xdr:row>106</xdr:row>
      <xdr:rowOff>24130</xdr:rowOff>
    </xdr:to>
    <xdr:sp macro="" textlink="">
      <xdr:nvSpPr>
        <xdr:cNvPr id="844" name="フローチャート: 判断 843"/>
        <xdr:cNvSpPr/>
      </xdr:nvSpPr>
      <xdr:spPr>
        <a:xfrm>
          <a:off x="20383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116839</xdr:rowOff>
    </xdr:from>
    <xdr:to>
      <xdr:col>102</xdr:col>
      <xdr:colOff>165100</xdr:colOff>
      <xdr:row>106</xdr:row>
      <xdr:rowOff>46989</xdr:rowOff>
    </xdr:to>
    <xdr:sp macro="" textlink="">
      <xdr:nvSpPr>
        <xdr:cNvPr id="845" name="フローチャート: 判断 844"/>
        <xdr:cNvSpPr/>
      </xdr:nvSpPr>
      <xdr:spPr>
        <a:xfrm>
          <a:off x="19494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6" name="テキスト ボックス 84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7" name="テキスト ボックス 84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8" name="テキスト ボックス 84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9" name="テキスト ボックス 84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0" name="テキスト ボックス 84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52070</xdr:rowOff>
    </xdr:from>
    <xdr:to>
      <xdr:col>116</xdr:col>
      <xdr:colOff>114300</xdr:colOff>
      <xdr:row>105</xdr:row>
      <xdr:rowOff>153670</xdr:rowOff>
    </xdr:to>
    <xdr:sp macro="" textlink="">
      <xdr:nvSpPr>
        <xdr:cNvPr id="851" name="楕円 850"/>
        <xdr:cNvSpPr/>
      </xdr:nvSpPr>
      <xdr:spPr>
        <a:xfrm>
          <a:off x="22110700" y="1805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74947</xdr:rowOff>
    </xdr:from>
    <xdr:ext cx="469744" cy="259045"/>
    <xdr:sp macro="" textlink="">
      <xdr:nvSpPr>
        <xdr:cNvPr id="852" name="【庁舎】&#10;一人当たり面積該当値テキスト"/>
        <xdr:cNvSpPr txBox="1"/>
      </xdr:nvSpPr>
      <xdr:spPr>
        <a:xfrm>
          <a:off x="22199600"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52070</xdr:rowOff>
    </xdr:from>
    <xdr:to>
      <xdr:col>112</xdr:col>
      <xdr:colOff>38100</xdr:colOff>
      <xdr:row>105</xdr:row>
      <xdr:rowOff>153670</xdr:rowOff>
    </xdr:to>
    <xdr:sp macro="" textlink="">
      <xdr:nvSpPr>
        <xdr:cNvPr id="853" name="楕円 852"/>
        <xdr:cNvSpPr/>
      </xdr:nvSpPr>
      <xdr:spPr>
        <a:xfrm>
          <a:off x="21272500" y="1805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102870</xdr:rowOff>
    </xdr:from>
    <xdr:to>
      <xdr:col>116</xdr:col>
      <xdr:colOff>63500</xdr:colOff>
      <xdr:row>105</xdr:row>
      <xdr:rowOff>102870</xdr:rowOff>
    </xdr:to>
    <xdr:cxnSp macro="">
      <xdr:nvCxnSpPr>
        <xdr:cNvPr id="854" name="直線コネクタ 853"/>
        <xdr:cNvCxnSpPr/>
      </xdr:nvCxnSpPr>
      <xdr:spPr>
        <a:xfrm>
          <a:off x="21323300" y="181051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48261</xdr:rowOff>
    </xdr:from>
    <xdr:to>
      <xdr:col>107</xdr:col>
      <xdr:colOff>101600</xdr:colOff>
      <xdr:row>105</xdr:row>
      <xdr:rowOff>149861</xdr:rowOff>
    </xdr:to>
    <xdr:sp macro="" textlink="">
      <xdr:nvSpPr>
        <xdr:cNvPr id="855" name="楕円 854"/>
        <xdr:cNvSpPr/>
      </xdr:nvSpPr>
      <xdr:spPr>
        <a:xfrm>
          <a:off x="20383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99061</xdr:rowOff>
    </xdr:from>
    <xdr:to>
      <xdr:col>111</xdr:col>
      <xdr:colOff>177800</xdr:colOff>
      <xdr:row>105</xdr:row>
      <xdr:rowOff>102870</xdr:rowOff>
    </xdr:to>
    <xdr:cxnSp macro="">
      <xdr:nvCxnSpPr>
        <xdr:cNvPr id="856" name="直線コネクタ 855"/>
        <xdr:cNvCxnSpPr/>
      </xdr:nvCxnSpPr>
      <xdr:spPr>
        <a:xfrm>
          <a:off x="20434300" y="181013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40639</xdr:rowOff>
    </xdr:from>
    <xdr:to>
      <xdr:col>102</xdr:col>
      <xdr:colOff>165100</xdr:colOff>
      <xdr:row>105</xdr:row>
      <xdr:rowOff>142239</xdr:rowOff>
    </xdr:to>
    <xdr:sp macro="" textlink="">
      <xdr:nvSpPr>
        <xdr:cNvPr id="857" name="楕円 856"/>
        <xdr:cNvSpPr/>
      </xdr:nvSpPr>
      <xdr:spPr>
        <a:xfrm>
          <a:off x="19494500" y="1804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91439</xdr:rowOff>
    </xdr:from>
    <xdr:to>
      <xdr:col>107</xdr:col>
      <xdr:colOff>50800</xdr:colOff>
      <xdr:row>105</xdr:row>
      <xdr:rowOff>99061</xdr:rowOff>
    </xdr:to>
    <xdr:cxnSp macro="">
      <xdr:nvCxnSpPr>
        <xdr:cNvPr id="858" name="直線コネクタ 857"/>
        <xdr:cNvCxnSpPr/>
      </xdr:nvCxnSpPr>
      <xdr:spPr>
        <a:xfrm>
          <a:off x="19545300" y="1809368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163847</xdr:rowOff>
    </xdr:from>
    <xdr:ext cx="469744" cy="259045"/>
    <xdr:sp macro="" textlink="">
      <xdr:nvSpPr>
        <xdr:cNvPr id="859" name="n_1aveValue【庁舎】&#10;一人当たり面積"/>
        <xdr:cNvSpPr txBox="1"/>
      </xdr:nvSpPr>
      <xdr:spPr>
        <a:xfrm>
          <a:off x="21075727" y="1816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15257</xdr:rowOff>
    </xdr:from>
    <xdr:ext cx="469744" cy="259045"/>
    <xdr:sp macro="" textlink="">
      <xdr:nvSpPr>
        <xdr:cNvPr id="860" name="n_2aveValue【庁舎】&#10;一人当たり面積"/>
        <xdr:cNvSpPr txBox="1"/>
      </xdr:nvSpPr>
      <xdr:spPr>
        <a:xfrm>
          <a:off x="201994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38116</xdr:rowOff>
    </xdr:from>
    <xdr:ext cx="469744" cy="259045"/>
    <xdr:sp macro="" textlink="">
      <xdr:nvSpPr>
        <xdr:cNvPr id="861" name="n_3aveValue【庁舎】&#10;一人当たり面積"/>
        <xdr:cNvSpPr txBox="1"/>
      </xdr:nvSpPr>
      <xdr:spPr>
        <a:xfrm>
          <a:off x="1931042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170197</xdr:rowOff>
    </xdr:from>
    <xdr:ext cx="469744" cy="259045"/>
    <xdr:sp macro="" textlink="">
      <xdr:nvSpPr>
        <xdr:cNvPr id="862" name="n_1mainValue【庁舎】&#10;一人当たり面積"/>
        <xdr:cNvSpPr txBox="1"/>
      </xdr:nvSpPr>
      <xdr:spPr>
        <a:xfrm>
          <a:off x="21075727" y="178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166388</xdr:rowOff>
    </xdr:from>
    <xdr:ext cx="469744" cy="259045"/>
    <xdr:sp macro="" textlink="">
      <xdr:nvSpPr>
        <xdr:cNvPr id="863" name="n_2mainValue【庁舎】&#10;一人当たり面積"/>
        <xdr:cNvSpPr txBox="1"/>
      </xdr:nvSpPr>
      <xdr:spPr>
        <a:xfrm>
          <a:off x="201994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158766</xdr:rowOff>
    </xdr:from>
    <xdr:ext cx="469744" cy="259045"/>
    <xdr:sp macro="" textlink="">
      <xdr:nvSpPr>
        <xdr:cNvPr id="864" name="n_3mainValue【庁舎】&#10;一人当たり面積"/>
        <xdr:cNvSpPr txBox="1"/>
      </xdr:nvSpPr>
      <xdr:spPr>
        <a:xfrm>
          <a:off x="19310427" y="1781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5" name="正方形/長方形 86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6" name="正方形/長方形 86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7" name="テキスト ボックス 86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有形固定資産減価償却率は、ほとんどの類型において類似団体平均を下回る、または同程度の水準であるが、</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図書館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市民会館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については平均を上回っている。</a:t>
          </a:r>
        </a:p>
        <a:p>
          <a:r>
            <a:rPr kumimoji="1" lang="ja-JP" altLang="en-US" sz="1300">
              <a:latin typeface="ＭＳ Ｐゴシック" panose="020B0600070205080204" pitchFamily="50" charset="-128"/>
              <a:ea typeface="ＭＳ Ｐゴシック" panose="020B0600070205080204" pitchFamily="50" charset="-128"/>
            </a:rPr>
            <a:t>この理由として、</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図書館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については、平成</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年に取得した中央図書館の減価償却率が年々増加しており、今後も増加が見込まれる。また、</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市民会館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は、市町村合併により取得した施設の減価償却率が平均を上回っており、全体の減価償却率を押し上げる要因になっている。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支所の建替えについては、平成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年度に藤岡支所の建替えを実施しており、他の施設についても、公共施設等総合管理計画に基づき今後検討していく予定である。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191595669</v>
      </c>
      <c r="BO4" s="461"/>
      <c r="BP4" s="461"/>
      <c r="BQ4" s="461"/>
      <c r="BR4" s="461"/>
      <c r="BS4" s="461"/>
      <c r="BT4" s="461"/>
      <c r="BU4" s="462"/>
      <c r="BV4" s="460">
        <v>193134440</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5.5</v>
      </c>
      <c r="CU4" s="642"/>
      <c r="CV4" s="642"/>
      <c r="CW4" s="642"/>
      <c r="CX4" s="642"/>
      <c r="CY4" s="642"/>
      <c r="CZ4" s="642"/>
      <c r="DA4" s="643"/>
      <c r="DB4" s="641">
        <v>3.4</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178004460</v>
      </c>
      <c r="BO5" s="466"/>
      <c r="BP5" s="466"/>
      <c r="BQ5" s="466"/>
      <c r="BR5" s="466"/>
      <c r="BS5" s="466"/>
      <c r="BT5" s="466"/>
      <c r="BU5" s="467"/>
      <c r="BV5" s="465">
        <v>184475537</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70.400000000000006</v>
      </c>
      <c r="CU5" s="436"/>
      <c r="CV5" s="436"/>
      <c r="CW5" s="436"/>
      <c r="CX5" s="436"/>
      <c r="CY5" s="436"/>
      <c r="CZ5" s="436"/>
      <c r="DA5" s="437"/>
      <c r="DB5" s="435">
        <v>76.400000000000006</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102</v>
      </c>
      <c r="AV6" s="523"/>
      <c r="AW6" s="523"/>
      <c r="AX6" s="523"/>
      <c r="AY6" s="445" t="s">
        <v>103</v>
      </c>
      <c r="AZ6" s="446"/>
      <c r="BA6" s="446"/>
      <c r="BB6" s="446"/>
      <c r="BC6" s="446"/>
      <c r="BD6" s="446"/>
      <c r="BE6" s="446"/>
      <c r="BF6" s="446"/>
      <c r="BG6" s="446"/>
      <c r="BH6" s="446"/>
      <c r="BI6" s="446"/>
      <c r="BJ6" s="446"/>
      <c r="BK6" s="446"/>
      <c r="BL6" s="446"/>
      <c r="BM6" s="447"/>
      <c r="BN6" s="465">
        <v>13591209</v>
      </c>
      <c r="BO6" s="466"/>
      <c r="BP6" s="466"/>
      <c r="BQ6" s="466"/>
      <c r="BR6" s="466"/>
      <c r="BS6" s="466"/>
      <c r="BT6" s="466"/>
      <c r="BU6" s="467"/>
      <c r="BV6" s="465">
        <v>8658903</v>
      </c>
      <c r="BW6" s="466"/>
      <c r="BX6" s="466"/>
      <c r="BY6" s="466"/>
      <c r="BZ6" s="466"/>
      <c r="CA6" s="466"/>
      <c r="CB6" s="466"/>
      <c r="CC6" s="467"/>
      <c r="CD6" s="474" t="s">
        <v>104</v>
      </c>
      <c r="CE6" s="475"/>
      <c r="CF6" s="475"/>
      <c r="CG6" s="475"/>
      <c r="CH6" s="475"/>
      <c r="CI6" s="475"/>
      <c r="CJ6" s="475"/>
      <c r="CK6" s="475"/>
      <c r="CL6" s="475"/>
      <c r="CM6" s="475"/>
      <c r="CN6" s="475"/>
      <c r="CO6" s="475"/>
      <c r="CP6" s="475"/>
      <c r="CQ6" s="475"/>
      <c r="CR6" s="475"/>
      <c r="CS6" s="476"/>
      <c r="CT6" s="615">
        <v>70.400000000000006</v>
      </c>
      <c r="CU6" s="616"/>
      <c r="CV6" s="616"/>
      <c r="CW6" s="616"/>
      <c r="CX6" s="616"/>
      <c r="CY6" s="616"/>
      <c r="CZ6" s="616"/>
      <c r="DA6" s="617"/>
      <c r="DB6" s="615">
        <v>76.400000000000006</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105</v>
      </c>
      <c r="AN7" s="439"/>
      <c r="AO7" s="439"/>
      <c r="AP7" s="439"/>
      <c r="AQ7" s="439"/>
      <c r="AR7" s="439"/>
      <c r="AS7" s="439"/>
      <c r="AT7" s="440"/>
      <c r="AU7" s="522" t="s">
        <v>106</v>
      </c>
      <c r="AV7" s="523"/>
      <c r="AW7" s="523"/>
      <c r="AX7" s="523"/>
      <c r="AY7" s="445" t="s">
        <v>107</v>
      </c>
      <c r="AZ7" s="446"/>
      <c r="BA7" s="446"/>
      <c r="BB7" s="446"/>
      <c r="BC7" s="446"/>
      <c r="BD7" s="446"/>
      <c r="BE7" s="446"/>
      <c r="BF7" s="446"/>
      <c r="BG7" s="446"/>
      <c r="BH7" s="446"/>
      <c r="BI7" s="446"/>
      <c r="BJ7" s="446"/>
      <c r="BK7" s="446"/>
      <c r="BL7" s="446"/>
      <c r="BM7" s="447"/>
      <c r="BN7" s="465">
        <v>7750169</v>
      </c>
      <c r="BO7" s="466"/>
      <c r="BP7" s="466"/>
      <c r="BQ7" s="466"/>
      <c r="BR7" s="466"/>
      <c r="BS7" s="466"/>
      <c r="BT7" s="466"/>
      <c r="BU7" s="467"/>
      <c r="BV7" s="465">
        <v>3623151</v>
      </c>
      <c r="BW7" s="466"/>
      <c r="BX7" s="466"/>
      <c r="BY7" s="466"/>
      <c r="BZ7" s="466"/>
      <c r="CA7" s="466"/>
      <c r="CB7" s="466"/>
      <c r="CC7" s="467"/>
      <c r="CD7" s="474" t="s">
        <v>108</v>
      </c>
      <c r="CE7" s="475"/>
      <c r="CF7" s="475"/>
      <c r="CG7" s="475"/>
      <c r="CH7" s="475"/>
      <c r="CI7" s="475"/>
      <c r="CJ7" s="475"/>
      <c r="CK7" s="475"/>
      <c r="CL7" s="475"/>
      <c r="CM7" s="475"/>
      <c r="CN7" s="475"/>
      <c r="CO7" s="475"/>
      <c r="CP7" s="475"/>
      <c r="CQ7" s="475"/>
      <c r="CR7" s="475"/>
      <c r="CS7" s="476"/>
      <c r="CT7" s="465">
        <v>105294972</v>
      </c>
      <c r="CU7" s="466"/>
      <c r="CV7" s="466"/>
      <c r="CW7" s="466"/>
      <c r="CX7" s="466"/>
      <c r="CY7" s="466"/>
      <c r="CZ7" s="466"/>
      <c r="DA7" s="467"/>
      <c r="DB7" s="465">
        <v>149117566</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109</v>
      </c>
      <c r="AN8" s="439"/>
      <c r="AO8" s="439"/>
      <c r="AP8" s="439"/>
      <c r="AQ8" s="439"/>
      <c r="AR8" s="439"/>
      <c r="AS8" s="439"/>
      <c r="AT8" s="440"/>
      <c r="AU8" s="522" t="s">
        <v>94</v>
      </c>
      <c r="AV8" s="523"/>
      <c r="AW8" s="523"/>
      <c r="AX8" s="523"/>
      <c r="AY8" s="445" t="s">
        <v>110</v>
      </c>
      <c r="AZ8" s="446"/>
      <c r="BA8" s="446"/>
      <c r="BB8" s="446"/>
      <c r="BC8" s="446"/>
      <c r="BD8" s="446"/>
      <c r="BE8" s="446"/>
      <c r="BF8" s="446"/>
      <c r="BG8" s="446"/>
      <c r="BH8" s="446"/>
      <c r="BI8" s="446"/>
      <c r="BJ8" s="446"/>
      <c r="BK8" s="446"/>
      <c r="BL8" s="446"/>
      <c r="BM8" s="447"/>
      <c r="BN8" s="465">
        <v>5841040</v>
      </c>
      <c r="BO8" s="466"/>
      <c r="BP8" s="466"/>
      <c r="BQ8" s="466"/>
      <c r="BR8" s="466"/>
      <c r="BS8" s="466"/>
      <c r="BT8" s="466"/>
      <c r="BU8" s="467"/>
      <c r="BV8" s="465">
        <v>5035752</v>
      </c>
      <c r="BW8" s="466"/>
      <c r="BX8" s="466"/>
      <c r="BY8" s="466"/>
      <c r="BZ8" s="466"/>
      <c r="CA8" s="466"/>
      <c r="CB8" s="466"/>
      <c r="CC8" s="467"/>
      <c r="CD8" s="474" t="s">
        <v>111</v>
      </c>
      <c r="CE8" s="475"/>
      <c r="CF8" s="475"/>
      <c r="CG8" s="475"/>
      <c r="CH8" s="475"/>
      <c r="CI8" s="475"/>
      <c r="CJ8" s="475"/>
      <c r="CK8" s="475"/>
      <c r="CL8" s="475"/>
      <c r="CM8" s="475"/>
      <c r="CN8" s="475"/>
      <c r="CO8" s="475"/>
      <c r="CP8" s="475"/>
      <c r="CQ8" s="475"/>
      <c r="CR8" s="475"/>
      <c r="CS8" s="476"/>
      <c r="CT8" s="578">
        <v>1.49</v>
      </c>
      <c r="CU8" s="579"/>
      <c r="CV8" s="579"/>
      <c r="CW8" s="579"/>
      <c r="CX8" s="579"/>
      <c r="CY8" s="579"/>
      <c r="CZ8" s="579"/>
      <c r="DA8" s="580"/>
      <c r="DB8" s="578">
        <v>1.52</v>
      </c>
      <c r="DC8" s="579"/>
      <c r="DD8" s="579"/>
      <c r="DE8" s="579"/>
      <c r="DF8" s="579"/>
      <c r="DG8" s="579"/>
      <c r="DH8" s="579"/>
      <c r="DI8" s="580"/>
      <c r="DJ8" s="185"/>
      <c r="DK8" s="185"/>
      <c r="DL8" s="185"/>
      <c r="DM8" s="185"/>
      <c r="DN8" s="185"/>
      <c r="DO8" s="185"/>
    </row>
    <row r="9" spans="1:119" ht="18.75" customHeight="1" thickBot="1" x14ac:dyDescent="0.2">
      <c r="A9" s="186"/>
      <c r="B9" s="604" t="s">
        <v>112</v>
      </c>
      <c r="C9" s="605"/>
      <c r="D9" s="605"/>
      <c r="E9" s="605"/>
      <c r="F9" s="605"/>
      <c r="G9" s="605"/>
      <c r="H9" s="605"/>
      <c r="I9" s="605"/>
      <c r="J9" s="605"/>
      <c r="K9" s="528"/>
      <c r="L9" s="606" t="s">
        <v>113</v>
      </c>
      <c r="M9" s="607"/>
      <c r="N9" s="607"/>
      <c r="O9" s="607"/>
      <c r="P9" s="607"/>
      <c r="Q9" s="608"/>
      <c r="R9" s="609">
        <v>422542</v>
      </c>
      <c r="S9" s="610"/>
      <c r="T9" s="610"/>
      <c r="U9" s="610"/>
      <c r="V9" s="611"/>
      <c r="W9" s="544" t="s">
        <v>114</v>
      </c>
      <c r="X9" s="545"/>
      <c r="Y9" s="545"/>
      <c r="Z9" s="545"/>
      <c r="AA9" s="545"/>
      <c r="AB9" s="545"/>
      <c r="AC9" s="545"/>
      <c r="AD9" s="545"/>
      <c r="AE9" s="545"/>
      <c r="AF9" s="545"/>
      <c r="AG9" s="545"/>
      <c r="AH9" s="545"/>
      <c r="AI9" s="545"/>
      <c r="AJ9" s="545"/>
      <c r="AK9" s="545"/>
      <c r="AL9" s="612"/>
      <c r="AM9" s="534" t="s">
        <v>115</v>
      </c>
      <c r="AN9" s="439"/>
      <c r="AO9" s="439"/>
      <c r="AP9" s="439"/>
      <c r="AQ9" s="439"/>
      <c r="AR9" s="439"/>
      <c r="AS9" s="439"/>
      <c r="AT9" s="440"/>
      <c r="AU9" s="522" t="s">
        <v>102</v>
      </c>
      <c r="AV9" s="523"/>
      <c r="AW9" s="523"/>
      <c r="AX9" s="523"/>
      <c r="AY9" s="445" t="s">
        <v>116</v>
      </c>
      <c r="AZ9" s="446"/>
      <c r="BA9" s="446"/>
      <c r="BB9" s="446"/>
      <c r="BC9" s="446"/>
      <c r="BD9" s="446"/>
      <c r="BE9" s="446"/>
      <c r="BF9" s="446"/>
      <c r="BG9" s="446"/>
      <c r="BH9" s="446"/>
      <c r="BI9" s="446"/>
      <c r="BJ9" s="446"/>
      <c r="BK9" s="446"/>
      <c r="BL9" s="446"/>
      <c r="BM9" s="447"/>
      <c r="BN9" s="465">
        <v>805288</v>
      </c>
      <c r="BO9" s="466"/>
      <c r="BP9" s="466"/>
      <c r="BQ9" s="466"/>
      <c r="BR9" s="466"/>
      <c r="BS9" s="466"/>
      <c r="BT9" s="466"/>
      <c r="BU9" s="467"/>
      <c r="BV9" s="465">
        <v>-75256</v>
      </c>
      <c r="BW9" s="466"/>
      <c r="BX9" s="466"/>
      <c r="BY9" s="466"/>
      <c r="BZ9" s="466"/>
      <c r="CA9" s="466"/>
      <c r="CB9" s="466"/>
      <c r="CC9" s="467"/>
      <c r="CD9" s="474" t="s">
        <v>117</v>
      </c>
      <c r="CE9" s="475"/>
      <c r="CF9" s="475"/>
      <c r="CG9" s="475"/>
      <c r="CH9" s="475"/>
      <c r="CI9" s="475"/>
      <c r="CJ9" s="475"/>
      <c r="CK9" s="475"/>
      <c r="CL9" s="475"/>
      <c r="CM9" s="475"/>
      <c r="CN9" s="475"/>
      <c r="CO9" s="475"/>
      <c r="CP9" s="475"/>
      <c r="CQ9" s="475"/>
      <c r="CR9" s="475"/>
      <c r="CS9" s="476"/>
      <c r="CT9" s="435">
        <v>7.1</v>
      </c>
      <c r="CU9" s="436"/>
      <c r="CV9" s="436"/>
      <c r="CW9" s="436"/>
      <c r="CX9" s="436"/>
      <c r="CY9" s="436"/>
      <c r="CZ9" s="436"/>
      <c r="DA9" s="437"/>
      <c r="DB9" s="435">
        <v>8.6999999999999993</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118</v>
      </c>
      <c r="M10" s="439"/>
      <c r="N10" s="439"/>
      <c r="O10" s="439"/>
      <c r="P10" s="439"/>
      <c r="Q10" s="440"/>
      <c r="R10" s="441">
        <v>421487</v>
      </c>
      <c r="S10" s="442"/>
      <c r="T10" s="442"/>
      <c r="U10" s="442"/>
      <c r="V10" s="444"/>
      <c r="W10" s="613"/>
      <c r="X10" s="427"/>
      <c r="Y10" s="427"/>
      <c r="Z10" s="427"/>
      <c r="AA10" s="427"/>
      <c r="AB10" s="427"/>
      <c r="AC10" s="427"/>
      <c r="AD10" s="427"/>
      <c r="AE10" s="427"/>
      <c r="AF10" s="427"/>
      <c r="AG10" s="427"/>
      <c r="AH10" s="427"/>
      <c r="AI10" s="427"/>
      <c r="AJ10" s="427"/>
      <c r="AK10" s="427"/>
      <c r="AL10" s="614"/>
      <c r="AM10" s="534" t="s">
        <v>119</v>
      </c>
      <c r="AN10" s="439"/>
      <c r="AO10" s="439"/>
      <c r="AP10" s="439"/>
      <c r="AQ10" s="439"/>
      <c r="AR10" s="439"/>
      <c r="AS10" s="439"/>
      <c r="AT10" s="440"/>
      <c r="AU10" s="522" t="s">
        <v>120</v>
      </c>
      <c r="AV10" s="523"/>
      <c r="AW10" s="523"/>
      <c r="AX10" s="523"/>
      <c r="AY10" s="445" t="s">
        <v>121</v>
      </c>
      <c r="AZ10" s="446"/>
      <c r="BA10" s="446"/>
      <c r="BB10" s="446"/>
      <c r="BC10" s="446"/>
      <c r="BD10" s="446"/>
      <c r="BE10" s="446"/>
      <c r="BF10" s="446"/>
      <c r="BG10" s="446"/>
      <c r="BH10" s="446"/>
      <c r="BI10" s="446"/>
      <c r="BJ10" s="446"/>
      <c r="BK10" s="446"/>
      <c r="BL10" s="446"/>
      <c r="BM10" s="447"/>
      <c r="BN10" s="465">
        <v>2575805</v>
      </c>
      <c r="BO10" s="466"/>
      <c r="BP10" s="466"/>
      <c r="BQ10" s="466"/>
      <c r="BR10" s="466"/>
      <c r="BS10" s="466"/>
      <c r="BT10" s="466"/>
      <c r="BU10" s="467"/>
      <c r="BV10" s="465">
        <v>2830000</v>
      </c>
      <c r="BW10" s="466"/>
      <c r="BX10" s="466"/>
      <c r="BY10" s="466"/>
      <c r="BZ10" s="466"/>
      <c r="CA10" s="466"/>
      <c r="CB10" s="466"/>
      <c r="CC10" s="467"/>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123</v>
      </c>
      <c r="M11" s="512"/>
      <c r="N11" s="512"/>
      <c r="O11" s="512"/>
      <c r="P11" s="512"/>
      <c r="Q11" s="513"/>
      <c r="R11" s="601" t="s">
        <v>124</v>
      </c>
      <c r="S11" s="602"/>
      <c r="T11" s="602"/>
      <c r="U11" s="602"/>
      <c r="V11" s="603"/>
      <c r="W11" s="613"/>
      <c r="X11" s="427"/>
      <c r="Y11" s="427"/>
      <c r="Z11" s="427"/>
      <c r="AA11" s="427"/>
      <c r="AB11" s="427"/>
      <c r="AC11" s="427"/>
      <c r="AD11" s="427"/>
      <c r="AE11" s="427"/>
      <c r="AF11" s="427"/>
      <c r="AG11" s="427"/>
      <c r="AH11" s="427"/>
      <c r="AI11" s="427"/>
      <c r="AJ11" s="427"/>
      <c r="AK11" s="427"/>
      <c r="AL11" s="614"/>
      <c r="AM11" s="534" t="s">
        <v>125</v>
      </c>
      <c r="AN11" s="439"/>
      <c r="AO11" s="439"/>
      <c r="AP11" s="439"/>
      <c r="AQ11" s="439"/>
      <c r="AR11" s="439"/>
      <c r="AS11" s="439"/>
      <c r="AT11" s="440"/>
      <c r="AU11" s="522" t="s">
        <v>126</v>
      </c>
      <c r="AV11" s="523"/>
      <c r="AW11" s="523"/>
      <c r="AX11" s="523"/>
      <c r="AY11" s="445" t="s">
        <v>127</v>
      </c>
      <c r="AZ11" s="446"/>
      <c r="BA11" s="446"/>
      <c r="BB11" s="446"/>
      <c r="BC11" s="446"/>
      <c r="BD11" s="446"/>
      <c r="BE11" s="446"/>
      <c r="BF11" s="446"/>
      <c r="BG11" s="446"/>
      <c r="BH11" s="446"/>
      <c r="BI11" s="446"/>
      <c r="BJ11" s="446"/>
      <c r="BK11" s="446"/>
      <c r="BL11" s="446"/>
      <c r="BM11" s="447"/>
      <c r="BN11" s="465">
        <v>123298</v>
      </c>
      <c r="BO11" s="466"/>
      <c r="BP11" s="466"/>
      <c r="BQ11" s="466"/>
      <c r="BR11" s="466"/>
      <c r="BS11" s="466"/>
      <c r="BT11" s="466"/>
      <c r="BU11" s="467"/>
      <c r="BV11" s="465">
        <v>0</v>
      </c>
      <c r="BW11" s="466"/>
      <c r="BX11" s="466"/>
      <c r="BY11" s="466"/>
      <c r="BZ11" s="466"/>
      <c r="CA11" s="466"/>
      <c r="CB11" s="466"/>
      <c r="CC11" s="467"/>
      <c r="CD11" s="474" t="s">
        <v>128</v>
      </c>
      <c r="CE11" s="475"/>
      <c r="CF11" s="475"/>
      <c r="CG11" s="475"/>
      <c r="CH11" s="475"/>
      <c r="CI11" s="475"/>
      <c r="CJ11" s="475"/>
      <c r="CK11" s="475"/>
      <c r="CL11" s="475"/>
      <c r="CM11" s="475"/>
      <c r="CN11" s="475"/>
      <c r="CO11" s="475"/>
      <c r="CP11" s="475"/>
      <c r="CQ11" s="475"/>
      <c r="CR11" s="475"/>
      <c r="CS11" s="476"/>
      <c r="CT11" s="578" t="s">
        <v>129</v>
      </c>
      <c r="CU11" s="579"/>
      <c r="CV11" s="579"/>
      <c r="CW11" s="579"/>
      <c r="CX11" s="579"/>
      <c r="CY11" s="579"/>
      <c r="CZ11" s="579"/>
      <c r="DA11" s="580"/>
      <c r="DB11" s="578" t="s">
        <v>129</v>
      </c>
      <c r="DC11" s="579"/>
      <c r="DD11" s="579"/>
      <c r="DE11" s="579"/>
      <c r="DF11" s="579"/>
      <c r="DG11" s="579"/>
      <c r="DH11" s="579"/>
      <c r="DI11" s="580"/>
      <c r="DJ11" s="185"/>
      <c r="DK11" s="185"/>
      <c r="DL11" s="185"/>
      <c r="DM11" s="185"/>
      <c r="DN11" s="185"/>
      <c r="DO11" s="185"/>
    </row>
    <row r="12" spans="1:119" ht="18.75" customHeight="1" x14ac:dyDescent="0.15">
      <c r="A12" s="186"/>
      <c r="B12" s="581" t="s">
        <v>130</v>
      </c>
      <c r="C12" s="582"/>
      <c r="D12" s="582"/>
      <c r="E12" s="582"/>
      <c r="F12" s="582"/>
      <c r="G12" s="582"/>
      <c r="H12" s="582"/>
      <c r="I12" s="582"/>
      <c r="J12" s="582"/>
      <c r="K12" s="583"/>
      <c r="L12" s="590" t="s">
        <v>131</v>
      </c>
      <c r="M12" s="591"/>
      <c r="N12" s="591"/>
      <c r="O12" s="591"/>
      <c r="P12" s="591"/>
      <c r="Q12" s="592"/>
      <c r="R12" s="593">
        <v>425755</v>
      </c>
      <c r="S12" s="594"/>
      <c r="T12" s="594"/>
      <c r="U12" s="594"/>
      <c r="V12" s="595"/>
      <c r="W12" s="596" t="s">
        <v>1</v>
      </c>
      <c r="X12" s="523"/>
      <c r="Y12" s="523"/>
      <c r="Z12" s="523"/>
      <c r="AA12" s="523"/>
      <c r="AB12" s="597"/>
      <c r="AC12" s="522" t="s">
        <v>132</v>
      </c>
      <c r="AD12" s="523"/>
      <c r="AE12" s="523"/>
      <c r="AF12" s="523"/>
      <c r="AG12" s="597"/>
      <c r="AH12" s="522" t="s">
        <v>133</v>
      </c>
      <c r="AI12" s="523"/>
      <c r="AJ12" s="523"/>
      <c r="AK12" s="523"/>
      <c r="AL12" s="598"/>
      <c r="AM12" s="534" t="s">
        <v>134</v>
      </c>
      <c r="AN12" s="439"/>
      <c r="AO12" s="439"/>
      <c r="AP12" s="439"/>
      <c r="AQ12" s="439"/>
      <c r="AR12" s="439"/>
      <c r="AS12" s="439"/>
      <c r="AT12" s="440"/>
      <c r="AU12" s="522" t="s">
        <v>135</v>
      </c>
      <c r="AV12" s="523"/>
      <c r="AW12" s="523"/>
      <c r="AX12" s="523"/>
      <c r="AY12" s="445" t="s">
        <v>136</v>
      </c>
      <c r="AZ12" s="446"/>
      <c r="BA12" s="446"/>
      <c r="BB12" s="446"/>
      <c r="BC12" s="446"/>
      <c r="BD12" s="446"/>
      <c r="BE12" s="446"/>
      <c r="BF12" s="446"/>
      <c r="BG12" s="446"/>
      <c r="BH12" s="446"/>
      <c r="BI12" s="446"/>
      <c r="BJ12" s="446"/>
      <c r="BK12" s="446"/>
      <c r="BL12" s="446"/>
      <c r="BM12" s="447"/>
      <c r="BN12" s="465">
        <v>1975805</v>
      </c>
      <c r="BO12" s="466"/>
      <c r="BP12" s="466"/>
      <c r="BQ12" s="466"/>
      <c r="BR12" s="466"/>
      <c r="BS12" s="466"/>
      <c r="BT12" s="466"/>
      <c r="BU12" s="467"/>
      <c r="BV12" s="465">
        <v>9330000</v>
      </c>
      <c r="BW12" s="466"/>
      <c r="BX12" s="466"/>
      <c r="BY12" s="466"/>
      <c r="BZ12" s="466"/>
      <c r="CA12" s="466"/>
      <c r="CB12" s="466"/>
      <c r="CC12" s="467"/>
      <c r="CD12" s="474" t="s">
        <v>137</v>
      </c>
      <c r="CE12" s="475"/>
      <c r="CF12" s="475"/>
      <c r="CG12" s="475"/>
      <c r="CH12" s="475"/>
      <c r="CI12" s="475"/>
      <c r="CJ12" s="475"/>
      <c r="CK12" s="475"/>
      <c r="CL12" s="475"/>
      <c r="CM12" s="475"/>
      <c r="CN12" s="475"/>
      <c r="CO12" s="475"/>
      <c r="CP12" s="475"/>
      <c r="CQ12" s="475"/>
      <c r="CR12" s="475"/>
      <c r="CS12" s="476"/>
      <c r="CT12" s="578" t="s">
        <v>138</v>
      </c>
      <c r="CU12" s="579"/>
      <c r="CV12" s="579"/>
      <c r="CW12" s="579"/>
      <c r="CX12" s="579"/>
      <c r="CY12" s="579"/>
      <c r="CZ12" s="579"/>
      <c r="DA12" s="580"/>
      <c r="DB12" s="578" t="s">
        <v>129</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139</v>
      </c>
      <c r="N13" s="566"/>
      <c r="O13" s="566"/>
      <c r="P13" s="566"/>
      <c r="Q13" s="567"/>
      <c r="R13" s="568">
        <v>408496</v>
      </c>
      <c r="S13" s="569"/>
      <c r="T13" s="569"/>
      <c r="U13" s="569"/>
      <c r="V13" s="570"/>
      <c r="W13" s="556" t="s">
        <v>140</v>
      </c>
      <c r="X13" s="478"/>
      <c r="Y13" s="478"/>
      <c r="Z13" s="478"/>
      <c r="AA13" s="478"/>
      <c r="AB13" s="479"/>
      <c r="AC13" s="441">
        <v>3961</v>
      </c>
      <c r="AD13" s="442"/>
      <c r="AE13" s="442"/>
      <c r="AF13" s="442"/>
      <c r="AG13" s="443"/>
      <c r="AH13" s="441">
        <v>4355</v>
      </c>
      <c r="AI13" s="442"/>
      <c r="AJ13" s="442"/>
      <c r="AK13" s="442"/>
      <c r="AL13" s="444"/>
      <c r="AM13" s="534" t="s">
        <v>141</v>
      </c>
      <c r="AN13" s="439"/>
      <c r="AO13" s="439"/>
      <c r="AP13" s="439"/>
      <c r="AQ13" s="439"/>
      <c r="AR13" s="439"/>
      <c r="AS13" s="439"/>
      <c r="AT13" s="440"/>
      <c r="AU13" s="522" t="s">
        <v>142</v>
      </c>
      <c r="AV13" s="523"/>
      <c r="AW13" s="523"/>
      <c r="AX13" s="523"/>
      <c r="AY13" s="445" t="s">
        <v>143</v>
      </c>
      <c r="AZ13" s="446"/>
      <c r="BA13" s="446"/>
      <c r="BB13" s="446"/>
      <c r="BC13" s="446"/>
      <c r="BD13" s="446"/>
      <c r="BE13" s="446"/>
      <c r="BF13" s="446"/>
      <c r="BG13" s="446"/>
      <c r="BH13" s="446"/>
      <c r="BI13" s="446"/>
      <c r="BJ13" s="446"/>
      <c r="BK13" s="446"/>
      <c r="BL13" s="446"/>
      <c r="BM13" s="447"/>
      <c r="BN13" s="465">
        <v>1528586</v>
      </c>
      <c r="BO13" s="466"/>
      <c r="BP13" s="466"/>
      <c r="BQ13" s="466"/>
      <c r="BR13" s="466"/>
      <c r="BS13" s="466"/>
      <c r="BT13" s="466"/>
      <c r="BU13" s="467"/>
      <c r="BV13" s="465">
        <v>-6575256</v>
      </c>
      <c r="BW13" s="466"/>
      <c r="BX13" s="466"/>
      <c r="BY13" s="466"/>
      <c r="BZ13" s="466"/>
      <c r="CA13" s="466"/>
      <c r="CB13" s="466"/>
      <c r="CC13" s="467"/>
      <c r="CD13" s="474" t="s">
        <v>144</v>
      </c>
      <c r="CE13" s="475"/>
      <c r="CF13" s="475"/>
      <c r="CG13" s="475"/>
      <c r="CH13" s="475"/>
      <c r="CI13" s="475"/>
      <c r="CJ13" s="475"/>
      <c r="CK13" s="475"/>
      <c r="CL13" s="475"/>
      <c r="CM13" s="475"/>
      <c r="CN13" s="475"/>
      <c r="CO13" s="475"/>
      <c r="CP13" s="475"/>
      <c r="CQ13" s="475"/>
      <c r="CR13" s="475"/>
      <c r="CS13" s="476"/>
      <c r="CT13" s="435">
        <v>3.1</v>
      </c>
      <c r="CU13" s="436"/>
      <c r="CV13" s="436"/>
      <c r="CW13" s="436"/>
      <c r="CX13" s="436"/>
      <c r="CY13" s="436"/>
      <c r="CZ13" s="436"/>
      <c r="DA13" s="437"/>
      <c r="DB13" s="435">
        <v>3.4</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145</v>
      </c>
      <c r="M14" s="599"/>
      <c r="N14" s="599"/>
      <c r="O14" s="599"/>
      <c r="P14" s="599"/>
      <c r="Q14" s="600"/>
      <c r="R14" s="568">
        <v>425172</v>
      </c>
      <c r="S14" s="569"/>
      <c r="T14" s="569"/>
      <c r="U14" s="569"/>
      <c r="V14" s="570"/>
      <c r="W14" s="571"/>
      <c r="X14" s="481"/>
      <c r="Y14" s="481"/>
      <c r="Z14" s="481"/>
      <c r="AA14" s="481"/>
      <c r="AB14" s="482"/>
      <c r="AC14" s="561">
        <v>2</v>
      </c>
      <c r="AD14" s="562"/>
      <c r="AE14" s="562"/>
      <c r="AF14" s="562"/>
      <c r="AG14" s="563"/>
      <c r="AH14" s="561">
        <v>2.1</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146</v>
      </c>
      <c r="CE14" s="472"/>
      <c r="CF14" s="472"/>
      <c r="CG14" s="472"/>
      <c r="CH14" s="472"/>
      <c r="CI14" s="472"/>
      <c r="CJ14" s="472"/>
      <c r="CK14" s="472"/>
      <c r="CL14" s="472"/>
      <c r="CM14" s="472"/>
      <c r="CN14" s="472"/>
      <c r="CO14" s="472"/>
      <c r="CP14" s="472"/>
      <c r="CQ14" s="472"/>
      <c r="CR14" s="472"/>
      <c r="CS14" s="473"/>
      <c r="CT14" s="572" t="s">
        <v>138</v>
      </c>
      <c r="CU14" s="573"/>
      <c r="CV14" s="573"/>
      <c r="CW14" s="573"/>
      <c r="CX14" s="573"/>
      <c r="CY14" s="573"/>
      <c r="CZ14" s="573"/>
      <c r="DA14" s="574"/>
      <c r="DB14" s="572" t="s">
        <v>138</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147</v>
      </c>
      <c r="N15" s="566"/>
      <c r="O15" s="566"/>
      <c r="P15" s="566"/>
      <c r="Q15" s="567"/>
      <c r="R15" s="568">
        <v>409063</v>
      </c>
      <c r="S15" s="569"/>
      <c r="T15" s="569"/>
      <c r="U15" s="569"/>
      <c r="V15" s="570"/>
      <c r="W15" s="556" t="s">
        <v>148</v>
      </c>
      <c r="X15" s="478"/>
      <c r="Y15" s="478"/>
      <c r="Z15" s="478"/>
      <c r="AA15" s="478"/>
      <c r="AB15" s="479"/>
      <c r="AC15" s="441">
        <v>96032</v>
      </c>
      <c r="AD15" s="442"/>
      <c r="AE15" s="442"/>
      <c r="AF15" s="442"/>
      <c r="AG15" s="443"/>
      <c r="AH15" s="441">
        <v>96761</v>
      </c>
      <c r="AI15" s="442"/>
      <c r="AJ15" s="442"/>
      <c r="AK15" s="442"/>
      <c r="AL15" s="444"/>
      <c r="AM15" s="534"/>
      <c r="AN15" s="439"/>
      <c r="AO15" s="439"/>
      <c r="AP15" s="439"/>
      <c r="AQ15" s="439"/>
      <c r="AR15" s="439"/>
      <c r="AS15" s="439"/>
      <c r="AT15" s="440"/>
      <c r="AU15" s="522"/>
      <c r="AV15" s="523"/>
      <c r="AW15" s="523"/>
      <c r="AX15" s="523"/>
      <c r="AY15" s="457" t="s">
        <v>149</v>
      </c>
      <c r="AZ15" s="458"/>
      <c r="BA15" s="458"/>
      <c r="BB15" s="458"/>
      <c r="BC15" s="458"/>
      <c r="BD15" s="458"/>
      <c r="BE15" s="458"/>
      <c r="BF15" s="458"/>
      <c r="BG15" s="458"/>
      <c r="BH15" s="458"/>
      <c r="BI15" s="458"/>
      <c r="BJ15" s="458"/>
      <c r="BK15" s="458"/>
      <c r="BL15" s="458"/>
      <c r="BM15" s="459"/>
      <c r="BN15" s="460">
        <v>77846627</v>
      </c>
      <c r="BO15" s="461"/>
      <c r="BP15" s="461"/>
      <c r="BQ15" s="461"/>
      <c r="BR15" s="461"/>
      <c r="BS15" s="461"/>
      <c r="BT15" s="461"/>
      <c r="BU15" s="462"/>
      <c r="BV15" s="460">
        <v>109965167</v>
      </c>
      <c r="BW15" s="461"/>
      <c r="BX15" s="461"/>
      <c r="BY15" s="461"/>
      <c r="BZ15" s="461"/>
      <c r="CA15" s="461"/>
      <c r="CB15" s="461"/>
      <c r="CC15" s="462"/>
      <c r="CD15" s="575" t="s">
        <v>150</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151</v>
      </c>
      <c r="M16" s="559"/>
      <c r="N16" s="559"/>
      <c r="O16" s="559"/>
      <c r="P16" s="559"/>
      <c r="Q16" s="560"/>
      <c r="R16" s="553" t="s">
        <v>152</v>
      </c>
      <c r="S16" s="554"/>
      <c r="T16" s="554"/>
      <c r="U16" s="554"/>
      <c r="V16" s="555"/>
      <c r="W16" s="571"/>
      <c r="X16" s="481"/>
      <c r="Y16" s="481"/>
      <c r="Z16" s="481"/>
      <c r="AA16" s="481"/>
      <c r="AB16" s="482"/>
      <c r="AC16" s="561">
        <v>47.3</v>
      </c>
      <c r="AD16" s="562"/>
      <c r="AE16" s="562"/>
      <c r="AF16" s="562"/>
      <c r="AG16" s="563"/>
      <c r="AH16" s="561">
        <v>47.7</v>
      </c>
      <c r="AI16" s="562"/>
      <c r="AJ16" s="562"/>
      <c r="AK16" s="562"/>
      <c r="AL16" s="564"/>
      <c r="AM16" s="534"/>
      <c r="AN16" s="439"/>
      <c r="AO16" s="439"/>
      <c r="AP16" s="439"/>
      <c r="AQ16" s="439"/>
      <c r="AR16" s="439"/>
      <c r="AS16" s="439"/>
      <c r="AT16" s="440"/>
      <c r="AU16" s="522"/>
      <c r="AV16" s="523"/>
      <c r="AW16" s="523"/>
      <c r="AX16" s="523"/>
      <c r="AY16" s="445" t="s">
        <v>153</v>
      </c>
      <c r="AZ16" s="446"/>
      <c r="BA16" s="446"/>
      <c r="BB16" s="446"/>
      <c r="BC16" s="446"/>
      <c r="BD16" s="446"/>
      <c r="BE16" s="446"/>
      <c r="BF16" s="446"/>
      <c r="BG16" s="446"/>
      <c r="BH16" s="446"/>
      <c r="BI16" s="446"/>
      <c r="BJ16" s="446"/>
      <c r="BK16" s="446"/>
      <c r="BL16" s="446"/>
      <c r="BM16" s="447"/>
      <c r="BN16" s="465">
        <v>65017203</v>
      </c>
      <c r="BO16" s="466"/>
      <c r="BP16" s="466"/>
      <c r="BQ16" s="466"/>
      <c r="BR16" s="466"/>
      <c r="BS16" s="466"/>
      <c r="BT16" s="466"/>
      <c r="BU16" s="467"/>
      <c r="BV16" s="465">
        <v>65321841</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154</v>
      </c>
      <c r="N17" s="551"/>
      <c r="O17" s="551"/>
      <c r="P17" s="551"/>
      <c r="Q17" s="552"/>
      <c r="R17" s="553" t="s">
        <v>155</v>
      </c>
      <c r="S17" s="554"/>
      <c r="T17" s="554"/>
      <c r="U17" s="554"/>
      <c r="V17" s="555"/>
      <c r="W17" s="556" t="s">
        <v>156</v>
      </c>
      <c r="X17" s="478"/>
      <c r="Y17" s="478"/>
      <c r="Z17" s="478"/>
      <c r="AA17" s="478"/>
      <c r="AB17" s="479"/>
      <c r="AC17" s="441">
        <v>103006</v>
      </c>
      <c r="AD17" s="442"/>
      <c r="AE17" s="442"/>
      <c r="AF17" s="442"/>
      <c r="AG17" s="443"/>
      <c r="AH17" s="441">
        <v>101654</v>
      </c>
      <c r="AI17" s="442"/>
      <c r="AJ17" s="442"/>
      <c r="AK17" s="442"/>
      <c r="AL17" s="444"/>
      <c r="AM17" s="534"/>
      <c r="AN17" s="439"/>
      <c r="AO17" s="439"/>
      <c r="AP17" s="439"/>
      <c r="AQ17" s="439"/>
      <c r="AR17" s="439"/>
      <c r="AS17" s="439"/>
      <c r="AT17" s="440"/>
      <c r="AU17" s="522"/>
      <c r="AV17" s="523"/>
      <c r="AW17" s="523"/>
      <c r="AX17" s="523"/>
      <c r="AY17" s="445" t="s">
        <v>157</v>
      </c>
      <c r="AZ17" s="446"/>
      <c r="BA17" s="446"/>
      <c r="BB17" s="446"/>
      <c r="BC17" s="446"/>
      <c r="BD17" s="446"/>
      <c r="BE17" s="446"/>
      <c r="BF17" s="446"/>
      <c r="BG17" s="446"/>
      <c r="BH17" s="446"/>
      <c r="BI17" s="446"/>
      <c r="BJ17" s="446"/>
      <c r="BK17" s="446"/>
      <c r="BL17" s="446"/>
      <c r="BM17" s="447"/>
      <c r="BN17" s="465">
        <v>101028110</v>
      </c>
      <c r="BO17" s="466"/>
      <c r="BP17" s="466"/>
      <c r="BQ17" s="466"/>
      <c r="BR17" s="466"/>
      <c r="BS17" s="466"/>
      <c r="BT17" s="466"/>
      <c r="BU17" s="467"/>
      <c r="BV17" s="465">
        <v>143881920</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158</v>
      </c>
      <c r="C18" s="528"/>
      <c r="D18" s="528"/>
      <c r="E18" s="529"/>
      <c r="F18" s="529"/>
      <c r="G18" s="529"/>
      <c r="H18" s="529"/>
      <c r="I18" s="529"/>
      <c r="J18" s="529"/>
      <c r="K18" s="529"/>
      <c r="L18" s="530">
        <v>918.32</v>
      </c>
      <c r="M18" s="530"/>
      <c r="N18" s="530"/>
      <c r="O18" s="530"/>
      <c r="P18" s="530"/>
      <c r="Q18" s="530"/>
      <c r="R18" s="531"/>
      <c r="S18" s="531"/>
      <c r="T18" s="531"/>
      <c r="U18" s="531"/>
      <c r="V18" s="532"/>
      <c r="W18" s="546"/>
      <c r="X18" s="547"/>
      <c r="Y18" s="547"/>
      <c r="Z18" s="547"/>
      <c r="AA18" s="547"/>
      <c r="AB18" s="557"/>
      <c r="AC18" s="429">
        <v>50.7</v>
      </c>
      <c r="AD18" s="430"/>
      <c r="AE18" s="430"/>
      <c r="AF18" s="430"/>
      <c r="AG18" s="533"/>
      <c r="AH18" s="429">
        <v>50.1</v>
      </c>
      <c r="AI18" s="430"/>
      <c r="AJ18" s="430"/>
      <c r="AK18" s="430"/>
      <c r="AL18" s="431"/>
      <c r="AM18" s="534"/>
      <c r="AN18" s="439"/>
      <c r="AO18" s="439"/>
      <c r="AP18" s="439"/>
      <c r="AQ18" s="439"/>
      <c r="AR18" s="439"/>
      <c r="AS18" s="439"/>
      <c r="AT18" s="440"/>
      <c r="AU18" s="522"/>
      <c r="AV18" s="523"/>
      <c r="AW18" s="523"/>
      <c r="AX18" s="523"/>
      <c r="AY18" s="445" t="s">
        <v>159</v>
      </c>
      <c r="AZ18" s="446"/>
      <c r="BA18" s="446"/>
      <c r="BB18" s="446"/>
      <c r="BC18" s="446"/>
      <c r="BD18" s="446"/>
      <c r="BE18" s="446"/>
      <c r="BF18" s="446"/>
      <c r="BG18" s="446"/>
      <c r="BH18" s="446"/>
      <c r="BI18" s="446"/>
      <c r="BJ18" s="446"/>
      <c r="BK18" s="446"/>
      <c r="BL18" s="446"/>
      <c r="BM18" s="447"/>
      <c r="BN18" s="465">
        <v>91239299</v>
      </c>
      <c r="BO18" s="466"/>
      <c r="BP18" s="466"/>
      <c r="BQ18" s="466"/>
      <c r="BR18" s="466"/>
      <c r="BS18" s="466"/>
      <c r="BT18" s="466"/>
      <c r="BU18" s="467"/>
      <c r="BV18" s="465">
        <v>91457776</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160</v>
      </c>
      <c r="C19" s="528"/>
      <c r="D19" s="528"/>
      <c r="E19" s="529"/>
      <c r="F19" s="529"/>
      <c r="G19" s="529"/>
      <c r="H19" s="529"/>
      <c r="I19" s="529"/>
      <c r="J19" s="529"/>
      <c r="K19" s="529"/>
      <c r="L19" s="535">
        <v>460</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161</v>
      </c>
      <c r="AZ19" s="446"/>
      <c r="BA19" s="446"/>
      <c r="BB19" s="446"/>
      <c r="BC19" s="446"/>
      <c r="BD19" s="446"/>
      <c r="BE19" s="446"/>
      <c r="BF19" s="446"/>
      <c r="BG19" s="446"/>
      <c r="BH19" s="446"/>
      <c r="BI19" s="446"/>
      <c r="BJ19" s="446"/>
      <c r="BK19" s="446"/>
      <c r="BL19" s="446"/>
      <c r="BM19" s="447"/>
      <c r="BN19" s="465">
        <v>144742408</v>
      </c>
      <c r="BO19" s="466"/>
      <c r="BP19" s="466"/>
      <c r="BQ19" s="466"/>
      <c r="BR19" s="466"/>
      <c r="BS19" s="466"/>
      <c r="BT19" s="466"/>
      <c r="BU19" s="467"/>
      <c r="BV19" s="465">
        <v>140968431</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162</v>
      </c>
      <c r="C20" s="528"/>
      <c r="D20" s="528"/>
      <c r="E20" s="529"/>
      <c r="F20" s="529"/>
      <c r="G20" s="529"/>
      <c r="H20" s="529"/>
      <c r="I20" s="529"/>
      <c r="J20" s="529"/>
      <c r="K20" s="529"/>
      <c r="L20" s="535">
        <v>169598</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163</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164</v>
      </c>
      <c r="C22" s="495"/>
      <c r="D22" s="496"/>
      <c r="E22" s="503" t="s">
        <v>1</v>
      </c>
      <c r="F22" s="478"/>
      <c r="G22" s="478"/>
      <c r="H22" s="478"/>
      <c r="I22" s="478"/>
      <c r="J22" s="478"/>
      <c r="K22" s="479"/>
      <c r="L22" s="503" t="s">
        <v>165</v>
      </c>
      <c r="M22" s="478"/>
      <c r="N22" s="478"/>
      <c r="O22" s="478"/>
      <c r="P22" s="479"/>
      <c r="Q22" s="488" t="s">
        <v>166</v>
      </c>
      <c r="R22" s="489"/>
      <c r="S22" s="489"/>
      <c r="T22" s="489"/>
      <c r="U22" s="489"/>
      <c r="V22" s="504"/>
      <c r="W22" s="506" t="s">
        <v>167</v>
      </c>
      <c r="X22" s="495"/>
      <c r="Y22" s="496"/>
      <c r="Z22" s="503" t="s">
        <v>1</v>
      </c>
      <c r="AA22" s="478"/>
      <c r="AB22" s="478"/>
      <c r="AC22" s="478"/>
      <c r="AD22" s="478"/>
      <c r="AE22" s="478"/>
      <c r="AF22" s="478"/>
      <c r="AG22" s="479"/>
      <c r="AH22" s="477" t="s">
        <v>168</v>
      </c>
      <c r="AI22" s="478"/>
      <c r="AJ22" s="478"/>
      <c r="AK22" s="478"/>
      <c r="AL22" s="479"/>
      <c r="AM22" s="477" t="s">
        <v>169</v>
      </c>
      <c r="AN22" s="483"/>
      <c r="AO22" s="483"/>
      <c r="AP22" s="483"/>
      <c r="AQ22" s="483"/>
      <c r="AR22" s="484"/>
      <c r="AS22" s="488" t="s">
        <v>166</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170</v>
      </c>
      <c r="AZ23" s="458"/>
      <c r="BA23" s="458"/>
      <c r="BB23" s="458"/>
      <c r="BC23" s="458"/>
      <c r="BD23" s="458"/>
      <c r="BE23" s="458"/>
      <c r="BF23" s="458"/>
      <c r="BG23" s="458"/>
      <c r="BH23" s="458"/>
      <c r="BI23" s="458"/>
      <c r="BJ23" s="458"/>
      <c r="BK23" s="458"/>
      <c r="BL23" s="458"/>
      <c r="BM23" s="459"/>
      <c r="BN23" s="465">
        <v>50865822</v>
      </c>
      <c r="BO23" s="466"/>
      <c r="BP23" s="466"/>
      <c r="BQ23" s="466"/>
      <c r="BR23" s="466"/>
      <c r="BS23" s="466"/>
      <c r="BT23" s="466"/>
      <c r="BU23" s="467"/>
      <c r="BV23" s="465">
        <v>58541270</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171</v>
      </c>
      <c r="F24" s="439"/>
      <c r="G24" s="439"/>
      <c r="H24" s="439"/>
      <c r="I24" s="439"/>
      <c r="J24" s="439"/>
      <c r="K24" s="440"/>
      <c r="L24" s="441">
        <v>1</v>
      </c>
      <c r="M24" s="442"/>
      <c r="N24" s="442"/>
      <c r="O24" s="442"/>
      <c r="P24" s="443"/>
      <c r="Q24" s="441">
        <v>11290</v>
      </c>
      <c r="R24" s="442"/>
      <c r="S24" s="442"/>
      <c r="T24" s="442"/>
      <c r="U24" s="442"/>
      <c r="V24" s="443"/>
      <c r="W24" s="507"/>
      <c r="X24" s="498"/>
      <c r="Y24" s="499"/>
      <c r="Z24" s="438" t="s">
        <v>172</v>
      </c>
      <c r="AA24" s="439"/>
      <c r="AB24" s="439"/>
      <c r="AC24" s="439"/>
      <c r="AD24" s="439"/>
      <c r="AE24" s="439"/>
      <c r="AF24" s="439"/>
      <c r="AG24" s="440"/>
      <c r="AH24" s="441">
        <v>3043</v>
      </c>
      <c r="AI24" s="442"/>
      <c r="AJ24" s="442"/>
      <c r="AK24" s="442"/>
      <c r="AL24" s="443"/>
      <c r="AM24" s="441">
        <v>9171602</v>
      </c>
      <c r="AN24" s="442"/>
      <c r="AO24" s="442"/>
      <c r="AP24" s="442"/>
      <c r="AQ24" s="442"/>
      <c r="AR24" s="443"/>
      <c r="AS24" s="441">
        <v>3014</v>
      </c>
      <c r="AT24" s="442"/>
      <c r="AU24" s="442"/>
      <c r="AV24" s="442"/>
      <c r="AW24" s="442"/>
      <c r="AX24" s="444"/>
      <c r="AY24" s="432" t="s">
        <v>173</v>
      </c>
      <c r="AZ24" s="433"/>
      <c r="BA24" s="433"/>
      <c r="BB24" s="433"/>
      <c r="BC24" s="433"/>
      <c r="BD24" s="433"/>
      <c r="BE24" s="433"/>
      <c r="BF24" s="433"/>
      <c r="BG24" s="433"/>
      <c r="BH24" s="433"/>
      <c r="BI24" s="433"/>
      <c r="BJ24" s="433"/>
      <c r="BK24" s="433"/>
      <c r="BL24" s="433"/>
      <c r="BM24" s="434"/>
      <c r="BN24" s="465">
        <v>26573626</v>
      </c>
      <c r="BO24" s="466"/>
      <c r="BP24" s="466"/>
      <c r="BQ24" s="466"/>
      <c r="BR24" s="466"/>
      <c r="BS24" s="466"/>
      <c r="BT24" s="466"/>
      <c r="BU24" s="467"/>
      <c r="BV24" s="465">
        <v>32154016</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174</v>
      </c>
      <c r="F25" s="439"/>
      <c r="G25" s="439"/>
      <c r="H25" s="439"/>
      <c r="I25" s="439"/>
      <c r="J25" s="439"/>
      <c r="K25" s="440"/>
      <c r="L25" s="441">
        <v>2</v>
      </c>
      <c r="M25" s="442"/>
      <c r="N25" s="442"/>
      <c r="O25" s="442"/>
      <c r="P25" s="443"/>
      <c r="Q25" s="441">
        <v>9510</v>
      </c>
      <c r="R25" s="442"/>
      <c r="S25" s="442"/>
      <c r="T25" s="442"/>
      <c r="U25" s="442"/>
      <c r="V25" s="443"/>
      <c r="W25" s="507"/>
      <c r="X25" s="498"/>
      <c r="Y25" s="499"/>
      <c r="Z25" s="438" t="s">
        <v>175</v>
      </c>
      <c r="AA25" s="439"/>
      <c r="AB25" s="439"/>
      <c r="AC25" s="439"/>
      <c r="AD25" s="439"/>
      <c r="AE25" s="439"/>
      <c r="AF25" s="439"/>
      <c r="AG25" s="440"/>
      <c r="AH25" s="441">
        <v>515</v>
      </c>
      <c r="AI25" s="442"/>
      <c r="AJ25" s="442"/>
      <c r="AK25" s="442"/>
      <c r="AL25" s="443"/>
      <c r="AM25" s="441">
        <v>1564570</v>
      </c>
      <c r="AN25" s="442"/>
      <c r="AO25" s="442"/>
      <c r="AP25" s="442"/>
      <c r="AQ25" s="442"/>
      <c r="AR25" s="443"/>
      <c r="AS25" s="441">
        <v>3038</v>
      </c>
      <c r="AT25" s="442"/>
      <c r="AU25" s="442"/>
      <c r="AV25" s="442"/>
      <c r="AW25" s="442"/>
      <c r="AX25" s="444"/>
      <c r="AY25" s="457" t="s">
        <v>176</v>
      </c>
      <c r="AZ25" s="458"/>
      <c r="BA25" s="458"/>
      <c r="BB25" s="458"/>
      <c r="BC25" s="458"/>
      <c r="BD25" s="458"/>
      <c r="BE25" s="458"/>
      <c r="BF25" s="458"/>
      <c r="BG25" s="458"/>
      <c r="BH25" s="458"/>
      <c r="BI25" s="458"/>
      <c r="BJ25" s="458"/>
      <c r="BK25" s="458"/>
      <c r="BL25" s="458"/>
      <c r="BM25" s="459"/>
      <c r="BN25" s="460">
        <v>43436136</v>
      </c>
      <c r="BO25" s="461"/>
      <c r="BP25" s="461"/>
      <c r="BQ25" s="461"/>
      <c r="BR25" s="461"/>
      <c r="BS25" s="461"/>
      <c r="BT25" s="461"/>
      <c r="BU25" s="462"/>
      <c r="BV25" s="460">
        <v>46887003</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177</v>
      </c>
      <c r="F26" s="439"/>
      <c r="G26" s="439"/>
      <c r="H26" s="439"/>
      <c r="I26" s="439"/>
      <c r="J26" s="439"/>
      <c r="K26" s="440"/>
      <c r="L26" s="441">
        <v>1</v>
      </c>
      <c r="M26" s="442"/>
      <c r="N26" s="442"/>
      <c r="O26" s="442"/>
      <c r="P26" s="443"/>
      <c r="Q26" s="441">
        <v>7630</v>
      </c>
      <c r="R26" s="442"/>
      <c r="S26" s="442"/>
      <c r="T26" s="442"/>
      <c r="U26" s="442"/>
      <c r="V26" s="443"/>
      <c r="W26" s="507"/>
      <c r="X26" s="498"/>
      <c r="Y26" s="499"/>
      <c r="Z26" s="438" t="s">
        <v>178</v>
      </c>
      <c r="AA26" s="520"/>
      <c r="AB26" s="520"/>
      <c r="AC26" s="520"/>
      <c r="AD26" s="520"/>
      <c r="AE26" s="520"/>
      <c r="AF26" s="520"/>
      <c r="AG26" s="521"/>
      <c r="AH26" s="441">
        <v>169</v>
      </c>
      <c r="AI26" s="442"/>
      <c r="AJ26" s="442"/>
      <c r="AK26" s="442"/>
      <c r="AL26" s="443"/>
      <c r="AM26" s="441">
        <v>486213</v>
      </c>
      <c r="AN26" s="442"/>
      <c r="AO26" s="442"/>
      <c r="AP26" s="442"/>
      <c r="AQ26" s="442"/>
      <c r="AR26" s="443"/>
      <c r="AS26" s="441">
        <v>2877</v>
      </c>
      <c r="AT26" s="442"/>
      <c r="AU26" s="442"/>
      <c r="AV26" s="442"/>
      <c r="AW26" s="442"/>
      <c r="AX26" s="444"/>
      <c r="AY26" s="474" t="s">
        <v>179</v>
      </c>
      <c r="AZ26" s="475"/>
      <c r="BA26" s="475"/>
      <c r="BB26" s="475"/>
      <c r="BC26" s="475"/>
      <c r="BD26" s="475"/>
      <c r="BE26" s="475"/>
      <c r="BF26" s="475"/>
      <c r="BG26" s="475"/>
      <c r="BH26" s="475"/>
      <c r="BI26" s="475"/>
      <c r="BJ26" s="475"/>
      <c r="BK26" s="475"/>
      <c r="BL26" s="475"/>
      <c r="BM26" s="476"/>
      <c r="BN26" s="465" t="s">
        <v>180</v>
      </c>
      <c r="BO26" s="466"/>
      <c r="BP26" s="466"/>
      <c r="BQ26" s="466"/>
      <c r="BR26" s="466"/>
      <c r="BS26" s="466"/>
      <c r="BT26" s="466"/>
      <c r="BU26" s="467"/>
      <c r="BV26" s="465" t="s">
        <v>180</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181</v>
      </c>
      <c r="F27" s="439"/>
      <c r="G27" s="439"/>
      <c r="H27" s="439"/>
      <c r="I27" s="439"/>
      <c r="J27" s="439"/>
      <c r="K27" s="440"/>
      <c r="L27" s="441">
        <v>1</v>
      </c>
      <c r="M27" s="442"/>
      <c r="N27" s="442"/>
      <c r="O27" s="442"/>
      <c r="P27" s="443"/>
      <c r="Q27" s="441">
        <v>7590</v>
      </c>
      <c r="R27" s="442"/>
      <c r="S27" s="442"/>
      <c r="T27" s="442"/>
      <c r="U27" s="442"/>
      <c r="V27" s="443"/>
      <c r="W27" s="507"/>
      <c r="X27" s="498"/>
      <c r="Y27" s="499"/>
      <c r="Z27" s="438" t="s">
        <v>182</v>
      </c>
      <c r="AA27" s="439"/>
      <c r="AB27" s="439"/>
      <c r="AC27" s="439"/>
      <c r="AD27" s="439"/>
      <c r="AE27" s="439"/>
      <c r="AF27" s="439"/>
      <c r="AG27" s="440"/>
      <c r="AH27" s="441">
        <v>65</v>
      </c>
      <c r="AI27" s="442"/>
      <c r="AJ27" s="442"/>
      <c r="AK27" s="442"/>
      <c r="AL27" s="443"/>
      <c r="AM27" s="441">
        <v>216988</v>
      </c>
      <c r="AN27" s="442"/>
      <c r="AO27" s="442"/>
      <c r="AP27" s="442"/>
      <c r="AQ27" s="442"/>
      <c r="AR27" s="443"/>
      <c r="AS27" s="441">
        <v>3338</v>
      </c>
      <c r="AT27" s="442"/>
      <c r="AU27" s="442"/>
      <c r="AV27" s="442"/>
      <c r="AW27" s="442"/>
      <c r="AX27" s="444"/>
      <c r="AY27" s="471" t="s">
        <v>183</v>
      </c>
      <c r="AZ27" s="472"/>
      <c r="BA27" s="472"/>
      <c r="BB27" s="472"/>
      <c r="BC27" s="472"/>
      <c r="BD27" s="472"/>
      <c r="BE27" s="472"/>
      <c r="BF27" s="472"/>
      <c r="BG27" s="472"/>
      <c r="BH27" s="472"/>
      <c r="BI27" s="472"/>
      <c r="BJ27" s="472"/>
      <c r="BK27" s="472"/>
      <c r="BL27" s="472"/>
      <c r="BM27" s="473"/>
      <c r="BN27" s="468">
        <v>15000000</v>
      </c>
      <c r="BO27" s="469"/>
      <c r="BP27" s="469"/>
      <c r="BQ27" s="469"/>
      <c r="BR27" s="469"/>
      <c r="BS27" s="469"/>
      <c r="BT27" s="469"/>
      <c r="BU27" s="470"/>
      <c r="BV27" s="468">
        <v>15000000</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184</v>
      </c>
      <c r="F28" s="439"/>
      <c r="G28" s="439"/>
      <c r="H28" s="439"/>
      <c r="I28" s="439"/>
      <c r="J28" s="439"/>
      <c r="K28" s="440"/>
      <c r="L28" s="441">
        <v>1</v>
      </c>
      <c r="M28" s="442"/>
      <c r="N28" s="442"/>
      <c r="O28" s="442"/>
      <c r="P28" s="443"/>
      <c r="Q28" s="441">
        <v>6910</v>
      </c>
      <c r="R28" s="442"/>
      <c r="S28" s="442"/>
      <c r="T28" s="442"/>
      <c r="U28" s="442"/>
      <c r="V28" s="443"/>
      <c r="W28" s="507"/>
      <c r="X28" s="498"/>
      <c r="Y28" s="499"/>
      <c r="Z28" s="438" t="s">
        <v>185</v>
      </c>
      <c r="AA28" s="439"/>
      <c r="AB28" s="439"/>
      <c r="AC28" s="439"/>
      <c r="AD28" s="439"/>
      <c r="AE28" s="439"/>
      <c r="AF28" s="439"/>
      <c r="AG28" s="440"/>
      <c r="AH28" s="441" t="s">
        <v>129</v>
      </c>
      <c r="AI28" s="442"/>
      <c r="AJ28" s="442"/>
      <c r="AK28" s="442"/>
      <c r="AL28" s="443"/>
      <c r="AM28" s="441" t="s">
        <v>129</v>
      </c>
      <c r="AN28" s="442"/>
      <c r="AO28" s="442"/>
      <c r="AP28" s="442"/>
      <c r="AQ28" s="442"/>
      <c r="AR28" s="443"/>
      <c r="AS28" s="441" t="s">
        <v>180</v>
      </c>
      <c r="AT28" s="442"/>
      <c r="AU28" s="442"/>
      <c r="AV28" s="442"/>
      <c r="AW28" s="442"/>
      <c r="AX28" s="444"/>
      <c r="AY28" s="448" t="s">
        <v>186</v>
      </c>
      <c r="AZ28" s="449"/>
      <c r="BA28" s="449"/>
      <c r="BB28" s="450"/>
      <c r="BC28" s="457" t="s">
        <v>48</v>
      </c>
      <c r="BD28" s="458"/>
      <c r="BE28" s="458"/>
      <c r="BF28" s="458"/>
      <c r="BG28" s="458"/>
      <c r="BH28" s="458"/>
      <c r="BI28" s="458"/>
      <c r="BJ28" s="458"/>
      <c r="BK28" s="458"/>
      <c r="BL28" s="458"/>
      <c r="BM28" s="459"/>
      <c r="BN28" s="460">
        <v>33100000</v>
      </c>
      <c r="BO28" s="461"/>
      <c r="BP28" s="461"/>
      <c r="BQ28" s="461"/>
      <c r="BR28" s="461"/>
      <c r="BS28" s="461"/>
      <c r="BT28" s="461"/>
      <c r="BU28" s="462"/>
      <c r="BV28" s="460">
        <v>32500000</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187</v>
      </c>
      <c r="F29" s="439"/>
      <c r="G29" s="439"/>
      <c r="H29" s="439"/>
      <c r="I29" s="439"/>
      <c r="J29" s="439"/>
      <c r="K29" s="440"/>
      <c r="L29" s="441">
        <v>43</v>
      </c>
      <c r="M29" s="442"/>
      <c r="N29" s="442"/>
      <c r="O29" s="442"/>
      <c r="P29" s="443"/>
      <c r="Q29" s="441">
        <v>6420</v>
      </c>
      <c r="R29" s="442"/>
      <c r="S29" s="442"/>
      <c r="T29" s="442"/>
      <c r="U29" s="442"/>
      <c r="V29" s="443"/>
      <c r="W29" s="508"/>
      <c r="X29" s="509"/>
      <c r="Y29" s="510"/>
      <c r="Z29" s="438" t="s">
        <v>188</v>
      </c>
      <c r="AA29" s="439"/>
      <c r="AB29" s="439"/>
      <c r="AC29" s="439"/>
      <c r="AD29" s="439"/>
      <c r="AE29" s="439"/>
      <c r="AF29" s="439"/>
      <c r="AG29" s="440"/>
      <c r="AH29" s="441">
        <v>3108</v>
      </c>
      <c r="AI29" s="442"/>
      <c r="AJ29" s="442"/>
      <c r="AK29" s="442"/>
      <c r="AL29" s="443"/>
      <c r="AM29" s="441">
        <v>9388590</v>
      </c>
      <c r="AN29" s="442"/>
      <c r="AO29" s="442"/>
      <c r="AP29" s="442"/>
      <c r="AQ29" s="442"/>
      <c r="AR29" s="443"/>
      <c r="AS29" s="441">
        <v>3021</v>
      </c>
      <c r="AT29" s="442"/>
      <c r="AU29" s="442"/>
      <c r="AV29" s="442"/>
      <c r="AW29" s="442"/>
      <c r="AX29" s="444"/>
      <c r="AY29" s="451"/>
      <c r="AZ29" s="452"/>
      <c r="BA29" s="452"/>
      <c r="BB29" s="453"/>
      <c r="BC29" s="445" t="s">
        <v>189</v>
      </c>
      <c r="BD29" s="446"/>
      <c r="BE29" s="446"/>
      <c r="BF29" s="446"/>
      <c r="BG29" s="446"/>
      <c r="BH29" s="446"/>
      <c r="BI29" s="446"/>
      <c r="BJ29" s="446"/>
      <c r="BK29" s="446"/>
      <c r="BL29" s="446"/>
      <c r="BM29" s="447"/>
      <c r="BN29" s="465">
        <v>2152644</v>
      </c>
      <c r="BO29" s="466"/>
      <c r="BP29" s="466"/>
      <c r="BQ29" s="466"/>
      <c r="BR29" s="466"/>
      <c r="BS29" s="466"/>
      <c r="BT29" s="466"/>
      <c r="BU29" s="467"/>
      <c r="BV29" s="465">
        <v>2151043</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190</v>
      </c>
      <c r="X30" s="518"/>
      <c r="Y30" s="518"/>
      <c r="Z30" s="518"/>
      <c r="AA30" s="518"/>
      <c r="AB30" s="518"/>
      <c r="AC30" s="518"/>
      <c r="AD30" s="518"/>
      <c r="AE30" s="518"/>
      <c r="AF30" s="518"/>
      <c r="AG30" s="519"/>
      <c r="AH30" s="429">
        <v>100.3</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47822636</v>
      </c>
      <c r="BO30" s="469"/>
      <c r="BP30" s="469"/>
      <c r="BQ30" s="469"/>
      <c r="BR30" s="469"/>
      <c r="BS30" s="469"/>
      <c r="BT30" s="469"/>
      <c r="BU30" s="470"/>
      <c r="BV30" s="468">
        <v>47451559</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197</v>
      </c>
      <c r="D33" s="428"/>
      <c r="E33" s="427" t="s">
        <v>198</v>
      </c>
      <c r="F33" s="427"/>
      <c r="G33" s="427"/>
      <c r="H33" s="427"/>
      <c r="I33" s="427"/>
      <c r="J33" s="427"/>
      <c r="K33" s="427"/>
      <c r="L33" s="427"/>
      <c r="M33" s="427"/>
      <c r="N33" s="427"/>
      <c r="O33" s="427"/>
      <c r="P33" s="427"/>
      <c r="Q33" s="427"/>
      <c r="R33" s="427"/>
      <c r="S33" s="427"/>
      <c r="T33" s="215"/>
      <c r="U33" s="428" t="s">
        <v>197</v>
      </c>
      <c r="V33" s="428"/>
      <c r="W33" s="427" t="s">
        <v>199</v>
      </c>
      <c r="X33" s="427"/>
      <c r="Y33" s="427"/>
      <c r="Z33" s="427"/>
      <c r="AA33" s="427"/>
      <c r="AB33" s="427"/>
      <c r="AC33" s="427"/>
      <c r="AD33" s="427"/>
      <c r="AE33" s="427"/>
      <c r="AF33" s="427"/>
      <c r="AG33" s="427"/>
      <c r="AH33" s="427"/>
      <c r="AI33" s="427"/>
      <c r="AJ33" s="427"/>
      <c r="AK33" s="427"/>
      <c r="AL33" s="215"/>
      <c r="AM33" s="428" t="s">
        <v>197</v>
      </c>
      <c r="AN33" s="428"/>
      <c r="AO33" s="427" t="s">
        <v>199</v>
      </c>
      <c r="AP33" s="427"/>
      <c r="AQ33" s="427"/>
      <c r="AR33" s="427"/>
      <c r="AS33" s="427"/>
      <c r="AT33" s="427"/>
      <c r="AU33" s="427"/>
      <c r="AV33" s="427"/>
      <c r="AW33" s="427"/>
      <c r="AX33" s="427"/>
      <c r="AY33" s="427"/>
      <c r="AZ33" s="427"/>
      <c r="BA33" s="427"/>
      <c r="BB33" s="427"/>
      <c r="BC33" s="427"/>
      <c r="BD33" s="216"/>
      <c r="BE33" s="427" t="s">
        <v>200</v>
      </c>
      <c r="BF33" s="427"/>
      <c r="BG33" s="427" t="s">
        <v>201</v>
      </c>
      <c r="BH33" s="427"/>
      <c r="BI33" s="427"/>
      <c r="BJ33" s="427"/>
      <c r="BK33" s="427"/>
      <c r="BL33" s="427"/>
      <c r="BM33" s="427"/>
      <c r="BN33" s="427"/>
      <c r="BO33" s="427"/>
      <c r="BP33" s="427"/>
      <c r="BQ33" s="427"/>
      <c r="BR33" s="427"/>
      <c r="BS33" s="427"/>
      <c r="BT33" s="427"/>
      <c r="BU33" s="427"/>
      <c r="BV33" s="216"/>
      <c r="BW33" s="428" t="s">
        <v>200</v>
      </c>
      <c r="BX33" s="428"/>
      <c r="BY33" s="427" t="s">
        <v>202</v>
      </c>
      <c r="BZ33" s="427"/>
      <c r="CA33" s="427"/>
      <c r="CB33" s="427"/>
      <c r="CC33" s="427"/>
      <c r="CD33" s="427"/>
      <c r="CE33" s="427"/>
      <c r="CF33" s="427"/>
      <c r="CG33" s="427"/>
      <c r="CH33" s="427"/>
      <c r="CI33" s="427"/>
      <c r="CJ33" s="427"/>
      <c r="CK33" s="427"/>
      <c r="CL33" s="427"/>
      <c r="CM33" s="427"/>
      <c r="CN33" s="215"/>
      <c r="CO33" s="428" t="s">
        <v>203</v>
      </c>
      <c r="CP33" s="428"/>
      <c r="CQ33" s="427" t="s">
        <v>204</v>
      </c>
      <c r="CR33" s="427"/>
      <c r="CS33" s="427"/>
      <c r="CT33" s="427"/>
      <c r="CU33" s="427"/>
      <c r="CV33" s="427"/>
      <c r="CW33" s="427"/>
      <c r="CX33" s="427"/>
      <c r="CY33" s="427"/>
      <c r="CZ33" s="427"/>
      <c r="DA33" s="427"/>
      <c r="DB33" s="427"/>
      <c r="DC33" s="427"/>
      <c r="DD33" s="427"/>
      <c r="DE33" s="427"/>
      <c r="DF33" s="215"/>
      <c r="DG33" s="426" t="s">
        <v>205</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4</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f>IF(AO34="","",MAX(C34:D43,U34:V43)+1)</f>
        <v>7</v>
      </c>
      <c r="AN34" s="424"/>
      <c r="AO34" s="423" t="str">
        <f>IF('各会計、関係団体の財政状況及び健全化判断比率'!B31="","",'各会計、関係団体の財政状況及び健全化判断比率'!B31)</f>
        <v>水道事業会計</v>
      </c>
      <c r="AP34" s="423"/>
      <c r="AQ34" s="423"/>
      <c r="AR34" s="423"/>
      <c r="AS34" s="423"/>
      <c r="AT34" s="423"/>
      <c r="AU34" s="423"/>
      <c r="AV34" s="423"/>
      <c r="AW34" s="423"/>
      <c r="AX34" s="423"/>
      <c r="AY34" s="423"/>
      <c r="AZ34" s="423"/>
      <c r="BA34" s="423"/>
      <c r="BB34" s="423"/>
      <c r="BC34" s="423"/>
      <c r="BD34" s="213"/>
      <c r="BE34" s="424">
        <f>IF(BG34="","",MAX(C34:D43,U34:V43,AM34:AN43)+1)</f>
        <v>9</v>
      </c>
      <c r="BF34" s="424"/>
      <c r="BG34" s="423" t="str">
        <f>IF('各会計、関係団体の財政状況及び健全化判断比率'!B33="","",'各会計、関係団体の財政状況及び健全化判断比率'!B33)</f>
        <v>卸売市場特別会計</v>
      </c>
      <c r="BH34" s="423"/>
      <c r="BI34" s="423"/>
      <c r="BJ34" s="423"/>
      <c r="BK34" s="423"/>
      <c r="BL34" s="423"/>
      <c r="BM34" s="423"/>
      <c r="BN34" s="423"/>
      <c r="BO34" s="423"/>
      <c r="BP34" s="423"/>
      <c r="BQ34" s="423"/>
      <c r="BR34" s="423"/>
      <c r="BS34" s="423"/>
      <c r="BT34" s="423"/>
      <c r="BU34" s="423"/>
      <c r="BV34" s="213"/>
      <c r="BW34" s="424">
        <f>IF(BY34="","",MAX(C34:D43,U34:V43,AM34:AN43,BE34:BF43)+1)</f>
        <v>13</v>
      </c>
      <c r="BX34" s="424"/>
      <c r="BY34" s="423" t="str">
        <f>IF('各会計、関係団体の財政状況及び健全化判断比率'!B68="","",'各会計、関係団体の財政状況及び健全化判断比率'!B68)</f>
        <v>愛知県後期高齢者医療広域連合（一般会計）</v>
      </c>
      <c r="BZ34" s="423"/>
      <c r="CA34" s="423"/>
      <c r="CB34" s="423"/>
      <c r="CC34" s="423"/>
      <c r="CD34" s="423"/>
      <c r="CE34" s="423"/>
      <c r="CF34" s="423"/>
      <c r="CG34" s="423"/>
      <c r="CH34" s="423"/>
      <c r="CI34" s="423"/>
      <c r="CJ34" s="423"/>
      <c r="CK34" s="423"/>
      <c r="CL34" s="423"/>
      <c r="CM34" s="423"/>
      <c r="CN34" s="213"/>
      <c r="CO34" s="424">
        <f>IF(CQ34="","",MAX(C34:D43,U34:V43,AM34:AN43,BE34:BF43,BW34:BX43)+1)</f>
        <v>15</v>
      </c>
      <c r="CP34" s="424"/>
      <c r="CQ34" s="423" t="str">
        <f>IF('各会計、関係団体の財政状況及び健全化判断比率'!BS7="","",'各会計、関係団体の財政状況及び健全化判断比率'!BS7)</f>
        <v>豊田市国際交流協会</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f>IF(E35="","",C34+1)</f>
        <v>2</v>
      </c>
      <c r="D35" s="424"/>
      <c r="E35" s="423" t="str">
        <f>IF('各会計、関係団体の財政状況及び健全化判断比率'!B8="","",'各会計、関係団体の財政状況及び健全化判断比率'!B8)</f>
        <v>水道水源保全事業特別会計</v>
      </c>
      <c r="F35" s="423"/>
      <c r="G35" s="423"/>
      <c r="H35" s="423"/>
      <c r="I35" s="423"/>
      <c r="J35" s="423"/>
      <c r="K35" s="423"/>
      <c r="L35" s="423"/>
      <c r="M35" s="423"/>
      <c r="N35" s="423"/>
      <c r="O35" s="423"/>
      <c r="P35" s="423"/>
      <c r="Q35" s="423"/>
      <c r="R35" s="423"/>
      <c r="S35" s="423"/>
      <c r="T35" s="213"/>
      <c r="U35" s="424">
        <f>IF(W35="","",U34+1)</f>
        <v>5</v>
      </c>
      <c r="V35" s="424"/>
      <c r="W35" s="423" t="str">
        <f>IF('各会計、関係団体の財政状況及び健全化判断比率'!B29="","",'各会計、関係団体の財政状況及び健全化判断比率'!B29)</f>
        <v>介護保険事業特別会計</v>
      </c>
      <c r="X35" s="423"/>
      <c r="Y35" s="423"/>
      <c r="Z35" s="423"/>
      <c r="AA35" s="423"/>
      <c r="AB35" s="423"/>
      <c r="AC35" s="423"/>
      <c r="AD35" s="423"/>
      <c r="AE35" s="423"/>
      <c r="AF35" s="423"/>
      <c r="AG35" s="423"/>
      <c r="AH35" s="423"/>
      <c r="AI35" s="423"/>
      <c r="AJ35" s="423"/>
      <c r="AK35" s="423"/>
      <c r="AL35" s="213"/>
      <c r="AM35" s="424">
        <f t="shared" ref="AM35:AM43" si="0">IF(AO35="","",AM34+1)</f>
        <v>8</v>
      </c>
      <c r="AN35" s="424"/>
      <c r="AO35" s="423" t="str">
        <f>IF('各会計、関係団体の財政状況及び健全化判断比率'!B32="","",'各会計、関係団体の財政状況及び健全化判断比率'!B32)</f>
        <v>下水道事業会計</v>
      </c>
      <c r="AP35" s="423"/>
      <c r="AQ35" s="423"/>
      <c r="AR35" s="423"/>
      <c r="AS35" s="423"/>
      <c r="AT35" s="423"/>
      <c r="AU35" s="423"/>
      <c r="AV35" s="423"/>
      <c r="AW35" s="423"/>
      <c r="AX35" s="423"/>
      <c r="AY35" s="423"/>
      <c r="AZ35" s="423"/>
      <c r="BA35" s="423"/>
      <c r="BB35" s="423"/>
      <c r="BC35" s="423"/>
      <c r="BD35" s="213"/>
      <c r="BE35" s="424">
        <f t="shared" ref="BE35:BE43" si="1">IF(BG35="","",BE34+1)</f>
        <v>10</v>
      </c>
      <c r="BF35" s="424"/>
      <c r="BG35" s="423" t="str">
        <f>IF('各会計、関係団体の財政状況及び健全化判断比率'!B34="","",'各会計、関係団体の財政状況及び健全化判断比率'!B34)</f>
        <v>分譲住宅建設事業特別会計</v>
      </c>
      <c r="BH35" s="423"/>
      <c r="BI35" s="423"/>
      <c r="BJ35" s="423"/>
      <c r="BK35" s="423"/>
      <c r="BL35" s="423"/>
      <c r="BM35" s="423"/>
      <c r="BN35" s="423"/>
      <c r="BO35" s="423"/>
      <c r="BP35" s="423"/>
      <c r="BQ35" s="423"/>
      <c r="BR35" s="423"/>
      <c r="BS35" s="423"/>
      <c r="BT35" s="423"/>
      <c r="BU35" s="423"/>
      <c r="BV35" s="213"/>
      <c r="BW35" s="424">
        <f t="shared" ref="BW35:BW43" si="2">IF(BY35="","",BW34+1)</f>
        <v>14</v>
      </c>
      <c r="BX35" s="424"/>
      <c r="BY35" s="423" t="str">
        <f>IF('各会計、関係団体の財政状況及び健全化判断比率'!B69="","",'各会計、関係団体の財政状況及び健全化判断比率'!B69)</f>
        <v>愛知県後期高齢者医療広域連合（後期高齢者医療特別会計）</v>
      </c>
      <c r="BZ35" s="423"/>
      <c r="CA35" s="423"/>
      <c r="CB35" s="423"/>
      <c r="CC35" s="423"/>
      <c r="CD35" s="423"/>
      <c r="CE35" s="423"/>
      <c r="CF35" s="423"/>
      <c r="CG35" s="423"/>
      <c r="CH35" s="423"/>
      <c r="CI35" s="423"/>
      <c r="CJ35" s="423"/>
      <c r="CK35" s="423"/>
      <c r="CL35" s="423"/>
      <c r="CM35" s="423"/>
      <c r="CN35" s="213"/>
      <c r="CO35" s="424">
        <f t="shared" ref="CO35:CO43" si="3">IF(CQ35="","",CO34+1)</f>
        <v>16</v>
      </c>
      <c r="CP35" s="424"/>
      <c r="CQ35" s="423" t="str">
        <f>IF('各会計、関係団体の財政状況及び健全化判断比率'!BS8="","",'各会計、関係団体の財政状況及び健全化判断比率'!BS8)</f>
        <v>豊田地域医療センター</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f>IF(E36="","",C35+1)</f>
        <v>3</v>
      </c>
      <c r="D36" s="424"/>
      <c r="E36" s="423" t="str">
        <f>IF('各会計、関係団体の財政状況及び健全化判断比率'!B9="","",'各会計、関係団体の財政状況及び健全化判断比率'!B9)</f>
        <v>母子父子寡婦福祉資金貸付事業特別会計</v>
      </c>
      <c r="F36" s="423"/>
      <c r="G36" s="423"/>
      <c r="H36" s="423"/>
      <c r="I36" s="423"/>
      <c r="J36" s="423"/>
      <c r="K36" s="423"/>
      <c r="L36" s="423"/>
      <c r="M36" s="423"/>
      <c r="N36" s="423"/>
      <c r="O36" s="423"/>
      <c r="P36" s="423"/>
      <c r="Q36" s="423"/>
      <c r="R36" s="423"/>
      <c r="S36" s="423"/>
      <c r="T36" s="213"/>
      <c r="U36" s="424">
        <f t="shared" ref="U36:U43" si="4">IF(W36="","",U35+1)</f>
        <v>6</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f t="shared" si="1"/>
        <v>11</v>
      </c>
      <c r="BF36" s="424"/>
      <c r="BG36" s="423" t="str">
        <f>IF('各会計、関係団体の財政状況及び健全化判断比率'!B35="","",'各会計、関係団体の財政状況及び健全化判断比率'!B35)</f>
        <v>都市計画事業土地区画整理特別会計</v>
      </c>
      <c r="BH36" s="423"/>
      <c r="BI36" s="423"/>
      <c r="BJ36" s="423"/>
      <c r="BK36" s="423"/>
      <c r="BL36" s="423"/>
      <c r="BM36" s="423"/>
      <c r="BN36" s="423"/>
      <c r="BO36" s="423"/>
      <c r="BP36" s="423"/>
      <c r="BQ36" s="423"/>
      <c r="BR36" s="423"/>
      <c r="BS36" s="423"/>
      <c r="BT36" s="423"/>
      <c r="BU36" s="423"/>
      <c r="BV36" s="213"/>
      <c r="BW36" s="424" t="str">
        <f t="shared" si="2"/>
        <v/>
      </c>
      <c r="BX36" s="424"/>
      <c r="BY36" s="423" t="str">
        <f>IF('各会計、関係団体の財政状況及び健全化判断比率'!B70="","",'各会計、関係団体の財政状況及び健全化判断比率'!B70)</f>
        <v/>
      </c>
      <c r="BZ36" s="423"/>
      <c r="CA36" s="423"/>
      <c r="CB36" s="423"/>
      <c r="CC36" s="423"/>
      <c r="CD36" s="423"/>
      <c r="CE36" s="423"/>
      <c r="CF36" s="423"/>
      <c r="CG36" s="423"/>
      <c r="CH36" s="423"/>
      <c r="CI36" s="423"/>
      <c r="CJ36" s="423"/>
      <c r="CK36" s="423"/>
      <c r="CL36" s="423"/>
      <c r="CM36" s="423"/>
      <c r="CN36" s="213"/>
      <c r="CO36" s="424">
        <f t="shared" si="3"/>
        <v>17</v>
      </c>
      <c r="CP36" s="424"/>
      <c r="CQ36" s="423" t="str">
        <f>IF('各会計、関係団体の財政状況及び健全化判断比率'!BS9="","",'各会計、関係団体の財政状況及び健全化判断比率'!BS9)</f>
        <v>豊田ほっとかん</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f t="shared" si="1"/>
        <v>12</v>
      </c>
      <c r="BF37" s="424"/>
      <c r="BG37" s="423" t="str">
        <f>IF('各会計、関係団体の財政状況及び健全化判断比率'!B36="","",'各会計、関係団体の財政状況及び健全化判断比率'!B36)</f>
        <v>産業用地造成事業特別会計</v>
      </c>
      <c r="BH37" s="423"/>
      <c r="BI37" s="423"/>
      <c r="BJ37" s="423"/>
      <c r="BK37" s="423"/>
      <c r="BL37" s="423"/>
      <c r="BM37" s="423"/>
      <c r="BN37" s="423"/>
      <c r="BO37" s="423"/>
      <c r="BP37" s="423"/>
      <c r="BQ37" s="423"/>
      <c r="BR37" s="423"/>
      <c r="BS37" s="423"/>
      <c r="BT37" s="423"/>
      <c r="BU37" s="423"/>
      <c r="BV37" s="213"/>
      <c r="BW37" s="424" t="str">
        <f t="shared" si="2"/>
        <v/>
      </c>
      <c r="BX37" s="424"/>
      <c r="BY37" s="423" t="str">
        <f>IF('各会計、関係団体の財政状況及び健全化判断比率'!B71="","",'各会計、関係団体の財政状況及び健全化判断比率'!B71)</f>
        <v/>
      </c>
      <c r="BZ37" s="423"/>
      <c r="CA37" s="423"/>
      <c r="CB37" s="423"/>
      <c r="CC37" s="423"/>
      <c r="CD37" s="423"/>
      <c r="CE37" s="423"/>
      <c r="CF37" s="423"/>
      <c r="CG37" s="423"/>
      <c r="CH37" s="423"/>
      <c r="CI37" s="423"/>
      <c r="CJ37" s="423"/>
      <c r="CK37" s="423"/>
      <c r="CL37" s="423"/>
      <c r="CM37" s="423"/>
      <c r="CN37" s="213"/>
      <c r="CO37" s="424">
        <f t="shared" si="3"/>
        <v>18</v>
      </c>
      <c r="CP37" s="424"/>
      <c r="CQ37" s="423" t="str">
        <f>IF('各会計、関係団体の財政状況及び健全化判断比率'!BS10="","",'各会計、関係団体の財政状況及び健全化判断比率'!BS10)</f>
        <v>豊田加茂環境整備公社</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t="str">
        <f t="shared" si="2"/>
        <v/>
      </c>
      <c r="BX38" s="424"/>
      <c r="BY38" s="423" t="str">
        <f>IF('各会計、関係団体の財政状況及び健全化判断比率'!B72="","",'各会計、関係団体の財政状況及び健全化判断比率'!B72)</f>
        <v/>
      </c>
      <c r="BZ38" s="423"/>
      <c r="CA38" s="423"/>
      <c r="CB38" s="423"/>
      <c r="CC38" s="423"/>
      <c r="CD38" s="423"/>
      <c r="CE38" s="423"/>
      <c r="CF38" s="423"/>
      <c r="CG38" s="423"/>
      <c r="CH38" s="423"/>
      <c r="CI38" s="423"/>
      <c r="CJ38" s="423"/>
      <c r="CK38" s="423"/>
      <c r="CL38" s="423"/>
      <c r="CM38" s="423"/>
      <c r="CN38" s="213"/>
      <c r="CO38" s="424">
        <f t="shared" si="3"/>
        <v>19</v>
      </c>
      <c r="CP38" s="424"/>
      <c r="CQ38" s="423" t="str">
        <f>IF('各会計、関係団体の財政状況及び健全化判断比率'!BS11="","",'各会計、関係団体の財政状況及び健全化判断比率'!BS11)</f>
        <v>豊田都市交通研究所</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t="str">
        <f t="shared" si="2"/>
        <v/>
      </c>
      <c r="BX39" s="424"/>
      <c r="BY39" s="423" t="str">
        <f>IF('各会計、関係団体の財政状況及び健全化判断比率'!B73="","",'各会計、関係団体の財政状況及び健全化判断比率'!B73)</f>
        <v/>
      </c>
      <c r="BZ39" s="423"/>
      <c r="CA39" s="423"/>
      <c r="CB39" s="423"/>
      <c r="CC39" s="423"/>
      <c r="CD39" s="423"/>
      <c r="CE39" s="423"/>
      <c r="CF39" s="423"/>
      <c r="CG39" s="423"/>
      <c r="CH39" s="423"/>
      <c r="CI39" s="423"/>
      <c r="CJ39" s="423"/>
      <c r="CK39" s="423"/>
      <c r="CL39" s="423"/>
      <c r="CM39" s="423"/>
      <c r="CN39" s="213"/>
      <c r="CO39" s="424">
        <f t="shared" si="3"/>
        <v>20</v>
      </c>
      <c r="CP39" s="424"/>
      <c r="CQ39" s="423" t="str">
        <f>IF('各会計、関係団体の財政状況及び健全化判断比率'!BS12="","",'各会計、関係団体の財政状況及び健全化判断比率'!BS12)</f>
        <v>豊田市駅前開発</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t="str">
        <f t="shared" si="2"/>
        <v/>
      </c>
      <c r="BX40" s="424"/>
      <c r="BY40" s="423" t="str">
        <f>IF('各会計、関係団体の財政状況及び健全化判断比率'!B74="","",'各会計、関係団体の財政状況及び健全化判断比率'!B74)</f>
        <v/>
      </c>
      <c r="BZ40" s="423"/>
      <c r="CA40" s="423"/>
      <c r="CB40" s="423"/>
      <c r="CC40" s="423"/>
      <c r="CD40" s="423"/>
      <c r="CE40" s="423"/>
      <c r="CF40" s="423"/>
      <c r="CG40" s="423"/>
      <c r="CH40" s="423"/>
      <c r="CI40" s="423"/>
      <c r="CJ40" s="423"/>
      <c r="CK40" s="423"/>
      <c r="CL40" s="423"/>
      <c r="CM40" s="423"/>
      <c r="CN40" s="213"/>
      <c r="CO40" s="424">
        <f t="shared" si="3"/>
        <v>21</v>
      </c>
      <c r="CP40" s="424"/>
      <c r="CQ40" s="423" t="str">
        <f>IF('各会計、関係団体の財政状況及び健全化判断比率'!BS13="","",'各会計、関係団体の財政状況及び健全化判断比率'!BS13)</f>
        <v>豊田市水道サービス協会</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f t="shared" si="3"/>
        <v>22</v>
      </c>
      <c r="CP41" s="424"/>
      <c r="CQ41" s="423" t="str">
        <f>IF('各会計、関係団体の財政状況及び健全化判断比率'!BS14="","",'各会計、関係団体の財政状況及び健全化判断比率'!BS14)</f>
        <v>豊田市学校給食協会</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f t="shared" si="3"/>
        <v>23</v>
      </c>
      <c r="CP42" s="424"/>
      <c r="CQ42" s="423" t="str">
        <f>IF('各会計、関係団体の財政状況及び健全化判断比率'!BS15="","",'各会計、関係団体の財政状況及び健全化判断比率'!BS15)</f>
        <v>豊田市文化振興財団</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f t="shared" si="3"/>
        <v>24</v>
      </c>
      <c r="CP43" s="424"/>
      <c r="CQ43" s="423" t="str">
        <f>IF('各会計、関係団体の財政状況及び健全化判断比率'!BS16="","",'各会計、関係団体の財政状況及び健全化判断比率'!BS16)</f>
        <v>豊田市体育協会</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206</v>
      </c>
      <c r="C46" s="185"/>
      <c r="D46" s="185"/>
      <c r="E46" s="185" t="s">
        <v>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210</v>
      </c>
    </row>
    <row r="50" spans="5:5" x14ac:dyDescent="0.15">
      <c r="E50" s="187" t="s">
        <v>211</v>
      </c>
    </row>
    <row r="51" spans="5:5" x14ac:dyDescent="0.15">
      <c r="E51" s="187" t="s">
        <v>212</v>
      </c>
    </row>
    <row r="52" spans="5:5" x14ac:dyDescent="0.15">
      <c r="E52" s="187" t="s">
        <v>213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qFh6d0A4xhkZM78n7fG1MadiNybpnkZ8syD6gzsKOaPlOJz3xPCdQk/UKCBIwmNSseazFEEnoKXw4ribrJZRew==" saltValue="vAW8/aLjz75m8WHnDm+uR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214</v>
      </c>
      <c r="DI1" s="794"/>
      <c r="DJ1" s="794"/>
      <c r="DK1" s="794"/>
      <c r="DL1" s="794"/>
      <c r="DM1" s="794"/>
      <c r="DN1" s="795"/>
      <c r="DO1" s="225"/>
      <c r="DP1" s="793" t="s">
        <v>215</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217</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218</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219</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220</v>
      </c>
      <c r="S4" s="736"/>
      <c r="T4" s="736"/>
      <c r="U4" s="736"/>
      <c r="V4" s="736"/>
      <c r="W4" s="736"/>
      <c r="X4" s="736"/>
      <c r="Y4" s="737"/>
      <c r="Z4" s="735" t="s">
        <v>221</v>
      </c>
      <c r="AA4" s="736"/>
      <c r="AB4" s="736"/>
      <c r="AC4" s="737"/>
      <c r="AD4" s="735" t="s">
        <v>222</v>
      </c>
      <c r="AE4" s="736"/>
      <c r="AF4" s="736"/>
      <c r="AG4" s="736"/>
      <c r="AH4" s="736"/>
      <c r="AI4" s="736"/>
      <c r="AJ4" s="736"/>
      <c r="AK4" s="737"/>
      <c r="AL4" s="735" t="s">
        <v>221</v>
      </c>
      <c r="AM4" s="736"/>
      <c r="AN4" s="736"/>
      <c r="AO4" s="737"/>
      <c r="AP4" s="796" t="s">
        <v>223</v>
      </c>
      <c r="AQ4" s="796"/>
      <c r="AR4" s="796"/>
      <c r="AS4" s="796"/>
      <c r="AT4" s="796"/>
      <c r="AU4" s="796"/>
      <c r="AV4" s="796"/>
      <c r="AW4" s="796"/>
      <c r="AX4" s="796"/>
      <c r="AY4" s="796"/>
      <c r="AZ4" s="796"/>
      <c r="BA4" s="796"/>
      <c r="BB4" s="796"/>
      <c r="BC4" s="796"/>
      <c r="BD4" s="796"/>
      <c r="BE4" s="796"/>
      <c r="BF4" s="796"/>
      <c r="BG4" s="796" t="s">
        <v>224</v>
      </c>
      <c r="BH4" s="796"/>
      <c r="BI4" s="796"/>
      <c r="BJ4" s="796"/>
      <c r="BK4" s="796"/>
      <c r="BL4" s="796"/>
      <c r="BM4" s="796"/>
      <c r="BN4" s="796"/>
      <c r="BO4" s="796" t="s">
        <v>221</v>
      </c>
      <c r="BP4" s="796"/>
      <c r="BQ4" s="796"/>
      <c r="BR4" s="796"/>
      <c r="BS4" s="796" t="s">
        <v>225</v>
      </c>
      <c r="BT4" s="796"/>
      <c r="BU4" s="796"/>
      <c r="BV4" s="796"/>
      <c r="BW4" s="796"/>
      <c r="BX4" s="796"/>
      <c r="BY4" s="796"/>
      <c r="BZ4" s="796"/>
      <c r="CA4" s="796"/>
      <c r="CB4" s="796"/>
      <c r="CD4" s="778" t="s">
        <v>226</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227</v>
      </c>
      <c r="C5" s="761"/>
      <c r="D5" s="761"/>
      <c r="E5" s="761"/>
      <c r="F5" s="761"/>
      <c r="G5" s="761"/>
      <c r="H5" s="761"/>
      <c r="I5" s="761"/>
      <c r="J5" s="761"/>
      <c r="K5" s="761"/>
      <c r="L5" s="761"/>
      <c r="M5" s="761"/>
      <c r="N5" s="761"/>
      <c r="O5" s="761"/>
      <c r="P5" s="761"/>
      <c r="Q5" s="762"/>
      <c r="R5" s="726">
        <v>116680140</v>
      </c>
      <c r="S5" s="727"/>
      <c r="T5" s="727"/>
      <c r="U5" s="727"/>
      <c r="V5" s="727"/>
      <c r="W5" s="727"/>
      <c r="X5" s="727"/>
      <c r="Y5" s="773"/>
      <c r="Z5" s="791">
        <v>60.9</v>
      </c>
      <c r="AA5" s="791"/>
      <c r="AB5" s="791"/>
      <c r="AC5" s="791"/>
      <c r="AD5" s="792">
        <v>112636071</v>
      </c>
      <c r="AE5" s="792"/>
      <c r="AF5" s="792"/>
      <c r="AG5" s="792"/>
      <c r="AH5" s="792"/>
      <c r="AI5" s="792"/>
      <c r="AJ5" s="792"/>
      <c r="AK5" s="792"/>
      <c r="AL5" s="774">
        <v>86.9</v>
      </c>
      <c r="AM5" s="743"/>
      <c r="AN5" s="743"/>
      <c r="AO5" s="775"/>
      <c r="AP5" s="760" t="s">
        <v>228</v>
      </c>
      <c r="AQ5" s="761"/>
      <c r="AR5" s="761"/>
      <c r="AS5" s="761"/>
      <c r="AT5" s="761"/>
      <c r="AU5" s="761"/>
      <c r="AV5" s="761"/>
      <c r="AW5" s="761"/>
      <c r="AX5" s="761"/>
      <c r="AY5" s="761"/>
      <c r="AZ5" s="761"/>
      <c r="BA5" s="761"/>
      <c r="BB5" s="761"/>
      <c r="BC5" s="761"/>
      <c r="BD5" s="761"/>
      <c r="BE5" s="761"/>
      <c r="BF5" s="762"/>
      <c r="BG5" s="661">
        <v>105367236</v>
      </c>
      <c r="BH5" s="664"/>
      <c r="BI5" s="664"/>
      <c r="BJ5" s="664"/>
      <c r="BK5" s="664"/>
      <c r="BL5" s="664"/>
      <c r="BM5" s="664"/>
      <c r="BN5" s="665"/>
      <c r="BO5" s="723">
        <v>90.3</v>
      </c>
      <c r="BP5" s="723"/>
      <c r="BQ5" s="723"/>
      <c r="BR5" s="723"/>
      <c r="BS5" s="724" t="s">
        <v>229</v>
      </c>
      <c r="BT5" s="724"/>
      <c r="BU5" s="724"/>
      <c r="BV5" s="724"/>
      <c r="BW5" s="724"/>
      <c r="BX5" s="724"/>
      <c r="BY5" s="724"/>
      <c r="BZ5" s="724"/>
      <c r="CA5" s="724"/>
      <c r="CB5" s="765"/>
      <c r="CD5" s="778" t="s">
        <v>223</v>
      </c>
      <c r="CE5" s="779"/>
      <c r="CF5" s="779"/>
      <c r="CG5" s="779"/>
      <c r="CH5" s="779"/>
      <c r="CI5" s="779"/>
      <c r="CJ5" s="779"/>
      <c r="CK5" s="779"/>
      <c r="CL5" s="779"/>
      <c r="CM5" s="779"/>
      <c r="CN5" s="779"/>
      <c r="CO5" s="779"/>
      <c r="CP5" s="779"/>
      <c r="CQ5" s="780"/>
      <c r="CR5" s="778" t="s">
        <v>230</v>
      </c>
      <c r="CS5" s="779"/>
      <c r="CT5" s="779"/>
      <c r="CU5" s="779"/>
      <c r="CV5" s="779"/>
      <c r="CW5" s="779"/>
      <c r="CX5" s="779"/>
      <c r="CY5" s="780"/>
      <c r="CZ5" s="778" t="s">
        <v>221</v>
      </c>
      <c r="DA5" s="779"/>
      <c r="DB5" s="779"/>
      <c r="DC5" s="780"/>
      <c r="DD5" s="778" t="s">
        <v>231</v>
      </c>
      <c r="DE5" s="779"/>
      <c r="DF5" s="779"/>
      <c r="DG5" s="779"/>
      <c r="DH5" s="779"/>
      <c r="DI5" s="779"/>
      <c r="DJ5" s="779"/>
      <c r="DK5" s="779"/>
      <c r="DL5" s="779"/>
      <c r="DM5" s="779"/>
      <c r="DN5" s="779"/>
      <c r="DO5" s="779"/>
      <c r="DP5" s="780"/>
      <c r="DQ5" s="778" t="s">
        <v>232</v>
      </c>
      <c r="DR5" s="779"/>
      <c r="DS5" s="779"/>
      <c r="DT5" s="779"/>
      <c r="DU5" s="779"/>
      <c r="DV5" s="779"/>
      <c r="DW5" s="779"/>
      <c r="DX5" s="779"/>
      <c r="DY5" s="779"/>
      <c r="DZ5" s="779"/>
      <c r="EA5" s="779"/>
      <c r="EB5" s="779"/>
      <c r="EC5" s="780"/>
    </row>
    <row r="6" spans="2:143" ht="11.25" customHeight="1" x14ac:dyDescent="0.15">
      <c r="B6" s="658" t="s">
        <v>233</v>
      </c>
      <c r="C6" s="659"/>
      <c r="D6" s="659"/>
      <c r="E6" s="659"/>
      <c r="F6" s="659"/>
      <c r="G6" s="659"/>
      <c r="H6" s="659"/>
      <c r="I6" s="659"/>
      <c r="J6" s="659"/>
      <c r="K6" s="659"/>
      <c r="L6" s="659"/>
      <c r="M6" s="659"/>
      <c r="N6" s="659"/>
      <c r="O6" s="659"/>
      <c r="P6" s="659"/>
      <c r="Q6" s="660"/>
      <c r="R6" s="661">
        <v>1195481</v>
      </c>
      <c r="S6" s="664"/>
      <c r="T6" s="664"/>
      <c r="U6" s="664"/>
      <c r="V6" s="664"/>
      <c r="W6" s="664"/>
      <c r="X6" s="664"/>
      <c r="Y6" s="665"/>
      <c r="Z6" s="723">
        <v>0.6</v>
      </c>
      <c r="AA6" s="723"/>
      <c r="AB6" s="723"/>
      <c r="AC6" s="723"/>
      <c r="AD6" s="724">
        <v>1195481</v>
      </c>
      <c r="AE6" s="724"/>
      <c r="AF6" s="724"/>
      <c r="AG6" s="724"/>
      <c r="AH6" s="724"/>
      <c r="AI6" s="724"/>
      <c r="AJ6" s="724"/>
      <c r="AK6" s="724"/>
      <c r="AL6" s="666">
        <v>0.9</v>
      </c>
      <c r="AM6" s="667"/>
      <c r="AN6" s="667"/>
      <c r="AO6" s="725"/>
      <c r="AP6" s="658" t="s">
        <v>234</v>
      </c>
      <c r="AQ6" s="659"/>
      <c r="AR6" s="659"/>
      <c r="AS6" s="659"/>
      <c r="AT6" s="659"/>
      <c r="AU6" s="659"/>
      <c r="AV6" s="659"/>
      <c r="AW6" s="659"/>
      <c r="AX6" s="659"/>
      <c r="AY6" s="659"/>
      <c r="AZ6" s="659"/>
      <c r="BA6" s="659"/>
      <c r="BB6" s="659"/>
      <c r="BC6" s="659"/>
      <c r="BD6" s="659"/>
      <c r="BE6" s="659"/>
      <c r="BF6" s="660"/>
      <c r="BG6" s="661">
        <v>105367236</v>
      </c>
      <c r="BH6" s="664"/>
      <c r="BI6" s="664"/>
      <c r="BJ6" s="664"/>
      <c r="BK6" s="664"/>
      <c r="BL6" s="664"/>
      <c r="BM6" s="664"/>
      <c r="BN6" s="665"/>
      <c r="BO6" s="723">
        <v>90.3</v>
      </c>
      <c r="BP6" s="723"/>
      <c r="BQ6" s="723"/>
      <c r="BR6" s="723"/>
      <c r="BS6" s="724" t="s">
        <v>129</v>
      </c>
      <c r="BT6" s="724"/>
      <c r="BU6" s="724"/>
      <c r="BV6" s="724"/>
      <c r="BW6" s="724"/>
      <c r="BX6" s="724"/>
      <c r="BY6" s="724"/>
      <c r="BZ6" s="724"/>
      <c r="CA6" s="724"/>
      <c r="CB6" s="765"/>
      <c r="CD6" s="732" t="s">
        <v>235</v>
      </c>
      <c r="CE6" s="733"/>
      <c r="CF6" s="733"/>
      <c r="CG6" s="733"/>
      <c r="CH6" s="733"/>
      <c r="CI6" s="733"/>
      <c r="CJ6" s="733"/>
      <c r="CK6" s="733"/>
      <c r="CL6" s="733"/>
      <c r="CM6" s="733"/>
      <c r="CN6" s="733"/>
      <c r="CO6" s="733"/>
      <c r="CP6" s="733"/>
      <c r="CQ6" s="734"/>
      <c r="CR6" s="661">
        <v>853622</v>
      </c>
      <c r="CS6" s="664"/>
      <c r="CT6" s="664"/>
      <c r="CU6" s="664"/>
      <c r="CV6" s="664"/>
      <c r="CW6" s="664"/>
      <c r="CX6" s="664"/>
      <c r="CY6" s="665"/>
      <c r="CZ6" s="774">
        <v>0.5</v>
      </c>
      <c r="DA6" s="743"/>
      <c r="DB6" s="743"/>
      <c r="DC6" s="777"/>
      <c r="DD6" s="669" t="s">
        <v>129</v>
      </c>
      <c r="DE6" s="664"/>
      <c r="DF6" s="664"/>
      <c r="DG6" s="664"/>
      <c r="DH6" s="664"/>
      <c r="DI6" s="664"/>
      <c r="DJ6" s="664"/>
      <c r="DK6" s="664"/>
      <c r="DL6" s="664"/>
      <c r="DM6" s="664"/>
      <c r="DN6" s="664"/>
      <c r="DO6" s="664"/>
      <c r="DP6" s="665"/>
      <c r="DQ6" s="669">
        <v>853622</v>
      </c>
      <c r="DR6" s="664"/>
      <c r="DS6" s="664"/>
      <c r="DT6" s="664"/>
      <c r="DU6" s="664"/>
      <c r="DV6" s="664"/>
      <c r="DW6" s="664"/>
      <c r="DX6" s="664"/>
      <c r="DY6" s="664"/>
      <c r="DZ6" s="664"/>
      <c r="EA6" s="664"/>
      <c r="EB6" s="664"/>
      <c r="EC6" s="704"/>
    </row>
    <row r="7" spans="2:143" ht="11.25" customHeight="1" x14ac:dyDescent="0.15">
      <c r="B7" s="658" t="s">
        <v>236</v>
      </c>
      <c r="C7" s="659"/>
      <c r="D7" s="659"/>
      <c r="E7" s="659"/>
      <c r="F7" s="659"/>
      <c r="G7" s="659"/>
      <c r="H7" s="659"/>
      <c r="I7" s="659"/>
      <c r="J7" s="659"/>
      <c r="K7" s="659"/>
      <c r="L7" s="659"/>
      <c r="M7" s="659"/>
      <c r="N7" s="659"/>
      <c r="O7" s="659"/>
      <c r="P7" s="659"/>
      <c r="Q7" s="660"/>
      <c r="R7" s="661">
        <v>165365</v>
      </c>
      <c r="S7" s="664"/>
      <c r="T7" s="664"/>
      <c r="U7" s="664"/>
      <c r="V7" s="664"/>
      <c r="W7" s="664"/>
      <c r="X7" s="664"/>
      <c r="Y7" s="665"/>
      <c r="Z7" s="723">
        <v>0.1</v>
      </c>
      <c r="AA7" s="723"/>
      <c r="AB7" s="723"/>
      <c r="AC7" s="723"/>
      <c r="AD7" s="724">
        <v>165365</v>
      </c>
      <c r="AE7" s="724"/>
      <c r="AF7" s="724"/>
      <c r="AG7" s="724"/>
      <c r="AH7" s="724"/>
      <c r="AI7" s="724"/>
      <c r="AJ7" s="724"/>
      <c r="AK7" s="724"/>
      <c r="AL7" s="666">
        <v>0.1</v>
      </c>
      <c r="AM7" s="667"/>
      <c r="AN7" s="667"/>
      <c r="AO7" s="725"/>
      <c r="AP7" s="658" t="s">
        <v>237</v>
      </c>
      <c r="AQ7" s="659"/>
      <c r="AR7" s="659"/>
      <c r="AS7" s="659"/>
      <c r="AT7" s="659"/>
      <c r="AU7" s="659"/>
      <c r="AV7" s="659"/>
      <c r="AW7" s="659"/>
      <c r="AX7" s="659"/>
      <c r="AY7" s="659"/>
      <c r="AZ7" s="659"/>
      <c r="BA7" s="659"/>
      <c r="BB7" s="659"/>
      <c r="BC7" s="659"/>
      <c r="BD7" s="659"/>
      <c r="BE7" s="659"/>
      <c r="BF7" s="660"/>
      <c r="BG7" s="661">
        <v>65371968</v>
      </c>
      <c r="BH7" s="664"/>
      <c r="BI7" s="664"/>
      <c r="BJ7" s="664"/>
      <c r="BK7" s="664"/>
      <c r="BL7" s="664"/>
      <c r="BM7" s="664"/>
      <c r="BN7" s="665"/>
      <c r="BO7" s="723">
        <v>56</v>
      </c>
      <c r="BP7" s="723"/>
      <c r="BQ7" s="723"/>
      <c r="BR7" s="723"/>
      <c r="BS7" s="724" t="s">
        <v>229</v>
      </c>
      <c r="BT7" s="724"/>
      <c r="BU7" s="724"/>
      <c r="BV7" s="724"/>
      <c r="BW7" s="724"/>
      <c r="BX7" s="724"/>
      <c r="BY7" s="724"/>
      <c r="BZ7" s="724"/>
      <c r="CA7" s="724"/>
      <c r="CB7" s="765"/>
      <c r="CD7" s="705" t="s">
        <v>238</v>
      </c>
      <c r="CE7" s="702"/>
      <c r="CF7" s="702"/>
      <c r="CG7" s="702"/>
      <c r="CH7" s="702"/>
      <c r="CI7" s="702"/>
      <c r="CJ7" s="702"/>
      <c r="CK7" s="702"/>
      <c r="CL7" s="702"/>
      <c r="CM7" s="702"/>
      <c r="CN7" s="702"/>
      <c r="CO7" s="702"/>
      <c r="CP7" s="702"/>
      <c r="CQ7" s="703"/>
      <c r="CR7" s="661">
        <v>20624290</v>
      </c>
      <c r="CS7" s="664"/>
      <c r="CT7" s="664"/>
      <c r="CU7" s="664"/>
      <c r="CV7" s="664"/>
      <c r="CW7" s="664"/>
      <c r="CX7" s="664"/>
      <c r="CY7" s="665"/>
      <c r="CZ7" s="723">
        <v>11.6</v>
      </c>
      <c r="DA7" s="723"/>
      <c r="DB7" s="723"/>
      <c r="DC7" s="723"/>
      <c r="DD7" s="669">
        <v>2294527</v>
      </c>
      <c r="DE7" s="664"/>
      <c r="DF7" s="664"/>
      <c r="DG7" s="664"/>
      <c r="DH7" s="664"/>
      <c r="DI7" s="664"/>
      <c r="DJ7" s="664"/>
      <c r="DK7" s="664"/>
      <c r="DL7" s="664"/>
      <c r="DM7" s="664"/>
      <c r="DN7" s="664"/>
      <c r="DO7" s="664"/>
      <c r="DP7" s="665"/>
      <c r="DQ7" s="669">
        <v>17932695</v>
      </c>
      <c r="DR7" s="664"/>
      <c r="DS7" s="664"/>
      <c r="DT7" s="664"/>
      <c r="DU7" s="664"/>
      <c r="DV7" s="664"/>
      <c r="DW7" s="664"/>
      <c r="DX7" s="664"/>
      <c r="DY7" s="664"/>
      <c r="DZ7" s="664"/>
      <c r="EA7" s="664"/>
      <c r="EB7" s="664"/>
      <c r="EC7" s="704"/>
    </row>
    <row r="8" spans="2:143" ht="11.25" customHeight="1" x14ac:dyDescent="0.15">
      <c r="B8" s="658" t="s">
        <v>239</v>
      </c>
      <c r="C8" s="659"/>
      <c r="D8" s="659"/>
      <c r="E8" s="659"/>
      <c r="F8" s="659"/>
      <c r="G8" s="659"/>
      <c r="H8" s="659"/>
      <c r="I8" s="659"/>
      <c r="J8" s="659"/>
      <c r="K8" s="659"/>
      <c r="L8" s="659"/>
      <c r="M8" s="659"/>
      <c r="N8" s="659"/>
      <c r="O8" s="659"/>
      <c r="P8" s="659"/>
      <c r="Q8" s="660"/>
      <c r="R8" s="661">
        <v>471257</v>
      </c>
      <c r="S8" s="664"/>
      <c r="T8" s="664"/>
      <c r="U8" s="664"/>
      <c r="V8" s="664"/>
      <c r="W8" s="664"/>
      <c r="X8" s="664"/>
      <c r="Y8" s="665"/>
      <c r="Z8" s="723">
        <v>0.2</v>
      </c>
      <c r="AA8" s="723"/>
      <c r="AB8" s="723"/>
      <c r="AC8" s="723"/>
      <c r="AD8" s="724">
        <v>471257</v>
      </c>
      <c r="AE8" s="724"/>
      <c r="AF8" s="724"/>
      <c r="AG8" s="724"/>
      <c r="AH8" s="724"/>
      <c r="AI8" s="724"/>
      <c r="AJ8" s="724"/>
      <c r="AK8" s="724"/>
      <c r="AL8" s="666">
        <v>0.4</v>
      </c>
      <c r="AM8" s="667"/>
      <c r="AN8" s="667"/>
      <c r="AO8" s="725"/>
      <c r="AP8" s="658" t="s">
        <v>240</v>
      </c>
      <c r="AQ8" s="659"/>
      <c r="AR8" s="659"/>
      <c r="AS8" s="659"/>
      <c r="AT8" s="659"/>
      <c r="AU8" s="659"/>
      <c r="AV8" s="659"/>
      <c r="AW8" s="659"/>
      <c r="AX8" s="659"/>
      <c r="AY8" s="659"/>
      <c r="AZ8" s="659"/>
      <c r="BA8" s="659"/>
      <c r="BB8" s="659"/>
      <c r="BC8" s="659"/>
      <c r="BD8" s="659"/>
      <c r="BE8" s="659"/>
      <c r="BF8" s="660"/>
      <c r="BG8" s="661">
        <v>785137</v>
      </c>
      <c r="BH8" s="664"/>
      <c r="BI8" s="664"/>
      <c r="BJ8" s="664"/>
      <c r="BK8" s="664"/>
      <c r="BL8" s="664"/>
      <c r="BM8" s="664"/>
      <c r="BN8" s="665"/>
      <c r="BO8" s="723">
        <v>0.7</v>
      </c>
      <c r="BP8" s="723"/>
      <c r="BQ8" s="723"/>
      <c r="BR8" s="723"/>
      <c r="BS8" s="669" t="s">
        <v>129</v>
      </c>
      <c r="BT8" s="664"/>
      <c r="BU8" s="664"/>
      <c r="BV8" s="664"/>
      <c r="BW8" s="664"/>
      <c r="BX8" s="664"/>
      <c r="BY8" s="664"/>
      <c r="BZ8" s="664"/>
      <c r="CA8" s="664"/>
      <c r="CB8" s="704"/>
      <c r="CD8" s="705" t="s">
        <v>241</v>
      </c>
      <c r="CE8" s="702"/>
      <c r="CF8" s="702"/>
      <c r="CG8" s="702"/>
      <c r="CH8" s="702"/>
      <c r="CI8" s="702"/>
      <c r="CJ8" s="702"/>
      <c r="CK8" s="702"/>
      <c r="CL8" s="702"/>
      <c r="CM8" s="702"/>
      <c r="CN8" s="702"/>
      <c r="CO8" s="702"/>
      <c r="CP8" s="702"/>
      <c r="CQ8" s="703"/>
      <c r="CR8" s="661">
        <v>52788058</v>
      </c>
      <c r="CS8" s="664"/>
      <c r="CT8" s="664"/>
      <c r="CU8" s="664"/>
      <c r="CV8" s="664"/>
      <c r="CW8" s="664"/>
      <c r="CX8" s="664"/>
      <c r="CY8" s="665"/>
      <c r="CZ8" s="723">
        <v>29.7</v>
      </c>
      <c r="DA8" s="723"/>
      <c r="DB8" s="723"/>
      <c r="DC8" s="723"/>
      <c r="DD8" s="669">
        <v>1245341</v>
      </c>
      <c r="DE8" s="664"/>
      <c r="DF8" s="664"/>
      <c r="DG8" s="664"/>
      <c r="DH8" s="664"/>
      <c r="DI8" s="664"/>
      <c r="DJ8" s="664"/>
      <c r="DK8" s="664"/>
      <c r="DL8" s="664"/>
      <c r="DM8" s="664"/>
      <c r="DN8" s="664"/>
      <c r="DO8" s="664"/>
      <c r="DP8" s="665"/>
      <c r="DQ8" s="669">
        <v>30767148</v>
      </c>
      <c r="DR8" s="664"/>
      <c r="DS8" s="664"/>
      <c r="DT8" s="664"/>
      <c r="DU8" s="664"/>
      <c r="DV8" s="664"/>
      <c r="DW8" s="664"/>
      <c r="DX8" s="664"/>
      <c r="DY8" s="664"/>
      <c r="DZ8" s="664"/>
      <c r="EA8" s="664"/>
      <c r="EB8" s="664"/>
      <c r="EC8" s="704"/>
    </row>
    <row r="9" spans="2:143" ht="11.25" customHeight="1" x14ac:dyDescent="0.15">
      <c r="B9" s="658" t="s">
        <v>242</v>
      </c>
      <c r="C9" s="659"/>
      <c r="D9" s="659"/>
      <c r="E9" s="659"/>
      <c r="F9" s="659"/>
      <c r="G9" s="659"/>
      <c r="H9" s="659"/>
      <c r="I9" s="659"/>
      <c r="J9" s="659"/>
      <c r="K9" s="659"/>
      <c r="L9" s="659"/>
      <c r="M9" s="659"/>
      <c r="N9" s="659"/>
      <c r="O9" s="659"/>
      <c r="P9" s="659"/>
      <c r="Q9" s="660"/>
      <c r="R9" s="661">
        <v>357791</v>
      </c>
      <c r="S9" s="664"/>
      <c r="T9" s="664"/>
      <c r="U9" s="664"/>
      <c r="V9" s="664"/>
      <c r="W9" s="664"/>
      <c r="X9" s="664"/>
      <c r="Y9" s="665"/>
      <c r="Z9" s="723">
        <v>0.2</v>
      </c>
      <c r="AA9" s="723"/>
      <c r="AB9" s="723"/>
      <c r="AC9" s="723"/>
      <c r="AD9" s="724">
        <v>357791</v>
      </c>
      <c r="AE9" s="724"/>
      <c r="AF9" s="724"/>
      <c r="AG9" s="724"/>
      <c r="AH9" s="724"/>
      <c r="AI9" s="724"/>
      <c r="AJ9" s="724"/>
      <c r="AK9" s="724"/>
      <c r="AL9" s="666">
        <v>0.3</v>
      </c>
      <c r="AM9" s="667"/>
      <c r="AN9" s="667"/>
      <c r="AO9" s="725"/>
      <c r="AP9" s="658" t="s">
        <v>243</v>
      </c>
      <c r="AQ9" s="659"/>
      <c r="AR9" s="659"/>
      <c r="AS9" s="659"/>
      <c r="AT9" s="659"/>
      <c r="AU9" s="659"/>
      <c r="AV9" s="659"/>
      <c r="AW9" s="659"/>
      <c r="AX9" s="659"/>
      <c r="AY9" s="659"/>
      <c r="AZ9" s="659"/>
      <c r="BA9" s="659"/>
      <c r="BB9" s="659"/>
      <c r="BC9" s="659"/>
      <c r="BD9" s="659"/>
      <c r="BE9" s="659"/>
      <c r="BF9" s="660"/>
      <c r="BG9" s="661">
        <v>31517662</v>
      </c>
      <c r="BH9" s="664"/>
      <c r="BI9" s="664"/>
      <c r="BJ9" s="664"/>
      <c r="BK9" s="664"/>
      <c r="BL9" s="664"/>
      <c r="BM9" s="664"/>
      <c r="BN9" s="665"/>
      <c r="BO9" s="723">
        <v>27</v>
      </c>
      <c r="BP9" s="723"/>
      <c r="BQ9" s="723"/>
      <c r="BR9" s="723"/>
      <c r="BS9" s="669" t="s">
        <v>180</v>
      </c>
      <c r="BT9" s="664"/>
      <c r="BU9" s="664"/>
      <c r="BV9" s="664"/>
      <c r="BW9" s="664"/>
      <c r="BX9" s="664"/>
      <c r="BY9" s="664"/>
      <c r="BZ9" s="664"/>
      <c r="CA9" s="664"/>
      <c r="CB9" s="704"/>
      <c r="CD9" s="705" t="s">
        <v>244</v>
      </c>
      <c r="CE9" s="702"/>
      <c r="CF9" s="702"/>
      <c r="CG9" s="702"/>
      <c r="CH9" s="702"/>
      <c r="CI9" s="702"/>
      <c r="CJ9" s="702"/>
      <c r="CK9" s="702"/>
      <c r="CL9" s="702"/>
      <c r="CM9" s="702"/>
      <c r="CN9" s="702"/>
      <c r="CO9" s="702"/>
      <c r="CP9" s="702"/>
      <c r="CQ9" s="703"/>
      <c r="CR9" s="661">
        <v>14295458</v>
      </c>
      <c r="CS9" s="664"/>
      <c r="CT9" s="664"/>
      <c r="CU9" s="664"/>
      <c r="CV9" s="664"/>
      <c r="CW9" s="664"/>
      <c r="CX9" s="664"/>
      <c r="CY9" s="665"/>
      <c r="CZ9" s="723">
        <v>8</v>
      </c>
      <c r="DA9" s="723"/>
      <c r="DB9" s="723"/>
      <c r="DC9" s="723"/>
      <c r="DD9" s="669">
        <v>2629510</v>
      </c>
      <c r="DE9" s="664"/>
      <c r="DF9" s="664"/>
      <c r="DG9" s="664"/>
      <c r="DH9" s="664"/>
      <c r="DI9" s="664"/>
      <c r="DJ9" s="664"/>
      <c r="DK9" s="664"/>
      <c r="DL9" s="664"/>
      <c r="DM9" s="664"/>
      <c r="DN9" s="664"/>
      <c r="DO9" s="664"/>
      <c r="DP9" s="665"/>
      <c r="DQ9" s="669">
        <v>11993817</v>
      </c>
      <c r="DR9" s="664"/>
      <c r="DS9" s="664"/>
      <c r="DT9" s="664"/>
      <c r="DU9" s="664"/>
      <c r="DV9" s="664"/>
      <c r="DW9" s="664"/>
      <c r="DX9" s="664"/>
      <c r="DY9" s="664"/>
      <c r="DZ9" s="664"/>
      <c r="EA9" s="664"/>
      <c r="EB9" s="664"/>
      <c r="EC9" s="704"/>
    </row>
    <row r="10" spans="2:143" ht="11.25" customHeight="1" x14ac:dyDescent="0.15">
      <c r="B10" s="658" t="s">
        <v>245</v>
      </c>
      <c r="C10" s="659"/>
      <c r="D10" s="659"/>
      <c r="E10" s="659"/>
      <c r="F10" s="659"/>
      <c r="G10" s="659"/>
      <c r="H10" s="659"/>
      <c r="I10" s="659"/>
      <c r="J10" s="659"/>
      <c r="K10" s="659"/>
      <c r="L10" s="659"/>
      <c r="M10" s="659"/>
      <c r="N10" s="659"/>
      <c r="O10" s="659"/>
      <c r="P10" s="659"/>
      <c r="Q10" s="660"/>
      <c r="R10" s="661" t="s">
        <v>229</v>
      </c>
      <c r="S10" s="664"/>
      <c r="T10" s="664"/>
      <c r="U10" s="664"/>
      <c r="V10" s="664"/>
      <c r="W10" s="664"/>
      <c r="X10" s="664"/>
      <c r="Y10" s="665"/>
      <c r="Z10" s="723" t="s">
        <v>129</v>
      </c>
      <c r="AA10" s="723"/>
      <c r="AB10" s="723"/>
      <c r="AC10" s="723"/>
      <c r="AD10" s="724" t="s">
        <v>180</v>
      </c>
      <c r="AE10" s="724"/>
      <c r="AF10" s="724"/>
      <c r="AG10" s="724"/>
      <c r="AH10" s="724"/>
      <c r="AI10" s="724"/>
      <c r="AJ10" s="724"/>
      <c r="AK10" s="724"/>
      <c r="AL10" s="666" t="s">
        <v>129</v>
      </c>
      <c r="AM10" s="667"/>
      <c r="AN10" s="667"/>
      <c r="AO10" s="725"/>
      <c r="AP10" s="658" t="s">
        <v>246</v>
      </c>
      <c r="AQ10" s="659"/>
      <c r="AR10" s="659"/>
      <c r="AS10" s="659"/>
      <c r="AT10" s="659"/>
      <c r="AU10" s="659"/>
      <c r="AV10" s="659"/>
      <c r="AW10" s="659"/>
      <c r="AX10" s="659"/>
      <c r="AY10" s="659"/>
      <c r="AZ10" s="659"/>
      <c r="BA10" s="659"/>
      <c r="BB10" s="659"/>
      <c r="BC10" s="659"/>
      <c r="BD10" s="659"/>
      <c r="BE10" s="659"/>
      <c r="BF10" s="660"/>
      <c r="BG10" s="661">
        <v>1032879</v>
      </c>
      <c r="BH10" s="664"/>
      <c r="BI10" s="664"/>
      <c r="BJ10" s="664"/>
      <c r="BK10" s="664"/>
      <c r="BL10" s="664"/>
      <c r="BM10" s="664"/>
      <c r="BN10" s="665"/>
      <c r="BO10" s="723">
        <v>0.9</v>
      </c>
      <c r="BP10" s="723"/>
      <c r="BQ10" s="723"/>
      <c r="BR10" s="723"/>
      <c r="BS10" s="669" t="s">
        <v>229</v>
      </c>
      <c r="BT10" s="664"/>
      <c r="BU10" s="664"/>
      <c r="BV10" s="664"/>
      <c r="BW10" s="664"/>
      <c r="BX10" s="664"/>
      <c r="BY10" s="664"/>
      <c r="BZ10" s="664"/>
      <c r="CA10" s="664"/>
      <c r="CB10" s="704"/>
      <c r="CD10" s="705" t="s">
        <v>247</v>
      </c>
      <c r="CE10" s="702"/>
      <c r="CF10" s="702"/>
      <c r="CG10" s="702"/>
      <c r="CH10" s="702"/>
      <c r="CI10" s="702"/>
      <c r="CJ10" s="702"/>
      <c r="CK10" s="702"/>
      <c r="CL10" s="702"/>
      <c r="CM10" s="702"/>
      <c r="CN10" s="702"/>
      <c r="CO10" s="702"/>
      <c r="CP10" s="702"/>
      <c r="CQ10" s="703"/>
      <c r="CR10" s="661">
        <v>456688</v>
      </c>
      <c r="CS10" s="664"/>
      <c r="CT10" s="664"/>
      <c r="CU10" s="664"/>
      <c r="CV10" s="664"/>
      <c r="CW10" s="664"/>
      <c r="CX10" s="664"/>
      <c r="CY10" s="665"/>
      <c r="CZ10" s="723">
        <v>0.3</v>
      </c>
      <c r="DA10" s="723"/>
      <c r="DB10" s="723"/>
      <c r="DC10" s="723"/>
      <c r="DD10" s="669">
        <v>2278</v>
      </c>
      <c r="DE10" s="664"/>
      <c r="DF10" s="664"/>
      <c r="DG10" s="664"/>
      <c r="DH10" s="664"/>
      <c r="DI10" s="664"/>
      <c r="DJ10" s="664"/>
      <c r="DK10" s="664"/>
      <c r="DL10" s="664"/>
      <c r="DM10" s="664"/>
      <c r="DN10" s="664"/>
      <c r="DO10" s="664"/>
      <c r="DP10" s="665"/>
      <c r="DQ10" s="669">
        <v>400278</v>
      </c>
      <c r="DR10" s="664"/>
      <c r="DS10" s="664"/>
      <c r="DT10" s="664"/>
      <c r="DU10" s="664"/>
      <c r="DV10" s="664"/>
      <c r="DW10" s="664"/>
      <c r="DX10" s="664"/>
      <c r="DY10" s="664"/>
      <c r="DZ10" s="664"/>
      <c r="EA10" s="664"/>
      <c r="EB10" s="664"/>
      <c r="EC10" s="704"/>
    </row>
    <row r="11" spans="2:143" ht="11.25" customHeight="1" x14ac:dyDescent="0.15">
      <c r="B11" s="658" t="s">
        <v>248</v>
      </c>
      <c r="C11" s="659"/>
      <c r="D11" s="659"/>
      <c r="E11" s="659"/>
      <c r="F11" s="659"/>
      <c r="G11" s="659"/>
      <c r="H11" s="659"/>
      <c r="I11" s="659"/>
      <c r="J11" s="659"/>
      <c r="K11" s="659"/>
      <c r="L11" s="659"/>
      <c r="M11" s="659"/>
      <c r="N11" s="659"/>
      <c r="O11" s="659"/>
      <c r="P11" s="659"/>
      <c r="Q11" s="660"/>
      <c r="R11" s="661" t="s">
        <v>180</v>
      </c>
      <c r="S11" s="664"/>
      <c r="T11" s="664"/>
      <c r="U11" s="664"/>
      <c r="V11" s="664"/>
      <c r="W11" s="664"/>
      <c r="X11" s="664"/>
      <c r="Y11" s="665"/>
      <c r="Z11" s="723" t="s">
        <v>229</v>
      </c>
      <c r="AA11" s="723"/>
      <c r="AB11" s="723"/>
      <c r="AC11" s="723"/>
      <c r="AD11" s="724" t="s">
        <v>229</v>
      </c>
      <c r="AE11" s="724"/>
      <c r="AF11" s="724"/>
      <c r="AG11" s="724"/>
      <c r="AH11" s="724"/>
      <c r="AI11" s="724"/>
      <c r="AJ11" s="724"/>
      <c r="AK11" s="724"/>
      <c r="AL11" s="666" t="s">
        <v>129</v>
      </c>
      <c r="AM11" s="667"/>
      <c r="AN11" s="667"/>
      <c r="AO11" s="725"/>
      <c r="AP11" s="658" t="s">
        <v>249</v>
      </c>
      <c r="AQ11" s="659"/>
      <c r="AR11" s="659"/>
      <c r="AS11" s="659"/>
      <c r="AT11" s="659"/>
      <c r="AU11" s="659"/>
      <c r="AV11" s="659"/>
      <c r="AW11" s="659"/>
      <c r="AX11" s="659"/>
      <c r="AY11" s="659"/>
      <c r="AZ11" s="659"/>
      <c r="BA11" s="659"/>
      <c r="BB11" s="659"/>
      <c r="BC11" s="659"/>
      <c r="BD11" s="659"/>
      <c r="BE11" s="659"/>
      <c r="BF11" s="660"/>
      <c r="BG11" s="661">
        <v>32036290</v>
      </c>
      <c r="BH11" s="664"/>
      <c r="BI11" s="664"/>
      <c r="BJ11" s="664"/>
      <c r="BK11" s="664"/>
      <c r="BL11" s="664"/>
      <c r="BM11" s="664"/>
      <c r="BN11" s="665"/>
      <c r="BO11" s="723">
        <v>27.5</v>
      </c>
      <c r="BP11" s="723"/>
      <c r="BQ11" s="723"/>
      <c r="BR11" s="723"/>
      <c r="BS11" s="669" t="s">
        <v>229</v>
      </c>
      <c r="BT11" s="664"/>
      <c r="BU11" s="664"/>
      <c r="BV11" s="664"/>
      <c r="BW11" s="664"/>
      <c r="BX11" s="664"/>
      <c r="BY11" s="664"/>
      <c r="BZ11" s="664"/>
      <c r="CA11" s="664"/>
      <c r="CB11" s="704"/>
      <c r="CD11" s="705" t="s">
        <v>250</v>
      </c>
      <c r="CE11" s="702"/>
      <c r="CF11" s="702"/>
      <c r="CG11" s="702"/>
      <c r="CH11" s="702"/>
      <c r="CI11" s="702"/>
      <c r="CJ11" s="702"/>
      <c r="CK11" s="702"/>
      <c r="CL11" s="702"/>
      <c r="CM11" s="702"/>
      <c r="CN11" s="702"/>
      <c r="CO11" s="702"/>
      <c r="CP11" s="702"/>
      <c r="CQ11" s="703"/>
      <c r="CR11" s="661">
        <v>2843511</v>
      </c>
      <c r="CS11" s="664"/>
      <c r="CT11" s="664"/>
      <c r="CU11" s="664"/>
      <c r="CV11" s="664"/>
      <c r="CW11" s="664"/>
      <c r="CX11" s="664"/>
      <c r="CY11" s="665"/>
      <c r="CZ11" s="723">
        <v>1.6</v>
      </c>
      <c r="DA11" s="723"/>
      <c r="DB11" s="723"/>
      <c r="DC11" s="723"/>
      <c r="DD11" s="669">
        <v>1105506</v>
      </c>
      <c r="DE11" s="664"/>
      <c r="DF11" s="664"/>
      <c r="DG11" s="664"/>
      <c r="DH11" s="664"/>
      <c r="DI11" s="664"/>
      <c r="DJ11" s="664"/>
      <c r="DK11" s="664"/>
      <c r="DL11" s="664"/>
      <c r="DM11" s="664"/>
      <c r="DN11" s="664"/>
      <c r="DO11" s="664"/>
      <c r="DP11" s="665"/>
      <c r="DQ11" s="669">
        <v>1848679</v>
      </c>
      <c r="DR11" s="664"/>
      <c r="DS11" s="664"/>
      <c r="DT11" s="664"/>
      <c r="DU11" s="664"/>
      <c r="DV11" s="664"/>
      <c r="DW11" s="664"/>
      <c r="DX11" s="664"/>
      <c r="DY11" s="664"/>
      <c r="DZ11" s="664"/>
      <c r="EA11" s="664"/>
      <c r="EB11" s="664"/>
      <c r="EC11" s="704"/>
    </row>
    <row r="12" spans="2:143" ht="11.25" customHeight="1" x14ac:dyDescent="0.15">
      <c r="B12" s="658" t="s">
        <v>251</v>
      </c>
      <c r="C12" s="659"/>
      <c r="D12" s="659"/>
      <c r="E12" s="659"/>
      <c r="F12" s="659"/>
      <c r="G12" s="659"/>
      <c r="H12" s="659"/>
      <c r="I12" s="659"/>
      <c r="J12" s="659"/>
      <c r="K12" s="659"/>
      <c r="L12" s="659"/>
      <c r="M12" s="659"/>
      <c r="N12" s="659"/>
      <c r="O12" s="659"/>
      <c r="P12" s="659"/>
      <c r="Q12" s="660"/>
      <c r="R12" s="661">
        <v>8629343</v>
      </c>
      <c r="S12" s="664"/>
      <c r="T12" s="664"/>
      <c r="U12" s="664"/>
      <c r="V12" s="664"/>
      <c r="W12" s="664"/>
      <c r="X12" s="664"/>
      <c r="Y12" s="665"/>
      <c r="Z12" s="723">
        <v>4.5</v>
      </c>
      <c r="AA12" s="723"/>
      <c r="AB12" s="723"/>
      <c r="AC12" s="723"/>
      <c r="AD12" s="724">
        <v>8629343</v>
      </c>
      <c r="AE12" s="724"/>
      <c r="AF12" s="724"/>
      <c r="AG12" s="724"/>
      <c r="AH12" s="724"/>
      <c r="AI12" s="724"/>
      <c r="AJ12" s="724"/>
      <c r="AK12" s="724"/>
      <c r="AL12" s="666">
        <v>6.7</v>
      </c>
      <c r="AM12" s="667"/>
      <c r="AN12" s="667"/>
      <c r="AO12" s="725"/>
      <c r="AP12" s="658" t="s">
        <v>252</v>
      </c>
      <c r="AQ12" s="659"/>
      <c r="AR12" s="659"/>
      <c r="AS12" s="659"/>
      <c r="AT12" s="659"/>
      <c r="AU12" s="659"/>
      <c r="AV12" s="659"/>
      <c r="AW12" s="659"/>
      <c r="AX12" s="659"/>
      <c r="AY12" s="659"/>
      <c r="AZ12" s="659"/>
      <c r="BA12" s="659"/>
      <c r="BB12" s="659"/>
      <c r="BC12" s="659"/>
      <c r="BD12" s="659"/>
      <c r="BE12" s="659"/>
      <c r="BF12" s="660"/>
      <c r="BG12" s="661">
        <v>36280227</v>
      </c>
      <c r="BH12" s="664"/>
      <c r="BI12" s="664"/>
      <c r="BJ12" s="664"/>
      <c r="BK12" s="664"/>
      <c r="BL12" s="664"/>
      <c r="BM12" s="664"/>
      <c r="BN12" s="665"/>
      <c r="BO12" s="723">
        <v>31.1</v>
      </c>
      <c r="BP12" s="723"/>
      <c r="BQ12" s="723"/>
      <c r="BR12" s="723"/>
      <c r="BS12" s="669" t="s">
        <v>180</v>
      </c>
      <c r="BT12" s="664"/>
      <c r="BU12" s="664"/>
      <c r="BV12" s="664"/>
      <c r="BW12" s="664"/>
      <c r="BX12" s="664"/>
      <c r="BY12" s="664"/>
      <c r="BZ12" s="664"/>
      <c r="CA12" s="664"/>
      <c r="CB12" s="704"/>
      <c r="CD12" s="705" t="s">
        <v>253</v>
      </c>
      <c r="CE12" s="702"/>
      <c r="CF12" s="702"/>
      <c r="CG12" s="702"/>
      <c r="CH12" s="702"/>
      <c r="CI12" s="702"/>
      <c r="CJ12" s="702"/>
      <c r="CK12" s="702"/>
      <c r="CL12" s="702"/>
      <c r="CM12" s="702"/>
      <c r="CN12" s="702"/>
      <c r="CO12" s="702"/>
      <c r="CP12" s="702"/>
      <c r="CQ12" s="703"/>
      <c r="CR12" s="661">
        <v>4512846</v>
      </c>
      <c r="CS12" s="664"/>
      <c r="CT12" s="664"/>
      <c r="CU12" s="664"/>
      <c r="CV12" s="664"/>
      <c r="CW12" s="664"/>
      <c r="CX12" s="664"/>
      <c r="CY12" s="665"/>
      <c r="CZ12" s="723">
        <v>2.5</v>
      </c>
      <c r="DA12" s="723"/>
      <c r="DB12" s="723"/>
      <c r="DC12" s="723"/>
      <c r="DD12" s="669">
        <v>393386</v>
      </c>
      <c r="DE12" s="664"/>
      <c r="DF12" s="664"/>
      <c r="DG12" s="664"/>
      <c r="DH12" s="664"/>
      <c r="DI12" s="664"/>
      <c r="DJ12" s="664"/>
      <c r="DK12" s="664"/>
      <c r="DL12" s="664"/>
      <c r="DM12" s="664"/>
      <c r="DN12" s="664"/>
      <c r="DO12" s="664"/>
      <c r="DP12" s="665"/>
      <c r="DQ12" s="669">
        <v>3563141</v>
      </c>
      <c r="DR12" s="664"/>
      <c r="DS12" s="664"/>
      <c r="DT12" s="664"/>
      <c r="DU12" s="664"/>
      <c r="DV12" s="664"/>
      <c r="DW12" s="664"/>
      <c r="DX12" s="664"/>
      <c r="DY12" s="664"/>
      <c r="DZ12" s="664"/>
      <c r="EA12" s="664"/>
      <c r="EB12" s="664"/>
      <c r="EC12" s="704"/>
    </row>
    <row r="13" spans="2:143" ht="11.25" customHeight="1" x14ac:dyDescent="0.15">
      <c r="B13" s="658" t="s">
        <v>254</v>
      </c>
      <c r="C13" s="659"/>
      <c r="D13" s="659"/>
      <c r="E13" s="659"/>
      <c r="F13" s="659"/>
      <c r="G13" s="659"/>
      <c r="H13" s="659"/>
      <c r="I13" s="659"/>
      <c r="J13" s="659"/>
      <c r="K13" s="659"/>
      <c r="L13" s="659"/>
      <c r="M13" s="659"/>
      <c r="N13" s="659"/>
      <c r="O13" s="659"/>
      <c r="P13" s="659"/>
      <c r="Q13" s="660"/>
      <c r="R13" s="661">
        <v>361837</v>
      </c>
      <c r="S13" s="664"/>
      <c r="T13" s="664"/>
      <c r="U13" s="664"/>
      <c r="V13" s="664"/>
      <c r="W13" s="664"/>
      <c r="X13" s="664"/>
      <c r="Y13" s="665"/>
      <c r="Z13" s="723">
        <v>0.2</v>
      </c>
      <c r="AA13" s="723"/>
      <c r="AB13" s="723"/>
      <c r="AC13" s="723"/>
      <c r="AD13" s="724">
        <v>361837</v>
      </c>
      <c r="AE13" s="724"/>
      <c r="AF13" s="724"/>
      <c r="AG13" s="724"/>
      <c r="AH13" s="724"/>
      <c r="AI13" s="724"/>
      <c r="AJ13" s="724"/>
      <c r="AK13" s="724"/>
      <c r="AL13" s="666">
        <v>0.3</v>
      </c>
      <c r="AM13" s="667"/>
      <c r="AN13" s="667"/>
      <c r="AO13" s="725"/>
      <c r="AP13" s="658" t="s">
        <v>255</v>
      </c>
      <c r="AQ13" s="659"/>
      <c r="AR13" s="659"/>
      <c r="AS13" s="659"/>
      <c r="AT13" s="659"/>
      <c r="AU13" s="659"/>
      <c r="AV13" s="659"/>
      <c r="AW13" s="659"/>
      <c r="AX13" s="659"/>
      <c r="AY13" s="659"/>
      <c r="AZ13" s="659"/>
      <c r="BA13" s="659"/>
      <c r="BB13" s="659"/>
      <c r="BC13" s="659"/>
      <c r="BD13" s="659"/>
      <c r="BE13" s="659"/>
      <c r="BF13" s="660"/>
      <c r="BG13" s="661">
        <v>36053509</v>
      </c>
      <c r="BH13" s="664"/>
      <c r="BI13" s="664"/>
      <c r="BJ13" s="664"/>
      <c r="BK13" s="664"/>
      <c r="BL13" s="664"/>
      <c r="BM13" s="664"/>
      <c r="BN13" s="665"/>
      <c r="BO13" s="723">
        <v>30.9</v>
      </c>
      <c r="BP13" s="723"/>
      <c r="BQ13" s="723"/>
      <c r="BR13" s="723"/>
      <c r="BS13" s="669" t="s">
        <v>180</v>
      </c>
      <c r="BT13" s="664"/>
      <c r="BU13" s="664"/>
      <c r="BV13" s="664"/>
      <c r="BW13" s="664"/>
      <c r="BX13" s="664"/>
      <c r="BY13" s="664"/>
      <c r="BZ13" s="664"/>
      <c r="CA13" s="664"/>
      <c r="CB13" s="704"/>
      <c r="CD13" s="705" t="s">
        <v>256</v>
      </c>
      <c r="CE13" s="702"/>
      <c r="CF13" s="702"/>
      <c r="CG13" s="702"/>
      <c r="CH13" s="702"/>
      <c r="CI13" s="702"/>
      <c r="CJ13" s="702"/>
      <c r="CK13" s="702"/>
      <c r="CL13" s="702"/>
      <c r="CM13" s="702"/>
      <c r="CN13" s="702"/>
      <c r="CO13" s="702"/>
      <c r="CP13" s="702"/>
      <c r="CQ13" s="703"/>
      <c r="CR13" s="661">
        <v>31235641</v>
      </c>
      <c r="CS13" s="664"/>
      <c r="CT13" s="664"/>
      <c r="CU13" s="664"/>
      <c r="CV13" s="664"/>
      <c r="CW13" s="664"/>
      <c r="CX13" s="664"/>
      <c r="CY13" s="665"/>
      <c r="CZ13" s="723">
        <v>17.5</v>
      </c>
      <c r="DA13" s="723"/>
      <c r="DB13" s="723"/>
      <c r="DC13" s="723"/>
      <c r="DD13" s="669">
        <v>19488165</v>
      </c>
      <c r="DE13" s="664"/>
      <c r="DF13" s="664"/>
      <c r="DG13" s="664"/>
      <c r="DH13" s="664"/>
      <c r="DI13" s="664"/>
      <c r="DJ13" s="664"/>
      <c r="DK13" s="664"/>
      <c r="DL13" s="664"/>
      <c r="DM13" s="664"/>
      <c r="DN13" s="664"/>
      <c r="DO13" s="664"/>
      <c r="DP13" s="665"/>
      <c r="DQ13" s="669">
        <v>24044347</v>
      </c>
      <c r="DR13" s="664"/>
      <c r="DS13" s="664"/>
      <c r="DT13" s="664"/>
      <c r="DU13" s="664"/>
      <c r="DV13" s="664"/>
      <c r="DW13" s="664"/>
      <c r="DX13" s="664"/>
      <c r="DY13" s="664"/>
      <c r="DZ13" s="664"/>
      <c r="EA13" s="664"/>
      <c r="EB13" s="664"/>
      <c r="EC13" s="704"/>
    </row>
    <row r="14" spans="2:143" ht="11.25" customHeight="1" x14ac:dyDescent="0.15">
      <c r="B14" s="658" t="s">
        <v>257</v>
      </c>
      <c r="C14" s="659"/>
      <c r="D14" s="659"/>
      <c r="E14" s="659"/>
      <c r="F14" s="659"/>
      <c r="G14" s="659"/>
      <c r="H14" s="659"/>
      <c r="I14" s="659"/>
      <c r="J14" s="659"/>
      <c r="K14" s="659"/>
      <c r="L14" s="659"/>
      <c r="M14" s="659"/>
      <c r="N14" s="659"/>
      <c r="O14" s="659"/>
      <c r="P14" s="659"/>
      <c r="Q14" s="660"/>
      <c r="R14" s="661" t="s">
        <v>129</v>
      </c>
      <c r="S14" s="664"/>
      <c r="T14" s="664"/>
      <c r="U14" s="664"/>
      <c r="V14" s="664"/>
      <c r="W14" s="664"/>
      <c r="X14" s="664"/>
      <c r="Y14" s="665"/>
      <c r="Z14" s="723" t="s">
        <v>129</v>
      </c>
      <c r="AA14" s="723"/>
      <c r="AB14" s="723"/>
      <c r="AC14" s="723"/>
      <c r="AD14" s="724" t="s">
        <v>129</v>
      </c>
      <c r="AE14" s="724"/>
      <c r="AF14" s="724"/>
      <c r="AG14" s="724"/>
      <c r="AH14" s="724"/>
      <c r="AI14" s="724"/>
      <c r="AJ14" s="724"/>
      <c r="AK14" s="724"/>
      <c r="AL14" s="666" t="s">
        <v>229</v>
      </c>
      <c r="AM14" s="667"/>
      <c r="AN14" s="667"/>
      <c r="AO14" s="725"/>
      <c r="AP14" s="658" t="s">
        <v>258</v>
      </c>
      <c r="AQ14" s="659"/>
      <c r="AR14" s="659"/>
      <c r="AS14" s="659"/>
      <c r="AT14" s="659"/>
      <c r="AU14" s="659"/>
      <c r="AV14" s="659"/>
      <c r="AW14" s="659"/>
      <c r="AX14" s="659"/>
      <c r="AY14" s="659"/>
      <c r="AZ14" s="659"/>
      <c r="BA14" s="659"/>
      <c r="BB14" s="659"/>
      <c r="BC14" s="659"/>
      <c r="BD14" s="659"/>
      <c r="BE14" s="659"/>
      <c r="BF14" s="660"/>
      <c r="BG14" s="661">
        <v>881656</v>
      </c>
      <c r="BH14" s="664"/>
      <c r="BI14" s="664"/>
      <c r="BJ14" s="664"/>
      <c r="BK14" s="664"/>
      <c r="BL14" s="664"/>
      <c r="BM14" s="664"/>
      <c r="BN14" s="665"/>
      <c r="BO14" s="723">
        <v>0.8</v>
      </c>
      <c r="BP14" s="723"/>
      <c r="BQ14" s="723"/>
      <c r="BR14" s="723"/>
      <c r="BS14" s="669" t="s">
        <v>129</v>
      </c>
      <c r="BT14" s="664"/>
      <c r="BU14" s="664"/>
      <c r="BV14" s="664"/>
      <c r="BW14" s="664"/>
      <c r="BX14" s="664"/>
      <c r="BY14" s="664"/>
      <c r="BZ14" s="664"/>
      <c r="CA14" s="664"/>
      <c r="CB14" s="704"/>
      <c r="CD14" s="705" t="s">
        <v>259</v>
      </c>
      <c r="CE14" s="702"/>
      <c r="CF14" s="702"/>
      <c r="CG14" s="702"/>
      <c r="CH14" s="702"/>
      <c r="CI14" s="702"/>
      <c r="CJ14" s="702"/>
      <c r="CK14" s="702"/>
      <c r="CL14" s="702"/>
      <c r="CM14" s="702"/>
      <c r="CN14" s="702"/>
      <c r="CO14" s="702"/>
      <c r="CP14" s="702"/>
      <c r="CQ14" s="703"/>
      <c r="CR14" s="661">
        <v>7531630</v>
      </c>
      <c r="CS14" s="664"/>
      <c r="CT14" s="664"/>
      <c r="CU14" s="664"/>
      <c r="CV14" s="664"/>
      <c r="CW14" s="664"/>
      <c r="CX14" s="664"/>
      <c r="CY14" s="665"/>
      <c r="CZ14" s="723">
        <v>4.2</v>
      </c>
      <c r="DA14" s="723"/>
      <c r="DB14" s="723"/>
      <c r="DC14" s="723"/>
      <c r="DD14" s="669">
        <v>1202678</v>
      </c>
      <c r="DE14" s="664"/>
      <c r="DF14" s="664"/>
      <c r="DG14" s="664"/>
      <c r="DH14" s="664"/>
      <c r="DI14" s="664"/>
      <c r="DJ14" s="664"/>
      <c r="DK14" s="664"/>
      <c r="DL14" s="664"/>
      <c r="DM14" s="664"/>
      <c r="DN14" s="664"/>
      <c r="DO14" s="664"/>
      <c r="DP14" s="665"/>
      <c r="DQ14" s="669">
        <v>6898129</v>
      </c>
      <c r="DR14" s="664"/>
      <c r="DS14" s="664"/>
      <c r="DT14" s="664"/>
      <c r="DU14" s="664"/>
      <c r="DV14" s="664"/>
      <c r="DW14" s="664"/>
      <c r="DX14" s="664"/>
      <c r="DY14" s="664"/>
      <c r="DZ14" s="664"/>
      <c r="EA14" s="664"/>
      <c r="EB14" s="664"/>
      <c r="EC14" s="704"/>
    </row>
    <row r="15" spans="2:143" ht="11.25" customHeight="1" x14ac:dyDescent="0.15">
      <c r="B15" s="658" t="s">
        <v>260</v>
      </c>
      <c r="C15" s="659"/>
      <c r="D15" s="659"/>
      <c r="E15" s="659"/>
      <c r="F15" s="659"/>
      <c r="G15" s="659"/>
      <c r="H15" s="659"/>
      <c r="I15" s="659"/>
      <c r="J15" s="659"/>
      <c r="K15" s="659"/>
      <c r="L15" s="659"/>
      <c r="M15" s="659"/>
      <c r="N15" s="659"/>
      <c r="O15" s="659"/>
      <c r="P15" s="659"/>
      <c r="Q15" s="660"/>
      <c r="R15" s="661">
        <v>688793</v>
      </c>
      <c r="S15" s="664"/>
      <c r="T15" s="664"/>
      <c r="U15" s="664"/>
      <c r="V15" s="664"/>
      <c r="W15" s="664"/>
      <c r="X15" s="664"/>
      <c r="Y15" s="665"/>
      <c r="Z15" s="723">
        <v>0.4</v>
      </c>
      <c r="AA15" s="723"/>
      <c r="AB15" s="723"/>
      <c r="AC15" s="723"/>
      <c r="AD15" s="724">
        <v>688793</v>
      </c>
      <c r="AE15" s="724"/>
      <c r="AF15" s="724"/>
      <c r="AG15" s="724"/>
      <c r="AH15" s="724"/>
      <c r="AI15" s="724"/>
      <c r="AJ15" s="724"/>
      <c r="AK15" s="724"/>
      <c r="AL15" s="666">
        <v>0.5</v>
      </c>
      <c r="AM15" s="667"/>
      <c r="AN15" s="667"/>
      <c r="AO15" s="725"/>
      <c r="AP15" s="658" t="s">
        <v>261</v>
      </c>
      <c r="AQ15" s="659"/>
      <c r="AR15" s="659"/>
      <c r="AS15" s="659"/>
      <c r="AT15" s="659"/>
      <c r="AU15" s="659"/>
      <c r="AV15" s="659"/>
      <c r="AW15" s="659"/>
      <c r="AX15" s="659"/>
      <c r="AY15" s="659"/>
      <c r="AZ15" s="659"/>
      <c r="BA15" s="659"/>
      <c r="BB15" s="659"/>
      <c r="BC15" s="659"/>
      <c r="BD15" s="659"/>
      <c r="BE15" s="659"/>
      <c r="BF15" s="660"/>
      <c r="BG15" s="661">
        <v>2832615</v>
      </c>
      <c r="BH15" s="664"/>
      <c r="BI15" s="664"/>
      <c r="BJ15" s="664"/>
      <c r="BK15" s="664"/>
      <c r="BL15" s="664"/>
      <c r="BM15" s="664"/>
      <c r="BN15" s="665"/>
      <c r="BO15" s="723">
        <v>2.4</v>
      </c>
      <c r="BP15" s="723"/>
      <c r="BQ15" s="723"/>
      <c r="BR15" s="723"/>
      <c r="BS15" s="669" t="s">
        <v>129</v>
      </c>
      <c r="BT15" s="664"/>
      <c r="BU15" s="664"/>
      <c r="BV15" s="664"/>
      <c r="BW15" s="664"/>
      <c r="BX15" s="664"/>
      <c r="BY15" s="664"/>
      <c r="BZ15" s="664"/>
      <c r="CA15" s="664"/>
      <c r="CB15" s="704"/>
      <c r="CD15" s="705" t="s">
        <v>262</v>
      </c>
      <c r="CE15" s="702"/>
      <c r="CF15" s="702"/>
      <c r="CG15" s="702"/>
      <c r="CH15" s="702"/>
      <c r="CI15" s="702"/>
      <c r="CJ15" s="702"/>
      <c r="CK15" s="702"/>
      <c r="CL15" s="702"/>
      <c r="CM15" s="702"/>
      <c r="CN15" s="702"/>
      <c r="CO15" s="702"/>
      <c r="CP15" s="702"/>
      <c r="CQ15" s="703"/>
      <c r="CR15" s="661">
        <v>30172762</v>
      </c>
      <c r="CS15" s="664"/>
      <c r="CT15" s="664"/>
      <c r="CU15" s="664"/>
      <c r="CV15" s="664"/>
      <c r="CW15" s="664"/>
      <c r="CX15" s="664"/>
      <c r="CY15" s="665"/>
      <c r="CZ15" s="723">
        <v>17</v>
      </c>
      <c r="DA15" s="723"/>
      <c r="DB15" s="723"/>
      <c r="DC15" s="723"/>
      <c r="DD15" s="669">
        <v>9996768</v>
      </c>
      <c r="DE15" s="664"/>
      <c r="DF15" s="664"/>
      <c r="DG15" s="664"/>
      <c r="DH15" s="664"/>
      <c r="DI15" s="664"/>
      <c r="DJ15" s="664"/>
      <c r="DK15" s="664"/>
      <c r="DL15" s="664"/>
      <c r="DM15" s="664"/>
      <c r="DN15" s="664"/>
      <c r="DO15" s="664"/>
      <c r="DP15" s="665"/>
      <c r="DQ15" s="669">
        <v>23304031</v>
      </c>
      <c r="DR15" s="664"/>
      <c r="DS15" s="664"/>
      <c r="DT15" s="664"/>
      <c r="DU15" s="664"/>
      <c r="DV15" s="664"/>
      <c r="DW15" s="664"/>
      <c r="DX15" s="664"/>
      <c r="DY15" s="664"/>
      <c r="DZ15" s="664"/>
      <c r="EA15" s="664"/>
      <c r="EB15" s="664"/>
      <c r="EC15" s="704"/>
    </row>
    <row r="16" spans="2:143" ht="11.25" customHeight="1" x14ac:dyDescent="0.15">
      <c r="B16" s="658" t="s">
        <v>263</v>
      </c>
      <c r="C16" s="659"/>
      <c r="D16" s="659"/>
      <c r="E16" s="659"/>
      <c r="F16" s="659"/>
      <c r="G16" s="659"/>
      <c r="H16" s="659"/>
      <c r="I16" s="659"/>
      <c r="J16" s="659"/>
      <c r="K16" s="659"/>
      <c r="L16" s="659"/>
      <c r="M16" s="659"/>
      <c r="N16" s="659"/>
      <c r="O16" s="659"/>
      <c r="P16" s="659"/>
      <c r="Q16" s="660"/>
      <c r="R16" s="661" t="s">
        <v>180</v>
      </c>
      <c r="S16" s="664"/>
      <c r="T16" s="664"/>
      <c r="U16" s="664"/>
      <c r="V16" s="664"/>
      <c r="W16" s="664"/>
      <c r="X16" s="664"/>
      <c r="Y16" s="665"/>
      <c r="Z16" s="723" t="s">
        <v>129</v>
      </c>
      <c r="AA16" s="723"/>
      <c r="AB16" s="723"/>
      <c r="AC16" s="723"/>
      <c r="AD16" s="724" t="s">
        <v>229</v>
      </c>
      <c r="AE16" s="724"/>
      <c r="AF16" s="724"/>
      <c r="AG16" s="724"/>
      <c r="AH16" s="724"/>
      <c r="AI16" s="724"/>
      <c r="AJ16" s="724"/>
      <c r="AK16" s="724"/>
      <c r="AL16" s="666" t="s">
        <v>180</v>
      </c>
      <c r="AM16" s="667"/>
      <c r="AN16" s="667"/>
      <c r="AO16" s="725"/>
      <c r="AP16" s="658" t="s">
        <v>264</v>
      </c>
      <c r="AQ16" s="659"/>
      <c r="AR16" s="659"/>
      <c r="AS16" s="659"/>
      <c r="AT16" s="659"/>
      <c r="AU16" s="659"/>
      <c r="AV16" s="659"/>
      <c r="AW16" s="659"/>
      <c r="AX16" s="659"/>
      <c r="AY16" s="659"/>
      <c r="AZ16" s="659"/>
      <c r="BA16" s="659"/>
      <c r="BB16" s="659"/>
      <c r="BC16" s="659"/>
      <c r="BD16" s="659"/>
      <c r="BE16" s="659"/>
      <c r="BF16" s="660"/>
      <c r="BG16" s="661">
        <v>770</v>
      </c>
      <c r="BH16" s="664"/>
      <c r="BI16" s="664"/>
      <c r="BJ16" s="664"/>
      <c r="BK16" s="664"/>
      <c r="BL16" s="664"/>
      <c r="BM16" s="664"/>
      <c r="BN16" s="665"/>
      <c r="BO16" s="723">
        <v>0</v>
      </c>
      <c r="BP16" s="723"/>
      <c r="BQ16" s="723"/>
      <c r="BR16" s="723"/>
      <c r="BS16" s="669" t="s">
        <v>229</v>
      </c>
      <c r="BT16" s="664"/>
      <c r="BU16" s="664"/>
      <c r="BV16" s="664"/>
      <c r="BW16" s="664"/>
      <c r="BX16" s="664"/>
      <c r="BY16" s="664"/>
      <c r="BZ16" s="664"/>
      <c r="CA16" s="664"/>
      <c r="CB16" s="704"/>
      <c r="CD16" s="705" t="s">
        <v>265</v>
      </c>
      <c r="CE16" s="702"/>
      <c r="CF16" s="702"/>
      <c r="CG16" s="702"/>
      <c r="CH16" s="702"/>
      <c r="CI16" s="702"/>
      <c r="CJ16" s="702"/>
      <c r="CK16" s="702"/>
      <c r="CL16" s="702"/>
      <c r="CM16" s="702"/>
      <c r="CN16" s="702"/>
      <c r="CO16" s="702"/>
      <c r="CP16" s="702"/>
      <c r="CQ16" s="703"/>
      <c r="CR16" s="661">
        <v>365533</v>
      </c>
      <c r="CS16" s="664"/>
      <c r="CT16" s="664"/>
      <c r="CU16" s="664"/>
      <c r="CV16" s="664"/>
      <c r="CW16" s="664"/>
      <c r="CX16" s="664"/>
      <c r="CY16" s="665"/>
      <c r="CZ16" s="723">
        <v>0.2</v>
      </c>
      <c r="DA16" s="723"/>
      <c r="DB16" s="723"/>
      <c r="DC16" s="723"/>
      <c r="DD16" s="669" t="s">
        <v>180</v>
      </c>
      <c r="DE16" s="664"/>
      <c r="DF16" s="664"/>
      <c r="DG16" s="664"/>
      <c r="DH16" s="664"/>
      <c r="DI16" s="664"/>
      <c r="DJ16" s="664"/>
      <c r="DK16" s="664"/>
      <c r="DL16" s="664"/>
      <c r="DM16" s="664"/>
      <c r="DN16" s="664"/>
      <c r="DO16" s="664"/>
      <c r="DP16" s="665"/>
      <c r="DQ16" s="669">
        <v>254510</v>
      </c>
      <c r="DR16" s="664"/>
      <c r="DS16" s="664"/>
      <c r="DT16" s="664"/>
      <c r="DU16" s="664"/>
      <c r="DV16" s="664"/>
      <c r="DW16" s="664"/>
      <c r="DX16" s="664"/>
      <c r="DY16" s="664"/>
      <c r="DZ16" s="664"/>
      <c r="EA16" s="664"/>
      <c r="EB16" s="664"/>
      <c r="EC16" s="704"/>
    </row>
    <row r="17" spans="2:133" ht="11.25" customHeight="1" x14ac:dyDescent="0.15">
      <c r="B17" s="658" t="s">
        <v>266</v>
      </c>
      <c r="C17" s="659"/>
      <c r="D17" s="659"/>
      <c r="E17" s="659"/>
      <c r="F17" s="659"/>
      <c r="G17" s="659"/>
      <c r="H17" s="659"/>
      <c r="I17" s="659"/>
      <c r="J17" s="659"/>
      <c r="K17" s="659"/>
      <c r="L17" s="659"/>
      <c r="M17" s="659"/>
      <c r="N17" s="659"/>
      <c r="O17" s="659"/>
      <c r="P17" s="659"/>
      <c r="Q17" s="660"/>
      <c r="R17" s="661">
        <v>369152</v>
      </c>
      <c r="S17" s="664"/>
      <c r="T17" s="664"/>
      <c r="U17" s="664"/>
      <c r="V17" s="664"/>
      <c r="W17" s="664"/>
      <c r="X17" s="664"/>
      <c r="Y17" s="665"/>
      <c r="Z17" s="723">
        <v>0.2</v>
      </c>
      <c r="AA17" s="723"/>
      <c r="AB17" s="723"/>
      <c r="AC17" s="723"/>
      <c r="AD17" s="724">
        <v>369152</v>
      </c>
      <c r="AE17" s="724"/>
      <c r="AF17" s="724"/>
      <c r="AG17" s="724"/>
      <c r="AH17" s="724"/>
      <c r="AI17" s="724"/>
      <c r="AJ17" s="724"/>
      <c r="AK17" s="724"/>
      <c r="AL17" s="666">
        <v>0.3</v>
      </c>
      <c r="AM17" s="667"/>
      <c r="AN17" s="667"/>
      <c r="AO17" s="725"/>
      <c r="AP17" s="658" t="s">
        <v>267</v>
      </c>
      <c r="AQ17" s="659"/>
      <c r="AR17" s="659"/>
      <c r="AS17" s="659"/>
      <c r="AT17" s="659"/>
      <c r="AU17" s="659"/>
      <c r="AV17" s="659"/>
      <c r="AW17" s="659"/>
      <c r="AX17" s="659"/>
      <c r="AY17" s="659"/>
      <c r="AZ17" s="659"/>
      <c r="BA17" s="659"/>
      <c r="BB17" s="659"/>
      <c r="BC17" s="659"/>
      <c r="BD17" s="659"/>
      <c r="BE17" s="659"/>
      <c r="BF17" s="660"/>
      <c r="BG17" s="661" t="s">
        <v>229</v>
      </c>
      <c r="BH17" s="664"/>
      <c r="BI17" s="664"/>
      <c r="BJ17" s="664"/>
      <c r="BK17" s="664"/>
      <c r="BL17" s="664"/>
      <c r="BM17" s="664"/>
      <c r="BN17" s="665"/>
      <c r="BO17" s="723" t="s">
        <v>129</v>
      </c>
      <c r="BP17" s="723"/>
      <c r="BQ17" s="723"/>
      <c r="BR17" s="723"/>
      <c r="BS17" s="669" t="s">
        <v>229</v>
      </c>
      <c r="BT17" s="664"/>
      <c r="BU17" s="664"/>
      <c r="BV17" s="664"/>
      <c r="BW17" s="664"/>
      <c r="BX17" s="664"/>
      <c r="BY17" s="664"/>
      <c r="BZ17" s="664"/>
      <c r="CA17" s="664"/>
      <c r="CB17" s="704"/>
      <c r="CD17" s="705" t="s">
        <v>268</v>
      </c>
      <c r="CE17" s="702"/>
      <c r="CF17" s="702"/>
      <c r="CG17" s="702"/>
      <c r="CH17" s="702"/>
      <c r="CI17" s="702"/>
      <c r="CJ17" s="702"/>
      <c r="CK17" s="702"/>
      <c r="CL17" s="702"/>
      <c r="CM17" s="702"/>
      <c r="CN17" s="702"/>
      <c r="CO17" s="702"/>
      <c r="CP17" s="702"/>
      <c r="CQ17" s="703"/>
      <c r="CR17" s="661">
        <v>12295903</v>
      </c>
      <c r="CS17" s="664"/>
      <c r="CT17" s="664"/>
      <c r="CU17" s="664"/>
      <c r="CV17" s="664"/>
      <c r="CW17" s="664"/>
      <c r="CX17" s="664"/>
      <c r="CY17" s="665"/>
      <c r="CZ17" s="723">
        <v>6.9</v>
      </c>
      <c r="DA17" s="723"/>
      <c r="DB17" s="723"/>
      <c r="DC17" s="723"/>
      <c r="DD17" s="669" t="s">
        <v>180</v>
      </c>
      <c r="DE17" s="664"/>
      <c r="DF17" s="664"/>
      <c r="DG17" s="664"/>
      <c r="DH17" s="664"/>
      <c r="DI17" s="664"/>
      <c r="DJ17" s="664"/>
      <c r="DK17" s="664"/>
      <c r="DL17" s="664"/>
      <c r="DM17" s="664"/>
      <c r="DN17" s="664"/>
      <c r="DO17" s="664"/>
      <c r="DP17" s="665"/>
      <c r="DQ17" s="669">
        <v>10262284</v>
      </c>
      <c r="DR17" s="664"/>
      <c r="DS17" s="664"/>
      <c r="DT17" s="664"/>
      <c r="DU17" s="664"/>
      <c r="DV17" s="664"/>
      <c r="DW17" s="664"/>
      <c r="DX17" s="664"/>
      <c r="DY17" s="664"/>
      <c r="DZ17" s="664"/>
      <c r="EA17" s="664"/>
      <c r="EB17" s="664"/>
      <c r="EC17" s="704"/>
    </row>
    <row r="18" spans="2:133" ht="11.25" customHeight="1" x14ac:dyDescent="0.15">
      <c r="B18" s="658" t="s">
        <v>269</v>
      </c>
      <c r="C18" s="659"/>
      <c r="D18" s="659"/>
      <c r="E18" s="659"/>
      <c r="F18" s="659"/>
      <c r="G18" s="659"/>
      <c r="H18" s="659"/>
      <c r="I18" s="659"/>
      <c r="J18" s="659"/>
      <c r="K18" s="659"/>
      <c r="L18" s="659"/>
      <c r="M18" s="659"/>
      <c r="N18" s="659"/>
      <c r="O18" s="659"/>
      <c r="P18" s="659"/>
      <c r="Q18" s="660"/>
      <c r="R18" s="661">
        <v>3964414</v>
      </c>
      <c r="S18" s="664"/>
      <c r="T18" s="664"/>
      <c r="U18" s="664"/>
      <c r="V18" s="664"/>
      <c r="W18" s="664"/>
      <c r="X18" s="664"/>
      <c r="Y18" s="665"/>
      <c r="Z18" s="723">
        <v>2.1</v>
      </c>
      <c r="AA18" s="723"/>
      <c r="AB18" s="723"/>
      <c r="AC18" s="723"/>
      <c r="AD18" s="724">
        <v>3710163</v>
      </c>
      <c r="AE18" s="724"/>
      <c r="AF18" s="724"/>
      <c r="AG18" s="724"/>
      <c r="AH18" s="724"/>
      <c r="AI18" s="724"/>
      <c r="AJ18" s="724"/>
      <c r="AK18" s="724"/>
      <c r="AL18" s="666">
        <v>2.9</v>
      </c>
      <c r="AM18" s="667"/>
      <c r="AN18" s="667"/>
      <c r="AO18" s="725"/>
      <c r="AP18" s="658" t="s">
        <v>270</v>
      </c>
      <c r="AQ18" s="659"/>
      <c r="AR18" s="659"/>
      <c r="AS18" s="659"/>
      <c r="AT18" s="659"/>
      <c r="AU18" s="659"/>
      <c r="AV18" s="659"/>
      <c r="AW18" s="659"/>
      <c r="AX18" s="659"/>
      <c r="AY18" s="659"/>
      <c r="AZ18" s="659"/>
      <c r="BA18" s="659"/>
      <c r="BB18" s="659"/>
      <c r="BC18" s="659"/>
      <c r="BD18" s="659"/>
      <c r="BE18" s="659"/>
      <c r="BF18" s="660"/>
      <c r="BG18" s="661" t="s">
        <v>129</v>
      </c>
      <c r="BH18" s="664"/>
      <c r="BI18" s="664"/>
      <c r="BJ18" s="664"/>
      <c r="BK18" s="664"/>
      <c r="BL18" s="664"/>
      <c r="BM18" s="664"/>
      <c r="BN18" s="665"/>
      <c r="BO18" s="723" t="s">
        <v>129</v>
      </c>
      <c r="BP18" s="723"/>
      <c r="BQ18" s="723"/>
      <c r="BR18" s="723"/>
      <c r="BS18" s="669" t="s">
        <v>129</v>
      </c>
      <c r="BT18" s="664"/>
      <c r="BU18" s="664"/>
      <c r="BV18" s="664"/>
      <c r="BW18" s="664"/>
      <c r="BX18" s="664"/>
      <c r="BY18" s="664"/>
      <c r="BZ18" s="664"/>
      <c r="CA18" s="664"/>
      <c r="CB18" s="704"/>
      <c r="CD18" s="705" t="s">
        <v>271</v>
      </c>
      <c r="CE18" s="702"/>
      <c r="CF18" s="702"/>
      <c r="CG18" s="702"/>
      <c r="CH18" s="702"/>
      <c r="CI18" s="702"/>
      <c r="CJ18" s="702"/>
      <c r="CK18" s="702"/>
      <c r="CL18" s="702"/>
      <c r="CM18" s="702"/>
      <c r="CN18" s="702"/>
      <c r="CO18" s="702"/>
      <c r="CP18" s="702"/>
      <c r="CQ18" s="703"/>
      <c r="CR18" s="661">
        <v>28518</v>
      </c>
      <c r="CS18" s="664"/>
      <c r="CT18" s="664"/>
      <c r="CU18" s="664"/>
      <c r="CV18" s="664"/>
      <c r="CW18" s="664"/>
      <c r="CX18" s="664"/>
      <c r="CY18" s="665"/>
      <c r="CZ18" s="723">
        <v>0</v>
      </c>
      <c r="DA18" s="723"/>
      <c r="DB18" s="723"/>
      <c r="DC18" s="723"/>
      <c r="DD18" s="669">
        <v>28518</v>
      </c>
      <c r="DE18" s="664"/>
      <c r="DF18" s="664"/>
      <c r="DG18" s="664"/>
      <c r="DH18" s="664"/>
      <c r="DI18" s="664"/>
      <c r="DJ18" s="664"/>
      <c r="DK18" s="664"/>
      <c r="DL18" s="664"/>
      <c r="DM18" s="664"/>
      <c r="DN18" s="664"/>
      <c r="DO18" s="664"/>
      <c r="DP18" s="665"/>
      <c r="DQ18" s="669">
        <v>28518</v>
      </c>
      <c r="DR18" s="664"/>
      <c r="DS18" s="664"/>
      <c r="DT18" s="664"/>
      <c r="DU18" s="664"/>
      <c r="DV18" s="664"/>
      <c r="DW18" s="664"/>
      <c r="DX18" s="664"/>
      <c r="DY18" s="664"/>
      <c r="DZ18" s="664"/>
      <c r="EA18" s="664"/>
      <c r="EB18" s="664"/>
      <c r="EC18" s="704"/>
    </row>
    <row r="19" spans="2:133" ht="11.25" customHeight="1" x14ac:dyDescent="0.15">
      <c r="B19" s="658" t="s">
        <v>272</v>
      </c>
      <c r="C19" s="659"/>
      <c r="D19" s="659"/>
      <c r="E19" s="659"/>
      <c r="F19" s="659"/>
      <c r="G19" s="659"/>
      <c r="H19" s="659"/>
      <c r="I19" s="659"/>
      <c r="J19" s="659"/>
      <c r="K19" s="659"/>
      <c r="L19" s="659"/>
      <c r="M19" s="659"/>
      <c r="N19" s="659"/>
      <c r="O19" s="659"/>
      <c r="P19" s="659"/>
      <c r="Q19" s="660"/>
      <c r="R19" s="661">
        <v>3710163</v>
      </c>
      <c r="S19" s="664"/>
      <c r="T19" s="664"/>
      <c r="U19" s="664"/>
      <c r="V19" s="664"/>
      <c r="W19" s="664"/>
      <c r="X19" s="664"/>
      <c r="Y19" s="665"/>
      <c r="Z19" s="723">
        <v>1.9</v>
      </c>
      <c r="AA19" s="723"/>
      <c r="AB19" s="723"/>
      <c r="AC19" s="723"/>
      <c r="AD19" s="724">
        <v>3710163</v>
      </c>
      <c r="AE19" s="724"/>
      <c r="AF19" s="724"/>
      <c r="AG19" s="724"/>
      <c r="AH19" s="724"/>
      <c r="AI19" s="724"/>
      <c r="AJ19" s="724"/>
      <c r="AK19" s="724"/>
      <c r="AL19" s="666">
        <v>2.9</v>
      </c>
      <c r="AM19" s="667"/>
      <c r="AN19" s="667"/>
      <c r="AO19" s="725"/>
      <c r="AP19" s="658" t="s">
        <v>273</v>
      </c>
      <c r="AQ19" s="659"/>
      <c r="AR19" s="659"/>
      <c r="AS19" s="659"/>
      <c r="AT19" s="659"/>
      <c r="AU19" s="659"/>
      <c r="AV19" s="659"/>
      <c r="AW19" s="659"/>
      <c r="AX19" s="659"/>
      <c r="AY19" s="659"/>
      <c r="AZ19" s="659"/>
      <c r="BA19" s="659"/>
      <c r="BB19" s="659"/>
      <c r="BC19" s="659"/>
      <c r="BD19" s="659"/>
      <c r="BE19" s="659"/>
      <c r="BF19" s="660"/>
      <c r="BG19" s="661">
        <v>11312904</v>
      </c>
      <c r="BH19" s="664"/>
      <c r="BI19" s="664"/>
      <c r="BJ19" s="664"/>
      <c r="BK19" s="664"/>
      <c r="BL19" s="664"/>
      <c r="BM19" s="664"/>
      <c r="BN19" s="665"/>
      <c r="BO19" s="723">
        <v>9.6999999999999993</v>
      </c>
      <c r="BP19" s="723"/>
      <c r="BQ19" s="723"/>
      <c r="BR19" s="723"/>
      <c r="BS19" s="669" t="s">
        <v>129</v>
      </c>
      <c r="BT19" s="664"/>
      <c r="BU19" s="664"/>
      <c r="BV19" s="664"/>
      <c r="BW19" s="664"/>
      <c r="BX19" s="664"/>
      <c r="BY19" s="664"/>
      <c r="BZ19" s="664"/>
      <c r="CA19" s="664"/>
      <c r="CB19" s="704"/>
      <c r="CD19" s="705" t="s">
        <v>274</v>
      </c>
      <c r="CE19" s="702"/>
      <c r="CF19" s="702"/>
      <c r="CG19" s="702"/>
      <c r="CH19" s="702"/>
      <c r="CI19" s="702"/>
      <c r="CJ19" s="702"/>
      <c r="CK19" s="702"/>
      <c r="CL19" s="702"/>
      <c r="CM19" s="702"/>
      <c r="CN19" s="702"/>
      <c r="CO19" s="702"/>
      <c r="CP19" s="702"/>
      <c r="CQ19" s="703"/>
      <c r="CR19" s="661" t="s">
        <v>180</v>
      </c>
      <c r="CS19" s="664"/>
      <c r="CT19" s="664"/>
      <c r="CU19" s="664"/>
      <c r="CV19" s="664"/>
      <c r="CW19" s="664"/>
      <c r="CX19" s="664"/>
      <c r="CY19" s="665"/>
      <c r="CZ19" s="723" t="s">
        <v>129</v>
      </c>
      <c r="DA19" s="723"/>
      <c r="DB19" s="723"/>
      <c r="DC19" s="723"/>
      <c r="DD19" s="669" t="s">
        <v>229</v>
      </c>
      <c r="DE19" s="664"/>
      <c r="DF19" s="664"/>
      <c r="DG19" s="664"/>
      <c r="DH19" s="664"/>
      <c r="DI19" s="664"/>
      <c r="DJ19" s="664"/>
      <c r="DK19" s="664"/>
      <c r="DL19" s="664"/>
      <c r="DM19" s="664"/>
      <c r="DN19" s="664"/>
      <c r="DO19" s="664"/>
      <c r="DP19" s="665"/>
      <c r="DQ19" s="669" t="s">
        <v>129</v>
      </c>
      <c r="DR19" s="664"/>
      <c r="DS19" s="664"/>
      <c r="DT19" s="664"/>
      <c r="DU19" s="664"/>
      <c r="DV19" s="664"/>
      <c r="DW19" s="664"/>
      <c r="DX19" s="664"/>
      <c r="DY19" s="664"/>
      <c r="DZ19" s="664"/>
      <c r="EA19" s="664"/>
      <c r="EB19" s="664"/>
      <c r="EC19" s="704"/>
    </row>
    <row r="20" spans="2:133" ht="11.25" customHeight="1" x14ac:dyDescent="0.15">
      <c r="B20" s="658" t="s">
        <v>275</v>
      </c>
      <c r="C20" s="659"/>
      <c r="D20" s="659"/>
      <c r="E20" s="659"/>
      <c r="F20" s="659"/>
      <c r="G20" s="659"/>
      <c r="H20" s="659"/>
      <c r="I20" s="659"/>
      <c r="J20" s="659"/>
      <c r="K20" s="659"/>
      <c r="L20" s="659"/>
      <c r="M20" s="659"/>
      <c r="N20" s="659"/>
      <c r="O20" s="659"/>
      <c r="P20" s="659"/>
      <c r="Q20" s="660"/>
      <c r="R20" s="661">
        <v>254251</v>
      </c>
      <c r="S20" s="664"/>
      <c r="T20" s="664"/>
      <c r="U20" s="664"/>
      <c r="V20" s="664"/>
      <c r="W20" s="664"/>
      <c r="X20" s="664"/>
      <c r="Y20" s="665"/>
      <c r="Z20" s="723">
        <v>0.1</v>
      </c>
      <c r="AA20" s="723"/>
      <c r="AB20" s="723"/>
      <c r="AC20" s="723"/>
      <c r="AD20" s="724" t="s">
        <v>180</v>
      </c>
      <c r="AE20" s="724"/>
      <c r="AF20" s="724"/>
      <c r="AG20" s="724"/>
      <c r="AH20" s="724"/>
      <c r="AI20" s="724"/>
      <c r="AJ20" s="724"/>
      <c r="AK20" s="724"/>
      <c r="AL20" s="666" t="s">
        <v>229</v>
      </c>
      <c r="AM20" s="667"/>
      <c r="AN20" s="667"/>
      <c r="AO20" s="725"/>
      <c r="AP20" s="658" t="s">
        <v>276</v>
      </c>
      <c r="AQ20" s="659"/>
      <c r="AR20" s="659"/>
      <c r="AS20" s="659"/>
      <c r="AT20" s="659"/>
      <c r="AU20" s="659"/>
      <c r="AV20" s="659"/>
      <c r="AW20" s="659"/>
      <c r="AX20" s="659"/>
      <c r="AY20" s="659"/>
      <c r="AZ20" s="659"/>
      <c r="BA20" s="659"/>
      <c r="BB20" s="659"/>
      <c r="BC20" s="659"/>
      <c r="BD20" s="659"/>
      <c r="BE20" s="659"/>
      <c r="BF20" s="660"/>
      <c r="BG20" s="661">
        <v>11312904</v>
      </c>
      <c r="BH20" s="664"/>
      <c r="BI20" s="664"/>
      <c r="BJ20" s="664"/>
      <c r="BK20" s="664"/>
      <c r="BL20" s="664"/>
      <c r="BM20" s="664"/>
      <c r="BN20" s="665"/>
      <c r="BO20" s="723">
        <v>9.6999999999999993</v>
      </c>
      <c r="BP20" s="723"/>
      <c r="BQ20" s="723"/>
      <c r="BR20" s="723"/>
      <c r="BS20" s="669" t="s">
        <v>229</v>
      </c>
      <c r="BT20" s="664"/>
      <c r="BU20" s="664"/>
      <c r="BV20" s="664"/>
      <c r="BW20" s="664"/>
      <c r="BX20" s="664"/>
      <c r="BY20" s="664"/>
      <c r="BZ20" s="664"/>
      <c r="CA20" s="664"/>
      <c r="CB20" s="704"/>
      <c r="CD20" s="705" t="s">
        <v>277</v>
      </c>
      <c r="CE20" s="702"/>
      <c r="CF20" s="702"/>
      <c r="CG20" s="702"/>
      <c r="CH20" s="702"/>
      <c r="CI20" s="702"/>
      <c r="CJ20" s="702"/>
      <c r="CK20" s="702"/>
      <c r="CL20" s="702"/>
      <c r="CM20" s="702"/>
      <c r="CN20" s="702"/>
      <c r="CO20" s="702"/>
      <c r="CP20" s="702"/>
      <c r="CQ20" s="703"/>
      <c r="CR20" s="661">
        <v>178004460</v>
      </c>
      <c r="CS20" s="664"/>
      <c r="CT20" s="664"/>
      <c r="CU20" s="664"/>
      <c r="CV20" s="664"/>
      <c r="CW20" s="664"/>
      <c r="CX20" s="664"/>
      <c r="CY20" s="665"/>
      <c r="CZ20" s="723">
        <v>100</v>
      </c>
      <c r="DA20" s="723"/>
      <c r="DB20" s="723"/>
      <c r="DC20" s="723"/>
      <c r="DD20" s="669">
        <v>38386677</v>
      </c>
      <c r="DE20" s="664"/>
      <c r="DF20" s="664"/>
      <c r="DG20" s="664"/>
      <c r="DH20" s="664"/>
      <c r="DI20" s="664"/>
      <c r="DJ20" s="664"/>
      <c r="DK20" s="664"/>
      <c r="DL20" s="664"/>
      <c r="DM20" s="664"/>
      <c r="DN20" s="664"/>
      <c r="DO20" s="664"/>
      <c r="DP20" s="665"/>
      <c r="DQ20" s="669">
        <v>132151199</v>
      </c>
      <c r="DR20" s="664"/>
      <c r="DS20" s="664"/>
      <c r="DT20" s="664"/>
      <c r="DU20" s="664"/>
      <c r="DV20" s="664"/>
      <c r="DW20" s="664"/>
      <c r="DX20" s="664"/>
      <c r="DY20" s="664"/>
      <c r="DZ20" s="664"/>
      <c r="EA20" s="664"/>
      <c r="EB20" s="664"/>
      <c r="EC20" s="704"/>
    </row>
    <row r="21" spans="2:133" ht="11.25" customHeight="1" x14ac:dyDescent="0.15">
      <c r="B21" s="658" t="s">
        <v>278</v>
      </c>
      <c r="C21" s="659"/>
      <c r="D21" s="659"/>
      <c r="E21" s="659"/>
      <c r="F21" s="659"/>
      <c r="G21" s="659"/>
      <c r="H21" s="659"/>
      <c r="I21" s="659"/>
      <c r="J21" s="659"/>
      <c r="K21" s="659"/>
      <c r="L21" s="659"/>
      <c r="M21" s="659"/>
      <c r="N21" s="659"/>
      <c r="O21" s="659"/>
      <c r="P21" s="659"/>
      <c r="Q21" s="660"/>
      <c r="R21" s="661" t="s">
        <v>180</v>
      </c>
      <c r="S21" s="664"/>
      <c r="T21" s="664"/>
      <c r="U21" s="664"/>
      <c r="V21" s="664"/>
      <c r="W21" s="664"/>
      <c r="X21" s="664"/>
      <c r="Y21" s="665"/>
      <c r="Z21" s="723" t="s">
        <v>229</v>
      </c>
      <c r="AA21" s="723"/>
      <c r="AB21" s="723"/>
      <c r="AC21" s="723"/>
      <c r="AD21" s="724" t="s">
        <v>129</v>
      </c>
      <c r="AE21" s="724"/>
      <c r="AF21" s="724"/>
      <c r="AG21" s="724"/>
      <c r="AH21" s="724"/>
      <c r="AI21" s="724"/>
      <c r="AJ21" s="724"/>
      <c r="AK21" s="724"/>
      <c r="AL21" s="666" t="s">
        <v>180</v>
      </c>
      <c r="AM21" s="667"/>
      <c r="AN21" s="667"/>
      <c r="AO21" s="725"/>
      <c r="AP21" s="769" t="s">
        <v>279</v>
      </c>
      <c r="AQ21" s="776"/>
      <c r="AR21" s="776"/>
      <c r="AS21" s="776"/>
      <c r="AT21" s="776"/>
      <c r="AU21" s="776"/>
      <c r="AV21" s="776"/>
      <c r="AW21" s="776"/>
      <c r="AX21" s="776"/>
      <c r="AY21" s="776"/>
      <c r="AZ21" s="776"/>
      <c r="BA21" s="776"/>
      <c r="BB21" s="776"/>
      <c r="BC21" s="776"/>
      <c r="BD21" s="776"/>
      <c r="BE21" s="776"/>
      <c r="BF21" s="771"/>
      <c r="BG21" s="661">
        <v>64</v>
      </c>
      <c r="BH21" s="664"/>
      <c r="BI21" s="664"/>
      <c r="BJ21" s="664"/>
      <c r="BK21" s="664"/>
      <c r="BL21" s="664"/>
      <c r="BM21" s="664"/>
      <c r="BN21" s="665"/>
      <c r="BO21" s="723">
        <v>0</v>
      </c>
      <c r="BP21" s="723"/>
      <c r="BQ21" s="723"/>
      <c r="BR21" s="723"/>
      <c r="BS21" s="669" t="s">
        <v>229</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280</v>
      </c>
      <c r="C22" s="659"/>
      <c r="D22" s="659"/>
      <c r="E22" s="659"/>
      <c r="F22" s="659"/>
      <c r="G22" s="659"/>
      <c r="H22" s="659"/>
      <c r="I22" s="659"/>
      <c r="J22" s="659"/>
      <c r="K22" s="659"/>
      <c r="L22" s="659"/>
      <c r="M22" s="659"/>
      <c r="N22" s="659"/>
      <c r="O22" s="659"/>
      <c r="P22" s="659"/>
      <c r="Q22" s="660"/>
      <c r="R22" s="661">
        <v>132883573</v>
      </c>
      <c r="S22" s="664"/>
      <c r="T22" s="664"/>
      <c r="U22" s="664"/>
      <c r="V22" s="664"/>
      <c r="W22" s="664"/>
      <c r="X22" s="664"/>
      <c r="Y22" s="665"/>
      <c r="Z22" s="723">
        <v>69.400000000000006</v>
      </c>
      <c r="AA22" s="723"/>
      <c r="AB22" s="723"/>
      <c r="AC22" s="723"/>
      <c r="AD22" s="724">
        <v>128585253</v>
      </c>
      <c r="AE22" s="724"/>
      <c r="AF22" s="724"/>
      <c r="AG22" s="724"/>
      <c r="AH22" s="724"/>
      <c r="AI22" s="724"/>
      <c r="AJ22" s="724"/>
      <c r="AK22" s="724"/>
      <c r="AL22" s="666">
        <v>99.2</v>
      </c>
      <c r="AM22" s="667"/>
      <c r="AN22" s="667"/>
      <c r="AO22" s="725"/>
      <c r="AP22" s="769" t="s">
        <v>281</v>
      </c>
      <c r="AQ22" s="776"/>
      <c r="AR22" s="776"/>
      <c r="AS22" s="776"/>
      <c r="AT22" s="776"/>
      <c r="AU22" s="776"/>
      <c r="AV22" s="776"/>
      <c r="AW22" s="776"/>
      <c r="AX22" s="776"/>
      <c r="AY22" s="776"/>
      <c r="AZ22" s="776"/>
      <c r="BA22" s="776"/>
      <c r="BB22" s="776"/>
      <c r="BC22" s="776"/>
      <c r="BD22" s="776"/>
      <c r="BE22" s="776"/>
      <c r="BF22" s="771"/>
      <c r="BG22" s="661">
        <v>7268771</v>
      </c>
      <c r="BH22" s="664"/>
      <c r="BI22" s="664"/>
      <c r="BJ22" s="664"/>
      <c r="BK22" s="664"/>
      <c r="BL22" s="664"/>
      <c r="BM22" s="664"/>
      <c r="BN22" s="665"/>
      <c r="BO22" s="723">
        <v>6.2</v>
      </c>
      <c r="BP22" s="723"/>
      <c r="BQ22" s="723"/>
      <c r="BR22" s="723"/>
      <c r="BS22" s="669" t="s">
        <v>129</v>
      </c>
      <c r="BT22" s="664"/>
      <c r="BU22" s="664"/>
      <c r="BV22" s="664"/>
      <c r="BW22" s="664"/>
      <c r="BX22" s="664"/>
      <c r="BY22" s="664"/>
      <c r="BZ22" s="664"/>
      <c r="CA22" s="664"/>
      <c r="CB22" s="704"/>
      <c r="CD22" s="778" t="s">
        <v>282</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283</v>
      </c>
      <c r="C23" s="659"/>
      <c r="D23" s="659"/>
      <c r="E23" s="659"/>
      <c r="F23" s="659"/>
      <c r="G23" s="659"/>
      <c r="H23" s="659"/>
      <c r="I23" s="659"/>
      <c r="J23" s="659"/>
      <c r="K23" s="659"/>
      <c r="L23" s="659"/>
      <c r="M23" s="659"/>
      <c r="N23" s="659"/>
      <c r="O23" s="659"/>
      <c r="P23" s="659"/>
      <c r="Q23" s="660"/>
      <c r="R23" s="661">
        <v>60468</v>
      </c>
      <c r="S23" s="664"/>
      <c r="T23" s="664"/>
      <c r="U23" s="664"/>
      <c r="V23" s="664"/>
      <c r="W23" s="664"/>
      <c r="X23" s="664"/>
      <c r="Y23" s="665"/>
      <c r="Z23" s="723">
        <v>0</v>
      </c>
      <c r="AA23" s="723"/>
      <c r="AB23" s="723"/>
      <c r="AC23" s="723"/>
      <c r="AD23" s="724">
        <v>60468</v>
      </c>
      <c r="AE23" s="724"/>
      <c r="AF23" s="724"/>
      <c r="AG23" s="724"/>
      <c r="AH23" s="724"/>
      <c r="AI23" s="724"/>
      <c r="AJ23" s="724"/>
      <c r="AK23" s="724"/>
      <c r="AL23" s="666">
        <v>0</v>
      </c>
      <c r="AM23" s="667"/>
      <c r="AN23" s="667"/>
      <c r="AO23" s="725"/>
      <c r="AP23" s="769" t="s">
        <v>284</v>
      </c>
      <c r="AQ23" s="776"/>
      <c r="AR23" s="776"/>
      <c r="AS23" s="776"/>
      <c r="AT23" s="776"/>
      <c r="AU23" s="776"/>
      <c r="AV23" s="776"/>
      <c r="AW23" s="776"/>
      <c r="AX23" s="776"/>
      <c r="AY23" s="776"/>
      <c r="AZ23" s="776"/>
      <c r="BA23" s="776"/>
      <c r="BB23" s="776"/>
      <c r="BC23" s="776"/>
      <c r="BD23" s="776"/>
      <c r="BE23" s="776"/>
      <c r="BF23" s="771"/>
      <c r="BG23" s="661">
        <v>4044069</v>
      </c>
      <c r="BH23" s="664"/>
      <c r="BI23" s="664"/>
      <c r="BJ23" s="664"/>
      <c r="BK23" s="664"/>
      <c r="BL23" s="664"/>
      <c r="BM23" s="664"/>
      <c r="BN23" s="665"/>
      <c r="BO23" s="723">
        <v>3.5</v>
      </c>
      <c r="BP23" s="723"/>
      <c r="BQ23" s="723"/>
      <c r="BR23" s="723"/>
      <c r="BS23" s="669" t="s">
        <v>180</v>
      </c>
      <c r="BT23" s="664"/>
      <c r="BU23" s="664"/>
      <c r="BV23" s="664"/>
      <c r="BW23" s="664"/>
      <c r="BX23" s="664"/>
      <c r="BY23" s="664"/>
      <c r="BZ23" s="664"/>
      <c r="CA23" s="664"/>
      <c r="CB23" s="704"/>
      <c r="CD23" s="778" t="s">
        <v>223</v>
      </c>
      <c r="CE23" s="779"/>
      <c r="CF23" s="779"/>
      <c r="CG23" s="779"/>
      <c r="CH23" s="779"/>
      <c r="CI23" s="779"/>
      <c r="CJ23" s="779"/>
      <c r="CK23" s="779"/>
      <c r="CL23" s="779"/>
      <c r="CM23" s="779"/>
      <c r="CN23" s="779"/>
      <c r="CO23" s="779"/>
      <c r="CP23" s="779"/>
      <c r="CQ23" s="780"/>
      <c r="CR23" s="778" t="s">
        <v>285</v>
      </c>
      <c r="CS23" s="779"/>
      <c r="CT23" s="779"/>
      <c r="CU23" s="779"/>
      <c r="CV23" s="779"/>
      <c r="CW23" s="779"/>
      <c r="CX23" s="779"/>
      <c r="CY23" s="780"/>
      <c r="CZ23" s="778" t="s">
        <v>286</v>
      </c>
      <c r="DA23" s="779"/>
      <c r="DB23" s="779"/>
      <c r="DC23" s="780"/>
      <c r="DD23" s="778" t="s">
        <v>287</v>
      </c>
      <c r="DE23" s="779"/>
      <c r="DF23" s="779"/>
      <c r="DG23" s="779"/>
      <c r="DH23" s="779"/>
      <c r="DI23" s="779"/>
      <c r="DJ23" s="779"/>
      <c r="DK23" s="780"/>
      <c r="DL23" s="787" t="s">
        <v>288</v>
      </c>
      <c r="DM23" s="788"/>
      <c r="DN23" s="788"/>
      <c r="DO23" s="788"/>
      <c r="DP23" s="788"/>
      <c r="DQ23" s="788"/>
      <c r="DR23" s="788"/>
      <c r="DS23" s="788"/>
      <c r="DT23" s="788"/>
      <c r="DU23" s="788"/>
      <c r="DV23" s="789"/>
      <c r="DW23" s="778" t="s">
        <v>289</v>
      </c>
      <c r="DX23" s="779"/>
      <c r="DY23" s="779"/>
      <c r="DZ23" s="779"/>
      <c r="EA23" s="779"/>
      <c r="EB23" s="779"/>
      <c r="EC23" s="780"/>
    </row>
    <row r="24" spans="2:133" ht="11.25" customHeight="1" x14ac:dyDescent="0.15">
      <c r="B24" s="658" t="s">
        <v>290</v>
      </c>
      <c r="C24" s="659"/>
      <c r="D24" s="659"/>
      <c r="E24" s="659"/>
      <c r="F24" s="659"/>
      <c r="G24" s="659"/>
      <c r="H24" s="659"/>
      <c r="I24" s="659"/>
      <c r="J24" s="659"/>
      <c r="K24" s="659"/>
      <c r="L24" s="659"/>
      <c r="M24" s="659"/>
      <c r="N24" s="659"/>
      <c r="O24" s="659"/>
      <c r="P24" s="659"/>
      <c r="Q24" s="660"/>
      <c r="R24" s="661">
        <v>494977</v>
      </c>
      <c r="S24" s="664"/>
      <c r="T24" s="664"/>
      <c r="U24" s="664"/>
      <c r="V24" s="664"/>
      <c r="W24" s="664"/>
      <c r="X24" s="664"/>
      <c r="Y24" s="665"/>
      <c r="Z24" s="723">
        <v>0.3</v>
      </c>
      <c r="AA24" s="723"/>
      <c r="AB24" s="723"/>
      <c r="AC24" s="723"/>
      <c r="AD24" s="724" t="s">
        <v>129</v>
      </c>
      <c r="AE24" s="724"/>
      <c r="AF24" s="724"/>
      <c r="AG24" s="724"/>
      <c r="AH24" s="724"/>
      <c r="AI24" s="724"/>
      <c r="AJ24" s="724"/>
      <c r="AK24" s="724"/>
      <c r="AL24" s="666" t="s">
        <v>129</v>
      </c>
      <c r="AM24" s="667"/>
      <c r="AN24" s="667"/>
      <c r="AO24" s="725"/>
      <c r="AP24" s="769" t="s">
        <v>291</v>
      </c>
      <c r="AQ24" s="776"/>
      <c r="AR24" s="776"/>
      <c r="AS24" s="776"/>
      <c r="AT24" s="776"/>
      <c r="AU24" s="776"/>
      <c r="AV24" s="776"/>
      <c r="AW24" s="776"/>
      <c r="AX24" s="776"/>
      <c r="AY24" s="776"/>
      <c r="AZ24" s="776"/>
      <c r="BA24" s="776"/>
      <c r="BB24" s="776"/>
      <c r="BC24" s="776"/>
      <c r="BD24" s="776"/>
      <c r="BE24" s="776"/>
      <c r="BF24" s="771"/>
      <c r="BG24" s="661" t="s">
        <v>229</v>
      </c>
      <c r="BH24" s="664"/>
      <c r="BI24" s="664"/>
      <c r="BJ24" s="664"/>
      <c r="BK24" s="664"/>
      <c r="BL24" s="664"/>
      <c r="BM24" s="664"/>
      <c r="BN24" s="665"/>
      <c r="BO24" s="723" t="s">
        <v>180</v>
      </c>
      <c r="BP24" s="723"/>
      <c r="BQ24" s="723"/>
      <c r="BR24" s="723"/>
      <c r="BS24" s="669" t="s">
        <v>129</v>
      </c>
      <c r="BT24" s="664"/>
      <c r="BU24" s="664"/>
      <c r="BV24" s="664"/>
      <c r="BW24" s="664"/>
      <c r="BX24" s="664"/>
      <c r="BY24" s="664"/>
      <c r="BZ24" s="664"/>
      <c r="CA24" s="664"/>
      <c r="CB24" s="704"/>
      <c r="CD24" s="732" t="s">
        <v>292</v>
      </c>
      <c r="CE24" s="733"/>
      <c r="CF24" s="733"/>
      <c r="CG24" s="733"/>
      <c r="CH24" s="733"/>
      <c r="CI24" s="733"/>
      <c r="CJ24" s="733"/>
      <c r="CK24" s="733"/>
      <c r="CL24" s="733"/>
      <c r="CM24" s="733"/>
      <c r="CN24" s="733"/>
      <c r="CO24" s="733"/>
      <c r="CP24" s="733"/>
      <c r="CQ24" s="734"/>
      <c r="CR24" s="726">
        <v>70979361</v>
      </c>
      <c r="CS24" s="727"/>
      <c r="CT24" s="727"/>
      <c r="CU24" s="727"/>
      <c r="CV24" s="727"/>
      <c r="CW24" s="727"/>
      <c r="CX24" s="727"/>
      <c r="CY24" s="773"/>
      <c r="CZ24" s="774">
        <v>39.9</v>
      </c>
      <c r="DA24" s="743"/>
      <c r="DB24" s="743"/>
      <c r="DC24" s="777"/>
      <c r="DD24" s="772">
        <v>49420752</v>
      </c>
      <c r="DE24" s="727"/>
      <c r="DF24" s="727"/>
      <c r="DG24" s="727"/>
      <c r="DH24" s="727"/>
      <c r="DI24" s="727"/>
      <c r="DJ24" s="727"/>
      <c r="DK24" s="773"/>
      <c r="DL24" s="772">
        <v>49160214</v>
      </c>
      <c r="DM24" s="727"/>
      <c r="DN24" s="727"/>
      <c r="DO24" s="727"/>
      <c r="DP24" s="727"/>
      <c r="DQ24" s="727"/>
      <c r="DR24" s="727"/>
      <c r="DS24" s="727"/>
      <c r="DT24" s="727"/>
      <c r="DU24" s="727"/>
      <c r="DV24" s="773"/>
      <c r="DW24" s="774">
        <v>37.9</v>
      </c>
      <c r="DX24" s="743"/>
      <c r="DY24" s="743"/>
      <c r="DZ24" s="743"/>
      <c r="EA24" s="743"/>
      <c r="EB24" s="743"/>
      <c r="EC24" s="775"/>
    </row>
    <row r="25" spans="2:133" ht="11.25" customHeight="1" x14ac:dyDescent="0.15">
      <c r="B25" s="658" t="s">
        <v>293</v>
      </c>
      <c r="C25" s="659"/>
      <c r="D25" s="659"/>
      <c r="E25" s="659"/>
      <c r="F25" s="659"/>
      <c r="G25" s="659"/>
      <c r="H25" s="659"/>
      <c r="I25" s="659"/>
      <c r="J25" s="659"/>
      <c r="K25" s="659"/>
      <c r="L25" s="659"/>
      <c r="M25" s="659"/>
      <c r="N25" s="659"/>
      <c r="O25" s="659"/>
      <c r="P25" s="659"/>
      <c r="Q25" s="660"/>
      <c r="R25" s="661">
        <v>2471087</v>
      </c>
      <c r="S25" s="664"/>
      <c r="T25" s="664"/>
      <c r="U25" s="664"/>
      <c r="V25" s="664"/>
      <c r="W25" s="664"/>
      <c r="X25" s="664"/>
      <c r="Y25" s="665"/>
      <c r="Z25" s="723">
        <v>1.3</v>
      </c>
      <c r="AA25" s="723"/>
      <c r="AB25" s="723"/>
      <c r="AC25" s="723"/>
      <c r="AD25" s="724">
        <v>239234</v>
      </c>
      <c r="AE25" s="724"/>
      <c r="AF25" s="724"/>
      <c r="AG25" s="724"/>
      <c r="AH25" s="724"/>
      <c r="AI25" s="724"/>
      <c r="AJ25" s="724"/>
      <c r="AK25" s="724"/>
      <c r="AL25" s="666">
        <v>0.2</v>
      </c>
      <c r="AM25" s="667"/>
      <c r="AN25" s="667"/>
      <c r="AO25" s="725"/>
      <c r="AP25" s="769" t="s">
        <v>294</v>
      </c>
      <c r="AQ25" s="776"/>
      <c r="AR25" s="776"/>
      <c r="AS25" s="776"/>
      <c r="AT25" s="776"/>
      <c r="AU25" s="776"/>
      <c r="AV25" s="776"/>
      <c r="AW25" s="776"/>
      <c r="AX25" s="776"/>
      <c r="AY25" s="776"/>
      <c r="AZ25" s="776"/>
      <c r="BA25" s="776"/>
      <c r="BB25" s="776"/>
      <c r="BC25" s="776"/>
      <c r="BD25" s="776"/>
      <c r="BE25" s="776"/>
      <c r="BF25" s="771"/>
      <c r="BG25" s="661" t="s">
        <v>129</v>
      </c>
      <c r="BH25" s="664"/>
      <c r="BI25" s="664"/>
      <c r="BJ25" s="664"/>
      <c r="BK25" s="664"/>
      <c r="BL25" s="664"/>
      <c r="BM25" s="664"/>
      <c r="BN25" s="665"/>
      <c r="BO25" s="723" t="s">
        <v>129</v>
      </c>
      <c r="BP25" s="723"/>
      <c r="BQ25" s="723"/>
      <c r="BR25" s="723"/>
      <c r="BS25" s="669" t="s">
        <v>129</v>
      </c>
      <c r="BT25" s="664"/>
      <c r="BU25" s="664"/>
      <c r="BV25" s="664"/>
      <c r="BW25" s="664"/>
      <c r="BX25" s="664"/>
      <c r="BY25" s="664"/>
      <c r="BZ25" s="664"/>
      <c r="CA25" s="664"/>
      <c r="CB25" s="704"/>
      <c r="CD25" s="705" t="s">
        <v>295</v>
      </c>
      <c r="CE25" s="702"/>
      <c r="CF25" s="702"/>
      <c r="CG25" s="702"/>
      <c r="CH25" s="702"/>
      <c r="CI25" s="702"/>
      <c r="CJ25" s="702"/>
      <c r="CK25" s="702"/>
      <c r="CL25" s="702"/>
      <c r="CM25" s="702"/>
      <c r="CN25" s="702"/>
      <c r="CO25" s="702"/>
      <c r="CP25" s="702"/>
      <c r="CQ25" s="703"/>
      <c r="CR25" s="661">
        <v>29337285</v>
      </c>
      <c r="CS25" s="662"/>
      <c r="CT25" s="662"/>
      <c r="CU25" s="662"/>
      <c r="CV25" s="662"/>
      <c r="CW25" s="662"/>
      <c r="CX25" s="662"/>
      <c r="CY25" s="663"/>
      <c r="CZ25" s="666">
        <v>16.5</v>
      </c>
      <c r="DA25" s="695"/>
      <c r="DB25" s="695"/>
      <c r="DC25" s="696"/>
      <c r="DD25" s="669">
        <v>27291750</v>
      </c>
      <c r="DE25" s="662"/>
      <c r="DF25" s="662"/>
      <c r="DG25" s="662"/>
      <c r="DH25" s="662"/>
      <c r="DI25" s="662"/>
      <c r="DJ25" s="662"/>
      <c r="DK25" s="663"/>
      <c r="DL25" s="669">
        <v>27154510</v>
      </c>
      <c r="DM25" s="662"/>
      <c r="DN25" s="662"/>
      <c r="DO25" s="662"/>
      <c r="DP25" s="662"/>
      <c r="DQ25" s="662"/>
      <c r="DR25" s="662"/>
      <c r="DS25" s="662"/>
      <c r="DT25" s="662"/>
      <c r="DU25" s="662"/>
      <c r="DV25" s="663"/>
      <c r="DW25" s="666">
        <v>21</v>
      </c>
      <c r="DX25" s="695"/>
      <c r="DY25" s="695"/>
      <c r="DZ25" s="695"/>
      <c r="EA25" s="695"/>
      <c r="EB25" s="695"/>
      <c r="EC25" s="697"/>
    </row>
    <row r="26" spans="2:133" ht="11.25" customHeight="1" x14ac:dyDescent="0.15">
      <c r="B26" s="658" t="s">
        <v>296</v>
      </c>
      <c r="C26" s="659"/>
      <c r="D26" s="659"/>
      <c r="E26" s="659"/>
      <c r="F26" s="659"/>
      <c r="G26" s="659"/>
      <c r="H26" s="659"/>
      <c r="I26" s="659"/>
      <c r="J26" s="659"/>
      <c r="K26" s="659"/>
      <c r="L26" s="659"/>
      <c r="M26" s="659"/>
      <c r="N26" s="659"/>
      <c r="O26" s="659"/>
      <c r="P26" s="659"/>
      <c r="Q26" s="660"/>
      <c r="R26" s="661">
        <v>788354</v>
      </c>
      <c r="S26" s="664"/>
      <c r="T26" s="664"/>
      <c r="U26" s="664"/>
      <c r="V26" s="664"/>
      <c r="W26" s="664"/>
      <c r="X26" s="664"/>
      <c r="Y26" s="665"/>
      <c r="Z26" s="723">
        <v>0.4</v>
      </c>
      <c r="AA26" s="723"/>
      <c r="AB26" s="723"/>
      <c r="AC26" s="723"/>
      <c r="AD26" s="724" t="s">
        <v>229</v>
      </c>
      <c r="AE26" s="724"/>
      <c r="AF26" s="724"/>
      <c r="AG26" s="724"/>
      <c r="AH26" s="724"/>
      <c r="AI26" s="724"/>
      <c r="AJ26" s="724"/>
      <c r="AK26" s="724"/>
      <c r="AL26" s="666" t="s">
        <v>129</v>
      </c>
      <c r="AM26" s="667"/>
      <c r="AN26" s="667"/>
      <c r="AO26" s="725"/>
      <c r="AP26" s="769" t="s">
        <v>297</v>
      </c>
      <c r="AQ26" s="770"/>
      <c r="AR26" s="770"/>
      <c r="AS26" s="770"/>
      <c r="AT26" s="770"/>
      <c r="AU26" s="770"/>
      <c r="AV26" s="770"/>
      <c r="AW26" s="770"/>
      <c r="AX26" s="770"/>
      <c r="AY26" s="770"/>
      <c r="AZ26" s="770"/>
      <c r="BA26" s="770"/>
      <c r="BB26" s="770"/>
      <c r="BC26" s="770"/>
      <c r="BD26" s="770"/>
      <c r="BE26" s="770"/>
      <c r="BF26" s="771"/>
      <c r="BG26" s="661" t="s">
        <v>129</v>
      </c>
      <c r="BH26" s="664"/>
      <c r="BI26" s="664"/>
      <c r="BJ26" s="664"/>
      <c r="BK26" s="664"/>
      <c r="BL26" s="664"/>
      <c r="BM26" s="664"/>
      <c r="BN26" s="665"/>
      <c r="BO26" s="723" t="s">
        <v>129</v>
      </c>
      <c r="BP26" s="723"/>
      <c r="BQ26" s="723"/>
      <c r="BR26" s="723"/>
      <c r="BS26" s="669" t="s">
        <v>180</v>
      </c>
      <c r="BT26" s="664"/>
      <c r="BU26" s="664"/>
      <c r="BV26" s="664"/>
      <c r="BW26" s="664"/>
      <c r="BX26" s="664"/>
      <c r="BY26" s="664"/>
      <c r="BZ26" s="664"/>
      <c r="CA26" s="664"/>
      <c r="CB26" s="704"/>
      <c r="CD26" s="705" t="s">
        <v>298</v>
      </c>
      <c r="CE26" s="702"/>
      <c r="CF26" s="702"/>
      <c r="CG26" s="702"/>
      <c r="CH26" s="702"/>
      <c r="CI26" s="702"/>
      <c r="CJ26" s="702"/>
      <c r="CK26" s="702"/>
      <c r="CL26" s="702"/>
      <c r="CM26" s="702"/>
      <c r="CN26" s="702"/>
      <c r="CO26" s="702"/>
      <c r="CP26" s="702"/>
      <c r="CQ26" s="703"/>
      <c r="CR26" s="661">
        <v>18407525</v>
      </c>
      <c r="CS26" s="664"/>
      <c r="CT26" s="664"/>
      <c r="CU26" s="664"/>
      <c r="CV26" s="664"/>
      <c r="CW26" s="664"/>
      <c r="CX26" s="664"/>
      <c r="CY26" s="665"/>
      <c r="CZ26" s="666">
        <v>10.3</v>
      </c>
      <c r="DA26" s="695"/>
      <c r="DB26" s="695"/>
      <c r="DC26" s="696"/>
      <c r="DD26" s="669">
        <v>16768026</v>
      </c>
      <c r="DE26" s="664"/>
      <c r="DF26" s="664"/>
      <c r="DG26" s="664"/>
      <c r="DH26" s="664"/>
      <c r="DI26" s="664"/>
      <c r="DJ26" s="664"/>
      <c r="DK26" s="665"/>
      <c r="DL26" s="669" t="s">
        <v>129</v>
      </c>
      <c r="DM26" s="664"/>
      <c r="DN26" s="664"/>
      <c r="DO26" s="664"/>
      <c r="DP26" s="664"/>
      <c r="DQ26" s="664"/>
      <c r="DR26" s="664"/>
      <c r="DS26" s="664"/>
      <c r="DT26" s="664"/>
      <c r="DU26" s="664"/>
      <c r="DV26" s="665"/>
      <c r="DW26" s="666" t="s">
        <v>229</v>
      </c>
      <c r="DX26" s="695"/>
      <c r="DY26" s="695"/>
      <c r="DZ26" s="695"/>
      <c r="EA26" s="695"/>
      <c r="EB26" s="695"/>
      <c r="EC26" s="697"/>
    </row>
    <row r="27" spans="2:133" ht="11.25" customHeight="1" x14ac:dyDescent="0.15">
      <c r="B27" s="658" t="s">
        <v>299</v>
      </c>
      <c r="C27" s="659"/>
      <c r="D27" s="659"/>
      <c r="E27" s="659"/>
      <c r="F27" s="659"/>
      <c r="G27" s="659"/>
      <c r="H27" s="659"/>
      <c r="I27" s="659"/>
      <c r="J27" s="659"/>
      <c r="K27" s="659"/>
      <c r="L27" s="659"/>
      <c r="M27" s="659"/>
      <c r="N27" s="659"/>
      <c r="O27" s="659"/>
      <c r="P27" s="659"/>
      <c r="Q27" s="660"/>
      <c r="R27" s="661">
        <v>17313872</v>
      </c>
      <c r="S27" s="664"/>
      <c r="T27" s="664"/>
      <c r="U27" s="664"/>
      <c r="V27" s="664"/>
      <c r="W27" s="664"/>
      <c r="X27" s="664"/>
      <c r="Y27" s="665"/>
      <c r="Z27" s="723">
        <v>9</v>
      </c>
      <c r="AA27" s="723"/>
      <c r="AB27" s="723"/>
      <c r="AC27" s="723"/>
      <c r="AD27" s="724" t="s">
        <v>180</v>
      </c>
      <c r="AE27" s="724"/>
      <c r="AF27" s="724"/>
      <c r="AG27" s="724"/>
      <c r="AH27" s="724"/>
      <c r="AI27" s="724"/>
      <c r="AJ27" s="724"/>
      <c r="AK27" s="724"/>
      <c r="AL27" s="666" t="s">
        <v>129</v>
      </c>
      <c r="AM27" s="667"/>
      <c r="AN27" s="667"/>
      <c r="AO27" s="725"/>
      <c r="AP27" s="658" t="s">
        <v>300</v>
      </c>
      <c r="AQ27" s="659"/>
      <c r="AR27" s="659"/>
      <c r="AS27" s="659"/>
      <c r="AT27" s="659"/>
      <c r="AU27" s="659"/>
      <c r="AV27" s="659"/>
      <c r="AW27" s="659"/>
      <c r="AX27" s="659"/>
      <c r="AY27" s="659"/>
      <c r="AZ27" s="659"/>
      <c r="BA27" s="659"/>
      <c r="BB27" s="659"/>
      <c r="BC27" s="659"/>
      <c r="BD27" s="659"/>
      <c r="BE27" s="659"/>
      <c r="BF27" s="660"/>
      <c r="BG27" s="661">
        <v>116680140</v>
      </c>
      <c r="BH27" s="664"/>
      <c r="BI27" s="664"/>
      <c r="BJ27" s="664"/>
      <c r="BK27" s="664"/>
      <c r="BL27" s="664"/>
      <c r="BM27" s="664"/>
      <c r="BN27" s="665"/>
      <c r="BO27" s="723">
        <v>100</v>
      </c>
      <c r="BP27" s="723"/>
      <c r="BQ27" s="723"/>
      <c r="BR27" s="723"/>
      <c r="BS27" s="669" t="s">
        <v>229</v>
      </c>
      <c r="BT27" s="664"/>
      <c r="BU27" s="664"/>
      <c r="BV27" s="664"/>
      <c r="BW27" s="664"/>
      <c r="BX27" s="664"/>
      <c r="BY27" s="664"/>
      <c r="BZ27" s="664"/>
      <c r="CA27" s="664"/>
      <c r="CB27" s="704"/>
      <c r="CD27" s="705" t="s">
        <v>301</v>
      </c>
      <c r="CE27" s="702"/>
      <c r="CF27" s="702"/>
      <c r="CG27" s="702"/>
      <c r="CH27" s="702"/>
      <c r="CI27" s="702"/>
      <c r="CJ27" s="702"/>
      <c r="CK27" s="702"/>
      <c r="CL27" s="702"/>
      <c r="CM27" s="702"/>
      <c r="CN27" s="702"/>
      <c r="CO27" s="702"/>
      <c r="CP27" s="702"/>
      <c r="CQ27" s="703"/>
      <c r="CR27" s="661">
        <v>29346173</v>
      </c>
      <c r="CS27" s="662"/>
      <c r="CT27" s="662"/>
      <c r="CU27" s="662"/>
      <c r="CV27" s="662"/>
      <c r="CW27" s="662"/>
      <c r="CX27" s="662"/>
      <c r="CY27" s="663"/>
      <c r="CZ27" s="666">
        <v>16.5</v>
      </c>
      <c r="DA27" s="695"/>
      <c r="DB27" s="695"/>
      <c r="DC27" s="696"/>
      <c r="DD27" s="669">
        <v>11866718</v>
      </c>
      <c r="DE27" s="662"/>
      <c r="DF27" s="662"/>
      <c r="DG27" s="662"/>
      <c r="DH27" s="662"/>
      <c r="DI27" s="662"/>
      <c r="DJ27" s="662"/>
      <c r="DK27" s="663"/>
      <c r="DL27" s="669">
        <v>11866718</v>
      </c>
      <c r="DM27" s="662"/>
      <c r="DN27" s="662"/>
      <c r="DO27" s="662"/>
      <c r="DP27" s="662"/>
      <c r="DQ27" s="662"/>
      <c r="DR27" s="662"/>
      <c r="DS27" s="662"/>
      <c r="DT27" s="662"/>
      <c r="DU27" s="662"/>
      <c r="DV27" s="663"/>
      <c r="DW27" s="666">
        <v>9.1999999999999993</v>
      </c>
      <c r="DX27" s="695"/>
      <c r="DY27" s="695"/>
      <c r="DZ27" s="695"/>
      <c r="EA27" s="695"/>
      <c r="EB27" s="695"/>
      <c r="EC27" s="697"/>
    </row>
    <row r="28" spans="2:133" ht="11.25" customHeight="1" x14ac:dyDescent="0.15">
      <c r="B28" s="766" t="s">
        <v>302</v>
      </c>
      <c r="C28" s="767"/>
      <c r="D28" s="767"/>
      <c r="E28" s="767"/>
      <c r="F28" s="767"/>
      <c r="G28" s="767"/>
      <c r="H28" s="767"/>
      <c r="I28" s="767"/>
      <c r="J28" s="767"/>
      <c r="K28" s="767"/>
      <c r="L28" s="767"/>
      <c r="M28" s="767"/>
      <c r="N28" s="767"/>
      <c r="O28" s="767"/>
      <c r="P28" s="767"/>
      <c r="Q28" s="768"/>
      <c r="R28" s="661" t="s">
        <v>129</v>
      </c>
      <c r="S28" s="664"/>
      <c r="T28" s="664"/>
      <c r="U28" s="664"/>
      <c r="V28" s="664"/>
      <c r="W28" s="664"/>
      <c r="X28" s="664"/>
      <c r="Y28" s="665"/>
      <c r="Z28" s="723" t="s">
        <v>229</v>
      </c>
      <c r="AA28" s="723"/>
      <c r="AB28" s="723"/>
      <c r="AC28" s="723"/>
      <c r="AD28" s="724" t="s">
        <v>129</v>
      </c>
      <c r="AE28" s="724"/>
      <c r="AF28" s="724"/>
      <c r="AG28" s="724"/>
      <c r="AH28" s="724"/>
      <c r="AI28" s="724"/>
      <c r="AJ28" s="724"/>
      <c r="AK28" s="724"/>
      <c r="AL28" s="666" t="s">
        <v>129</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303</v>
      </c>
      <c r="CE28" s="702"/>
      <c r="CF28" s="702"/>
      <c r="CG28" s="702"/>
      <c r="CH28" s="702"/>
      <c r="CI28" s="702"/>
      <c r="CJ28" s="702"/>
      <c r="CK28" s="702"/>
      <c r="CL28" s="702"/>
      <c r="CM28" s="702"/>
      <c r="CN28" s="702"/>
      <c r="CO28" s="702"/>
      <c r="CP28" s="702"/>
      <c r="CQ28" s="703"/>
      <c r="CR28" s="661">
        <v>12295903</v>
      </c>
      <c r="CS28" s="664"/>
      <c r="CT28" s="664"/>
      <c r="CU28" s="664"/>
      <c r="CV28" s="664"/>
      <c r="CW28" s="664"/>
      <c r="CX28" s="664"/>
      <c r="CY28" s="665"/>
      <c r="CZ28" s="666">
        <v>6.9</v>
      </c>
      <c r="DA28" s="695"/>
      <c r="DB28" s="695"/>
      <c r="DC28" s="696"/>
      <c r="DD28" s="669">
        <v>10262284</v>
      </c>
      <c r="DE28" s="664"/>
      <c r="DF28" s="664"/>
      <c r="DG28" s="664"/>
      <c r="DH28" s="664"/>
      <c r="DI28" s="664"/>
      <c r="DJ28" s="664"/>
      <c r="DK28" s="665"/>
      <c r="DL28" s="669">
        <v>10138986</v>
      </c>
      <c r="DM28" s="664"/>
      <c r="DN28" s="664"/>
      <c r="DO28" s="664"/>
      <c r="DP28" s="664"/>
      <c r="DQ28" s="664"/>
      <c r="DR28" s="664"/>
      <c r="DS28" s="664"/>
      <c r="DT28" s="664"/>
      <c r="DU28" s="664"/>
      <c r="DV28" s="665"/>
      <c r="DW28" s="666">
        <v>7.8</v>
      </c>
      <c r="DX28" s="695"/>
      <c r="DY28" s="695"/>
      <c r="DZ28" s="695"/>
      <c r="EA28" s="695"/>
      <c r="EB28" s="695"/>
      <c r="EC28" s="697"/>
    </row>
    <row r="29" spans="2:133" ht="11.25" customHeight="1" x14ac:dyDescent="0.15">
      <c r="B29" s="658" t="s">
        <v>304</v>
      </c>
      <c r="C29" s="659"/>
      <c r="D29" s="659"/>
      <c r="E29" s="659"/>
      <c r="F29" s="659"/>
      <c r="G29" s="659"/>
      <c r="H29" s="659"/>
      <c r="I29" s="659"/>
      <c r="J29" s="659"/>
      <c r="K29" s="659"/>
      <c r="L29" s="659"/>
      <c r="M29" s="659"/>
      <c r="N29" s="659"/>
      <c r="O29" s="659"/>
      <c r="P29" s="659"/>
      <c r="Q29" s="660"/>
      <c r="R29" s="661">
        <v>8917912</v>
      </c>
      <c r="S29" s="664"/>
      <c r="T29" s="664"/>
      <c r="U29" s="664"/>
      <c r="V29" s="664"/>
      <c r="W29" s="664"/>
      <c r="X29" s="664"/>
      <c r="Y29" s="665"/>
      <c r="Z29" s="723">
        <v>4.7</v>
      </c>
      <c r="AA29" s="723"/>
      <c r="AB29" s="723"/>
      <c r="AC29" s="723"/>
      <c r="AD29" s="724" t="s">
        <v>129</v>
      </c>
      <c r="AE29" s="724"/>
      <c r="AF29" s="724"/>
      <c r="AG29" s="724"/>
      <c r="AH29" s="724"/>
      <c r="AI29" s="724"/>
      <c r="AJ29" s="724"/>
      <c r="AK29" s="724"/>
      <c r="AL29" s="666" t="s">
        <v>229</v>
      </c>
      <c r="AM29" s="667"/>
      <c r="AN29" s="667"/>
      <c r="AO29" s="725"/>
      <c r="AP29" s="735" t="s">
        <v>223</v>
      </c>
      <c r="AQ29" s="736"/>
      <c r="AR29" s="736"/>
      <c r="AS29" s="736"/>
      <c r="AT29" s="736"/>
      <c r="AU29" s="736"/>
      <c r="AV29" s="736"/>
      <c r="AW29" s="736"/>
      <c r="AX29" s="736"/>
      <c r="AY29" s="736"/>
      <c r="AZ29" s="736"/>
      <c r="BA29" s="736"/>
      <c r="BB29" s="736"/>
      <c r="BC29" s="736"/>
      <c r="BD29" s="736"/>
      <c r="BE29" s="736"/>
      <c r="BF29" s="737"/>
      <c r="BG29" s="735" t="s">
        <v>305</v>
      </c>
      <c r="BH29" s="763"/>
      <c r="BI29" s="763"/>
      <c r="BJ29" s="763"/>
      <c r="BK29" s="763"/>
      <c r="BL29" s="763"/>
      <c r="BM29" s="763"/>
      <c r="BN29" s="763"/>
      <c r="BO29" s="763"/>
      <c r="BP29" s="763"/>
      <c r="BQ29" s="764"/>
      <c r="BR29" s="735" t="s">
        <v>306</v>
      </c>
      <c r="BS29" s="763"/>
      <c r="BT29" s="763"/>
      <c r="BU29" s="763"/>
      <c r="BV29" s="763"/>
      <c r="BW29" s="763"/>
      <c r="BX29" s="763"/>
      <c r="BY29" s="763"/>
      <c r="BZ29" s="763"/>
      <c r="CA29" s="763"/>
      <c r="CB29" s="764"/>
      <c r="CD29" s="745" t="s">
        <v>307</v>
      </c>
      <c r="CE29" s="746"/>
      <c r="CF29" s="705" t="s">
        <v>308</v>
      </c>
      <c r="CG29" s="702"/>
      <c r="CH29" s="702"/>
      <c r="CI29" s="702"/>
      <c r="CJ29" s="702"/>
      <c r="CK29" s="702"/>
      <c r="CL29" s="702"/>
      <c r="CM29" s="702"/>
      <c r="CN29" s="702"/>
      <c r="CO29" s="702"/>
      <c r="CP29" s="702"/>
      <c r="CQ29" s="703"/>
      <c r="CR29" s="661">
        <v>12295903</v>
      </c>
      <c r="CS29" s="662"/>
      <c r="CT29" s="662"/>
      <c r="CU29" s="662"/>
      <c r="CV29" s="662"/>
      <c r="CW29" s="662"/>
      <c r="CX29" s="662"/>
      <c r="CY29" s="663"/>
      <c r="CZ29" s="666">
        <v>6.9</v>
      </c>
      <c r="DA29" s="695"/>
      <c r="DB29" s="695"/>
      <c r="DC29" s="696"/>
      <c r="DD29" s="669">
        <v>10262284</v>
      </c>
      <c r="DE29" s="662"/>
      <c r="DF29" s="662"/>
      <c r="DG29" s="662"/>
      <c r="DH29" s="662"/>
      <c r="DI29" s="662"/>
      <c r="DJ29" s="662"/>
      <c r="DK29" s="663"/>
      <c r="DL29" s="669">
        <v>10138986</v>
      </c>
      <c r="DM29" s="662"/>
      <c r="DN29" s="662"/>
      <c r="DO29" s="662"/>
      <c r="DP29" s="662"/>
      <c r="DQ29" s="662"/>
      <c r="DR29" s="662"/>
      <c r="DS29" s="662"/>
      <c r="DT29" s="662"/>
      <c r="DU29" s="662"/>
      <c r="DV29" s="663"/>
      <c r="DW29" s="666">
        <v>7.8</v>
      </c>
      <c r="DX29" s="695"/>
      <c r="DY29" s="695"/>
      <c r="DZ29" s="695"/>
      <c r="EA29" s="695"/>
      <c r="EB29" s="695"/>
      <c r="EC29" s="697"/>
    </row>
    <row r="30" spans="2:133" ht="11.25" customHeight="1" x14ac:dyDescent="0.15">
      <c r="B30" s="658" t="s">
        <v>309</v>
      </c>
      <c r="C30" s="659"/>
      <c r="D30" s="659"/>
      <c r="E30" s="659"/>
      <c r="F30" s="659"/>
      <c r="G30" s="659"/>
      <c r="H30" s="659"/>
      <c r="I30" s="659"/>
      <c r="J30" s="659"/>
      <c r="K30" s="659"/>
      <c r="L30" s="659"/>
      <c r="M30" s="659"/>
      <c r="N30" s="659"/>
      <c r="O30" s="659"/>
      <c r="P30" s="659"/>
      <c r="Q30" s="660"/>
      <c r="R30" s="661">
        <v>564112</v>
      </c>
      <c r="S30" s="664"/>
      <c r="T30" s="664"/>
      <c r="U30" s="664"/>
      <c r="V30" s="664"/>
      <c r="W30" s="664"/>
      <c r="X30" s="664"/>
      <c r="Y30" s="665"/>
      <c r="Z30" s="723">
        <v>0.3</v>
      </c>
      <c r="AA30" s="723"/>
      <c r="AB30" s="723"/>
      <c r="AC30" s="723"/>
      <c r="AD30" s="724">
        <v>169394</v>
      </c>
      <c r="AE30" s="724"/>
      <c r="AF30" s="724"/>
      <c r="AG30" s="724"/>
      <c r="AH30" s="724"/>
      <c r="AI30" s="724"/>
      <c r="AJ30" s="724"/>
      <c r="AK30" s="724"/>
      <c r="AL30" s="666">
        <v>0.1</v>
      </c>
      <c r="AM30" s="667"/>
      <c r="AN30" s="667"/>
      <c r="AO30" s="725"/>
      <c r="AP30" s="751" t="s">
        <v>310</v>
      </c>
      <c r="AQ30" s="752"/>
      <c r="AR30" s="752"/>
      <c r="AS30" s="752"/>
      <c r="AT30" s="757" t="s">
        <v>311</v>
      </c>
      <c r="AU30" s="230"/>
      <c r="AV30" s="230"/>
      <c r="AW30" s="230"/>
      <c r="AX30" s="760" t="s">
        <v>188</v>
      </c>
      <c r="AY30" s="761"/>
      <c r="AZ30" s="761"/>
      <c r="BA30" s="761"/>
      <c r="BB30" s="761"/>
      <c r="BC30" s="761"/>
      <c r="BD30" s="761"/>
      <c r="BE30" s="761"/>
      <c r="BF30" s="762"/>
      <c r="BG30" s="741">
        <v>99.7</v>
      </c>
      <c r="BH30" s="742"/>
      <c r="BI30" s="742"/>
      <c r="BJ30" s="742"/>
      <c r="BK30" s="742"/>
      <c r="BL30" s="742"/>
      <c r="BM30" s="743">
        <v>99.1</v>
      </c>
      <c r="BN30" s="742"/>
      <c r="BO30" s="742"/>
      <c r="BP30" s="742"/>
      <c r="BQ30" s="744"/>
      <c r="BR30" s="741">
        <v>99.6</v>
      </c>
      <c r="BS30" s="742"/>
      <c r="BT30" s="742"/>
      <c r="BU30" s="742"/>
      <c r="BV30" s="742"/>
      <c r="BW30" s="742"/>
      <c r="BX30" s="743">
        <v>98.9</v>
      </c>
      <c r="BY30" s="742"/>
      <c r="BZ30" s="742"/>
      <c r="CA30" s="742"/>
      <c r="CB30" s="744"/>
      <c r="CD30" s="747"/>
      <c r="CE30" s="748"/>
      <c r="CF30" s="705" t="s">
        <v>312</v>
      </c>
      <c r="CG30" s="702"/>
      <c r="CH30" s="702"/>
      <c r="CI30" s="702"/>
      <c r="CJ30" s="702"/>
      <c r="CK30" s="702"/>
      <c r="CL30" s="702"/>
      <c r="CM30" s="702"/>
      <c r="CN30" s="702"/>
      <c r="CO30" s="702"/>
      <c r="CP30" s="702"/>
      <c r="CQ30" s="703"/>
      <c r="CR30" s="661">
        <v>11940548</v>
      </c>
      <c r="CS30" s="664"/>
      <c r="CT30" s="664"/>
      <c r="CU30" s="664"/>
      <c r="CV30" s="664"/>
      <c r="CW30" s="664"/>
      <c r="CX30" s="664"/>
      <c r="CY30" s="665"/>
      <c r="CZ30" s="666">
        <v>6.7</v>
      </c>
      <c r="DA30" s="695"/>
      <c r="DB30" s="695"/>
      <c r="DC30" s="696"/>
      <c r="DD30" s="669">
        <v>9906929</v>
      </c>
      <c r="DE30" s="664"/>
      <c r="DF30" s="664"/>
      <c r="DG30" s="664"/>
      <c r="DH30" s="664"/>
      <c r="DI30" s="664"/>
      <c r="DJ30" s="664"/>
      <c r="DK30" s="665"/>
      <c r="DL30" s="669">
        <v>9783631</v>
      </c>
      <c r="DM30" s="664"/>
      <c r="DN30" s="664"/>
      <c r="DO30" s="664"/>
      <c r="DP30" s="664"/>
      <c r="DQ30" s="664"/>
      <c r="DR30" s="664"/>
      <c r="DS30" s="664"/>
      <c r="DT30" s="664"/>
      <c r="DU30" s="664"/>
      <c r="DV30" s="665"/>
      <c r="DW30" s="666">
        <v>7.5</v>
      </c>
      <c r="DX30" s="695"/>
      <c r="DY30" s="695"/>
      <c r="DZ30" s="695"/>
      <c r="EA30" s="695"/>
      <c r="EB30" s="695"/>
      <c r="EC30" s="697"/>
    </row>
    <row r="31" spans="2:133" ht="11.25" customHeight="1" x14ac:dyDescent="0.15">
      <c r="B31" s="658" t="s">
        <v>313</v>
      </c>
      <c r="C31" s="659"/>
      <c r="D31" s="659"/>
      <c r="E31" s="659"/>
      <c r="F31" s="659"/>
      <c r="G31" s="659"/>
      <c r="H31" s="659"/>
      <c r="I31" s="659"/>
      <c r="J31" s="659"/>
      <c r="K31" s="659"/>
      <c r="L31" s="659"/>
      <c r="M31" s="659"/>
      <c r="N31" s="659"/>
      <c r="O31" s="659"/>
      <c r="P31" s="659"/>
      <c r="Q31" s="660"/>
      <c r="R31" s="661">
        <v>26981</v>
      </c>
      <c r="S31" s="664"/>
      <c r="T31" s="664"/>
      <c r="U31" s="664"/>
      <c r="V31" s="664"/>
      <c r="W31" s="664"/>
      <c r="X31" s="664"/>
      <c r="Y31" s="665"/>
      <c r="Z31" s="723">
        <v>0</v>
      </c>
      <c r="AA31" s="723"/>
      <c r="AB31" s="723"/>
      <c r="AC31" s="723"/>
      <c r="AD31" s="724" t="s">
        <v>180</v>
      </c>
      <c r="AE31" s="724"/>
      <c r="AF31" s="724"/>
      <c r="AG31" s="724"/>
      <c r="AH31" s="724"/>
      <c r="AI31" s="724"/>
      <c r="AJ31" s="724"/>
      <c r="AK31" s="724"/>
      <c r="AL31" s="666" t="s">
        <v>229</v>
      </c>
      <c r="AM31" s="667"/>
      <c r="AN31" s="667"/>
      <c r="AO31" s="725"/>
      <c r="AP31" s="753"/>
      <c r="AQ31" s="754"/>
      <c r="AR31" s="754"/>
      <c r="AS31" s="754"/>
      <c r="AT31" s="758"/>
      <c r="AU31" s="229" t="s">
        <v>314</v>
      </c>
      <c r="AV31" s="229"/>
      <c r="AW31" s="229"/>
      <c r="AX31" s="658" t="s">
        <v>315</v>
      </c>
      <c r="AY31" s="659"/>
      <c r="AZ31" s="659"/>
      <c r="BA31" s="659"/>
      <c r="BB31" s="659"/>
      <c r="BC31" s="659"/>
      <c r="BD31" s="659"/>
      <c r="BE31" s="659"/>
      <c r="BF31" s="660"/>
      <c r="BG31" s="739">
        <v>99.6</v>
      </c>
      <c r="BH31" s="662"/>
      <c r="BI31" s="662"/>
      <c r="BJ31" s="662"/>
      <c r="BK31" s="662"/>
      <c r="BL31" s="662"/>
      <c r="BM31" s="667">
        <v>98.8</v>
      </c>
      <c r="BN31" s="740"/>
      <c r="BO31" s="740"/>
      <c r="BP31" s="740"/>
      <c r="BQ31" s="701"/>
      <c r="BR31" s="739">
        <v>99.4</v>
      </c>
      <c r="BS31" s="662"/>
      <c r="BT31" s="662"/>
      <c r="BU31" s="662"/>
      <c r="BV31" s="662"/>
      <c r="BW31" s="662"/>
      <c r="BX31" s="667">
        <v>98.3</v>
      </c>
      <c r="BY31" s="740"/>
      <c r="BZ31" s="740"/>
      <c r="CA31" s="740"/>
      <c r="CB31" s="701"/>
      <c r="CD31" s="747"/>
      <c r="CE31" s="748"/>
      <c r="CF31" s="705" t="s">
        <v>316</v>
      </c>
      <c r="CG31" s="702"/>
      <c r="CH31" s="702"/>
      <c r="CI31" s="702"/>
      <c r="CJ31" s="702"/>
      <c r="CK31" s="702"/>
      <c r="CL31" s="702"/>
      <c r="CM31" s="702"/>
      <c r="CN31" s="702"/>
      <c r="CO31" s="702"/>
      <c r="CP31" s="702"/>
      <c r="CQ31" s="703"/>
      <c r="CR31" s="661">
        <v>355355</v>
      </c>
      <c r="CS31" s="662"/>
      <c r="CT31" s="662"/>
      <c r="CU31" s="662"/>
      <c r="CV31" s="662"/>
      <c r="CW31" s="662"/>
      <c r="CX31" s="662"/>
      <c r="CY31" s="663"/>
      <c r="CZ31" s="666">
        <v>0.2</v>
      </c>
      <c r="DA31" s="695"/>
      <c r="DB31" s="695"/>
      <c r="DC31" s="696"/>
      <c r="DD31" s="669">
        <v>355355</v>
      </c>
      <c r="DE31" s="662"/>
      <c r="DF31" s="662"/>
      <c r="DG31" s="662"/>
      <c r="DH31" s="662"/>
      <c r="DI31" s="662"/>
      <c r="DJ31" s="662"/>
      <c r="DK31" s="663"/>
      <c r="DL31" s="669">
        <v>355355</v>
      </c>
      <c r="DM31" s="662"/>
      <c r="DN31" s="662"/>
      <c r="DO31" s="662"/>
      <c r="DP31" s="662"/>
      <c r="DQ31" s="662"/>
      <c r="DR31" s="662"/>
      <c r="DS31" s="662"/>
      <c r="DT31" s="662"/>
      <c r="DU31" s="662"/>
      <c r="DV31" s="663"/>
      <c r="DW31" s="666">
        <v>0.3</v>
      </c>
      <c r="DX31" s="695"/>
      <c r="DY31" s="695"/>
      <c r="DZ31" s="695"/>
      <c r="EA31" s="695"/>
      <c r="EB31" s="695"/>
      <c r="EC31" s="697"/>
    </row>
    <row r="32" spans="2:133" ht="11.25" customHeight="1" x14ac:dyDescent="0.15">
      <c r="B32" s="658" t="s">
        <v>317</v>
      </c>
      <c r="C32" s="659"/>
      <c r="D32" s="659"/>
      <c r="E32" s="659"/>
      <c r="F32" s="659"/>
      <c r="G32" s="659"/>
      <c r="H32" s="659"/>
      <c r="I32" s="659"/>
      <c r="J32" s="659"/>
      <c r="K32" s="659"/>
      <c r="L32" s="659"/>
      <c r="M32" s="659"/>
      <c r="N32" s="659"/>
      <c r="O32" s="659"/>
      <c r="P32" s="659"/>
      <c r="Q32" s="660"/>
      <c r="R32" s="661">
        <v>5308647</v>
      </c>
      <c r="S32" s="664"/>
      <c r="T32" s="664"/>
      <c r="U32" s="664"/>
      <c r="V32" s="664"/>
      <c r="W32" s="664"/>
      <c r="X32" s="664"/>
      <c r="Y32" s="665"/>
      <c r="Z32" s="723">
        <v>2.8</v>
      </c>
      <c r="AA32" s="723"/>
      <c r="AB32" s="723"/>
      <c r="AC32" s="723"/>
      <c r="AD32" s="724" t="s">
        <v>129</v>
      </c>
      <c r="AE32" s="724"/>
      <c r="AF32" s="724"/>
      <c r="AG32" s="724"/>
      <c r="AH32" s="724"/>
      <c r="AI32" s="724"/>
      <c r="AJ32" s="724"/>
      <c r="AK32" s="724"/>
      <c r="AL32" s="666" t="s">
        <v>180</v>
      </c>
      <c r="AM32" s="667"/>
      <c r="AN32" s="667"/>
      <c r="AO32" s="725"/>
      <c r="AP32" s="755"/>
      <c r="AQ32" s="756"/>
      <c r="AR32" s="756"/>
      <c r="AS32" s="756"/>
      <c r="AT32" s="759"/>
      <c r="AU32" s="231"/>
      <c r="AV32" s="231"/>
      <c r="AW32" s="231"/>
      <c r="AX32" s="673" t="s">
        <v>318</v>
      </c>
      <c r="AY32" s="674"/>
      <c r="AZ32" s="674"/>
      <c r="BA32" s="674"/>
      <c r="BB32" s="674"/>
      <c r="BC32" s="674"/>
      <c r="BD32" s="674"/>
      <c r="BE32" s="674"/>
      <c r="BF32" s="675"/>
      <c r="BG32" s="738">
        <v>99.8</v>
      </c>
      <c r="BH32" s="677"/>
      <c r="BI32" s="677"/>
      <c r="BJ32" s="677"/>
      <c r="BK32" s="677"/>
      <c r="BL32" s="677"/>
      <c r="BM32" s="721">
        <v>99.4</v>
      </c>
      <c r="BN32" s="677"/>
      <c r="BO32" s="677"/>
      <c r="BP32" s="677"/>
      <c r="BQ32" s="714"/>
      <c r="BR32" s="738">
        <v>99.8</v>
      </c>
      <c r="BS32" s="677"/>
      <c r="BT32" s="677"/>
      <c r="BU32" s="677"/>
      <c r="BV32" s="677"/>
      <c r="BW32" s="677"/>
      <c r="BX32" s="721">
        <v>99.3</v>
      </c>
      <c r="BY32" s="677"/>
      <c r="BZ32" s="677"/>
      <c r="CA32" s="677"/>
      <c r="CB32" s="714"/>
      <c r="CD32" s="749"/>
      <c r="CE32" s="750"/>
      <c r="CF32" s="705" t="s">
        <v>319</v>
      </c>
      <c r="CG32" s="702"/>
      <c r="CH32" s="702"/>
      <c r="CI32" s="702"/>
      <c r="CJ32" s="702"/>
      <c r="CK32" s="702"/>
      <c r="CL32" s="702"/>
      <c r="CM32" s="702"/>
      <c r="CN32" s="702"/>
      <c r="CO32" s="702"/>
      <c r="CP32" s="702"/>
      <c r="CQ32" s="703"/>
      <c r="CR32" s="661" t="s">
        <v>229</v>
      </c>
      <c r="CS32" s="664"/>
      <c r="CT32" s="664"/>
      <c r="CU32" s="664"/>
      <c r="CV32" s="664"/>
      <c r="CW32" s="664"/>
      <c r="CX32" s="664"/>
      <c r="CY32" s="665"/>
      <c r="CZ32" s="666" t="s">
        <v>229</v>
      </c>
      <c r="DA32" s="695"/>
      <c r="DB32" s="695"/>
      <c r="DC32" s="696"/>
      <c r="DD32" s="669" t="s">
        <v>229</v>
      </c>
      <c r="DE32" s="664"/>
      <c r="DF32" s="664"/>
      <c r="DG32" s="664"/>
      <c r="DH32" s="664"/>
      <c r="DI32" s="664"/>
      <c r="DJ32" s="664"/>
      <c r="DK32" s="665"/>
      <c r="DL32" s="669" t="s">
        <v>180</v>
      </c>
      <c r="DM32" s="664"/>
      <c r="DN32" s="664"/>
      <c r="DO32" s="664"/>
      <c r="DP32" s="664"/>
      <c r="DQ32" s="664"/>
      <c r="DR32" s="664"/>
      <c r="DS32" s="664"/>
      <c r="DT32" s="664"/>
      <c r="DU32" s="664"/>
      <c r="DV32" s="665"/>
      <c r="DW32" s="666" t="s">
        <v>129</v>
      </c>
      <c r="DX32" s="695"/>
      <c r="DY32" s="695"/>
      <c r="DZ32" s="695"/>
      <c r="EA32" s="695"/>
      <c r="EB32" s="695"/>
      <c r="EC32" s="697"/>
    </row>
    <row r="33" spans="2:133" ht="11.25" customHeight="1" x14ac:dyDescent="0.15">
      <c r="B33" s="658" t="s">
        <v>320</v>
      </c>
      <c r="C33" s="659"/>
      <c r="D33" s="659"/>
      <c r="E33" s="659"/>
      <c r="F33" s="659"/>
      <c r="G33" s="659"/>
      <c r="H33" s="659"/>
      <c r="I33" s="659"/>
      <c r="J33" s="659"/>
      <c r="K33" s="659"/>
      <c r="L33" s="659"/>
      <c r="M33" s="659"/>
      <c r="N33" s="659"/>
      <c r="O33" s="659"/>
      <c r="P33" s="659"/>
      <c r="Q33" s="660"/>
      <c r="R33" s="661">
        <v>8658903</v>
      </c>
      <c r="S33" s="664"/>
      <c r="T33" s="664"/>
      <c r="U33" s="664"/>
      <c r="V33" s="664"/>
      <c r="W33" s="664"/>
      <c r="X33" s="664"/>
      <c r="Y33" s="665"/>
      <c r="Z33" s="723">
        <v>4.5</v>
      </c>
      <c r="AA33" s="723"/>
      <c r="AB33" s="723"/>
      <c r="AC33" s="723"/>
      <c r="AD33" s="724" t="s">
        <v>229</v>
      </c>
      <c r="AE33" s="724"/>
      <c r="AF33" s="724"/>
      <c r="AG33" s="724"/>
      <c r="AH33" s="724"/>
      <c r="AI33" s="724"/>
      <c r="AJ33" s="724"/>
      <c r="AK33" s="724"/>
      <c r="AL33" s="666" t="s">
        <v>129</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321</v>
      </c>
      <c r="CE33" s="702"/>
      <c r="CF33" s="702"/>
      <c r="CG33" s="702"/>
      <c r="CH33" s="702"/>
      <c r="CI33" s="702"/>
      <c r="CJ33" s="702"/>
      <c r="CK33" s="702"/>
      <c r="CL33" s="702"/>
      <c r="CM33" s="702"/>
      <c r="CN33" s="702"/>
      <c r="CO33" s="702"/>
      <c r="CP33" s="702"/>
      <c r="CQ33" s="703"/>
      <c r="CR33" s="661">
        <v>68272889</v>
      </c>
      <c r="CS33" s="662"/>
      <c r="CT33" s="662"/>
      <c r="CU33" s="662"/>
      <c r="CV33" s="662"/>
      <c r="CW33" s="662"/>
      <c r="CX33" s="662"/>
      <c r="CY33" s="663"/>
      <c r="CZ33" s="666">
        <v>38.4</v>
      </c>
      <c r="DA33" s="695"/>
      <c r="DB33" s="695"/>
      <c r="DC33" s="696"/>
      <c r="DD33" s="669">
        <v>57703470</v>
      </c>
      <c r="DE33" s="662"/>
      <c r="DF33" s="662"/>
      <c r="DG33" s="662"/>
      <c r="DH33" s="662"/>
      <c r="DI33" s="662"/>
      <c r="DJ33" s="662"/>
      <c r="DK33" s="663"/>
      <c r="DL33" s="669">
        <v>42079085</v>
      </c>
      <c r="DM33" s="662"/>
      <c r="DN33" s="662"/>
      <c r="DO33" s="662"/>
      <c r="DP33" s="662"/>
      <c r="DQ33" s="662"/>
      <c r="DR33" s="662"/>
      <c r="DS33" s="662"/>
      <c r="DT33" s="662"/>
      <c r="DU33" s="662"/>
      <c r="DV33" s="663"/>
      <c r="DW33" s="666">
        <v>32.5</v>
      </c>
      <c r="DX33" s="695"/>
      <c r="DY33" s="695"/>
      <c r="DZ33" s="695"/>
      <c r="EA33" s="695"/>
      <c r="EB33" s="695"/>
      <c r="EC33" s="697"/>
    </row>
    <row r="34" spans="2:133" ht="11.25" customHeight="1" x14ac:dyDescent="0.15">
      <c r="B34" s="658" t="s">
        <v>322</v>
      </c>
      <c r="C34" s="659"/>
      <c r="D34" s="659"/>
      <c r="E34" s="659"/>
      <c r="F34" s="659"/>
      <c r="G34" s="659"/>
      <c r="H34" s="659"/>
      <c r="I34" s="659"/>
      <c r="J34" s="659"/>
      <c r="K34" s="659"/>
      <c r="L34" s="659"/>
      <c r="M34" s="659"/>
      <c r="N34" s="659"/>
      <c r="O34" s="659"/>
      <c r="P34" s="659"/>
      <c r="Q34" s="660"/>
      <c r="R34" s="661">
        <v>9841683</v>
      </c>
      <c r="S34" s="664"/>
      <c r="T34" s="664"/>
      <c r="U34" s="664"/>
      <c r="V34" s="664"/>
      <c r="W34" s="664"/>
      <c r="X34" s="664"/>
      <c r="Y34" s="665"/>
      <c r="Z34" s="723">
        <v>5.0999999999999996</v>
      </c>
      <c r="AA34" s="723"/>
      <c r="AB34" s="723"/>
      <c r="AC34" s="723"/>
      <c r="AD34" s="724">
        <v>544886</v>
      </c>
      <c r="AE34" s="724"/>
      <c r="AF34" s="724"/>
      <c r="AG34" s="724"/>
      <c r="AH34" s="724"/>
      <c r="AI34" s="724"/>
      <c r="AJ34" s="724"/>
      <c r="AK34" s="724"/>
      <c r="AL34" s="666">
        <v>0.4</v>
      </c>
      <c r="AM34" s="667"/>
      <c r="AN34" s="667"/>
      <c r="AO34" s="725"/>
      <c r="AP34" s="234"/>
      <c r="AQ34" s="735" t="s">
        <v>323</v>
      </c>
      <c r="AR34" s="736"/>
      <c r="AS34" s="736"/>
      <c r="AT34" s="736"/>
      <c r="AU34" s="736"/>
      <c r="AV34" s="736"/>
      <c r="AW34" s="736"/>
      <c r="AX34" s="736"/>
      <c r="AY34" s="736"/>
      <c r="AZ34" s="736"/>
      <c r="BA34" s="736"/>
      <c r="BB34" s="736"/>
      <c r="BC34" s="736"/>
      <c r="BD34" s="736"/>
      <c r="BE34" s="736"/>
      <c r="BF34" s="737"/>
      <c r="BG34" s="735" t="s">
        <v>324</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325</v>
      </c>
      <c r="CE34" s="702"/>
      <c r="CF34" s="702"/>
      <c r="CG34" s="702"/>
      <c r="CH34" s="702"/>
      <c r="CI34" s="702"/>
      <c r="CJ34" s="702"/>
      <c r="CK34" s="702"/>
      <c r="CL34" s="702"/>
      <c r="CM34" s="702"/>
      <c r="CN34" s="702"/>
      <c r="CO34" s="702"/>
      <c r="CP34" s="702"/>
      <c r="CQ34" s="703"/>
      <c r="CR34" s="661">
        <v>30300946</v>
      </c>
      <c r="CS34" s="664"/>
      <c r="CT34" s="664"/>
      <c r="CU34" s="664"/>
      <c r="CV34" s="664"/>
      <c r="CW34" s="664"/>
      <c r="CX34" s="664"/>
      <c r="CY34" s="665"/>
      <c r="CZ34" s="666">
        <v>17</v>
      </c>
      <c r="DA34" s="695"/>
      <c r="DB34" s="695"/>
      <c r="DC34" s="696"/>
      <c r="DD34" s="669">
        <v>23534162</v>
      </c>
      <c r="DE34" s="664"/>
      <c r="DF34" s="664"/>
      <c r="DG34" s="664"/>
      <c r="DH34" s="664"/>
      <c r="DI34" s="664"/>
      <c r="DJ34" s="664"/>
      <c r="DK34" s="665"/>
      <c r="DL34" s="669">
        <v>23110689</v>
      </c>
      <c r="DM34" s="664"/>
      <c r="DN34" s="664"/>
      <c r="DO34" s="664"/>
      <c r="DP34" s="664"/>
      <c r="DQ34" s="664"/>
      <c r="DR34" s="664"/>
      <c r="DS34" s="664"/>
      <c r="DT34" s="664"/>
      <c r="DU34" s="664"/>
      <c r="DV34" s="665"/>
      <c r="DW34" s="666">
        <v>17.8</v>
      </c>
      <c r="DX34" s="695"/>
      <c r="DY34" s="695"/>
      <c r="DZ34" s="695"/>
      <c r="EA34" s="695"/>
      <c r="EB34" s="695"/>
      <c r="EC34" s="697"/>
    </row>
    <row r="35" spans="2:133" ht="11.25" customHeight="1" x14ac:dyDescent="0.15">
      <c r="B35" s="658" t="s">
        <v>326</v>
      </c>
      <c r="C35" s="659"/>
      <c r="D35" s="659"/>
      <c r="E35" s="659"/>
      <c r="F35" s="659"/>
      <c r="G35" s="659"/>
      <c r="H35" s="659"/>
      <c r="I35" s="659"/>
      <c r="J35" s="659"/>
      <c r="K35" s="659"/>
      <c r="L35" s="659"/>
      <c r="M35" s="659"/>
      <c r="N35" s="659"/>
      <c r="O35" s="659"/>
      <c r="P35" s="659"/>
      <c r="Q35" s="660"/>
      <c r="R35" s="661">
        <v>4265100</v>
      </c>
      <c r="S35" s="664"/>
      <c r="T35" s="664"/>
      <c r="U35" s="664"/>
      <c r="V35" s="664"/>
      <c r="W35" s="664"/>
      <c r="X35" s="664"/>
      <c r="Y35" s="665"/>
      <c r="Z35" s="723">
        <v>2.2000000000000002</v>
      </c>
      <c r="AA35" s="723"/>
      <c r="AB35" s="723"/>
      <c r="AC35" s="723"/>
      <c r="AD35" s="724" t="s">
        <v>129</v>
      </c>
      <c r="AE35" s="724"/>
      <c r="AF35" s="724"/>
      <c r="AG35" s="724"/>
      <c r="AH35" s="724"/>
      <c r="AI35" s="724"/>
      <c r="AJ35" s="724"/>
      <c r="AK35" s="724"/>
      <c r="AL35" s="666" t="s">
        <v>129</v>
      </c>
      <c r="AM35" s="667"/>
      <c r="AN35" s="667"/>
      <c r="AO35" s="725"/>
      <c r="AP35" s="234"/>
      <c r="AQ35" s="729" t="s">
        <v>327</v>
      </c>
      <c r="AR35" s="730"/>
      <c r="AS35" s="730"/>
      <c r="AT35" s="730"/>
      <c r="AU35" s="730"/>
      <c r="AV35" s="730"/>
      <c r="AW35" s="730"/>
      <c r="AX35" s="730"/>
      <c r="AY35" s="731"/>
      <c r="AZ35" s="726">
        <v>17077705</v>
      </c>
      <c r="BA35" s="727"/>
      <c r="BB35" s="727"/>
      <c r="BC35" s="727"/>
      <c r="BD35" s="727"/>
      <c r="BE35" s="727"/>
      <c r="BF35" s="728"/>
      <c r="BG35" s="732" t="s">
        <v>328</v>
      </c>
      <c r="BH35" s="733"/>
      <c r="BI35" s="733"/>
      <c r="BJ35" s="733"/>
      <c r="BK35" s="733"/>
      <c r="BL35" s="733"/>
      <c r="BM35" s="733"/>
      <c r="BN35" s="733"/>
      <c r="BO35" s="733"/>
      <c r="BP35" s="733"/>
      <c r="BQ35" s="733"/>
      <c r="BR35" s="733"/>
      <c r="BS35" s="733"/>
      <c r="BT35" s="733"/>
      <c r="BU35" s="734"/>
      <c r="BV35" s="726">
        <v>560208</v>
      </c>
      <c r="BW35" s="727"/>
      <c r="BX35" s="727"/>
      <c r="BY35" s="727"/>
      <c r="BZ35" s="727"/>
      <c r="CA35" s="727"/>
      <c r="CB35" s="728"/>
      <c r="CD35" s="705" t="s">
        <v>329</v>
      </c>
      <c r="CE35" s="702"/>
      <c r="CF35" s="702"/>
      <c r="CG35" s="702"/>
      <c r="CH35" s="702"/>
      <c r="CI35" s="702"/>
      <c r="CJ35" s="702"/>
      <c r="CK35" s="702"/>
      <c r="CL35" s="702"/>
      <c r="CM35" s="702"/>
      <c r="CN35" s="702"/>
      <c r="CO35" s="702"/>
      <c r="CP35" s="702"/>
      <c r="CQ35" s="703"/>
      <c r="CR35" s="661">
        <v>1285857</v>
      </c>
      <c r="CS35" s="662"/>
      <c r="CT35" s="662"/>
      <c r="CU35" s="662"/>
      <c r="CV35" s="662"/>
      <c r="CW35" s="662"/>
      <c r="CX35" s="662"/>
      <c r="CY35" s="663"/>
      <c r="CZ35" s="666">
        <v>0.7</v>
      </c>
      <c r="DA35" s="695"/>
      <c r="DB35" s="695"/>
      <c r="DC35" s="696"/>
      <c r="DD35" s="669">
        <v>1246064</v>
      </c>
      <c r="DE35" s="662"/>
      <c r="DF35" s="662"/>
      <c r="DG35" s="662"/>
      <c r="DH35" s="662"/>
      <c r="DI35" s="662"/>
      <c r="DJ35" s="662"/>
      <c r="DK35" s="663"/>
      <c r="DL35" s="669">
        <v>1246064</v>
      </c>
      <c r="DM35" s="662"/>
      <c r="DN35" s="662"/>
      <c r="DO35" s="662"/>
      <c r="DP35" s="662"/>
      <c r="DQ35" s="662"/>
      <c r="DR35" s="662"/>
      <c r="DS35" s="662"/>
      <c r="DT35" s="662"/>
      <c r="DU35" s="662"/>
      <c r="DV35" s="663"/>
      <c r="DW35" s="666">
        <v>1</v>
      </c>
      <c r="DX35" s="695"/>
      <c r="DY35" s="695"/>
      <c r="DZ35" s="695"/>
      <c r="EA35" s="695"/>
      <c r="EB35" s="695"/>
      <c r="EC35" s="697"/>
    </row>
    <row r="36" spans="2:133" ht="11.25" customHeight="1" x14ac:dyDescent="0.15">
      <c r="B36" s="658" t="s">
        <v>330</v>
      </c>
      <c r="C36" s="659"/>
      <c r="D36" s="659"/>
      <c r="E36" s="659"/>
      <c r="F36" s="659"/>
      <c r="G36" s="659"/>
      <c r="H36" s="659"/>
      <c r="I36" s="659"/>
      <c r="J36" s="659"/>
      <c r="K36" s="659"/>
      <c r="L36" s="659"/>
      <c r="M36" s="659"/>
      <c r="N36" s="659"/>
      <c r="O36" s="659"/>
      <c r="P36" s="659"/>
      <c r="Q36" s="660"/>
      <c r="R36" s="661" t="s">
        <v>229</v>
      </c>
      <c r="S36" s="664"/>
      <c r="T36" s="664"/>
      <c r="U36" s="664"/>
      <c r="V36" s="664"/>
      <c r="W36" s="664"/>
      <c r="X36" s="664"/>
      <c r="Y36" s="665"/>
      <c r="Z36" s="723" t="s">
        <v>129</v>
      </c>
      <c r="AA36" s="723"/>
      <c r="AB36" s="723"/>
      <c r="AC36" s="723"/>
      <c r="AD36" s="724" t="s">
        <v>129</v>
      </c>
      <c r="AE36" s="724"/>
      <c r="AF36" s="724"/>
      <c r="AG36" s="724"/>
      <c r="AH36" s="724"/>
      <c r="AI36" s="724"/>
      <c r="AJ36" s="724"/>
      <c r="AK36" s="724"/>
      <c r="AL36" s="666" t="s">
        <v>180</v>
      </c>
      <c r="AM36" s="667"/>
      <c r="AN36" s="667"/>
      <c r="AO36" s="725"/>
      <c r="AQ36" s="698" t="s">
        <v>331</v>
      </c>
      <c r="AR36" s="699"/>
      <c r="AS36" s="699"/>
      <c r="AT36" s="699"/>
      <c r="AU36" s="699"/>
      <c r="AV36" s="699"/>
      <c r="AW36" s="699"/>
      <c r="AX36" s="699"/>
      <c r="AY36" s="700"/>
      <c r="AZ36" s="661">
        <v>3737140</v>
      </c>
      <c r="BA36" s="664"/>
      <c r="BB36" s="664"/>
      <c r="BC36" s="664"/>
      <c r="BD36" s="662"/>
      <c r="BE36" s="662"/>
      <c r="BF36" s="701"/>
      <c r="BG36" s="705" t="s">
        <v>332</v>
      </c>
      <c r="BH36" s="702"/>
      <c r="BI36" s="702"/>
      <c r="BJ36" s="702"/>
      <c r="BK36" s="702"/>
      <c r="BL36" s="702"/>
      <c r="BM36" s="702"/>
      <c r="BN36" s="702"/>
      <c r="BO36" s="702"/>
      <c r="BP36" s="702"/>
      <c r="BQ36" s="702"/>
      <c r="BR36" s="702"/>
      <c r="BS36" s="702"/>
      <c r="BT36" s="702"/>
      <c r="BU36" s="703"/>
      <c r="BV36" s="661">
        <v>55574</v>
      </c>
      <c r="BW36" s="664"/>
      <c r="BX36" s="664"/>
      <c r="BY36" s="664"/>
      <c r="BZ36" s="664"/>
      <c r="CA36" s="664"/>
      <c r="CB36" s="704"/>
      <c r="CD36" s="705" t="s">
        <v>333</v>
      </c>
      <c r="CE36" s="702"/>
      <c r="CF36" s="702"/>
      <c r="CG36" s="702"/>
      <c r="CH36" s="702"/>
      <c r="CI36" s="702"/>
      <c r="CJ36" s="702"/>
      <c r="CK36" s="702"/>
      <c r="CL36" s="702"/>
      <c r="CM36" s="702"/>
      <c r="CN36" s="702"/>
      <c r="CO36" s="702"/>
      <c r="CP36" s="702"/>
      <c r="CQ36" s="703"/>
      <c r="CR36" s="661">
        <v>16460900</v>
      </c>
      <c r="CS36" s="664"/>
      <c r="CT36" s="664"/>
      <c r="CU36" s="664"/>
      <c r="CV36" s="664"/>
      <c r="CW36" s="664"/>
      <c r="CX36" s="664"/>
      <c r="CY36" s="665"/>
      <c r="CZ36" s="666">
        <v>9.1999999999999993</v>
      </c>
      <c r="DA36" s="695"/>
      <c r="DB36" s="695"/>
      <c r="DC36" s="696"/>
      <c r="DD36" s="669">
        <v>14763447</v>
      </c>
      <c r="DE36" s="664"/>
      <c r="DF36" s="664"/>
      <c r="DG36" s="664"/>
      <c r="DH36" s="664"/>
      <c r="DI36" s="664"/>
      <c r="DJ36" s="664"/>
      <c r="DK36" s="665"/>
      <c r="DL36" s="669">
        <v>11472928</v>
      </c>
      <c r="DM36" s="664"/>
      <c r="DN36" s="664"/>
      <c r="DO36" s="664"/>
      <c r="DP36" s="664"/>
      <c r="DQ36" s="664"/>
      <c r="DR36" s="664"/>
      <c r="DS36" s="664"/>
      <c r="DT36" s="664"/>
      <c r="DU36" s="664"/>
      <c r="DV36" s="665"/>
      <c r="DW36" s="666">
        <v>8.9</v>
      </c>
      <c r="DX36" s="695"/>
      <c r="DY36" s="695"/>
      <c r="DZ36" s="695"/>
      <c r="EA36" s="695"/>
      <c r="EB36" s="695"/>
      <c r="EC36" s="697"/>
    </row>
    <row r="37" spans="2:133" ht="11.25" customHeight="1" x14ac:dyDescent="0.15">
      <c r="B37" s="658" t="s">
        <v>334</v>
      </c>
      <c r="C37" s="659"/>
      <c r="D37" s="659"/>
      <c r="E37" s="659"/>
      <c r="F37" s="659"/>
      <c r="G37" s="659"/>
      <c r="H37" s="659"/>
      <c r="I37" s="659"/>
      <c r="J37" s="659"/>
      <c r="K37" s="659"/>
      <c r="L37" s="659"/>
      <c r="M37" s="659"/>
      <c r="N37" s="659"/>
      <c r="O37" s="659"/>
      <c r="P37" s="659"/>
      <c r="Q37" s="660"/>
      <c r="R37" s="661" t="s">
        <v>180</v>
      </c>
      <c r="S37" s="664"/>
      <c r="T37" s="664"/>
      <c r="U37" s="664"/>
      <c r="V37" s="664"/>
      <c r="W37" s="664"/>
      <c r="X37" s="664"/>
      <c r="Y37" s="665"/>
      <c r="Z37" s="723" t="s">
        <v>129</v>
      </c>
      <c r="AA37" s="723"/>
      <c r="AB37" s="723"/>
      <c r="AC37" s="723"/>
      <c r="AD37" s="724" t="s">
        <v>129</v>
      </c>
      <c r="AE37" s="724"/>
      <c r="AF37" s="724"/>
      <c r="AG37" s="724"/>
      <c r="AH37" s="724"/>
      <c r="AI37" s="724"/>
      <c r="AJ37" s="724"/>
      <c r="AK37" s="724"/>
      <c r="AL37" s="666" t="s">
        <v>129</v>
      </c>
      <c r="AM37" s="667"/>
      <c r="AN37" s="667"/>
      <c r="AO37" s="725"/>
      <c r="AQ37" s="698" t="s">
        <v>335</v>
      </c>
      <c r="AR37" s="699"/>
      <c r="AS37" s="699"/>
      <c r="AT37" s="699"/>
      <c r="AU37" s="699"/>
      <c r="AV37" s="699"/>
      <c r="AW37" s="699"/>
      <c r="AX37" s="699"/>
      <c r="AY37" s="700"/>
      <c r="AZ37" s="661">
        <v>3363812</v>
      </c>
      <c r="BA37" s="664"/>
      <c r="BB37" s="664"/>
      <c r="BC37" s="664"/>
      <c r="BD37" s="662"/>
      <c r="BE37" s="662"/>
      <c r="BF37" s="701"/>
      <c r="BG37" s="705" t="s">
        <v>336</v>
      </c>
      <c r="BH37" s="702"/>
      <c r="BI37" s="702"/>
      <c r="BJ37" s="702"/>
      <c r="BK37" s="702"/>
      <c r="BL37" s="702"/>
      <c r="BM37" s="702"/>
      <c r="BN37" s="702"/>
      <c r="BO37" s="702"/>
      <c r="BP37" s="702"/>
      <c r="BQ37" s="702"/>
      <c r="BR37" s="702"/>
      <c r="BS37" s="702"/>
      <c r="BT37" s="702"/>
      <c r="BU37" s="703"/>
      <c r="BV37" s="661">
        <v>48661</v>
      </c>
      <c r="BW37" s="664"/>
      <c r="BX37" s="664"/>
      <c r="BY37" s="664"/>
      <c r="BZ37" s="664"/>
      <c r="CA37" s="664"/>
      <c r="CB37" s="704"/>
      <c r="CD37" s="705" t="s">
        <v>337</v>
      </c>
      <c r="CE37" s="702"/>
      <c r="CF37" s="702"/>
      <c r="CG37" s="702"/>
      <c r="CH37" s="702"/>
      <c r="CI37" s="702"/>
      <c r="CJ37" s="702"/>
      <c r="CK37" s="702"/>
      <c r="CL37" s="702"/>
      <c r="CM37" s="702"/>
      <c r="CN37" s="702"/>
      <c r="CO37" s="702"/>
      <c r="CP37" s="702"/>
      <c r="CQ37" s="703"/>
      <c r="CR37" s="661">
        <v>71397</v>
      </c>
      <c r="CS37" s="662"/>
      <c r="CT37" s="662"/>
      <c r="CU37" s="662"/>
      <c r="CV37" s="662"/>
      <c r="CW37" s="662"/>
      <c r="CX37" s="662"/>
      <c r="CY37" s="663"/>
      <c r="CZ37" s="666">
        <v>0</v>
      </c>
      <c r="DA37" s="695"/>
      <c r="DB37" s="695"/>
      <c r="DC37" s="696"/>
      <c r="DD37" s="669">
        <v>71397</v>
      </c>
      <c r="DE37" s="662"/>
      <c r="DF37" s="662"/>
      <c r="DG37" s="662"/>
      <c r="DH37" s="662"/>
      <c r="DI37" s="662"/>
      <c r="DJ37" s="662"/>
      <c r="DK37" s="663"/>
      <c r="DL37" s="669">
        <v>71397</v>
      </c>
      <c r="DM37" s="662"/>
      <c r="DN37" s="662"/>
      <c r="DO37" s="662"/>
      <c r="DP37" s="662"/>
      <c r="DQ37" s="662"/>
      <c r="DR37" s="662"/>
      <c r="DS37" s="662"/>
      <c r="DT37" s="662"/>
      <c r="DU37" s="662"/>
      <c r="DV37" s="663"/>
      <c r="DW37" s="666">
        <v>0.1</v>
      </c>
      <c r="DX37" s="695"/>
      <c r="DY37" s="695"/>
      <c r="DZ37" s="695"/>
      <c r="EA37" s="695"/>
      <c r="EB37" s="695"/>
      <c r="EC37" s="697"/>
    </row>
    <row r="38" spans="2:133" ht="11.25" customHeight="1" x14ac:dyDescent="0.15">
      <c r="B38" s="673" t="s">
        <v>338</v>
      </c>
      <c r="C38" s="674"/>
      <c r="D38" s="674"/>
      <c r="E38" s="674"/>
      <c r="F38" s="674"/>
      <c r="G38" s="674"/>
      <c r="H38" s="674"/>
      <c r="I38" s="674"/>
      <c r="J38" s="674"/>
      <c r="K38" s="674"/>
      <c r="L38" s="674"/>
      <c r="M38" s="674"/>
      <c r="N38" s="674"/>
      <c r="O38" s="674"/>
      <c r="P38" s="674"/>
      <c r="Q38" s="675"/>
      <c r="R38" s="676">
        <v>191595669</v>
      </c>
      <c r="S38" s="713"/>
      <c r="T38" s="713"/>
      <c r="U38" s="713"/>
      <c r="V38" s="713"/>
      <c r="W38" s="713"/>
      <c r="X38" s="713"/>
      <c r="Y38" s="718"/>
      <c r="Z38" s="719">
        <v>100</v>
      </c>
      <c r="AA38" s="719"/>
      <c r="AB38" s="719"/>
      <c r="AC38" s="719"/>
      <c r="AD38" s="720">
        <v>129599235</v>
      </c>
      <c r="AE38" s="720"/>
      <c r="AF38" s="720"/>
      <c r="AG38" s="720"/>
      <c r="AH38" s="720"/>
      <c r="AI38" s="720"/>
      <c r="AJ38" s="720"/>
      <c r="AK38" s="720"/>
      <c r="AL38" s="679">
        <v>100</v>
      </c>
      <c r="AM38" s="721"/>
      <c r="AN38" s="721"/>
      <c r="AO38" s="722"/>
      <c r="AQ38" s="698" t="s">
        <v>339</v>
      </c>
      <c r="AR38" s="699"/>
      <c r="AS38" s="699"/>
      <c r="AT38" s="699"/>
      <c r="AU38" s="699"/>
      <c r="AV38" s="699"/>
      <c r="AW38" s="699"/>
      <c r="AX38" s="699"/>
      <c r="AY38" s="700"/>
      <c r="AZ38" s="661">
        <v>834654</v>
      </c>
      <c r="BA38" s="664"/>
      <c r="BB38" s="664"/>
      <c r="BC38" s="664"/>
      <c r="BD38" s="662"/>
      <c r="BE38" s="662"/>
      <c r="BF38" s="701"/>
      <c r="BG38" s="705" t="s">
        <v>340</v>
      </c>
      <c r="BH38" s="702"/>
      <c r="BI38" s="702"/>
      <c r="BJ38" s="702"/>
      <c r="BK38" s="702"/>
      <c r="BL38" s="702"/>
      <c r="BM38" s="702"/>
      <c r="BN38" s="702"/>
      <c r="BO38" s="702"/>
      <c r="BP38" s="702"/>
      <c r="BQ38" s="702"/>
      <c r="BR38" s="702"/>
      <c r="BS38" s="702"/>
      <c r="BT38" s="702"/>
      <c r="BU38" s="703"/>
      <c r="BV38" s="661">
        <v>78952</v>
      </c>
      <c r="BW38" s="664"/>
      <c r="BX38" s="664"/>
      <c r="BY38" s="664"/>
      <c r="BZ38" s="664"/>
      <c r="CA38" s="664"/>
      <c r="CB38" s="704"/>
      <c r="CD38" s="705" t="s">
        <v>341</v>
      </c>
      <c r="CE38" s="702"/>
      <c r="CF38" s="702"/>
      <c r="CG38" s="702"/>
      <c r="CH38" s="702"/>
      <c r="CI38" s="702"/>
      <c r="CJ38" s="702"/>
      <c r="CK38" s="702"/>
      <c r="CL38" s="702"/>
      <c r="CM38" s="702"/>
      <c r="CN38" s="702"/>
      <c r="CO38" s="702"/>
      <c r="CP38" s="702"/>
      <c r="CQ38" s="703"/>
      <c r="CR38" s="661">
        <v>12505911</v>
      </c>
      <c r="CS38" s="664"/>
      <c r="CT38" s="664"/>
      <c r="CU38" s="664"/>
      <c r="CV38" s="664"/>
      <c r="CW38" s="664"/>
      <c r="CX38" s="664"/>
      <c r="CY38" s="665"/>
      <c r="CZ38" s="666">
        <v>7</v>
      </c>
      <c r="DA38" s="695"/>
      <c r="DB38" s="695"/>
      <c r="DC38" s="696"/>
      <c r="DD38" s="669">
        <v>11036723</v>
      </c>
      <c r="DE38" s="664"/>
      <c r="DF38" s="664"/>
      <c r="DG38" s="664"/>
      <c r="DH38" s="664"/>
      <c r="DI38" s="664"/>
      <c r="DJ38" s="664"/>
      <c r="DK38" s="665"/>
      <c r="DL38" s="669">
        <v>6112207</v>
      </c>
      <c r="DM38" s="664"/>
      <c r="DN38" s="664"/>
      <c r="DO38" s="664"/>
      <c r="DP38" s="664"/>
      <c r="DQ38" s="664"/>
      <c r="DR38" s="664"/>
      <c r="DS38" s="664"/>
      <c r="DT38" s="664"/>
      <c r="DU38" s="664"/>
      <c r="DV38" s="665"/>
      <c r="DW38" s="666">
        <v>4.7</v>
      </c>
      <c r="DX38" s="695"/>
      <c r="DY38" s="695"/>
      <c r="DZ38" s="695"/>
      <c r="EA38" s="695"/>
      <c r="EB38" s="695"/>
      <c r="EC38" s="697"/>
    </row>
    <row r="39" spans="2:133" ht="11.25" customHeight="1" x14ac:dyDescent="0.15">
      <c r="AQ39" s="698" t="s">
        <v>342</v>
      </c>
      <c r="AR39" s="699"/>
      <c r="AS39" s="699"/>
      <c r="AT39" s="699"/>
      <c r="AU39" s="699"/>
      <c r="AV39" s="699"/>
      <c r="AW39" s="699"/>
      <c r="AX39" s="699"/>
      <c r="AY39" s="700"/>
      <c r="AZ39" s="661">
        <v>25605</v>
      </c>
      <c r="BA39" s="664"/>
      <c r="BB39" s="664"/>
      <c r="BC39" s="664"/>
      <c r="BD39" s="662"/>
      <c r="BE39" s="662"/>
      <c r="BF39" s="701"/>
      <c r="BG39" s="706" t="s">
        <v>343</v>
      </c>
      <c r="BH39" s="707"/>
      <c r="BI39" s="707"/>
      <c r="BJ39" s="707"/>
      <c r="BK39" s="707"/>
      <c r="BL39" s="235"/>
      <c r="BM39" s="702" t="s">
        <v>344</v>
      </c>
      <c r="BN39" s="702"/>
      <c r="BO39" s="702"/>
      <c r="BP39" s="702"/>
      <c r="BQ39" s="702"/>
      <c r="BR39" s="702"/>
      <c r="BS39" s="702"/>
      <c r="BT39" s="702"/>
      <c r="BU39" s="703"/>
      <c r="BV39" s="661">
        <v>102</v>
      </c>
      <c r="BW39" s="664"/>
      <c r="BX39" s="664"/>
      <c r="BY39" s="664"/>
      <c r="BZ39" s="664"/>
      <c r="CA39" s="664"/>
      <c r="CB39" s="704"/>
      <c r="CD39" s="705" t="s">
        <v>345</v>
      </c>
      <c r="CE39" s="702"/>
      <c r="CF39" s="702"/>
      <c r="CG39" s="702"/>
      <c r="CH39" s="702"/>
      <c r="CI39" s="702"/>
      <c r="CJ39" s="702"/>
      <c r="CK39" s="702"/>
      <c r="CL39" s="702"/>
      <c r="CM39" s="702"/>
      <c r="CN39" s="702"/>
      <c r="CO39" s="702"/>
      <c r="CP39" s="702"/>
      <c r="CQ39" s="703"/>
      <c r="CR39" s="661">
        <v>6255224</v>
      </c>
      <c r="CS39" s="662"/>
      <c r="CT39" s="662"/>
      <c r="CU39" s="662"/>
      <c r="CV39" s="662"/>
      <c r="CW39" s="662"/>
      <c r="CX39" s="662"/>
      <c r="CY39" s="663"/>
      <c r="CZ39" s="666">
        <v>3.5</v>
      </c>
      <c r="DA39" s="695"/>
      <c r="DB39" s="695"/>
      <c r="DC39" s="696"/>
      <c r="DD39" s="669">
        <v>6223074</v>
      </c>
      <c r="DE39" s="662"/>
      <c r="DF39" s="662"/>
      <c r="DG39" s="662"/>
      <c r="DH39" s="662"/>
      <c r="DI39" s="662"/>
      <c r="DJ39" s="662"/>
      <c r="DK39" s="663"/>
      <c r="DL39" s="669" t="s">
        <v>180</v>
      </c>
      <c r="DM39" s="662"/>
      <c r="DN39" s="662"/>
      <c r="DO39" s="662"/>
      <c r="DP39" s="662"/>
      <c r="DQ39" s="662"/>
      <c r="DR39" s="662"/>
      <c r="DS39" s="662"/>
      <c r="DT39" s="662"/>
      <c r="DU39" s="662"/>
      <c r="DV39" s="663"/>
      <c r="DW39" s="666" t="s">
        <v>229</v>
      </c>
      <c r="DX39" s="695"/>
      <c r="DY39" s="695"/>
      <c r="DZ39" s="695"/>
      <c r="EA39" s="695"/>
      <c r="EB39" s="695"/>
      <c r="EC39" s="697"/>
    </row>
    <row r="40" spans="2:133" ht="11.25" customHeight="1" x14ac:dyDescent="0.15">
      <c r="AQ40" s="698" t="s">
        <v>346</v>
      </c>
      <c r="AR40" s="699"/>
      <c r="AS40" s="699"/>
      <c r="AT40" s="699"/>
      <c r="AU40" s="699"/>
      <c r="AV40" s="699"/>
      <c r="AW40" s="699"/>
      <c r="AX40" s="699"/>
      <c r="AY40" s="700"/>
      <c r="AZ40" s="661">
        <v>2266611</v>
      </c>
      <c r="BA40" s="664"/>
      <c r="BB40" s="664"/>
      <c r="BC40" s="664"/>
      <c r="BD40" s="662"/>
      <c r="BE40" s="662"/>
      <c r="BF40" s="701"/>
      <c r="BG40" s="706"/>
      <c r="BH40" s="707"/>
      <c r="BI40" s="707"/>
      <c r="BJ40" s="707"/>
      <c r="BK40" s="707"/>
      <c r="BL40" s="235"/>
      <c r="BM40" s="702" t="s">
        <v>347</v>
      </c>
      <c r="BN40" s="702"/>
      <c r="BO40" s="702"/>
      <c r="BP40" s="702"/>
      <c r="BQ40" s="702"/>
      <c r="BR40" s="702"/>
      <c r="BS40" s="702"/>
      <c r="BT40" s="702"/>
      <c r="BU40" s="703"/>
      <c r="BV40" s="661" t="s">
        <v>129</v>
      </c>
      <c r="BW40" s="664"/>
      <c r="BX40" s="664"/>
      <c r="BY40" s="664"/>
      <c r="BZ40" s="664"/>
      <c r="CA40" s="664"/>
      <c r="CB40" s="704"/>
      <c r="CD40" s="705" t="s">
        <v>348</v>
      </c>
      <c r="CE40" s="702"/>
      <c r="CF40" s="702"/>
      <c r="CG40" s="702"/>
      <c r="CH40" s="702"/>
      <c r="CI40" s="702"/>
      <c r="CJ40" s="702"/>
      <c r="CK40" s="702"/>
      <c r="CL40" s="702"/>
      <c r="CM40" s="702"/>
      <c r="CN40" s="702"/>
      <c r="CO40" s="702"/>
      <c r="CP40" s="702"/>
      <c r="CQ40" s="703"/>
      <c r="CR40" s="661">
        <v>1464051</v>
      </c>
      <c r="CS40" s="664"/>
      <c r="CT40" s="664"/>
      <c r="CU40" s="664"/>
      <c r="CV40" s="664"/>
      <c r="CW40" s="664"/>
      <c r="CX40" s="664"/>
      <c r="CY40" s="665"/>
      <c r="CZ40" s="666">
        <v>0.8</v>
      </c>
      <c r="DA40" s="695"/>
      <c r="DB40" s="695"/>
      <c r="DC40" s="696"/>
      <c r="DD40" s="669">
        <v>900000</v>
      </c>
      <c r="DE40" s="664"/>
      <c r="DF40" s="664"/>
      <c r="DG40" s="664"/>
      <c r="DH40" s="664"/>
      <c r="DI40" s="664"/>
      <c r="DJ40" s="664"/>
      <c r="DK40" s="665"/>
      <c r="DL40" s="669">
        <v>137197</v>
      </c>
      <c r="DM40" s="664"/>
      <c r="DN40" s="664"/>
      <c r="DO40" s="664"/>
      <c r="DP40" s="664"/>
      <c r="DQ40" s="664"/>
      <c r="DR40" s="664"/>
      <c r="DS40" s="664"/>
      <c r="DT40" s="664"/>
      <c r="DU40" s="664"/>
      <c r="DV40" s="665"/>
      <c r="DW40" s="666">
        <v>0.1</v>
      </c>
      <c r="DX40" s="695"/>
      <c r="DY40" s="695"/>
      <c r="DZ40" s="695"/>
      <c r="EA40" s="695"/>
      <c r="EB40" s="695"/>
      <c r="EC40" s="697"/>
    </row>
    <row r="41" spans="2:133" ht="11.25" customHeight="1" x14ac:dyDescent="0.15">
      <c r="AQ41" s="710" t="s">
        <v>349</v>
      </c>
      <c r="AR41" s="711"/>
      <c r="AS41" s="711"/>
      <c r="AT41" s="711"/>
      <c r="AU41" s="711"/>
      <c r="AV41" s="711"/>
      <c r="AW41" s="711"/>
      <c r="AX41" s="711"/>
      <c r="AY41" s="712"/>
      <c r="AZ41" s="676">
        <v>6849883</v>
      </c>
      <c r="BA41" s="713"/>
      <c r="BB41" s="713"/>
      <c r="BC41" s="713"/>
      <c r="BD41" s="677"/>
      <c r="BE41" s="677"/>
      <c r="BF41" s="714"/>
      <c r="BG41" s="708"/>
      <c r="BH41" s="709"/>
      <c r="BI41" s="709"/>
      <c r="BJ41" s="709"/>
      <c r="BK41" s="709"/>
      <c r="BL41" s="236"/>
      <c r="BM41" s="715" t="s">
        <v>350</v>
      </c>
      <c r="BN41" s="715"/>
      <c r="BO41" s="715"/>
      <c r="BP41" s="715"/>
      <c r="BQ41" s="715"/>
      <c r="BR41" s="715"/>
      <c r="BS41" s="715"/>
      <c r="BT41" s="715"/>
      <c r="BU41" s="716"/>
      <c r="BV41" s="676">
        <v>291</v>
      </c>
      <c r="BW41" s="713"/>
      <c r="BX41" s="713"/>
      <c r="BY41" s="713"/>
      <c r="BZ41" s="713"/>
      <c r="CA41" s="713"/>
      <c r="CB41" s="717"/>
      <c r="CD41" s="705" t="s">
        <v>351</v>
      </c>
      <c r="CE41" s="702"/>
      <c r="CF41" s="702"/>
      <c r="CG41" s="702"/>
      <c r="CH41" s="702"/>
      <c r="CI41" s="702"/>
      <c r="CJ41" s="702"/>
      <c r="CK41" s="702"/>
      <c r="CL41" s="702"/>
      <c r="CM41" s="702"/>
      <c r="CN41" s="702"/>
      <c r="CO41" s="702"/>
      <c r="CP41" s="702"/>
      <c r="CQ41" s="703"/>
      <c r="CR41" s="661" t="s">
        <v>129</v>
      </c>
      <c r="CS41" s="662"/>
      <c r="CT41" s="662"/>
      <c r="CU41" s="662"/>
      <c r="CV41" s="662"/>
      <c r="CW41" s="662"/>
      <c r="CX41" s="662"/>
      <c r="CY41" s="663"/>
      <c r="CZ41" s="666" t="s">
        <v>129</v>
      </c>
      <c r="DA41" s="695"/>
      <c r="DB41" s="695"/>
      <c r="DC41" s="696"/>
      <c r="DD41" s="669" t="s">
        <v>180</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352</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353</v>
      </c>
      <c r="CE42" s="659"/>
      <c r="CF42" s="659"/>
      <c r="CG42" s="659"/>
      <c r="CH42" s="659"/>
      <c r="CI42" s="659"/>
      <c r="CJ42" s="659"/>
      <c r="CK42" s="659"/>
      <c r="CL42" s="659"/>
      <c r="CM42" s="659"/>
      <c r="CN42" s="659"/>
      <c r="CO42" s="659"/>
      <c r="CP42" s="659"/>
      <c r="CQ42" s="660"/>
      <c r="CR42" s="661">
        <v>38752210</v>
      </c>
      <c r="CS42" s="664"/>
      <c r="CT42" s="664"/>
      <c r="CU42" s="664"/>
      <c r="CV42" s="664"/>
      <c r="CW42" s="664"/>
      <c r="CX42" s="664"/>
      <c r="CY42" s="665"/>
      <c r="CZ42" s="666">
        <v>21.8</v>
      </c>
      <c r="DA42" s="667"/>
      <c r="DB42" s="667"/>
      <c r="DC42" s="668"/>
      <c r="DD42" s="669">
        <v>25026977</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354</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355</v>
      </c>
      <c r="CE43" s="659"/>
      <c r="CF43" s="659"/>
      <c r="CG43" s="659"/>
      <c r="CH43" s="659"/>
      <c r="CI43" s="659"/>
      <c r="CJ43" s="659"/>
      <c r="CK43" s="659"/>
      <c r="CL43" s="659"/>
      <c r="CM43" s="659"/>
      <c r="CN43" s="659"/>
      <c r="CO43" s="659"/>
      <c r="CP43" s="659"/>
      <c r="CQ43" s="660"/>
      <c r="CR43" s="661">
        <v>1278643</v>
      </c>
      <c r="CS43" s="662"/>
      <c r="CT43" s="662"/>
      <c r="CU43" s="662"/>
      <c r="CV43" s="662"/>
      <c r="CW43" s="662"/>
      <c r="CX43" s="662"/>
      <c r="CY43" s="663"/>
      <c r="CZ43" s="666">
        <v>0.7</v>
      </c>
      <c r="DA43" s="695"/>
      <c r="DB43" s="695"/>
      <c r="DC43" s="696"/>
      <c r="DD43" s="669">
        <v>1278643</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356</v>
      </c>
      <c r="CD44" s="689" t="s">
        <v>307</v>
      </c>
      <c r="CE44" s="690"/>
      <c r="CF44" s="658" t="s">
        <v>357</v>
      </c>
      <c r="CG44" s="659"/>
      <c r="CH44" s="659"/>
      <c r="CI44" s="659"/>
      <c r="CJ44" s="659"/>
      <c r="CK44" s="659"/>
      <c r="CL44" s="659"/>
      <c r="CM44" s="659"/>
      <c r="CN44" s="659"/>
      <c r="CO44" s="659"/>
      <c r="CP44" s="659"/>
      <c r="CQ44" s="660"/>
      <c r="CR44" s="661">
        <v>38386677</v>
      </c>
      <c r="CS44" s="664"/>
      <c r="CT44" s="664"/>
      <c r="CU44" s="664"/>
      <c r="CV44" s="664"/>
      <c r="CW44" s="664"/>
      <c r="CX44" s="664"/>
      <c r="CY44" s="665"/>
      <c r="CZ44" s="666">
        <v>21.6</v>
      </c>
      <c r="DA44" s="667"/>
      <c r="DB44" s="667"/>
      <c r="DC44" s="668"/>
      <c r="DD44" s="669">
        <v>24772467</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358</v>
      </c>
      <c r="CG45" s="659"/>
      <c r="CH45" s="659"/>
      <c r="CI45" s="659"/>
      <c r="CJ45" s="659"/>
      <c r="CK45" s="659"/>
      <c r="CL45" s="659"/>
      <c r="CM45" s="659"/>
      <c r="CN45" s="659"/>
      <c r="CO45" s="659"/>
      <c r="CP45" s="659"/>
      <c r="CQ45" s="660"/>
      <c r="CR45" s="661">
        <v>9494334</v>
      </c>
      <c r="CS45" s="662"/>
      <c r="CT45" s="662"/>
      <c r="CU45" s="662"/>
      <c r="CV45" s="662"/>
      <c r="CW45" s="662"/>
      <c r="CX45" s="662"/>
      <c r="CY45" s="663"/>
      <c r="CZ45" s="666">
        <v>5.3</v>
      </c>
      <c r="DA45" s="695"/>
      <c r="DB45" s="695"/>
      <c r="DC45" s="696"/>
      <c r="DD45" s="669">
        <v>2459675</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359</v>
      </c>
      <c r="CG46" s="659"/>
      <c r="CH46" s="659"/>
      <c r="CI46" s="659"/>
      <c r="CJ46" s="659"/>
      <c r="CK46" s="659"/>
      <c r="CL46" s="659"/>
      <c r="CM46" s="659"/>
      <c r="CN46" s="659"/>
      <c r="CO46" s="659"/>
      <c r="CP46" s="659"/>
      <c r="CQ46" s="660"/>
      <c r="CR46" s="661">
        <v>28701904</v>
      </c>
      <c r="CS46" s="664"/>
      <c r="CT46" s="664"/>
      <c r="CU46" s="664"/>
      <c r="CV46" s="664"/>
      <c r="CW46" s="664"/>
      <c r="CX46" s="664"/>
      <c r="CY46" s="665"/>
      <c r="CZ46" s="666">
        <v>16.100000000000001</v>
      </c>
      <c r="DA46" s="667"/>
      <c r="DB46" s="667"/>
      <c r="DC46" s="668"/>
      <c r="DD46" s="669">
        <v>22152353</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360</v>
      </c>
      <c r="CG47" s="659"/>
      <c r="CH47" s="659"/>
      <c r="CI47" s="659"/>
      <c r="CJ47" s="659"/>
      <c r="CK47" s="659"/>
      <c r="CL47" s="659"/>
      <c r="CM47" s="659"/>
      <c r="CN47" s="659"/>
      <c r="CO47" s="659"/>
      <c r="CP47" s="659"/>
      <c r="CQ47" s="660"/>
      <c r="CR47" s="661">
        <v>365533</v>
      </c>
      <c r="CS47" s="662"/>
      <c r="CT47" s="662"/>
      <c r="CU47" s="662"/>
      <c r="CV47" s="662"/>
      <c r="CW47" s="662"/>
      <c r="CX47" s="662"/>
      <c r="CY47" s="663"/>
      <c r="CZ47" s="666">
        <v>0.2</v>
      </c>
      <c r="DA47" s="695"/>
      <c r="DB47" s="695"/>
      <c r="DC47" s="696"/>
      <c r="DD47" s="669">
        <v>254510</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361</v>
      </c>
      <c r="CG48" s="659"/>
      <c r="CH48" s="659"/>
      <c r="CI48" s="659"/>
      <c r="CJ48" s="659"/>
      <c r="CK48" s="659"/>
      <c r="CL48" s="659"/>
      <c r="CM48" s="659"/>
      <c r="CN48" s="659"/>
      <c r="CO48" s="659"/>
      <c r="CP48" s="659"/>
      <c r="CQ48" s="660"/>
      <c r="CR48" s="661" t="s">
        <v>229</v>
      </c>
      <c r="CS48" s="664"/>
      <c r="CT48" s="664"/>
      <c r="CU48" s="664"/>
      <c r="CV48" s="664"/>
      <c r="CW48" s="664"/>
      <c r="CX48" s="664"/>
      <c r="CY48" s="665"/>
      <c r="CZ48" s="666" t="s">
        <v>180</v>
      </c>
      <c r="DA48" s="667"/>
      <c r="DB48" s="667"/>
      <c r="DC48" s="668"/>
      <c r="DD48" s="669" t="s">
        <v>129</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362</v>
      </c>
      <c r="CE49" s="674"/>
      <c r="CF49" s="674"/>
      <c r="CG49" s="674"/>
      <c r="CH49" s="674"/>
      <c r="CI49" s="674"/>
      <c r="CJ49" s="674"/>
      <c r="CK49" s="674"/>
      <c r="CL49" s="674"/>
      <c r="CM49" s="674"/>
      <c r="CN49" s="674"/>
      <c r="CO49" s="674"/>
      <c r="CP49" s="674"/>
      <c r="CQ49" s="675"/>
      <c r="CR49" s="676">
        <v>178004460</v>
      </c>
      <c r="CS49" s="677"/>
      <c r="CT49" s="677"/>
      <c r="CU49" s="677"/>
      <c r="CV49" s="677"/>
      <c r="CW49" s="677"/>
      <c r="CX49" s="677"/>
      <c r="CY49" s="678"/>
      <c r="CZ49" s="679">
        <v>100</v>
      </c>
      <c r="DA49" s="680"/>
      <c r="DB49" s="680"/>
      <c r="DC49" s="681"/>
      <c r="DD49" s="682">
        <v>132151199</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yLmFW9OLcPc/8YtRagP7RFzyTpK+j/bW5Imoo8PXkCpx2mhFTfTiENU9umnURo4tm9mkvxdUAHbul93dKYhXlw==" saltValue="zq/wlqdZ3IACdM3yd1XDr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363</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364</v>
      </c>
      <c r="DK2" s="1200"/>
      <c r="DL2" s="1200"/>
      <c r="DM2" s="1200"/>
      <c r="DN2" s="1200"/>
      <c r="DO2" s="1201"/>
      <c r="DP2" s="249"/>
      <c r="DQ2" s="1199" t="s">
        <v>365</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366</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367</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368</v>
      </c>
      <c r="B5" s="1085"/>
      <c r="C5" s="1085"/>
      <c r="D5" s="1085"/>
      <c r="E5" s="1085"/>
      <c r="F5" s="1085"/>
      <c r="G5" s="1085"/>
      <c r="H5" s="1085"/>
      <c r="I5" s="1085"/>
      <c r="J5" s="1085"/>
      <c r="K5" s="1085"/>
      <c r="L5" s="1085"/>
      <c r="M5" s="1085"/>
      <c r="N5" s="1085"/>
      <c r="O5" s="1085"/>
      <c r="P5" s="1086"/>
      <c r="Q5" s="1090" t="s">
        <v>369</v>
      </c>
      <c r="R5" s="1091"/>
      <c r="S5" s="1091"/>
      <c r="T5" s="1091"/>
      <c r="U5" s="1092"/>
      <c r="V5" s="1090" t="s">
        <v>370</v>
      </c>
      <c r="W5" s="1091"/>
      <c r="X5" s="1091"/>
      <c r="Y5" s="1091"/>
      <c r="Z5" s="1092"/>
      <c r="AA5" s="1090" t="s">
        <v>371</v>
      </c>
      <c r="AB5" s="1091"/>
      <c r="AC5" s="1091"/>
      <c r="AD5" s="1091"/>
      <c r="AE5" s="1091"/>
      <c r="AF5" s="1202" t="s">
        <v>372</v>
      </c>
      <c r="AG5" s="1091"/>
      <c r="AH5" s="1091"/>
      <c r="AI5" s="1091"/>
      <c r="AJ5" s="1106"/>
      <c r="AK5" s="1091" t="s">
        <v>373</v>
      </c>
      <c r="AL5" s="1091"/>
      <c r="AM5" s="1091"/>
      <c r="AN5" s="1091"/>
      <c r="AO5" s="1092"/>
      <c r="AP5" s="1090" t="s">
        <v>374</v>
      </c>
      <c r="AQ5" s="1091"/>
      <c r="AR5" s="1091"/>
      <c r="AS5" s="1091"/>
      <c r="AT5" s="1092"/>
      <c r="AU5" s="1090" t="s">
        <v>375</v>
      </c>
      <c r="AV5" s="1091"/>
      <c r="AW5" s="1091"/>
      <c r="AX5" s="1091"/>
      <c r="AY5" s="1106"/>
      <c r="AZ5" s="256"/>
      <c r="BA5" s="256"/>
      <c r="BB5" s="256"/>
      <c r="BC5" s="256"/>
      <c r="BD5" s="256"/>
      <c r="BE5" s="257"/>
      <c r="BF5" s="257"/>
      <c r="BG5" s="257"/>
      <c r="BH5" s="257"/>
      <c r="BI5" s="257"/>
      <c r="BJ5" s="257"/>
      <c r="BK5" s="257"/>
      <c r="BL5" s="257"/>
      <c r="BM5" s="257"/>
      <c r="BN5" s="257"/>
      <c r="BO5" s="257"/>
      <c r="BP5" s="257"/>
      <c r="BQ5" s="1084" t="s">
        <v>376</v>
      </c>
      <c r="BR5" s="1085"/>
      <c r="BS5" s="1085"/>
      <c r="BT5" s="1085"/>
      <c r="BU5" s="1085"/>
      <c r="BV5" s="1085"/>
      <c r="BW5" s="1085"/>
      <c r="BX5" s="1085"/>
      <c r="BY5" s="1085"/>
      <c r="BZ5" s="1085"/>
      <c r="CA5" s="1085"/>
      <c r="CB5" s="1085"/>
      <c r="CC5" s="1085"/>
      <c r="CD5" s="1085"/>
      <c r="CE5" s="1085"/>
      <c r="CF5" s="1085"/>
      <c r="CG5" s="1086"/>
      <c r="CH5" s="1090" t="s">
        <v>377</v>
      </c>
      <c r="CI5" s="1091"/>
      <c r="CJ5" s="1091"/>
      <c r="CK5" s="1091"/>
      <c r="CL5" s="1092"/>
      <c r="CM5" s="1090" t="s">
        <v>378</v>
      </c>
      <c r="CN5" s="1091"/>
      <c r="CO5" s="1091"/>
      <c r="CP5" s="1091"/>
      <c r="CQ5" s="1092"/>
      <c r="CR5" s="1090" t="s">
        <v>379</v>
      </c>
      <c r="CS5" s="1091"/>
      <c r="CT5" s="1091"/>
      <c r="CU5" s="1091"/>
      <c r="CV5" s="1092"/>
      <c r="CW5" s="1090" t="s">
        <v>380</v>
      </c>
      <c r="CX5" s="1091"/>
      <c r="CY5" s="1091"/>
      <c r="CZ5" s="1091"/>
      <c r="DA5" s="1092"/>
      <c r="DB5" s="1090" t="s">
        <v>381</v>
      </c>
      <c r="DC5" s="1091"/>
      <c r="DD5" s="1091"/>
      <c r="DE5" s="1091"/>
      <c r="DF5" s="1092"/>
      <c r="DG5" s="1187" t="s">
        <v>382</v>
      </c>
      <c r="DH5" s="1188"/>
      <c r="DI5" s="1188"/>
      <c r="DJ5" s="1188"/>
      <c r="DK5" s="1189"/>
      <c r="DL5" s="1187" t="s">
        <v>383</v>
      </c>
      <c r="DM5" s="1188"/>
      <c r="DN5" s="1188"/>
      <c r="DO5" s="1188"/>
      <c r="DP5" s="1189"/>
      <c r="DQ5" s="1090" t="s">
        <v>384</v>
      </c>
      <c r="DR5" s="1091"/>
      <c r="DS5" s="1091"/>
      <c r="DT5" s="1091"/>
      <c r="DU5" s="1092"/>
      <c r="DV5" s="1090" t="s">
        <v>375</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385</v>
      </c>
      <c r="C7" s="1140"/>
      <c r="D7" s="1140"/>
      <c r="E7" s="1140"/>
      <c r="F7" s="1140"/>
      <c r="G7" s="1140"/>
      <c r="H7" s="1140"/>
      <c r="I7" s="1140"/>
      <c r="J7" s="1140"/>
      <c r="K7" s="1140"/>
      <c r="L7" s="1140"/>
      <c r="M7" s="1140"/>
      <c r="N7" s="1140"/>
      <c r="O7" s="1140"/>
      <c r="P7" s="1141"/>
      <c r="Q7" s="1193">
        <v>191633</v>
      </c>
      <c r="R7" s="1194"/>
      <c r="S7" s="1194"/>
      <c r="T7" s="1194"/>
      <c r="U7" s="1194"/>
      <c r="V7" s="1194">
        <v>178050</v>
      </c>
      <c r="W7" s="1194"/>
      <c r="X7" s="1194"/>
      <c r="Y7" s="1194"/>
      <c r="Z7" s="1194"/>
      <c r="AA7" s="1194">
        <v>13583</v>
      </c>
      <c r="AB7" s="1194"/>
      <c r="AC7" s="1194"/>
      <c r="AD7" s="1194"/>
      <c r="AE7" s="1195"/>
      <c r="AF7" s="1196">
        <v>5838</v>
      </c>
      <c r="AG7" s="1197"/>
      <c r="AH7" s="1197"/>
      <c r="AI7" s="1197"/>
      <c r="AJ7" s="1198"/>
      <c r="AK7" s="1180">
        <v>5316</v>
      </c>
      <c r="AL7" s="1181"/>
      <c r="AM7" s="1181"/>
      <c r="AN7" s="1181"/>
      <c r="AO7" s="1181"/>
      <c r="AP7" s="1181">
        <v>50866</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589</v>
      </c>
      <c r="BT7" s="1185"/>
      <c r="BU7" s="1185"/>
      <c r="BV7" s="1185"/>
      <c r="BW7" s="1185"/>
      <c r="BX7" s="1185"/>
      <c r="BY7" s="1185"/>
      <c r="BZ7" s="1185"/>
      <c r="CA7" s="1185"/>
      <c r="CB7" s="1185"/>
      <c r="CC7" s="1185"/>
      <c r="CD7" s="1185"/>
      <c r="CE7" s="1185"/>
      <c r="CF7" s="1185"/>
      <c r="CG7" s="1186"/>
      <c r="CH7" s="1177">
        <v>-2</v>
      </c>
      <c r="CI7" s="1178"/>
      <c r="CJ7" s="1178"/>
      <c r="CK7" s="1178"/>
      <c r="CL7" s="1179"/>
      <c r="CM7" s="1177">
        <v>1129</v>
      </c>
      <c r="CN7" s="1178"/>
      <c r="CO7" s="1178"/>
      <c r="CP7" s="1178"/>
      <c r="CQ7" s="1179"/>
      <c r="CR7" s="1177">
        <v>1000</v>
      </c>
      <c r="CS7" s="1178"/>
      <c r="CT7" s="1178"/>
      <c r="CU7" s="1178"/>
      <c r="CV7" s="1179"/>
      <c r="CW7" s="1177">
        <v>1</v>
      </c>
      <c r="CX7" s="1178"/>
      <c r="CY7" s="1178"/>
      <c r="CZ7" s="1178"/>
      <c r="DA7" s="1179"/>
      <c r="DB7" s="1177" t="s">
        <v>585</v>
      </c>
      <c r="DC7" s="1178"/>
      <c r="DD7" s="1178"/>
      <c r="DE7" s="1178"/>
      <c r="DF7" s="1179"/>
      <c r="DG7" s="1177"/>
      <c r="DH7" s="1178"/>
      <c r="DI7" s="1178"/>
      <c r="DJ7" s="1178"/>
      <c r="DK7" s="1179"/>
      <c r="DL7" s="1177"/>
      <c r="DM7" s="1178"/>
      <c r="DN7" s="1178"/>
      <c r="DO7" s="1178"/>
      <c r="DP7" s="1179"/>
      <c r="DQ7" s="1177"/>
      <c r="DR7" s="1178"/>
      <c r="DS7" s="1178"/>
      <c r="DT7" s="1178"/>
      <c r="DU7" s="1179"/>
      <c r="DV7" s="1204"/>
      <c r="DW7" s="1205"/>
      <c r="DX7" s="1205"/>
      <c r="DY7" s="1205"/>
      <c r="DZ7" s="1206"/>
      <c r="EA7" s="254"/>
    </row>
    <row r="8" spans="1:131" s="255" customFormat="1" ht="26.25" customHeight="1" x14ac:dyDescent="0.15">
      <c r="A8" s="261">
        <v>2</v>
      </c>
      <c r="B8" s="1126" t="s">
        <v>386</v>
      </c>
      <c r="C8" s="1127"/>
      <c r="D8" s="1127"/>
      <c r="E8" s="1127"/>
      <c r="F8" s="1127"/>
      <c r="G8" s="1127"/>
      <c r="H8" s="1127"/>
      <c r="I8" s="1127"/>
      <c r="J8" s="1127"/>
      <c r="K8" s="1127"/>
      <c r="L8" s="1127"/>
      <c r="M8" s="1127"/>
      <c r="N8" s="1127"/>
      <c r="O8" s="1127"/>
      <c r="P8" s="1128"/>
      <c r="Q8" s="1132">
        <v>51</v>
      </c>
      <c r="R8" s="1133"/>
      <c r="S8" s="1133"/>
      <c r="T8" s="1133"/>
      <c r="U8" s="1133"/>
      <c r="V8" s="1133">
        <v>50</v>
      </c>
      <c r="W8" s="1133"/>
      <c r="X8" s="1133"/>
      <c r="Y8" s="1133"/>
      <c r="Z8" s="1133"/>
      <c r="AA8" s="1133">
        <v>1</v>
      </c>
      <c r="AB8" s="1133"/>
      <c r="AC8" s="1133"/>
      <c r="AD8" s="1133"/>
      <c r="AE8" s="1134"/>
      <c r="AF8" s="1108">
        <v>1</v>
      </c>
      <c r="AG8" s="1109"/>
      <c r="AH8" s="1109"/>
      <c r="AI8" s="1109"/>
      <c r="AJ8" s="1110"/>
      <c r="AK8" s="1175">
        <v>4</v>
      </c>
      <c r="AL8" s="1176"/>
      <c r="AM8" s="1176"/>
      <c r="AN8" s="1176"/>
      <c r="AO8" s="1176"/>
      <c r="AP8" s="1176" t="s">
        <v>584</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t="s">
        <v>590</v>
      </c>
      <c r="BT8" s="1104"/>
      <c r="BU8" s="1104"/>
      <c r="BV8" s="1104"/>
      <c r="BW8" s="1104"/>
      <c r="BX8" s="1104"/>
      <c r="BY8" s="1104"/>
      <c r="BZ8" s="1104"/>
      <c r="CA8" s="1104"/>
      <c r="CB8" s="1104"/>
      <c r="CC8" s="1104"/>
      <c r="CD8" s="1104"/>
      <c r="CE8" s="1104"/>
      <c r="CF8" s="1104"/>
      <c r="CG8" s="1105"/>
      <c r="CH8" s="1078">
        <v>0</v>
      </c>
      <c r="CI8" s="1079"/>
      <c r="CJ8" s="1079"/>
      <c r="CK8" s="1079"/>
      <c r="CL8" s="1080"/>
      <c r="CM8" s="1078">
        <v>136</v>
      </c>
      <c r="CN8" s="1079"/>
      <c r="CO8" s="1079"/>
      <c r="CP8" s="1079"/>
      <c r="CQ8" s="1080"/>
      <c r="CR8" s="1078">
        <v>10</v>
      </c>
      <c r="CS8" s="1079"/>
      <c r="CT8" s="1079"/>
      <c r="CU8" s="1079"/>
      <c r="CV8" s="1080"/>
      <c r="CW8" s="1078">
        <v>9</v>
      </c>
      <c r="CX8" s="1079"/>
      <c r="CY8" s="1079"/>
      <c r="CZ8" s="1079"/>
      <c r="DA8" s="1080"/>
      <c r="DB8" s="1078" t="s">
        <v>585</v>
      </c>
      <c r="DC8" s="1079"/>
      <c r="DD8" s="1079"/>
      <c r="DE8" s="1079"/>
      <c r="DF8" s="1080"/>
      <c r="DG8" s="1078"/>
      <c r="DH8" s="1079"/>
      <c r="DI8" s="1079"/>
      <c r="DJ8" s="1079"/>
      <c r="DK8" s="1080"/>
      <c r="DL8" s="1078"/>
      <c r="DM8" s="1079"/>
      <c r="DN8" s="1079"/>
      <c r="DO8" s="1079"/>
      <c r="DP8" s="1080"/>
      <c r="DQ8" s="1078"/>
      <c r="DR8" s="1079"/>
      <c r="DS8" s="1079"/>
      <c r="DT8" s="1079"/>
      <c r="DU8" s="1080"/>
      <c r="DV8" s="1081"/>
      <c r="DW8" s="1082"/>
      <c r="DX8" s="1082"/>
      <c r="DY8" s="1082"/>
      <c r="DZ8" s="1083"/>
      <c r="EA8" s="254"/>
    </row>
    <row r="9" spans="1:131" s="255" customFormat="1" ht="26.25" customHeight="1" x14ac:dyDescent="0.15">
      <c r="A9" s="261">
        <v>3</v>
      </c>
      <c r="B9" s="1126" t="s">
        <v>387</v>
      </c>
      <c r="C9" s="1127"/>
      <c r="D9" s="1127"/>
      <c r="E9" s="1127"/>
      <c r="F9" s="1127"/>
      <c r="G9" s="1127"/>
      <c r="H9" s="1127"/>
      <c r="I9" s="1127"/>
      <c r="J9" s="1127"/>
      <c r="K9" s="1127"/>
      <c r="L9" s="1127"/>
      <c r="M9" s="1127"/>
      <c r="N9" s="1127"/>
      <c r="O9" s="1127"/>
      <c r="P9" s="1128"/>
      <c r="Q9" s="1132">
        <v>67</v>
      </c>
      <c r="R9" s="1133"/>
      <c r="S9" s="1133"/>
      <c r="T9" s="1133"/>
      <c r="U9" s="1133"/>
      <c r="V9" s="1133">
        <v>60</v>
      </c>
      <c r="W9" s="1133"/>
      <c r="X9" s="1133"/>
      <c r="Y9" s="1133"/>
      <c r="Z9" s="1133"/>
      <c r="AA9" s="1133">
        <v>7</v>
      </c>
      <c r="AB9" s="1133"/>
      <c r="AC9" s="1133"/>
      <c r="AD9" s="1133"/>
      <c r="AE9" s="1134"/>
      <c r="AF9" s="1108">
        <v>2</v>
      </c>
      <c r="AG9" s="1109"/>
      <c r="AH9" s="1109"/>
      <c r="AI9" s="1109"/>
      <c r="AJ9" s="1110"/>
      <c r="AK9" s="1175">
        <v>2</v>
      </c>
      <c r="AL9" s="1176"/>
      <c r="AM9" s="1176"/>
      <c r="AN9" s="1176"/>
      <c r="AO9" s="1176"/>
      <c r="AP9" s="1176">
        <v>94</v>
      </c>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t="s">
        <v>591</v>
      </c>
      <c r="BT9" s="1104"/>
      <c r="BU9" s="1104"/>
      <c r="BV9" s="1104"/>
      <c r="BW9" s="1104"/>
      <c r="BX9" s="1104"/>
      <c r="BY9" s="1104"/>
      <c r="BZ9" s="1104"/>
      <c r="CA9" s="1104"/>
      <c r="CB9" s="1104"/>
      <c r="CC9" s="1104"/>
      <c r="CD9" s="1104"/>
      <c r="CE9" s="1104"/>
      <c r="CF9" s="1104"/>
      <c r="CG9" s="1105"/>
      <c r="CH9" s="1078">
        <v>-14</v>
      </c>
      <c r="CI9" s="1079"/>
      <c r="CJ9" s="1079"/>
      <c r="CK9" s="1079"/>
      <c r="CL9" s="1080"/>
      <c r="CM9" s="1078">
        <v>671</v>
      </c>
      <c r="CN9" s="1079"/>
      <c r="CO9" s="1079"/>
      <c r="CP9" s="1079"/>
      <c r="CQ9" s="1080"/>
      <c r="CR9" s="1078">
        <v>50</v>
      </c>
      <c r="CS9" s="1079"/>
      <c r="CT9" s="1079"/>
      <c r="CU9" s="1079"/>
      <c r="CV9" s="1080"/>
      <c r="CW9" s="1078" t="s">
        <v>584</v>
      </c>
      <c r="CX9" s="1079"/>
      <c r="CY9" s="1079"/>
      <c r="CZ9" s="1079"/>
      <c r="DA9" s="1080"/>
      <c r="DB9" s="1078" t="s">
        <v>585</v>
      </c>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t="s">
        <v>592</v>
      </c>
      <c r="BT10" s="1104"/>
      <c r="BU10" s="1104"/>
      <c r="BV10" s="1104"/>
      <c r="BW10" s="1104"/>
      <c r="BX10" s="1104"/>
      <c r="BY10" s="1104"/>
      <c r="BZ10" s="1104"/>
      <c r="CA10" s="1104"/>
      <c r="CB10" s="1104"/>
      <c r="CC10" s="1104"/>
      <c r="CD10" s="1104"/>
      <c r="CE10" s="1104"/>
      <c r="CF10" s="1104"/>
      <c r="CG10" s="1105"/>
      <c r="CH10" s="1078">
        <v>328</v>
      </c>
      <c r="CI10" s="1079"/>
      <c r="CJ10" s="1079"/>
      <c r="CK10" s="1079"/>
      <c r="CL10" s="1080"/>
      <c r="CM10" s="1078">
        <v>4809</v>
      </c>
      <c r="CN10" s="1079"/>
      <c r="CO10" s="1079"/>
      <c r="CP10" s="1079"/>
      <c r="CQ10" s="1080"/>
      <c r="CR10" s="1078">
        <v>52</v>
      </c>
      <c r="CS10" s="1079"/>
      <c r="CT10" s="1079"/>
      <c r="CU10" s="1079"/>
      <c r="CV10" s="1080"/>
      <c r="CW10" s="1078" t="s">
        <v>585</v>
      </c>
      <c r="CX10" s="1079"/>
      <c r="CY10" s="1079"/>
      <c r="CZ10" s="1079"/>
      <c r="DA10" s="1080"/>
      <c r="DB10" s="1078">
        <v>338</v>
      </c>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t="s">
        <v>593</v>
      </c>
      <c r="BT11" s="1104"/>
      <c r="BU11" s="1104"/>
      <c r="BV11" s="1104"/>
      <c r="BW11" s="1104"/>
      <c r="BX11" s="1104"/>
      <c r="BY11" s="1104"/>
      <c r="BZ11" s="1104"/>
      <c r="CA11" s="1104"/>
      <c r="CB11" s="1104"/>
      <c r="CC11" s="1104"/>
      <c r="CD11" s="1104"/>
      <c r="CE11" s="1104"/>
      <c r="CF11" s="1104"/>
      <c r="CG11" s="1105"/>
      <c r="CH11" s="1078">
        <v>-13</v>
      </c>
      <c r="CI11" s="1079"/>
      <c r="CJ11" s="1079"/>
      <c r="CK11" s="1079"/>
      <c r="CL11" s="1080"/>
      <c r="CM11" s="1078">
        <v>3456</v>
      </c>
      <c r="CN11" s="1079"/>
      <c r="CO11" s="1079"/>
      <c r="CP11" s="1079"/>
      <c r="CQ11" s="1080"/>
      <c r="CR11" s="1078">
        <v>1500</v>
      </c>
      <c r="CS11" s="1079"/>
      <c r="CT11" s="1079"/>
      <c r="CU11" s="1079"/>
      <c r="CV11" s="1080"/>
      <c r="CW11" s="1078">
        <v>4</v>
      </c>
      <c r="CX11" s="1079"/>
      <c r="CY11" s="1079"/>
      <c r="CZ11" s="1079"/>
      <c r="DA11" s="1080"/>
      <c r="DB11" s="1078" t="s">
        <v>585</v>
      </c>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t="s">
        <v>594</v>
      </c>
      <c r="BT12" s="1104"/>
      <c r="BU12" s="1104"/>
      <c r="BV12" s="1104"/>
      <c r="BW12" s="1104"/>
      <c r="BX12" s="1104"/>
      <c r="BY12" s="1104"/>
      <c r="BZ12" s="1104"/>
      <c r="CA12" s="1104"/>
      <c r="CB12" s="1104"/>
      <c r="CC12" s="1104"/>
      <c r="CD12" s="1104"/>
      <c r="CE12" s="1104"/>
      <c r="CF12" s="1104"/>
      <c r="CG12" s="1105"/>
      <c r="CH12" s="1078">
        <v>53</v>
      </c>
      <c r="CI12" s="1079"/>
      <c r="CJ12" s="1079"/>
      <c r="CK12" s="1079"/>
      <c r="CL12" s="1080"/>
      <c r="CM12" s="1078">
        <v>1023</v>
      </c>
      <c r="CN12" s="1079"/>
      <c r="CO12" s="1079"/>
      <c r="CP12" s="1079"/>
      <c r="CQ12" s="1080"/>
      <c r="CR12" s="1078">
        <v>35</v>
      </c>
      <c r="CS12" s="1079"/>
      <c r="CT12" s="1079"/>
      <c r="CU12" s="1079"/>
      <c r="CV12" s="1080"/>
      <c r="CW12" s="1078" t="s">
        <v>585</v>
      </c>
      <c r="CX12" s="1079"/>
      <c r="CY12" s="1079"/>
      <c r="CZ12" s="1079"/>
      <c r="DA12" s="1080"/>
      <c r="DB12" s="1078" t="s">
        <v>585</v>
      </c>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t="s">
        <v>595</v>
      </c>
      <c r="BT13" s="1104"/>
      <c r="BU13" s="1104"/>
      <c r="BV13" s="1104"/>
      <c r="BW13" s="1104"/>
      <c r="BX13" s="1104"/>
      <c r="BY13" s="1104"/>
      <c r="BZ13" s="1104"/>
      <c r="CA13" s="1104"/>
      <c r="CB13" s="1104"/>
      <c r="CC13" s="1104"/>
      <c r="CD13" s="1104"/>
      <c r="CE13" s="1104"/>
      <c r="CF13" s="1104"/>
      <c r="CG13" s="1105"/>
      <c r="CH13" s="1078">
        <v>-3</v>
      </c>
      <c r="CI13" s="1079"/>
      <c r="CJ13" s="1079"/>
      <c r="CK13" s="1079"/>
      <c r="CL13" s="1080"/>
      <c r="CM13" s="1078">
        <v>116</v>
      </c>
      <c r="CN13" s="1079"/>
      <c r="CO13" s="1079"/>
      <c r="CP13" s="1079"/>
      <c r="CQ13" s="1080"/>
      <c r="CR13" s="1078">
        <v>100</v>
      </c>
      <c r="CS13" s="1079"/>
      <c r="CT13" s="1079"/>
      <c r="CU13" s="1079"/>
      <c r="CV13" s="1080"/>
      <c r="CW13" s="1078">
        <v>2</v>
      </c>
      <c r="CX13" s="1079"/>
      <c r="CY13" s="1079"/>
      <c r="CZ13" s="1079"/>
      <c r="DA13" s="1080"/>
      <c r="DB13" s="1078" t="s">
        <v>585</v>
      </c>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t="s">
        <v>596</v>
      </c>
      <c r="BT14" s="1104"/>
      <c r="BU14" s="1104"/>
      <c r="BV14" s="1104"/>
      <c r="BW14" s="1104"/>
      <c r="BX14" s="1104"/>
      <c r="BY14" s="1104"/>
      <c r="BZ14" s="1104"/>
      <c r="CA14" s="1104"/>
      <c r="CB14" s="1104"/>
      <c r="CC14" s="1104"/>
      <c r="CD14" s="1104"/>
      <c r="CE14" s="1104"/>
      <c r="CF14" s="1104"/>
      <c r="CG14" s="1105"/>
      <c r="CH14" s="1078" t="s">
        <v>585</v>
      </c>
      <c r="CI14" s="1079"/>
      <c r="CJ14" s="1079"/>
      <c r="CK14" s="1079"/>
      <c r="CL14" s="1080"/>
      <c r="CM14" s="1078">
        <v>10</v>
      </c>
      <c r="CN14" s="1079"/>
      <c r="CO14" s="1079"/>
      <c r="CP14" s="1079"/>
      <c r="CQ14" s="1080"/>
      <c r="CR14" s="1078">
        <v>10</v>
      </c>
      <c r="CS14" s="1079"/>
      <c r="CT14" s="1079"/>
      <c r="CU14" s="1079"/>
      <c r="CV14" s="1080"/>
      <c r="CW14" s="1078">
        <v>502</v>
      </c>
      <c r="CX14" s="1079"/>
      <c r="CY14" s="1079"/>
      <c r="CZ14" s="1079"/>
      <c r="DA14" s="1080"/>
      <c r="DB14" s="1078" t="s">
        <v>585</v>
      </c>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t="s">
        <v>597</v>
      </c>
      <c r="BT15" s="1104"/>
      <c r="BU15" s="1104"/>
      <c r="BV15" s="1104"/>
      <c r="BW15" s="1104"/>
      <c r="BX15" s="1104"/>
      <c r="BY15" s="1104"/>
      <c r="BZ15" s="1104"/>
      <c r="CA15" s="1104"/>
      <c r="CB15" s="1104"/>
      <c r="CC15" s="1104"/>
      <c r="CD15" s="1104"/>
      <c r="CE15" s="1104"/>
      <c r="CF15" s="1104"/>
      <c r="CG15" s="1105"/>
      <c r="CH15" s="1078">
        <v>8</v>
      </c>
      <c r="CI15" s="1079"/>
      <c r="CJ15" s="1079"/>
      <c r="CK15" s="1079"/>
      <c r="CL15" s="1080"/>
      <c r="CM15" s="1078">
        <v>559</v>
      </c>
      <c r="CN15" s="1079"/>
      <c r="CO15" s="1079"/>
      <c r="CP15" s="1079"/>
      <c r="CQ15" s="1080"/>
      <c r="CR15" s="1078">
        <v>330</v>
      </c>
      <c r="CS15" s="1079"/>
      <c r="CT15" s="1079"/>
      <c r="CU15" s="1079"/>
      <c r="CV15" s="1080"/>
      <c r="CW15" s="1078">
        <v>1241</v>
      </c>
      <c r="CX15" s="1079"/>
      <c r="CY15" s="1079"/>
      <c r="CZ15" s="1079"/>
      <c r="DA15" s="1080"/>
      <c r="DB15" s="1078" t="s">
        <v>585</v>
      </c>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t="s">
        <v>598</v>
      </c>
      <c r="BT16" s="1104"/>
      <c r="BU16" s="1104"/>
      <c r="BV16" s="1104"/>
      <c r="BW16" s="1104"/>
      <c r="BX16" s="1104"/>
      <c r="BY16" s="1104"/>
      <c r="BZ16" s="1104"/>
      <c r="CA16" s="1104"/>
      <c r="CB16" s="1104"/>
      <c r="CC16" s="1104"/>
      <c r="CD16" s="1104"/>
      <c r="CE16" s="1104"/>
      <c r="CF16" s="1104"/>
      <c r="CG16" s="1105"/>
      <c r="CH16" s="1078">
        <v>-6</v>
      </c>
      <c r="CI16" s="1079"/>
      <c r="CJ16" s="1079"/>
      <c r="CK16" s="1079"/>
      <c r="CL16" s="1080"/>
      <c r="CM16" s="1078">
        <v>635</v>
      </c>
      <c r="CN16" s="1079"/>
      <c r="CO16" s="1079"/>
      <c r="CP16" s="1079"/>
      <c r="CQ16" s="1080"/>
      <c r="CR16" s="1078">
        <v>500</v>
      </c>
      <c r="CS16" s="1079"/>
      <c r="CT16" s="1079"/>
      <c r="CU16" s="1079"/>
      <c r="CV16" s="1080"/>
      <c r="CW16" s="1078">
        <v>206</v>
      </c>
      <c r="CX16" s="1079"/>
      <c r="CY16" s="1079"/>
      <c r="CZ16" s="1079"/>
      <c r="DA16" s="1080"/>
      <c r="DB16" s="1078" t="s">
        <v>585</v>
      </c>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t="s">
        <v>599</v>
      </c>
      <c r="BT17" s="1104"/>
      <c r="BU17" s="1104"/>
      <c r="BV17" s="1104"/>
      <c r="BW17" s="1104"/>
      <c r="BX17" s="1104"/>
      <c r="BY17" s="1104"/>
      <c r="BZ17" s="1104"/>
      <c r="CA17" s="1104"/>
      <c r="CB17" s="1104"/>
      <c r="CC17" s="1104"/>
      <c r="CD17" s="1104"/>
      <c r="CE17" s="1104"/>
      <c r="CF17" s="1104"/>
      <c r="CG17" s="1105"/>
      <c r="CH17" s="1078">
        <v>0</v>
      </c>
      <c r="CI17" s="1079"/>
      <c r="CJ17" s="1079"/>
      <c r="CK17" s="1079"/>
      <c r="CL17" s="1080"/>
      <c r="CM17" s="1078">
        <v>1219</v>
      </c>
      <c r="CN17" s="1079"/>
      <c r="CO17" s="1079"/>
      <c r="CP17" s="1079"/>
      <c r="CQ17" s="1080"/>
      <c r="CR17" s="1078">
        <v>1000</v>
      </c>
      <c r="CS17" s="1079"/>
      <c r="CT17" s="1079"/>
      <c r="CU17" s="1079"/>
      <c r="CV17" s="1080"/>
      <c r="CW17" s="1078" t="s">
        <v>585</v>
      </c>
      <c r="CX17" s="1079"/>
      <c r="CY17" s="1079"/>
      <c r="CZ17" s="1079"/>
      <c r="DA17" s="1080"/>
      <c r="DB17" s="1078" t="s">
        <v>585</v>
      </c>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t="s">
        <v>600</v>
      </c>
      <c r="BT18" s="1104"/>
      <c r="BU18" s="1104"/>
      <c r="BV18" s="1104"/>
      <c r="BW18" s="1104"/>
      <c r="BX18" s="1104"/>
      <c r="BY18" s="1104"/>
      <c r="BZ18" s="1104"/>
      <c r="CA18" s="1104"/>
      <c r="CB18" s="1104"/>
      <c r="CC18" s="1104"/>
      <c r="CD18" s="1104"/>
      <c r="CE18" s="1104"/>
      <c r="CF18" s="1104"/>
      <c r="CG18" s="1105"/>
      <c r="CH18" s="1078">
        <v>4</v>
      </c>
      <c r="CI18" s="1079"/>
      <c r="CJ18" s="1079"/>
      <c r="CK18" s="1079"/>
      <c r="CL18" s="1080"/>
      <c r="CM18" s="1078">
        <v>1625</v>
      </c>
      <c r="CN18" s="1079"/>
      <c r="CO18" s="1079"/>
      <c r="CP18" s="1079"/>
      <c r="CQ18" s="1080"/>
      <c r="CR18" s="1078">
        <v>10</v>
      </c>
      <c r="CS18" s="1079"/>
      <c r="CT18" s="1079"/>
      <c r="CU18" s="1079"/>
      <c r="CV18" s="1080"/>
      <c r="CW18" s="1078">
        <v>13</v>
      </c>
      <c r="CX18" s="1079"/>
      <c r="CY18" s="1079"/>
      <c r="CZ18" s="1079"/>
      <c r="DA18" s="1080"/>
      <c r="DB18" s="1078">
        <v>3241</v>
      </c>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t="s">
        <v>601</v>
      </c>
      <c r="BT19" s="1104"/>
      <c r="BU19" s="1104"/>
      <c r="BV19" s="1104"/>
      <c r="BW19" s="1104"/>
      <c r="BX19" s="1104"/>
      <c r="BY19" s="1104"/>
      <c r="BZ19" s="1104"/>
      <c r="CA19" s="1104"/>
      <c r="CB19" s="1104"/>
      <c r="CC19" s="1104"/>
      <c r="CD19" s="1104"/>
      <c r="CE19" s="1104"/>
      <c r="CF19" s="1104"/>
      <c r="CG19" s="1105"/>
      <c r="CH19" s="1078">
        <v>143</v>
      </c>
      <c r="CI19" s="1079"/>
      <c r="CJ19" s="1079"/>
      <c r="CK19" s="1079"/>
      <c r="CL19" s="1080"/>
      <c r="CM19" s="1078">
        <v>1330</v>
      </c>
      <c r="CN19" s="1079"/>
      <c r="CO19" s="1079"/>
      <c r="CP19" s="1079"/>
      <c r="CQ19" s="1080"/>
      <c r="CR19" s="1078">
        <v>312</v>
      </c>
      <c r="CS19" s="1079"/>
      <c r="CT19" s="1079"/>
      <c r="CU19" s="1079"/>
      <c r="CV19" s="1080"/>
      <c r="CW19" s="1078">
        <v>35</v>
      </c>
      <c r="CX19" s="1079"/>
      <c r="CY19" s="1079"/>
      <c r="CZ19" s="1079"/>
      <c r="DA19" s="1080"/>
      <c r="DB19" s="1078">
        <v>2742</v>
      </c>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t="s">
        <v>602</v>
      </c>
      <c r="BT20" s="1104"/>
      <c r="BU20" s="1104"/>
      <c r="BV20" s="1104"/>
      <c r="BW20" s="1104"/>
      <c r="BX20" s="1104"/>
      <c r="BY20" s="1104"/>
      <c r="BZ20" s="1104"/>
      <c r="CA20" s="1104"/>
      <c r="CB20" s="1104"/>
      <c r="CC20" s="1104"/>
      <c r="CD20" s="1104"/>
      <c r="CE20" s="1104"/>
      <c r="CF20" s="1104"/>
      <c r="CG20" s="1105"/>
      <c r="CH20" s="1078">
        <v>15</v>
      </c>
      <c r="CI20" s="1079"/>
      <c r="CJ20" s="1079"/>
      <c r="CK20" s="1079"/>
      <c r="CL20" s="1080"/>
      <c r="CM20" s="1078">
        <v>481</v>
      </c>
      <c r="CN20" s="1079"/>
      <c r="CO20" s="1079"/>
      <c r="CP20" s="1079"/>
      <c r="CQ20" s="1080"/>
      <c r="CR20" s="1078">
        <v>25</v>
      </c>
      <c r="CS20" s="1079"/>
      <c r="CT20" s="1079"/>
      <c r="CU20" s="1079"/>
      <c r="CV20" s="1080"/>
      <c r="CW20" s="1078" t="s">
        <v>585</v>
      </c>
      <c r="CX20" s="1079"/>
      <c r="CY20" s="1079"/>
      <c r="CZ20" s="1079"/>
      <c r="DA20" s="1080"/>
      <c r="DB20" s="1078" t="s">
        <v>585</v>
      </c>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t="s">
        <v>603</v>
      </c>
      <c r="BT21" s="1104"/>
      <c r="BU21" s="1104"/>
      <c r="BV21" s="1104"/>
      <c r="BW21" s="1104"/>
      <c r="BX21" s="1104"/>
      <c r="BY21" s="1104"/>
      <c r="BZ21" s="1104"/>
      <c r="CA21" s="1104"/>
      <c r="CB21" s="1104"/>
      <c r="CC21" s="1104"/>
      <c r="CD21" s="1104"/>
      <c r="CE21" s="1104"/>
      <c r="CF21" s="1104"/>
      <c r="CG21" s="1105"/>
      <c r="CH21" s="1078">
        <v>35</v>
      </c>
      <c r="CI21" s="1079"/>
      <c r="CJ21" s="1079"/>
      <c r="CK21" s="1079"/>
      <c r="CL21" s="1080"/>
      <c r="CM21" s="1078">
        <v>358</v>
      </c>
      <c r="CN21" s="1079"/>
      <c r="CO21" s="1079"/>
      <c r="CP21" s="1079"/>
      <c r="CQ21" s="1080"/>
      <c r="CR21" s="1078">
        <v>34</v>
      </c>
      <c r="CS21" s="1079"/>
      <c r="CT21" s="1079"/>
      <c r="CU21" s="1079"/>
      <c r="CV21" s="1080"/>
      <c r="CW21" s="1078">
        <v>2</v>
      </c>
      <c r="CX21" s="1079"/>
      <c r="CY21" s="1079"/>
      <c r="CZ21" s="1079"/>
      <c r="DA21" s="1080"/>
      <c r="DB21" s="1078" t="s">
        <v>585</v>
      </c>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388</v>
      </c>
      <c r="BA22" s="1124"/>
      <c r="BB22" s="1124"/>
      <c r="BC22" s="1124"/>
      <c r="BD22" s="1125"/>
      <c r="BE22" s="253"/>
      <c r="BF22" s="253"/>
      <c r="BG22" s="253"/>
      <c r="BH22" s="253"/>
      <c r="BI22" s="253"/>
      <c r="BJ22" s="253"/>
      <c r="BK22" s="253"/>
      <c r="BL22" s="253"/>
      <c r="BM22" s="253"/>
      <c r="BN22" s="253"/>
      <c r="BO22" s="253"/>
      <c r="BP22" s="253"/>
      <c r="BQ22" s="262">
        <v>16</v>
      </c>
      <c r="BR22" s="263"/>
      <c r="BS22" s="1103" t="s">
        <v>604</v>
      </c>
      <c r="BT22" s="1104"/>
      <c r="BU22" s="1104"/>
      <c r="BV22" s="1104"/>
      <c r="BW22" s="1104"/>
      <c r="BX22" s="1104"/>
      <c r="BY22" s="1104"/>
      <c r="BZ22" s="1104"/>
      <c r="CA22" s="1104"/>
      <c r="CB22" s="1104"/>
      <c r="CC22" s="1104"/>
      <c r="CD22" s="1104"/>
      <c r="CE22" s="1104"/>
      <c r="CF22" s="1104"/>
      <c r="CG22" s="1105"/>
      <c r="CH22" s="1078">
        <v>170</v>
      </c>
      <c r="CI22" s="1079"/>
      <c r="CJ22" s="1079"/>
      <c r="CK22" s="1079"/>
      <c r="CL22" s="1080"/>
      <c r="CM22" s="1078">
        <v>1459</v>
      </c>
      <c r="CN22" s="1079"/>
      <c r="CO22" s="1079"/>
      <c r="CP22" s="1079"/>
      <c r="CQ22" s="1080"/>
      <c r="CR22" s="1078">
        <v>150</v>
      </c>
      <c r="CS22" s="1079"/>
      <c r="CT22" s="1079"/>
      <c r="CU22" s="1079"/>
      <c r="CV22" s="1080"/>
      <c r="CW22" s="1078" t="s">
        <v>585</v>
      </c>
      <c r="CX22" s="1079"/>
      <c r="CY22" s="1079"/>
      <c r="CZ22" s="1079"/>
      <c r="DA22" s="1080"/>
      <c r="DB22" s="1078">
        <v>613</v>
      </c>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389</v>
      </c>
      <c r="B23" s="1033" t="s">
        <v>390</v>
      </c>
      <c r="C23" s="1034"/>
      <c r="D23" s="1034"/>
      <c r="E23" s="1034"/>
      <c r="F23" s="1034"/>
      <c r="G23" s="1034"/>
      <c r="H23" s="1034"/>
      <c r="I23" s="1034"/>
      <c r="J23" s="1034"/>
      <c r="K23" s="1034"/>
      <c r="L23" s="1034"/>
      <c r="M23" s="1034"/>
      <c r="N23" s="1034"/>
      <c r="O23" s="1034"/>
      <c r="P23" s="1035"/>
      <c r="Q23" s="1157">
        <v>191596</v>
      </c>
      <c r="R23" s="1158"/>
      <c r="S23" s="1158"/>
      <c r="T23" s="1158"/>
      <c r="U23" s="1158"/>
      <c r="V23" s="1158">
        <v>178004</v>
      </c>
      <c r="W23" s="1158"/>
      <c r="X23" s="1158"/>
      <c r="Y23" s="1158"/>
      <c r="Z23" s="1158"/>
      <c r="AA23" s="1158">
        <v>13591</v>
      </c>
      <c r="AB23" s="1158"/>
      <c r="AC23" s="1158"/>
      <c r="AD23" s="1158"/>
      <c r="AE23" s="1159"/>
      <c r="AF23" s="1160">
        <v>5841</v>
      </c>
      <c r="AG23" s="1158"/>
      <c r="AH23" s="1158"/>
      <c r="AI23" s="1158"/>
      <c r="AJ23" s="1161"/>
      <c r="AK23" s="1162"/>
      <c r="AL23" s="1163"/>
      <c r="AM23" s="1163"/>
      <c r="AN23" s="1163"/>
      <c r="AO23" s="1163"/>
      <c r="AP23" s="1158">
        <v>50960</v>
      </c>
      <c r="AQ23" s="1158"/>
      <c r="AR23" s="1158"/>
      <c r="AS23" s="1158"/>
      <c r="AT23" s="1158"/>
      <c r="AU23" s="1164"/>
      <c r="AV23" s="1164"/>
      <c r="AW23" s="1164"/>
      <c r="AX23" s="1164"/>
      <c r="AY23" s="1165"/>
      <c r="AZ23" s="1154" t="s">
        <v>391</v>
      </c>
      <c r="BA23" s="1155"/>
      <c r="BB23" s="1155"/>
      <c r="BC23" s="1155"/>
      <c r="BD23" s="1156"/>
      <c r="BE23" s="253"/>
      <c r="BF23" s="253"/>
      <c r="BG23" s="253"/>
      <c r="BH23" s="253"/>
      <c r="BI23" s="253"/>
      <c r="BJ23" s="253"/>
      <c r="BK23" s="253"/>
      <c r="BL23" s="253"/>
      <c r="BM23" s="253"/>
      <c r="BN23" s="253"/>
      <c r="BO23" s="253"/>
      <c r="BP23" s="253"/>
      <c r="BQ23" s="262">
        <v>17</v>
      </c>
      <c r="BR23" s="263"/>
      <c r="BS23" s="1103" t="s">
        <v>605</v>
      </c>
      <c r="BT23" s="1104"/>
      <c r="BU23" s="1104"/>
      <c r="BV23" s="1104"/>
      <c r="BW23" s="1104"/>
      <c r="BX23" s="1104"/>
      <c r="BY23" s="1104"/>
      <c r="BZ23" s="1104"/>
      <c r="CA23" s="1104"/>
      <c r="CB23" s="1104"/>
      <c r="CC23" s="1104"/>
      <c r="CD23" s="1104"/>
      <c r="CE23" s="1104"/>
      <c r="CF23" s="1104"/>
      <c r="CG23" s="1105"/>
      <c r="CH23" s="1078">
        <v>4</v>
      </c>
      <c r="CI23" s="1079"/>
      <c r="CJ23" s="1079"/>
      <c r="CK23" s="1079"/>
      <c r="CL23" s="1080"/>
      <c r="CM23" s="1078">
        <v>435</v>
      </c>
      <c r="CN23" s="1079"/>
      <c r="CO23" s="1079"/>
      <c r="CP23" s="1079"/>
      <c r="CQ23" s="1080"/>
      <c r="CR23" s="1078">
        <v>54</v>
      </c>
      <c r="CS23" s="1079"/>
      <c r="CT23" s="1079"/>
      <c r="CU23" s="1079"/>
      <c r="CV23" s="1080"/>
      <c r="CW23" s="1078" t="s">
        <v>585</v>
      </c>
      <c r="CX23" s="1079"/>
      <c r="CY23" s="1079"/>
      <c r="CZ23" s="1079"/>
      <c r="DA23" s="1080"/>
      <c r="DB23" s="1078" t="s">
        <v>585</v>
      </c>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392</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t="s">
        <v>606</v>
      </c>
      <c r="BT24" s="1104"/>
      <c r="BU24" s="1104"/>
      <c r="BV24" s="1104"/>
      <c r="BW24" s="1104"/>
      <c r="BX24" s="1104"/>
      <c r="BY24" s="1104"/>
      <c r="BZ24" s="1104"/>
      <c r="CA24" s="1104"/>
      <c r="CB24" s="1104"/>
      <c r="CC24" s="1104"/>
      <c r="CD24" s="1104"/>
      <c r="CE24" s="1104"/>
      <c r="CF24" s="1104"/>
      <c r="CG24" s="1105"/>
      <c r="CH24" s="1078">
        <v>1</v>
      </c>
      <c r="CI24" s="1079"/>
      <c r="CJ24" s="1079"/>
      <c r="CK24" s="1079"/>
      <c r="CL24" s="1080"/>
      <c r="CM24" s="1078">
        <v>56</v>
      </c>
      <c r="CN24" s="1079"/>
      <c r="CO24" s="1079"/>
      <c r="CP24" s="1079"/>
      <c r="CQ24" s="1080"/>
      <c r="CR24" s="1078">
        <v>50</v>
      </c>
      <c r="CS24" s="1079"/>
      <c r="CT24" s="1079"/>
      <c r="CU24" s="1079"/>
      <c r="CV24" s="1080"/>
      <c r="CW24" s="1078">
        <v>147</v>
      </c>
      <c r="CX24" s="1079"/>
      <c r="CY24" s="1079"/>
      <c r="CZ24" s="1079"/>
      <c r="DA24" s="1080"/>
      <c r="DB24" s="1078" t="s">
        <v>585</v>
      </c>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393</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368</v>
      </c>
      <c r="B26" s="1085"/>
      <c r="C26" s="1085"/>
      <c r="D26" s="1085"/>
      <c r="E26" s="1085"/>
      <c r="F26" s="1085"/>
      <c r="G26" s="1085"/>
      <c r="H26" s="1085"/>
      <c r="I26" s="1085"/>
      <c r="J26" s="1085"/>
      <c r="K26" s="1085"/>
      <c r="L26" s="1085"/>
      <c r="M26" s="1085"/>
      <c r="N26" s="1085"/>
      <c r="O26" s="1085"/>
      <c r="P26" s="1086"/>
      <c r="Q26" s="1090" t="s">
        <v>394</v>
      </c>
      <c r="R26" s="1091"/>
      <c r="S26" s="1091"/>
      <c r="T26" s="1091"/>
      <c r="U26" s="1092"/>
      <c r="V26" s="1090" t="s">
        <v>395</v>
      </c>
      <c r="W26" s="1091"/>
      <c r="X26" s="1091"/>
      <c r="Y26" s="1091"/>
      <c r="Z26" s="1092"/>
      <c r="AA26" s="1090" t="s">
        <v>396</v>
      </c>
      <c r="AB26" s="1091"/>
      <c r="AC26" s="1091"/>
      <c r="AD26" s="1091"/>
      <c r="AE26" s="1091"/>
      <c r="AF26" s="1148" t="s">
        <v>397</v>
      </c>
      <c r="AG26" s="1097"/>
      <c r="AH26" s="1097"/>
      <c r="AI26" s="1097"/>
      <c r="AJ26" s="1149"/>
      <c r="AK26" s="1091" t="s">
        <v>398</v>
      </c>
      <c r="AL26" s="1091"/>
      <c r="AM26" s="1091"/>
      <c r="AN26" s="1091"/>
      <c r="AO26" s="1092"/>
      <c r="AP26" s="1090" t="s">
        <v>399</v>
      </c>
      <c r="AQ26" s="1091"/>
      <c r="AR26" s="1091"/>
      <c r="AS26" s="1091"/>
      <c r="AT26" s="1092"/>
      <c r="AU26" s="1090" t="s">
        <v>400</v>
      </c>
      <c r="AV26" s="1091"/>
      <c r="AW26" s="1091"/>
      <c r="AX26" s="1091"/>
      <c r="AY26" s="1092"/>
      <c r="AZ26" s="1090" t="s">
        <v>401</v>
      </c>
      <c r="BA26" s="1091"/>
      <c r="BB26" s="1091"/>
      <c r="BC26" s="1091"/>
      <c r="BD26" s="1092"/>
      <c r="BE26" s="1090" t="s">
        <v>375</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402</v>
      </c>
      <c r="C28" s="1140"/>
      <c r="D28" s="1140"/>
      <c r="E28" s="1140"/>
      <c r="F28" s="1140"/>
      <c r="G28" s="1140"/>
      <c r="H28" s="1140"/>
      <c r="I28" s="1140"/>
      <c r="J28" s="1140"/>
      <c r="K28" s="1140"/>
      <c r="L28" s="1140"/>
      <c r="M28" s="1140"/>
      <c r="N28" s="1140"/>
      <c r="O28" s="1140"/>
      <c r="P28" s="1141"/>
      <c r="Q28" s="1142">
        <v>36234</v>
      </c>
      <c r="R28" s="1143"/>
      <c r="S28" s="1143"/>
      <c r="T28" s="1143"/>
      <c r="U28" s="1143"/>
      <c r="V28" s="1143">
        <v>35674</v>
      </c>
      <c r="W28" s="1143"/>
      <c r="X28" s="1143"/>
      <c r="Y28" s="1143"/>
      <c r="Z28" s="1143"/>
      <c r="AA28" s="1143">
        <v>560</v>
      </c>
      <c r="AB28" s="1143"/>
      <c r="AC28" s="1143"/>
      <c r="AD28" s="1143"/>
      <c r="AE28" s="1144"/>
      <c r="AF28" s="1145">
        <v>560</v>
      </c>
      <c r="AG28" s="1143"/>
      <c r="AH28" s="1143"/>
      <c r="AI28" s="1143"/>
      <c r="AJ28" s="1146"/>
      <c r="AK28" s="1147">
        <v>2841</v>
      </c>
      <c r="AL28" s="1135"/>
      <c r="AM28" s="1135"/>
      <c r="AN28" s="1135"/>
      <c r="AO28" s="1135"/>
      <c r="AP28" s="1135" t="s">
        <v>585</v>
      </c>
      <c r="AQ28" s="1135"/>
      <c r="AR28" s="1135"/>
      <c r="AS28" s="1135"/>
      <c r="AT28" s="1135"/>
      <c r="AU28" s="1135" t="s">
        <v>585</v>
      </c>
      <c r="AV28" s="1135"/>
      <c r="AW28" s="1135"/>
      <c r="AX28" s="1135"/>
      <c r="AY28" s="1135"/>
      <c r="AZ28" s="1136" t="s">
        <v>585</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403</v>
      </c>
      <c r="C29" s="1127"/>
      <c r="D29" s="1127"/>
      <c r="E29" s="1127"/>
      <c r="F29" s="1127"/>
      <c r="G29" s="1127"/>
      <c r="H29" s="1127"/>
      <c r="I29" s="1127"/>
      <c r="J29" s="1127"/>
      <c r="K29" s="1127"/>
      <c r="L29" s="1127"/>
      <c r="M29" s="1127"/>
      <c r="N29" s="1127"/>
      <c r="O29" s="1127"/>
      <c r="P29" s="1128"/>
      <c r="Q29" s="1132">
        <v>23349</v>
      </c>
      <c r="R29" s="1133"/>
      <c r="S29" s="1133"/>
      <c r="T29" s="1133"/>
      <c r="U29" s="1133"/>
      <c r="V29" s="1133">
        <v>22681</v>
      </c>
      <c r="W29" s="1133"/>
      <c r="X29" s="1133"/>
      <c r="Y29" s="1133"/>
      <c r="Z29" s="1133"/>
      <c r="AA29" s="1133">
        <v>669</v>
      </c>
      <c r="AB29" s="1133"/>
      <c r="AC29" s="1133"/>
      <c r="AD29" s="1133"/>
      <c r="AE29" s="1134"/>
      <c r="AF29" s="1108">
        <v>669</v>
      </c>
      <c r="AG29" s="1109"/>
      <c r="AH29" s="1109"/>
      <c r="AI29" s="1109"/>
      <c r="AJ29" s="1110"/>
      <c r="AK29" s="1069">
        <v>3348</v>
      </c>
      <c r="AL29" s="1060"/>
      <c r="AM29" s="1060"/>
      <c r="AN29" s="1060"/>
      <c r="AO29" s="1060"/>
      <c r="AP29" s="1060" t="s">
        <v>585</v>
      </c>
      <c r="AQ29" s="1060"/>
      <c r="AR29" s="1060"/>
      <c r="AS29" s="1060"/>
      <c r="AT29" s="1060"/>
      <c r="AU29" s="1060" t="s">
        <v>585</v>
      </c>
      <c r="AV29" s="1060"/>
      <c r="AW29" s="1060"/>
      <c r="AX29" s="1060"/>
      <c r="AY29" s="1060"/>
      <c r="AZ29" s="1131" t="s">
        <v>586</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404</v>
      </c>
      <c r="C30" s="1127"/>
      <c r="D30" s="1127"/>
      <c r="E30" s="1127"/>
      <c r="F30" s="1127"/>
      <c r="G30" s="1127"/>
      <c r="H30" s="1127"/>
      <c r="I30" s="1127"/>
      <c r="J30" s="1127"/>
      <c r="K30" s="1127"/>
      <c r="L30" s="1127"/>
      <c r="M30" s="1127"/>
      <c r="N30" s="1127"/>
      <c r="O30" s="1127"/>
      <c r="P30" s="1128"/>
      <c r="Q30" s="1132">
        <v>4841</v>
      </c>
      <c r="R30" s="1133"/>
      <c r="S30" s="1133"/>
      <c r="T30" s="1133"/>
      <c r="U30" s="1133"/>
      <c r="V30" s="1133">
        <v>4802</v>
      </c>
      <c r="W30" s="1133"/>
      <c r="X30" s="1133"/>
      <c r="Y30" s="1133"/>
      <c r="Z30" s="1133"/>
      <c r="AA30" s="1133">
        <v>40</v>
      </c>
      <c r="AB30" s="1133"/>
      <c r="AC30" s="1133"/>
      <c r="AD30" s="1133"/>
      <c r="AE30" s="1134"/>
      <c r="AF30" s="1108">
        <v>12</v>
      </c>
      <c r="AG30" s="1109"/>
      <c r="AH30" s="1109"/>
      <c r="AI30" s="1109"/>
      <c r="AJ30" s="1110"/>
      <c r="AK30" s="1069">
        <v>677</v>
      </c>
      <c r="AL30" s="1060"/>
      <c r="AM30" s="1060"/>
      <c r="AN30" s="1060"/>
      <c r="AO30" s="1060"/>
      <c r="AP30" s="1060" t="s">
        <v>586</v>
      </c>
      <c r="AQ30" s="1060"/>
      <c r="AR30" s="1060"/>
      <c r="AS30" s="1060"/>
      <c r="AT30" s="1060"/>
      <c r="AU30" s="1060" t="s">
        <v>585</v>
      </c>
      <c r="AV30" s="1060"/>
      <c r="AW30" s="1060"/>
      <c r="AX30" s="1060"/>
      <c r="AY30" s="1060"/>
      <c r="AZ30" s="1131" t="s">
        <v>586</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405</v>
      </c>
      <c r="C31" s="1127"/>
      <c r="D31" s="1127"/>
      <c r="E31" s="1127"/>
      <c r="F31" s="1127"/>
      <c r="G31" s="1127"/>
      <c r="H31" s="1127"/>
      <c r="I31" s="1127"/>
      <c r="J31" s="1127"/>
      <c r="K31" s="1127"/>
      <c r="L31" s="1127"/>
      <c r="M31" s="1127"/>
      <c r="N31" s="1127"/>
      <c r="O31" s="1127"/>
      <c r="P31" s="1128"/>
      <c r="Q31" s="1132">
        <v>10825</v>
      </c>
      <c r="R31" s="1133"/>
      <c r="S31" s="1133"/>
      <c r="T31" s="1133"/>
      <c r="U31" s="1133"/>
      <c r="V31" s="1133">
        <v>10405</v>
      </c>
      <c r="W31" s="1133"/>
      <c r="X31" s="1133"/>
      <c r="Y31" s="1133"/>
      <c r="Z31" s="1133"/>
      <c r="AA31" s="1133">
        <v>420</v>
      </c>
      <c r="AB31" s="1133"/>
      <c r="AC31" s="1133"/>
      <c r="AD31" s="1133"/>
      <c r="AE31" s="1134"/>
      <c r="AF31" s="1108">
        <v>12823</v>
      </c>
      <c r="AG31" s="1109"/>
      <c r="AH31" s="1109"/>
      <c r="AI31" s="1109"/>
      <c r="AJ31" s="1110"/>
      <c r="AK31" s="1069">
        <v>835</v>
      </c>
      <c r="AL31" s="1060"/>
      <c r="AM31" s="1060"/>
      <c r="AN31" s="1060"/>
      <c r="AO31" s="1060"/>
      <c r="AP31" s="1060">
        <v>14270</v>
      </c>
      <c r="AQ31" s="1060"/>
      <c r="AR31" s="1060"/>
      <c r="AS31" s="1060"/>
      <c r="AT31" s="1060"/>
      <c r="AU31" s="1060">
        <v>3924</v>
      </c>
      <c r="AV31" s="1060"/>
      <c r="AW31" s="1060"/>
      <c r="AX31" s="1060"/>
      <c r="AY31" s="1060"/>
      <c r="AZ31" s="1131" t="s">
        <v>585</v>
      </c>
      <c r="BA31" s="1131"/>
      <c r="BB31" s="1131"/>
      <c r="BC31" s="1131"/>
      <c r="BD31" s="1131"/>
      <c r="BE31" s="1121" t="s">
        <v>406</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407</v>
      </c>
      <c r="C32" s="1127"/>
      <c r="D32" s="1127"/>
      <c r="E32" s="1127"/>
      <c r="F32" s="1127"/>
      <c r="G32" s="1127"/>
      <c r="H32" s="1127"/>
      <c r="I32" s="1127"/>
      <c r="J32" s="1127"/>
      <c r="K32" s="1127"/>
      <c r="L32" s="1127"/>
      <c r="M32" s="1127"/>
      <c r="N32" s="1127"/>
      <c r="O32" s="1127"/>
      <c r="P32" s="1128"/>
      <c r="Q32" s="1132">
        <v>8429</v>
      </c>
      <c r="R32" s="1133"/>
      <c r="S32" s="1133"/>
      <c r="T32" s="1133"/>
      <c r="U32" s="1133"/>
      <c r="V32" s="1133">
        <v>8084</v>
      </c>
      <c r="W32" s="1133"/>
      <c r="X32" s="1133"/>
      <c r="Y32" s="1133"/>
      <c r="Z32" s="1133"/>
      <c r="AA32" s="1133">
        <v>345</v>
      </c>
      <c r="AB32" s="1133"/>
      <c r="AC32" s="1133"/>
      <c r="AD32" s="1133"/>
      <c r="AE32" s="1134"/>
      <c r="AF32" s="1108">
        <v>3037</v>
      </c>
      <c r="AG32" s="1109"/>
      <c r="AH32" s="1109"/>
      <c r="AI32" s="1109"/>
      <c r="AJ32" s="1110"/>
      <c r="AK32" s="1069">
        <v>3737</v>
      </c>
      <c r="AL32" s="1060"/>
      <c r="AM32" s="1060"/>
      <c r="AN32" s="1060"/>
      <c r="AO32" s="1060"/>
      <c r="AP32" s="1060">
        <v>40167</v>
      </c>
      <c r="AQ32" s="1060"/>
      <c r="AR32" s="1060"/>
      <c r="AS32" s="1060"/>
      <c r="AT32" s="1060"/>
      <c r="AU32" s="1060">
        <v>22935</v>
      </c>
      <c r="AV32" s="1060"/>
      <c r="AW32" s="1060"/>
      <c r="AX32" s="1060"/>
      <c r="AY32" s="1060"/>
      <c r="AZ32" s="1131" t="s">
        <v>585</v>
      </c>
      <c r="BA32" s="1131"/>
      <c r="BB32" s="1131"/>
      <c r="BC32" s="1131"/>
      <c r="BD32" s="1131"/>
      <c r="BE32" s="1121" t="s">
        <v>406</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t="s">
        <v>408</v>
      </c>
      <c r="C33" s="1127"/>
      <c r="D33" s="1127"/>
      <c r="E33" s="1127"/>
      <c r="F33" s="1127"/>
      <c r="G33" s="1127"/>
      <c r="H33" s="1127"/>
      <c r="I33" s="1127"/>
      <c r="J33" s="1127"/>
      <c r="K33" s="1127"/>
      <c r="L33" s="1127"/>
      <c r="M33" s="1127"/>
      <c r="N33" s="1127"/>
      <c r="O33" s="1127"/>
      <c r="P33" s="1128"/>
      <c r="Q33" s="1132">
        <v>219</v>
      </c>
      <c r="R33" s="1133"/>
      <c r="S33" s="1133"/>
      <c r="T33" s="1133"/>
      <c r="U33" s="1133"/>
      <c r="V33" s="1133">
        <v>209</v>
      </c>
      <c r="W33" s="1133"/>
      <c r="X33" s="1133"/>
      <c r="Y33" s="1133"/>
      <c r="Z33" s="1133"/>
      <c r="AA33" s="1133">
        <v>10</v>
      </c>
      <c r="AB33" s="1133"/>
      <c r="AC33" s="1133"/>
      <c r="AD33" s="1133"/>
      <c r="AE33" s="1134"/>
      <c r="AF33" s="1108">
        <v>10</v>
      </c>
      <c r="AG33" s="1109"/>
      <c r="AH33" s="1109"/>
      <c r="AI33" s="1109"/>
      <c r="AJ33" s="1110"/>
      <c r="AK33" s="1069">
        <v>26</v>
      </c>
      <c r="AL33" s="1060"/>
      <c r="AM33" s="1060"/>
      <c r="AN33" s="1060"/>
      <c r="AO33" s="1060"/>
      <c r="AP33" s="1060" t="s">
        <v>585</v>
      </c>
      <c r="AQ33" s="1060"/>
      <c r="AR33" s="1060"/>
      <c r="AS33" s="1060"/>
      <c r="AT33" s="1060"/>
      <c r="AU33" s="1060" t="s">
        <v>585</v>
      </c>
      <c r="AV33" s="1060"/>
      <c r="AW33" s="1060"/>
      <c r="AX33" s="1060"/>
      <c r="AY33" s="1060"/>
      <c r="AZ33" s="1131" t="s">
        <v>585</v>
      </c>
      <c r="BA33" s="1131"/>
      <c r="BB33" s="1131"/>
      <c r="BC33" s="1131"/>
      <c r="BD33" s="1131"/>
      <c r="BE33" s="1121" t="s">
        <v>409</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t="s">
        <v>410</v>
      </c>
      <c r="C34" s="1127"/>
      <c r="D34" s="1127"/>
      <c r="E34" s="1127"/>
      <c r="F34" s="1127"/>
      <c r="G34" s="1127"/>
      <c r="H34" s="1127"/>
      <c r="I34" s="1127"/>
      <c r="J34" s="1127"/>
      <c r="K34" s="1127"/>
      <c r="L34" s="1127"/>
      <c r="M34" s="1127"/>
      <c r="N34" s="1127"/>
      <c r="O34" s="1127"/>
      <c r="P34" s="1128"/>
      <c r="Q34" s="1132">
        <v>6</v>
      </c>
      <c r="R34" s="1133"/>
      <c r="S34" s="1133"/>
      <c r="T34" s="1133"/>
      <c r="U34" s="1133"/>
      <c r="V34" s="1133">
        <v>5</v>
      </c>
      <c r="W34" s="1133"/>
      <c r="X34" s="1133"/>
      <c r="Y34" s="1133"/>
      <c r="Z34" s="1133"/>
      <c r="AA34" s="1133">
        <v>1</v>
      </c>
      <c r="AB34" s="1133"/>
      <c r="AC34" s="1133"/>
      <c r="AD34" s="1133"/>
      <c r="AE34" s="1134"/>
      <c r="AF34" s="1108">
        <v>1</v>
      </c>
      <c r="AG34" s="1109"/>
      <c r="AH34" s="1109"/>
      <c r="AI34" s="1109"/>
      <c r="AJ34" s="1110"/>
      <c r="AK34" s="1069" t="s">
        <v>584</v>
      </c>
      <c r="AL34" s="1060"/>
      <c r="AM34" s="1060"/>
      <c r="AN34" s="1060"/>
      <c r="AO34" s="1060"/>
      <c r="AP34" s="1060" t="s">
        <v>586</v>
      </c>
      <c r="AQ34" s="1060"/>
      <c r="AR34" s="1060"/>
      <c r="AS34" s="1060"/>
      <c r="AT34" s="1060"/>
      <c r="AU34" s="1060" t="s">
        <v>585</v>
      </c>
      <c r="AV34" s="1060"/>
      <c r="AW34" s="1060"/>
      <c r="AX34" s="1060"/>
      <c r="AY34" s="1060"/>
      <c r="AZ34" s="1131" t="s">
        <v>585</v>
      </c>
      <c r="BA34" s="1131"/>
      <c r="BB34" s="1131"/>
      <c r="BC34" s="1131"/>
      <c r="BD34" s="1131"/>
      <c r="BE34" s="1121" t="s">
        <v>411</v>
      </c>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t="s">
        <v>412</v>
      </c>
      <c r="C35" s="1127"/>
      <c r="D35" s="1127"/>
      <c r="E35" s="1127"/>
      <c r="F35" s="1127"/>
      <c r="G35" s="1127"/>
      <c r="H35" s="1127"/>
      <c r="I35" s="1127"/>
      <c r="J35" s="1127"/>
      <c r="K35" s="1127"/>
      <c r="L35" s="1127"/>
      <c r="M35" s="1127"/>
      <c r="N35" s="1127"/>
      <c r="O35" s="1127"/>
      <c r="P35" s="1128"/>
      <c r="Q35" s="1132">
        <v>6646</v>
      </c>
      <c r="R35" s="1133"/>
      <c r="S35" s="1133"/>
      <c r="T35" s="1133"/>
      <c r="U35" s="1133"/>
      <c r="V35" s="1133">
        <v>2863</v>
      </c>
      <c r="W35" s="1133"/>
      <c r="X35" s="1133"/>
      <c r="Y35" s="1133"/>
      <c r="Z35" s="1133"/>
      <c r="AA35" s="1133">
        <v>3783</v>
      </c>
      <c r="AB35" s="1133"/>
      <c r="AC35" s="1133"/>
      <c r="AD35" s="1133"/>
      <c r="AE35" s="1134"/>
      <c r="AF35" s="1108">
        <v>11</v>
      </c>
      <c r="AG35" s="1109"/>
      <c r="AH35" s="1109"/>
      <c r="AI35" s="1109"/>
      <c r="AJ35" s="1110"/>
      <c r="AK35" s="1069">
        <v>2614</v>
      </c>
      <c r="AL35" s="1060"/>
      <c r="AM35" s="1060"/>
      <c r="AN35" s="1060"/>
      <c r="AO35" s="1060"/>
      <c r="AP35" s="1060" t="s">
        <v>585</v>
      </c>
      <c r="AQ35" s="1060"/>
      <c r="AR35" s="1060"/>
      <c r="AS35" s="1060"/>
      <c r="AT35" s="1060"/>
      <c r="AU35" s="1060" t="s">
        <v>586</v>
      </c>
      <c r="AV35" s="1060"/>
      <c r="AW35" s="1060"/>
      <c r="AX35" s="1060"/>
      <c r="AY35" s="1060"/>
      <c r="AZ35" s="1131" t="s">
        <v>586</v>
      </c>
      <c r="BA35" s="1131"/>
      <c r="BB35" s="1131"/>
      <c r="BC35" s="1131"/>
      <c r="BD35" s="1131"/>
      <c r="BE35" s="1121" t="s">
        <v>411</v>
      </c>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t="s">
        <v>413</v>
      </c>
      <c r="C36" s="1127"/>
      <c r="D36" s="1127"/>
      <c r="E36" s="1127"/>
      <c r="F36" s="1127"/>
      <c r="G36" s="1127"/>
      <c r="H36" s="1127"/>
      <c r="I36" s="1127"/>
      <c r="J36" s="1127"/>
      <c r="K36" s="1127"/>
      <c r="L36" s="1127"/>
      <c r="M36" s="1127"/>
      <c r="N36" s="1127"/>
      <c r="O36" s="1127"/>
      <c r="P36" s="1128"/>
      <c r="Q36" s="1132">
        <v>751</v>
      </c>
      <c r="R36" s="1133"/>
      <c r="S36" s="1133"/>
      <c r="T36" s="1133"/>
      <c r="U36" s="1133"/>
      <c r="V36" s="1133">
        <v>185</v>
      </c>
      <c r="W36" s="1133"/>
      <c r="X36" s="1133"/>
      <c r="Y36" s="1133"/>
      <c r="Z36" s="1133"/>
      <c r="AA36" s="1133">
        <v>566</v>
      </c>
      <c r="AB36" s="1133"/>
      <c r="AC36" s="1133"/>
      <c r="AD36" s="1133"/>
      <c r="AE36" s="1134"/>
      <c r="AF36" s="1108">
        <v>1</v>
      </c>
      <c r="AG36" s="1109"/>
      <c r="AH36" s="1109"/>
      <c r="AI36" s="1109"/>
      <c r="AJ36" s="1110"/>
      <c r="AK36" s="1069">
        <v>750</v>
      </c>
      <c r="AL36" s="1060"/>
      <c r="AM36" s="1060"/>
      <c r="AN36" s="1060"/>
      <c r="AO36" s="1060"/>
      <c r="AP36" s="1060" t="s">
        <v>586</v>
      </c>
      <c r="AQ36" s="1060"/>
      <c r="AR36" s="1060"/>
      <c r="AS36" s="1060"/>
      <c r="AT36" s="1060"/>
      <c r="AU36" s="1060" t="s">
        <v>586</v>
      </c>
      <c r="AV36" s="1060"/>
      <c r="AW36" s="1060"/>
      <c r="AX36" s="1060"/>
      <c r="AY36" s="1060"/>
      <c r="AZ36" s="1131" t="s">
        <v>586</v>
      </c>
      <c r="BA36" s="1131"/>
      <c r="BB36" s="1131"/>
      <c r="BC36" s="1131"/>
      <c r="BD36" s="1131"/>
      <c r="BE36" s="1121" t="s">
        <v>409</v>
      </c>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414</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389</v>
      </c>
      <c r="B63" s="1033" t="s">
        <v>415</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17125</v>
      </c>
      <c r="AG63" s="1048"/>
      <c r="AH63" s="1048"/>
      <c r="AI63" s="1048"/>
      <c r="AJ63" s="1119"/>
      <c r="AK63" s="1120"/>
      <c r="AL63" s="1052"/>
      <c r="AM63" s="1052"/>
      <c r="AN63" s="1052"/>
      <c r="AO63" s="1052"/>
      <c r="AP63" s="1048">
        <v>54437</v>
      </c>
      <c r="AQ63" s="1048"/>
      <c r="AR63" s="1048"/>
      <c r="AS63" s="1048"/>
      <c r="AT63" s="1048"/>
      <c r="AU63" s="1048">
        <v>26859</v>
      </c>
      <c r="AV63" s="1048"/>
      <c r="AW63" s="1048"/>
      <c r="AX63" s="1048"/>
      <c r="AY63" s="1048"/>
      <c r="AZ63" s="1114"/>
      <c r="BA63" s="1114"/>
      <c r="BB63" s="1114"/>
      <c r="BC63" s="1114"/>
      <c r="BD63" s="1114"/>
      <c r="BE63" s="1049"/>
      <c r="BF63" s="1049"/>
      <c r="BG63" s="1049"/>
      <c r="BH63" s="1049"/>
      <c r="BI63" s="1050"/>
      <c r="BJ63" s="1115" t="s">
        <v>129</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416</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417</v>
      </c>
      <c r="B66" s="1085"/>
      <c r="C66" s="1085"/>
      <c r="D66" s="1085"/>
      <c r="E66" s="1085"/>
      <c r="F66" s="1085"/>
      <c r="G66" s="1085"/>
      <c r="H66" s="1085"/>
      <c r="I66" s="1085"/>
      <c r="J66" s="1085"/>
      <c r="K66" s="1085"/>
      <c r="L66" s="1085"/>
      <c r="M66" s="1085"/>
      <c r="N66" s="1085"/>
      <c r="O66" s="1085"/>
      <c r="P66" s="1086"/>
      <c r="Q66" s="1090" t="s">
        <v>418</v>
      </c>
      <c r="R66" s="1091"/>
      <c r="S66" s="1091"/>
      <c r="T66" s="1091"/>
      <c r="U66" s="1092"/>
      <c r="V66" s="1090" t="s">
        <v>395</v>
      </c>
      <c r="W66" s="1091"/>
      <c r="X66" s="1091"/>
      <c r="Y66" s="1091"/>
      <c r="Z66" s="1092"/>
      <c r="AA66" s="1090" t="s">
        <v>396</v>
      </c>
      <c r="AB66" s="1091"/>
      <c r="AC66" s="1091"/>
      <c r="AD66" s="1091"/>
      <c r="AE66" s="1092"/>
      <c r="AF66" s="1096" t="s">
        <v>419</v>
      </c>
      <c r="AG66" s="1097"/>
      <c r="AH66" s="1097"/>
      <c r="AI66" s="1097"/>
      <c r="AJ66" s="1098"/>
      <c r="AK66" s="1090" t="s">
        <v>398</v>
      </c>
      <c r="AL66" s="1085"/>
      <c r="AM66" s="1085"/>
      <c r="AN66" s="1085"/>
      <c r="AO66" s="1086"/>
      <c r="AP66" s="1090" t="s">
        <v>420</v>
      </c>
      <c r="AQ66" s="1091"/>
      <c r="AR66" s="1091"/>
      <c r="AS66" s="1091"/>
      <c r="AT66" s="1092"/>
      <c r="AU66" s="1090" t="s">
        <v>421</v>
      </c>
      <c r="AV66" s="1091"/>
      <c r="AW66" s="1091"/>
      <c r="AX66" s="1091"/>
      <c r="AY66" s="1092"/>
      <c r="AZ66" s="1090" t="s">
        <v>375</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587</v>
      </c>
      <c r="C68" s="1075"/>
      <c r="D68" s="1075"/>
      <c r="E68" s="1075"/>
      <c r="F68" s="1075"/>
      <c r="G68" s="1075"/>
      <c r="H68" s="1075"/>
      <c r="I68" s="1075"/>
      <c r="J68" s="1075"/>
      <c r="K68" s="1075"/>
      <c r="L68" s="1075"/>
      <c r="M68" s="1075"/>
      <c r="N68" s="1075"/>
      <c r="O68" s="1075"/>
      <c r="P68" s="1076"/>
      <c r="Q68" s="1077">
        <v>2074</v>
      </c>
      <c r="R68" s="1071"/>
      <c r="S68" s="1071"/>
      <c r="T68" s="1071"/>
      <c r="U68" s="1071"/>
      <c r="V68" s="1071">
        <v>1850</v>
      </c>
      <c r="W68" s="1071"/>
      <c r="X68" s="1071"/>
      <c r="Y68" s="1071"/>
      <c r="Z68" s="1071"/>
      <c r="AA68" s="1071">
        <v>224</v>
      </c>
      <c r="AB68" s="1071"/>
      <c r="AC68" s="1071"/>
      <c r="AD68" s="1071"/>
      <c r="AE68" s="1071"/>
      <c r="AF68" s="1071">
        <v>224</v>
      </c>
      <c r="AG68" s="1071"/>
      <c r="AH68" s="1071"/>
      <c r="AI68" s="1071"/>
      <c r="AJ68" s="1071"/>
      <c r="AK68" s="1071" t="s">
        <v>584</v>
      </c>
      <c r="AL68" s="1071"/>
      <c r="AM68" s="1071"/>
      <c r="AN68" s="1071"/>
      <c r="AO68" s="1071"/>
      <c r="AP68" s="1071" t="s">
        <v>585</v>
      </c>
      <c r="AQ68" s="1071"/>
      <c r="AR68" s="1071"/>
      <c r="AS68" s="1071"/>
      <c r="AT68" s="1071"/>
      <c r="AU68" s="1071" t="s">
        <v>585</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588</v>
      </c>
      <c r="C69" s="1064"/>
      <c r="D69" s="1064"/>
      <c r="E69" s="1064"/>
      <c r="F69" s="1064"/>
      <c r="G69" s="1064"/>
      <c r="H69" s="1064"/>
      <c r="I69" s="1064"/>
      <c r="J69" s="1064"/>
      <c r="K69" s="1064"/>
      <c r="L69" s="1064"/>
      <c r="M69" s="1064"/>
      <c r="N69" s="1064"/>
      <c r="O69" s="1064"/>
      <c r="P69" s="1065"/>
      <c r="Q69" s="1066">
        <v>848493</v>
      </c>
      <c r="R69" s="1060"/>
      <c r="S69" s="1060"/>
      <c r="T69" s="1060"/>
      <c r="U69" s="1060"/>
      <c r="V69" s="1060">
        <v>821243</v>
      </c>
      <c r="W69" s="1060"/>
      <c r="X69" s="1060"/>
      <c r="Y69" s="1060"/>
      <c r="Z69" s="1060"/>
      <c r="AA69" s="1060">
        <v>27250</v>
      </c>
      <c r="AB69" s="1060"/>
      <c r="AC69" s="1060"/>
      <c r="AD69" s="1060"/>
      <c r="AE69" s="1060"/>
      <c r="AF69" s="1060">
        <v>27250</v>
      </c>
      <c r="AG69" s="1060"/>
      <c r="AH69" s="1060"/>
      <c r="AI69" s="1060"/>
      <c r="AJ69" s="1060"/>
      <c r="AK69" s="1060">
        <v>2</v>
      </c>
      <c r="AL69" s="1060"/>
      <c r="AM69" s="1060"/>
      <c r="AN69" s="1060"/>
      <c r="AO69" s="1060"/>
      <c r="AP69" s="1060" t="s">
        <v>585</v>
      </c>
      <c r="AQ69" s="1060"/>
      <c r="AR69" s="1060"/>
      <c r="AS69" s="1060"/>
      <c r="AT69" s="1060"/>
      <c r="AU69" s="1060" t="s">
        <v>585</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c r="C70" s="1064"/>
      <c r="D70" s="1064"/>
      <c r="E70" s="1064"/>
      <c r="F70" s="1064"/>
      <c r="G70" s="1064"/>
      <c r="H70" s="1064"/>
      <c r="I70" s="1064"/>
      <c r="J70" s="1064"/>
      <c r="K70" s="1064"/>
      <c r="L70" s="1064"/>
      <c r="M70" s="1064"/>
      <c r="N70" s="1064"/>
      <c r="O70" s="1064"/>
      <c r="P70" s="1065"/>
      <c r="Q70" s="1066"/>
      <c r="R70" s="1060"/>
      <c r="S70" s="1060"/>
      <c r="T70" s="1060"/>
      <c r="U70" s="1060"/>
      <c r="V70" s="1060"/>
      <c r="W70" s="1060"/>
      <c r="X70" s="1060"/>
      <c r="Y70" s="1060"/>
      <c r="Z70" s="1060"/>
      <c r="AA70" s="1060"/>
      <c r="AB70" s="1060"/>
      <c r="AC70" s="1060"/>
      <c r="AD70" s="1060"/>
      <c r="AE70" s="1060"/>
      <c r="AF70" s="1060"/>
      <c r="AG70" s="1060"/>
      <c r="AH70" s="1060"/>
      <c r="AI70" s="1060"/>
      <c r="AJ70" s="1060"/>
      <c r="AK70" s="1060"/>
      <c r="AL70" s="1060"/>
      <c r="AM70" s="1060"/>
      <c r="AN70" s="1060"/>
      <c r="AO70" s="1060"/>
      <c r="AP70" s="1060"/>
      <c r="AQ70" s="1060"/>
      <c r="AR70" s="1060"/>
      <c r="AS70" s="1060"/>
      <c r="AT70" s="1060"/>
      <c r="AU70" s="1060"/>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c r="C71" s="1064"/>
      <c r="D71" s="1064"/>
      <c r="E71" s="1064"/>
      <c r="F71" s="1064"/>
      <c r="G71" s="1064"/>
      <c r="H71" s="1064"/>
      <c r="I71" s="1064"/>
      <c r="J71" s="1064"/>
      <c r="K71" s="1064"/>
      <c r="L71" s="1064"/>
      <c r="M71" s="1064"/>
      <c r="N71" s="1064"/>
      <c r="O71" s="1064"/>
      <c r="P71" s="1065"/>
      <c r="Q71" s="1066"/>
      <c r="R71" s="1060"/>
      <c r="S71" s="1060"/>
      <c r="T71" s="1060"/>
      <c r="U71" s="1060"/>
      <c r="V71" s="1060"/>
      <c r="W71" s="1060"/>
      <c r="X71" s="1060"/>
      <c r="Y71" s="1060"/>
      <c r="Z71" s="1060"/>
      <c r="AA71" s="1060"/>
      <c r="AB71" s="1060"/>
      <c r="AC71" s="1060"/>
      <c r="AD71" s="1060"/>
      <c r="AE71" s="1060"/>
      <c r="AF71" s="1060"/>
      <c r="AG71" s="1060"/>
      <c r="AH71" s="1060"/>
      <c r="AI71" s="1060"/>
      <c r="AJ71" s="1060"/>
      <c r="AK71" s="1060"/>
      <c r="AL71" s="1060"/>
      <c r="AM71" s="1060"/>
      <c r="AN71" s="1060"/>
      <c r="AO71" s="1060"/>
      <c r="AP71" s="1060"/>
      <c r="AQ71" s="1060"/>
      <c r="AR71" s="1060"/>
      <c r="AS71" s="1060"/>
      <c r="AT71" s="1060"/>
      <c r="AU71" s="1060"/>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c r="C72" s="1064"/>
      <c r="D72" s="1064"/>
      <c r="E72" s="1064"/>
      <c r="F72" s="1064"/>
      <c r="G72" s="1064"/>
      <c r="H72" s="1064"/>
      <c r="I72" s="1064"/>
      <c r="J72" s="1064"/>
      <c r="K72" s="1064"/>
      <c r="L72" s="1064"/>
      <c r="M72" s="1064"/>
      <c r="N72" s="1064"/>
      <c r="O72" s="1064"/>
      <c r="P72" s="1065"/>
      <c r="Q72" s="1066"/>
      <c r="R72" s="1060"/>
      <c r="S72" s="1060"/>
      <c r="T72" s="1060"/>
      <c r="U72" s="1060"/>
      <c r="V72" s="1060"/>
      <c r="W72" s="1060"/>
      <c r="X72" s="1060"/>
      <c r="Y72" s="1060"/>
      <c r="Z72" s="1060"/>
      <c r="AA72" s="1060"/>
      <c r="AB72" s="1060"/>
      <c r="AC72" s="1060"/>
      <c r="AD72" s="1060"/>
      <c r="AE72" s="1060"/>
      <c r="AF72" s="1060"/>
      <c r="AG72" s="1060"/>
      <c r="AH72" s="1060"/>
      <c r="AI72" s="1060"/>
      <c r="AJ72" s="1060"/>
      <c r="AK72" s="1060"/>
      <c r="AL72" s="1060"/>
      <c r="AM72" s="1060"/>
      <c r="AN72" s="1060"/>
      <c r="AO72" s="1060"/>
      <c r="AP72" s="1060"/>
      <c r="AQ72" s="1060"/>
      <c r="AR72" s="1060"/>
      <c r="AS72" s="1060"/>
      <c r="AT72" s="1060"/>
      <c r="AU72" s="1060"/>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c r="C73" s="1064"/>
      <c r="D73" s="1064"/>
      <c r="E73" s="1064"/>
      <c r="F73" s="1064"/>
      <c r="G73" s="1064"/>
      <c r="H73" s="1064"/>
      <c r="I73" s="1064"/>
      <c r="J73" s="1064"/>
      <c r="K73" s="1064"/>
      <c r="L73" s="1064"/>
      <c r="M73" s="1064"/>
      <c r="N73" s="1064"/>
      <c r="O73" s="1064"/>
      <c r="P73" s="1065"/>
      <c r="Q73" s="1066"/>
      <c r="R73" s="1060"/>
      <c r="S73" s="1060"/>
      <c r="T73" s="1060"/>
      <c r="U73" s="1060"/>
      <c r="V73" s="1060"/>
      <c r="W73" s="1060"/>
      <c r="X73" s="1060"/>
      <c r="Y73" s="1060"/>
      <c r="Z73" s="1060"/>
      <c r="AA73" s="1060"/>
      <c r="AB73" s="1060"/>
      <c r="AC73" s="1060"/>
      <c r="AD73" s="1060"/>
      <c r="AE73" s="1060"/>
      <c r="AF73" s="1060"/>
      <c r="AG73" s="1060"/>
      <c r="AH73" s="1060"/>
      <c r="AI73" s="1060"/>
      <c r="AJ73" s="1060"/>
      <c r="AK73" s="1060"/>
      <c r="AL73" s="1060"/>
      <c r="AM73" s="1060"/>
      <c r="AN73" s="1060"/>
      <c r="AO73" s="1060"/>
      <c r="AP73" s="1060"/>
      <c r="AQ73" s="1060"/>
      <c r="AR73" s="1060"/>
      <c r="AS73" s="1060"/>
      <c r="AT73" s="1060"/>
      <c r="AU73" s="1060"/>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c r="C74" s="1064"/>
      <c r="D74" s="1064"/>
      <c r="E74" s="1064"/>
      <c r="F74" s="1064"/>
      <c r="G74" s="1064"/>
      <c r="H74" s="1064"/>
      <c r="I74" s="1064"/>
      <c r="J74" s="1064"/>
      <c r="K74" s="1064"/>
      <c r="L74" s="1064"/>
      <c r="M74" s="1064"/>
      <c r="N74" s="1064"/>
      <c r="O74" s="1064"/>
      <c r="P74" s="1065"/>
      <c r="Q74" s="1066"/>
      <c r="R74" s="1060"/>
      <c r="S74" s="1060"/>
      <c r="T74" s="1060"/>
      <c r="U74" s="1060"/>
      <c r="V74" s="1060"/>
      <c r="W74" s="1060"/>
      <c r="X74" s="1060"/>
      <c r="Y74" s="1060"/>
      <c r="Z74" s="1060"/>
      <c r="AA74" s="1060"/>
      <c r="AB74" s="1060"/>
      <c r="AC74" s="1060"/>
      <c r="AD74" s="1060"/>
      <c r="AE74" s="1060"/>
      <c r="AF74" s="1060"/>
      <c r="AG74" s="1060"/>
      <c r="AH74" s="1060"/>
      <c r="AI74" s="1060"/>
      <c r="AJ74" s="1060"/>
      <c r="AK74" s="1060"/>
      <c r="AL74" s="1060"/>
      <c r="AM74" s="1060"/>
      <c r="AN74" s="1060"/>
      <c r="AO74" s="1060"/>
      <c r="AP74" s="1060"/>
      <c r="AQ74" s="1060"/>
      <c r="AR74" s="1060"/>
      <c r="AS74" s="1060"/>
      <c r="AT74" s="1060"/>
      <c r="AU74" s="1060"/>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389</v>
      </c>
      <c r="B88" s="1033" t="s">
        <v>422</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27474</v>
      </c>
      <c r="AG88" s="1048"/>
      <c r="AH88" s="1048"/>
      <c r="AI88" s="1048"/>
      <c r="AJ88" s="1048"/>
      <c r="AK88" s="1052"/>
      <c r="AL88" s="1052"/>
      <c r="AM88" s="1052"/>
      <c r="AN88" s="1052"/>
      <c r="AO88" s="1052"/>
      <c r="AP88" s="1048"/>
      <c r="AQ88" s="1048"/>
      <c r="AR88" s="1048"/>
      <c r="AS88" s="1048"/>
      <c r="AT88" s="1048"/>
      <c r="AU88" s="1048"/>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389</v>
      </c>
      <c r="BR102" s="1033" t="s">
        <v>423</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5222</v>
      </c>
      <c r="CS102" s="1040"/>
      <c r="CT102" s="1040"/>
      <c r="CU102" s="1040"/>
      <c r="CV102" s="1041"/>
      <c r="CW102" s="1039">
        <v>2162</v>
      </c>
      <c r="CX102" s="1040"/>
      <c r="CY102" s="1040"/>
      <c r="CZ102" s="1040"/>
      <c r="DA102" s="1041"/>
      <c r="DB102" s="1039">
        <v>6934</v>
      </c>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424</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425</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426</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427</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428</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429</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430</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431</v>
      </c>
      <c r="AB109" s="983"/>
      <c r="AC109" s="983"/>
      <c r="AD109" s="983"/>
      <c r="AE109" s="984"/>
      <c r="AF109" s="985" t="s">
        <v>306</v>
      </c>
      <c r="AG109" s="983"/>
      <c r="AH109" s="983"/>
      <c r="AI109" s="983"/>
      <c r="AJ109" s="984"/>
      <c r="AK109" s="985" t="s">
        <v>305</v>
      </c>
      <c r="AL109" s="983"/>
      <c r="AM109" s="983"/>
      <c r="AN109" s="983"/>
      <c r="AO109" s="984"/>
      <c r="AP109" s="985" t="s">
        <v>432</v>
      </c>
      <c r="AQ109" s="983"/>
      <c r="AR109" s="983"/>
      <c r="AS109" s="983"/>
      <c r="AT109" s="1014"/>
      <c r="AU109" s="982" t="s">
        <v>430</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431</v>
      </c>
      <c r="BR109" s="983"/>
      <c r="BS109" s="983"/>
      <c r="BT109" s="983"/>
      <c r="BU109" s="984"/>
      <c r="BV109" s="985" t="s">
        <v>306</v>
      </c>
      <c r="BW109" s="983"/>
      <c r="BX109" s="983"/>
      <c r="BY109" s="983"/>
      <c r="BZ109" s="984"/>
      <c r="CA109" s="985" t="s">
        <v>305</v>
      </c>
      <c r="CB109" s="983"/>
      <c r="CC109" s="983"/>
      <c r="CD109" s="983"/>
      <c r="CE109" s="984"/>
      <c r="CF109" s="1021" t="s">
        <v>432</v>
      </c>
      <c r="CG109" s="1021"/>
      <c r="CH109" s="1021"/>
      <c r="CI109" s="1021"/>
      <c r="CJ109" s="1021"/>
      <c r="CK109" s="985" t="s">
        <v>433</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431</v>
      </c>
      <c r="DH109" s="983"/>
      <c r="DI109" s="983"/>
      <c r="DJ109" s="983"/>
      <c r="DK109" s="984"/>
      <c r="DL109" s="985" t="s">
        <v>306</v>
      </c>
      <c r="DM109" s="983"/>
      <c r="DN109" s="983"/>
      <c r="DO109" s="983"/>
      <c r="DP109" s="984"/>
      <c r="DQ109" s="985" t="s">
        <v>305</v>
      </c>
      <c r="DR109" s="983"/>
      <c r="DS109" s="983"/>
      <c r="DT109" s="983"/>
      <c r="DU109" s="984"/>
      <c r="DV109" s="985" t="s">
        <v>432</v>
      </c>
      <c r="DW109" s="983"/>
      <c r="DX109" s="983"/>
      <c r="DY109" s="983"/>
      <c r="DZ109" s="1014"/>
    </row>
    <row r="110" spans="1:131" s="246" customFormat="1" ht="26.25" customHeight="1" x14ac:dyDescent="0.15">
      <c r="A110" s="885" t="s">
        <v>434</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13345546</v>
      </c>
      <c r="AB110" s="976"/>
      <c r="AC110" s="976"/>
      <c r="AD110" s="976"/>
      <c r="AE110" s="977"/>
      <c r="AF110" s="978">
        <v>12537633</v>
      </c>
      <c r="AG110" s="976"/>
      <c r="AH110" s="976"/>
      <c r="AI110" s="976"/>
      <c r="AJ110" s="977"/>
      <c r="AK110" s="978">
        <v>12172605</v>
      </c>
      <c r="AL110" s="976"/>
      <c r="AM110" s="976"/>
      <c r="AN110" s="976"/>
      <c r="AO110" s="977"/>
      <c r="AP110" s="979">
        <v>12.7</v>
      </c>
      <c r="AQ110" s="980"/>
      <c r="AR110" s="980"/>
      <c r="AS110" s="980"/>
      <c r="AT110" s="981"/>
      <c r="AU110" s="1015" t="s">
        <v>73</v>
      </c>
      <c r="AV110" s="1016"/>
      <c r="AW110" s="1016"/>
      <c r="AX110" s="1016"/>
      <c r="AY110" s="1016"/>
      <c r="AZ110" s="941" t="s">
        <v>435</v>
      </c>
      <c r="BA110" s="886"/>
      <c r="BB110" s="886"/>
      <c r="BC110" s="886"/>
      <c r="BD110" s="886"/>
      <c r="BE110" s="886"/>
      <c r="BF110" s="886"/>
      <c r="BG110" s="886"/>
      <c r="BH110" s="886"/>
      <c r="BI110" s="886"/>
      <c r="BJ110" s="886"/>
      <c r="BK110" s="886"/>
      <c r="BL110" s="886"/>
      <c r="BM110" s="886"/>
      <c r="BN110" s="886"/>
      <c r="BO110" s="886"/>
      <c r="BP110" s="887"/>
      <c r="BQ110" s="942">
        <v>64692788</v>
      </c>
      <c r="BR110" s="923"/>
      <c r="BS110" s="923"/>
      <c r="BT110" s="923"/>
      <c r="BU110" s="923"/>
      <c r="BV110" s="923">
        <v>58635602</v>
      </c>
      <c r="BW110" s="923"/>
      <c r="BX110" s="923"/>
      <c r="BY110" s="923"/>
      <c r="BZ110" s="923"/>
      <c r="CA110" s="923">
        <v>50960154</v>
      </c>
      <c r="CB110" s="923"/>
      <c r="CC110" s="923"/>
      <c r="CD110" s="923"/>
      <c r="CE110" s="923"/>
      <c r="CF110" s="947">
        <v>53.2</v>
      </c>
      <c r="CG110" s="948"/>
      <c r="CH110" s="948"/>
      <c r="CI110" s="948"/>
      <c r="CJ110" s="948"/>
      <c r="CK110" s="1011" t="s">
        <v>436</v>
      </c>
      <c r="CL110" s="897"/>
      <c r="CM110" s="972" t="s">
        <v>437</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v>4241855</v>
      </c>
      <c r="DH110" s="923"/>
      <c r="DI110" s="923"/>
      <c r="DJ110" s="923"/>
      <c r="DK110" s="923"/>
      <c r="DL110" s="923">
        <v>4743080</v>
      </c>
      <c r="DM110" s="923"/>
      <c r="DN110" s="923"/>
      <c r="DO110" s="923"/>
      <c r="DP110" s="923"/>
      <c r="DQ110" s="923">
        <v>4442282</v>
      </c>
      <c r="DR110" s="923"/>
      <c r="DS110" s="923"/>
      <c r="DT110" s="923"/>
      <c r="DU110" s="923"/>
      <c r="DV110" s="924">
        <v>4.5999999999999996</v>
      </c>
      <c r="DW110" s="924"/>
      <c r="DX110" s="924"/>
      <c r="DY110" s="924"/>
      <c r="DZ110" s="925"/>
    </row>
    <row r="111" spans="1:131" s="246" customFormat="1" ht="26.25" customHeight="1" x14ac:dyDescent="0.15">
      <c r="A111" s="852" t="s">
        <v>438</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439</v>
      </c>
      <c r="AB111" s="1004"/>
      <c r="AC111" s="1004"/>
      <c r="AD111" s="1004"/>
      <c r="AE111" s="1005"/>
      <c r="AF111" s="1006" t="s">
        <v>439</v>
      </c>
      <c r="AG111" s="1004"/>
      <c r="AH111" s="1004"/>
      <c r="AI111" s="1004"/>
      <c r="AJ111" s="1005"/>
      <c r="AK111" s="1006" t="s">
        <v>129</v>
      </c>
      <c r="AL111" s="1004"/>
      <c r="AM111" s="1004"/>
      <c r="AN111" s="1004"/>
      <c r="AO111" s="1005"/>
      <c r="AP111" s="1007" t="s">
        <v>129</v>
      </c>
      <c r="AQ111" s="1008"/>
      <c r="AR111" s="1008"/>
      <c r="AS111" s="1008"/>
      <c r="AT111" s="1009"/>
      <c r="AU111" s="1017"/>
      <c r="AV111" s="1018"/>
      <c r="AW111" s="1018"/>
      <c r="AX111" s="1018"/>
      <c r="AY111" s="1018"/>
      <c r="AZ111" s="893" t="s">
        <v>440</v>
      </c>
      <c r="BA111" s="828"/>
      <c r="BB111" s="828"/>
      <c r="BC111" s="828"/>
      <c r="BD111" s="828"/>
      <c r="BE111" s="828"/>
      <c r="BF111" s="828"/>
      <c r="BG111" s="828"/>
      <c r="BH111" s="828"/>
      <c r="BI111" s="828"/>
      <c r="BJ111" s="828"/>
      <c r="BK111" s="828"/>
      <c r="BL111" s="828"/>
      <c r="BM111" s="828"/>
      <c r="BN111" s="828"/>
      <c r="BO111" s="828"/>
      <c r="BP111" s="829"/>
      <c r="BQ111" s="894">
        <v>7068582</v>
      </c>
      <c r="BR111" s="895"/>
      <c r="BS111" s="895"/>
      <c r="BT111" s="895"/>
      <c r="BU111" s="895"/>
      <c r="BV111" s="895">
        <v>7743778</v>
      </c>
      <c r="BW111" s="895"/>
      <c r="BX111" s="895"/>
      <c r="BY111" s="895"/>
      <c r="BZ111" s="895"/>
      <c r="CA111" s="895">
        <v>7817116</v>
      </c>
      <c r="CB111" s="895"/>
      <c r="CC111" s="895"/>
      <c r="CD111" s="895"/>
      <c r="CE111" s="895"/>
      <c r="CF111" s="956">
        <v>8.1999999999999993</v>
      </c>
      <c r="CG111" s="957"/>
      <c r="CH111" s="957"/>
      <c r="CI111" s="957"/>
      <c r="CJ111" s="957"/>
      <c r="CK111" s="1012"/>
      <c r="CL111" s="899"/>
      <c r="CM111" s="902" t="s">
        <v>441</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129</v>
      </c>
      <c r="DH111" s="895"/>
      <c r="DI111" s="895"/>
      <c r="DJ111" s="895"/>
      <c r="DK111" s="895"/>
      <c r="DL111" s="895" t="s">
        <v>439</v>
      </c>
      <c r="DM111" s="895"/>
      <c r="DN111" s="895"/>
      <c r="DO111" s="895"/>
      <c r="DP111" s="895"/>
      <c r="DQ111" s="895" t="s">
        <v>442</v>
      </c>
      <c r="DR111" s="895"/>
      <c r="DS111" s="895"/>
      <c r="DT111" s="895"/>
      <c r="DU111" s="895"/>
      <c r="DV111" s="872" t="s">
        <v>439</v>
      </c>
      <c r="DW111" s="872"/>
      <c r="DX111" s="872"/>
      <c r="DY111" s="872"/>
      <c r="DZ111" s="873"/>
    </row>
    <row r="112" spans="1:131" s="246" customFormat="1" ht="26.25" customHeight="1" x14ac:dyDescent="0.15">
      <c r="A112" s="997" t="s">
        <v>443</v>
      </c>
      <c r="B112" s="998"/>
      <c r="C112" s="828" t="s">
        <v>444</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439</v>
      </c>
      <c r="AB112" s="858"/>
      <c r="AC112" s="858"/>
      <c r="AD112" s="858"/>
      <c r="AE112" s="859"/>
      <c r="AF112" s="860" t="s">
        <v>439</v>
      </c>
      <c r="AG112" s="858"/>
      <c r="AH112" s="858"/>
      <c r="AI112" s="858"/>
      <c r="AJ112" s="859"/>
      <c r="AK112" s="860" t="s">
        <v>439</v>
      </c>
      <c r="AL112" s="858"/>
      <c r="AM112" s="858"/>
      <c r="AN112" s="858"/>
      <c r="AO112" s="859"/>
      <c r="AP112" s="905" t="s">
        <v>129</v>
      </c>
      <c r="AQ112" s="906"/>
      <c r="AR112" s="906"/>
      <c r="AS112" s="906"/>
      <c r="AT112" s="907"/>
      <c r="AU112" s="1017"/>
      <c r="AV112" s="1018"/>
      <c r="AW112" s="1018"/>
      <c r="AX112" s="1018"/>
      <c r="AY112" s="1018"/>
      <c r="AZ112" s="893" t="s">
        <v>445</v>
      </c>
      <c r="BA112" s="828"/>
      <c r="BB112" s="828"/>
      <c r="BC112" s="828"/>
      <c r="BD112" s="828"/>
      <c r="BE112" s="828"/>
      <c r="BF112" s="828"/>
      <c r="BG112" s="828"/>
      <c r="BH112" s="828"/>
      <c r="BI112" s="828"/>
      <c r="BJ112" s="828"/>
      <c r="BK112" s="828"/>
      <c r="BL112" s="828"/>
      <c r="BM112" s="828"/>
      <c r="BN112" s="828"/>
      <c r="BO112" s="828"/>
      <c r="BP112" s="829"/>
      <c r="BQ112" s="894">
        <v>33868823</v>
      </c>
      <c r="BR112" s="895"/>
      <c r="BS112" s="895"/>
      <c r="BT112" s="895"/>
      <c r="BU112" s="895"/>
      <c r="BV112" s="895">
        <v>29256279</v>
      </c>
      <c r="BW112" s="895"/>
      <c r="BX112" s="895"/>
      <c r="BY112" s="895"/>
      <c r="BZ112" s="895"/>
      <c r="CA112" s="895">
        <v>26859546</v>
      </c>
      <c r="CB112" s="895"/>
      <c r="CC112" s="895"/>
      <c r="CD112" s="895"/>
      <c r="CE112" s="895"/>
      <c r="CF112" s="956">
        <v>28.1</v>
      </c>
      <c r="CG112" s="957"/>
      <c r="CH112" s="957"/>
      <c r="CI112" s="957"/>
      <c r="CJ112" s="957"/>
      <c r="CK112" s="1012"/>
      <c r="CL112" s="899"/>
      <c r="CM112" s="902" t="s">
        <v>446</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439</v>
      </c>
      <c r="DH112" s="895"/>
      <c r="DI112" s="895"/>
      <c r="DJ112" s="895"/>
      <c r="DK112" s="895"/>
      <c r="DL112" s="895" t="s">
        <v>439</v>
      </c>
      <c r="DM112" s="895"/>
      <c r="DN112" s="895"/>
      <c r="DO112" s="895"/>
      <c r="DP112" s="895"/>
      <c r="DQ112" s="895" t="s">
        <v>447</v>
      </c>
      <c r="DR112" s="895"/>
      <c r="DS112" s="895"/>
      <c r="DT112" s="895"/>
      <c r="DU112" s="895"/>
      <c r="DV112" s="872" t="s">
        <v>442</v>
      </c>
      <c r="DW112" s="872"/>
      <c r="DX112" s="872"/>
      <c r="DY112" s="872"/>
      <c r="DZ112" s="873"/>
    </row>
    <row r="113" spans="1:130" s="246" customFormat="1" ht="26.25" customHeight="1" x14ac:dyDescent="0.15">
      <c r="A113" s="999"/>
      <c r="B113" s="1000"/>
      <c r="C113" s="828" t="s">
        <v>448</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3025244</v>
      </c>
      <c r="AB113" s="1004"/>
      <c r="AC113" s="1004"/>
      <c r="AD113" s="1004"/>
      <c r="AE113" s="1005"/>
      <c r="AF113" s="1006">
        <v>2444369</v>
      </c>
      <c r="AG113" s="1004"/>
      <c r="AH113" s="1004"/>
      <c r="AI113" s="1004"/>
      <c r="AJ113" s="1005"/>
      <c r="AK113" s="1006">
        <v>2408129</v>
      </c>
      <c r="AL113" s="1004"/>
      <c r="AM113" s="1004"/>
      <c r="AN113" s="1004"/>
      <c r="AO113" s="1005"/>
      <c r="AP113" s="1007">
        <v>2.5</v>
      </c>
      <c r="AQ113" s="1008"/>
      <c r="AR113" s="1008"/>
      <c r="AS113" s="1008"/>
      <c r="AT113" s="1009"/>
      <c r="AU113" s="1017"/>
      <c r="AV113" s="1018"/>
      <c r="AW113" s="1018"/>
      <c r="AX113" s="1018"/>
      <c r="AY113" s="1018"/>
      <c r="AZ113" s="893" t="s">
        <v>449</v>
      </c>
      <c r="BA113" s="828"/>
      <c r="BB113" s="828"/>
      <c r="BC113" s="828"/>
      <c r="BD113" s="828"/>
      <c r="BE113" s="828"/>
      <c r="BF113" s="828"/>
      <c r="BG113" s="828"/>
      <c r="BH113" s="828"/>
      <c r="BI113" s="828"/>
      <c r="BJ113" s="828"/>
      <c r="BK113" s="828"/>
      <c r="BL113" s="828"/>
      <c r="BM113" s="828"/>
      <c r="BN113" s="828"/>
      <c r="BO113" s="828"/>
      <c r="BP113" s="829"/>
      <c r="BQ113" s="894" t="s">
        <v>447</v>
      </c>
      <c r="BR113" s="895"/>
      <c r="BS113" s="895"/>
      <c r="BT113" s="895"/>
      <c r="BU113" s="895"/>
      <c r="BV113" s="895" t="s">
        <v>439</v>
      </c>
      <c r="BW113" s="895"/>
      <c r="BX113" s="895"/>
      <c r="BY113" s="895"/>
      <c r="BZ113" s="895"/>
      <c r="CA113" s="895" t="s">
        <v>129</v>
      </c>
      <c r="CB113" s="895"/>
      <c r="CC113" s="895"/>
      <c r="CD113" s="895"/>
      <c r="CE113" s="895"/>
      <c r="CF113" s="956" t="s">
        <v>129</v>
      </c>
      <c r="CG113" s="957"/>
      <c r="CH113" s="957"/>
      <c r="CI113" s="957"/>
      <c r="CJ113" s="957"/>
      <c r="CK113" s="1012"/>
      <c r="CL113" s="899"/>
      <c r="CM113" s="902" t="s">
        <v>450</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129</v>
      </c>
      <c r="DH113" s="858"/>
      <c r="DI113" s="858"/>
      <c r="DJ113" s="858"/>
      <c r="DK113" s="859"/>
      <c r="DL113" s="860" t="s">
        <v>129</v>
      </c>
      <c r="DM113" s="858"/>
      <c r="DN113" s="858"/>
      <c r="DO113" s="858"/>
      <c r="DP113" s="859"/>
      <c r="DQ113" s="860" t="s">
        <v>439</v>
      </c>
      <c r="DR113" s="858"/>
      <c r="DS113" s="858"/>
      <c r="DT113" s="858"/>
      <c r="DU113" s="859"/>
      <c r="DV113" s="905" t="s">
        <v>447</v>
      </c>
      <c r="DW113" s="906"/>
      <c r="DX113" s="906"/>
      <c r="DY113" s="906"/>
      <c r="DZ113" s="907"/>
    </row>
    <row r="114" spans="1:130" s="246" customFormat="1" ht="26.25" customHeight="1" x14ac:dyDescent="0.15">
      <c r="A114" s="999"/>
      <c r="B114" s="1000"/>
      <c r="C114" s="828" t="s">
        <v>451</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t="s">
        <v>439</v>
      </c>
      <c r="AB114" s="858"/>
      <c r="AC114" s="858"/>
      <c r="AD114" s="858"/>
      <c r="AE114" s="859"/>
      <c r="AF114" s="860" t="s">
        <v>439</v>
      </c>
      <c r="AG114" s="858"/>
      <c r="AH114" s="858"/>
      <c r="AI114" s="858"/>
      <c r="AJ114" s="859"/>
      <c r="AK114" s="860" t="s">
        <v>129</v>
      </c>
      <c r="AL114" s="858"/>
      <c r="AM114" s="858"/>
      <c r="AN114" s="858"/>
      <c r="AO114" s="859"/>
      <c r="AP114" s="905" t="s">
        <v>439</v>
      </c>
      <c r="AQ114" s="906"/>
      <c r="AR114" s="906"/>
      <c r="AS114" s="906"/>
      <c r="AT114" s="907"/>
      <c r="AU114" s="1017"/>
      <c r="AV114" s="1018"/>
      <c r="AW114" s="1018"/>
      <c r="AX114" s="1018"/>
      <c r="AY114" s="1018"/>
      <c r="AZ114" s="893" t="s">
        <v>452</v>
      </c>
      <c r="BA114" s="828"/>
      <c r="BB114" s="828"/>
      <c r="BC114" s="828"/>
      <c r="BD114" s="828"/>
      <c r="BE114" s="828"/>
      <c r="BF114" s="828"/>
      <c r="BG114" s="828"/>
      <c r="BH114" s="828"/>
      <c r="BI114" s="828"/>
      <c r="BJ114" s="828"/>
      <c r="BK114" s="828"/>
      <c r="BL114" s="828"/>
      <c r="BM114" s="828"/>
      <c r="BN114" s="828"/>
      <c r="BO114" s="828"/>
      <c r="BP114" s="829"/>
      <c r="BQ114" s="894">
        <v>19258557</v>
      </c>
      <c r="BR114" s="895"/>
      <c r="BS114" s="895"/>
      <c r="BT114" s="895"/>
      <c r="BU114" s="895"/>
      <c r="BV114" s="895">
        <v>19135143</v>
      </c>
      <c r="BW114" s="895"/>
      <c r="BX114" s="895"/>
      <c r="BY114" s="895"/>
      <c r="BZ114" s="895"/>
      <c r="CA114" s="895">
        <v>19690335</v>
      </c>
      <c r="CB114" s="895"/>
      <c r="CC114" s="895"/>
      <c r="CD114" s="895"/>
      <c r="CE114" s="895"/>
      <c r="CF114" s="956">
        <v>20.6</v>
      </c>
      <c r="CG114" s="957"/>
      <c r="CH114" s="957"/>
      <c r="CI114" s="957"/>
      <c r="CJ114" s="957"/>
      <c r="CK114" s="1012"/>
      <c r="CL114" s="899"/>
      <c r="CM114" s="902" t="s">
        <v>453</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129</v>
      </c>
      <c r="DH114" s="858"/>
      <c r="DI114" s="858"/>
      <c r="DJ114" s="858"/>
      <c r="DK114" s="859"/>
      <c r="DL114" s="860" t="s">
        <v>447</v>
      </c>
      <c r="DM114" s="858"/>
      <c r="DN114" s="858"/>
      <c r="DO114" s="858"/>
      <c r="DP114" s="859"/>
      <c r="DQ114" s="860" t="s">
        <v>129</v>
      </c>
      <c r="DR114" s="858"/>
      <c r="DS114" s="858"/>
      <c r="DT114" s="858"/>
      <c r="DU114" s="859"/>
      <c r="DV114" s="905" t="s">
        <v>439</v>
      </c>
      <c r="DW114" s="906"/>
      <c r="DX114" s="906"/>
      <c r="DY114" s="906"/>
      <c r="DZ114" s="907"/>
    </row>
    <row r="115" spans="1:130" s="246" customFormat="1" ht="26.25" customHeight="1" x14ac:dyDescent="0.15">
      <c r="A115" s="999"/>
      <c r="B115" s="1000"/>
      <c r="C115" s="828" t="s">
        <v>454</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347351</v>
      </c>
      <c r="AB115" s="1004"/>
      <c r="AC115" s="1004"/>
      <c r="AD115" s="1004"/>
      <c r="AE115" s="1005"/>
      <c r="AF115" s="1006">
        <v>347647</v>
      </c>
      <c r="AG115" s="1004"/>
      <c r="AH115" s="1004"/>
      <c r="AI115" s="1004"/>
      <c r="AJ115" s="1005"/>
      <c r="AK115" s="1006">
        <v>347951</v>
      </c>
      <c r="AL115" s="1004"/>
      <c r="AM115" s="1004"/>
      <c r="AN115" s="1004"/>
      <c r="AO115" s="1005"/>
      <c r="AP115" s="1007">
        <v>0.4</v>
      </c>
      <c r="AQ115" s="1008"/>
      <c r="AR115" s="1008"/>
      <c r="AS115" s="1008"/>
      <c r="AT115" s="1009"/>
      <c r="AU115" s="1017"/>
      <c r="AV115" s="1018"/>
      <c r="AW115" s="1018"/>
      <c r="AX115" s="1018"/>
      <c r="AY115" s="1018"/>
      <c r="AZ115" s="893" t="s">
        <v>455</v>
      </c>
      <c r="BA115" s="828"/>
      <c r="BB115" s="828"/>
      <c r="BC115" s="828"/>
      <c r="BD115" s="828"/>
      <c r="BE115" s="828"/>
      <c r="BF115" s="828"/>
      <c r="BG115" s="828"/>
      <c r="BH115" s="828"/>
      <c r="BI115" s="828"/>
      <c r="BJ115" s="828"/>
      <c r="BK115" s="828"/>
      <c r="BL115" s="828"/>
      <c r="BM115" s="828"/>
      <c r="BN115" s="828"/>
      <c r="BO115" s="828"/>
      <c r="BP115" s="829"/>
      <c r="BQ115" s="894" t="s">
        <v>439</v>
      </c>
      <c r="BR115" s="895"/>
      <c r="BS115" s="895"/>
      <c r="BT115" s="895"/>
      <c r="BU115" s="895"/>
      <c r="BV115" s="895" t="s">
        <v>447</v>
      </c>
      <c r="BW115" s="895"/>
      <c r="BX115" s="895"/>
      <c r="BY115" s="895"/>
      <c r="BZ115" s="895"/>
      <c r="CA115" s="895" t="s">
        <v>439</v>
      </c>
      <c r="CB115" s="895"/>
      <c r="CC115" s="895"/>
      <c r="CD115" s="895"/>
      <c r="CE115" s="895"/>
      <c r="CF115" s="956" t="s">
        <v>447</v>
      </c>
      <c r="CG115" s="957"/>
      <c r="CH115" s="957"/>
      <c r="CI115" s="957"/>
      <c r="CJ115" s="957"/>
      <c r="CK115" s="1012"/>
      <c r="CL115" s="899"/>
      <c r="CM115" s="893" t="s">
        <v>456</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v>2826727</v>
      </c>
      <c r="DH115" s="858"/>
      <c r="DI115" s="858"/>
      <c r="DJ115" s="858"/>
      <c r="DK115" s="859"/>
      <c r="DL115" s="860">
        <v>3000698</v>
      </c>
      <c r="DM115" s="858"/>
      <c r="DN115" s="858"/>
      <c r="DO115" s="858"/>
      <c r="DP115" s="859"/>
      <c r="DQ115" s="860">
        <v>3374834</v>
      </c>
      <c r="DR115" s="858"/>
      <c r="DS115" s="858"/>
      <c r="DT115" s="858"/>
      <c r="DU115" s="859"/>
      <c r="DV115" s="905">
        <v>3.5</v>
      </c>
      <c r="DW115" s="906"/>
      <c r="DX115" s="906"/>
      <c r="DY115" s="906"/>
      <c r="DZ115" s="907"/>
    </row>
    <row r="116" spans="1:130" s="246" customFormat="1" ht="26.25" customHeight="1" x14ac:dyDescent="0.15">
      <c r="A116" s="1001"/>
      <c r="B116" s="1002"/>
      <c r="C116" s="961" t="s">
        <v>457</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439</v>
      </c>
      <c r="AB116" s="858"/>
      <c r="AC116" s="858"/>
      <c r="AD116" s="858"/>
      <c r="AE116" s="859"/>
      <c r="AF116" s="860" t="s">
        <v>439</v>
      </c>
      <c r="AG116" s="858"/>
      <c r="AH116" s="858"/>
      <c r="AI116" s="858"/>
      <c r="AJ116" s="859"/>
      <c r="AK116" s="860" t="s">
        <v>439</v>
      </c>
      <c r="AL116" s="858"/>
      <c r="AM116" s="858"/>
      <c r="AN116" s="858"/>
      <c r="AO116" s="859"/>
      <c r="AP116" s="905" t="s">
        <v>129</v>
      </c>
      <c r="AQ116" s="906"/>
      <c r="AR116" s="906"/>
      <c r="AS116" s="906"/>
      <c r="AT116" s="907"/>
      <c r="AU116" s="1017"/>
      <c r="AV116" s="1018"/>
      <c r="AW116" s="1018"/>
      <c r="AX116" s="1018"/>
      <c r="AY116" s="1018"/>
      <c r="AZ116" s="944" t="s">
        <v>458</v>
      </c>
      <c r="BA116" s="945"/>
      <c r="BB116" s="945"/>
      <c r="BC116" s="945"/>
      <c r="BD116" s="945"/>
      <c r="BE116" s="945"/>
      <c r="BF116" s="945"/>
      <c r="BG116" s="945"/>
      <c r="BH116" s="945"/>
      <c r="BI116" s="945"/>
      <c r="BJ116" s="945"/>
      <c r="BK116" s="945"/>
      <c r="BL116" s="945"/>
      <c r="BM116" s="945"/>
      <c r="BN116" s="945"/>
      <c r="BO116" s="945"/>
      <c r="BP116" s="946"/>
      <c r="BQ116" s="894" t="s">
        <v>439</v>
      </c>
      <c r="BR116" s="895"/>
      <c r="BS116" s="895"/>
      <c r="BT116" s="895"/>
      <c r="BU116" s="895"/>
      <c r="BV116" s="895" t="s">
        <v>439</v>
      </c>
      <c r="BW116" s="895"/>
      <c r="BX116" s="895"/>
      <c r="BY116" s="895"/>
      <c r="BZ116" s="895"/>
      <c r="CA116" s="895" t="s">
        <v>439</v>
      </c>
      <c r="CB116" s="895"/>
      <c r="CC116" s="895"/>
      <c r="CD116" s="895"/>
      <c r="CE116" s="895"/>
      <c r="CF116" s="956" t="s">
        <v>447</v>
      </c>
      <c r="CG116" s="957"/>
      <c r="CH116" s="957"/>
      <c r="CI116" s="957"/>
      <c r="CJ116" s="957"/>
      <c r="CK116" s="1012"/>
      <c r="CL116" s="899"/>
      <c r="CM116" s="902" t="s">
        <v>459</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439</v>
      </c>
      <c r="DH116" s="858"/>
      <c r="DI116" s="858"/>
      <c r="DJ116" s="858"/>
      <c r="DK116" s="859"/>
      <c r="DL116" s="860" t="s">
        <v>129</v>
      </c>
      <c r="DM116" s="858"/>
      <c r="DN116" s="858"/>
      <c r="DO116" s="858"/>
      <c r="DP116" s="859"/>
      <c r="DQ116" s="860" t="s">
        <v>439</v>
      </c>
      <c r="DR116" s="858"/>
      <c r="DS116" s="858"/>
      <c r="DT116" s="858"/>
      <c r="DU116" s="859"/>
      <c r="DV116" s="905" t="s">
        <v>439</v>
      </c>
      <c r="DW116" s="906"/>
      <c r="DX116" s="906"/>
      <c r="DY116" s="906"/>
      <c r="DZ116" s="907"/>
    </row>
    <row r="117" spans="1:130" s="246" customFormat="1" ht="26.25" customHeight="1" x14ac:dyDescent="0.15">
      <c r="A117" s="982" t="s">
        <v>188</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460</v>
      </c>
      <c r="Z117" s="984"/>
      <c r="AA117" s="989">
        <v>16718141</v>
      </c>
      <c r="AB117" s="990"/>
      <c r="AC117" s="990"/>
      <c r="AD117" s="990"/>
      <c r="AE117" s="991"/>
      <c r="AF117" s="992">
        <v>15329649</v>
      </c>
      <c r="AG117" s="990"/>
      <c r="AH117" s="990"/>
      <c r="AI117" s="990"/>
      <c r="AJ117" s="991"/>
      <c r="AK117" s="992">
        <v>14928685</v>
      </c>
      <c r="AL117" s="990"/>
      <c r="AM117" s="990"/>
      <c r="AN117" s="990"/>
      <c r="AO117" s="991"/>
      <c r="AP117" s="993"/>
      <c r="AQ117" s="994"/>
      <c r="AR117" s="994"/>
      <c r="AS117" s="994"/>
      <c r="AT117" s="995"/>
      <c r="AU117" s="1017"/>
      <c r="AV117" s="1018"/>
      <c r="AW117" s="1018"/>
      <c r="AX117" s="1018"/>
      <c r="AY117" s="1018"/>
      <c r="AZ117" s="944" t="s">
        <v>461</v>
      </c>
      <c r="BA117" s="945"/>
      <c r="BB117" s="945"/>
      <c r="BC117" s="945"/>
      <c r="BD117" s="945"/>
      <c r="BE117" s="945"/>
      <c r="BF117" s="945"/>
      <c r="BG117" s="945"/>
      <c r="BH117" s="945"/>
      <c r="BI117" s="945"/>
      <c r="BJ117" s="945"/>
      <c r="BK117" s="945"/>
      <c r="BL117" s="945"/>
      <c r="BM117" s="945"/>
      <c r="BN117" s="945"/>
      <c r="BO117" s="945"/>
      <c r="BP117" s="946"/>
      <c r="BQ117" s="894" t="s">
        <v>447</v>
      </c>
      <c r="BR117" s="895"/>
      <c r="BS117" s="895"/>
      <c r="BT117" s="895"/>
      <c r="BU117" s="895"/>
      <c r="BV117" s="895" t="s">
        <v>439</v>
      </c>
      <c r="BW117" s="895"/>
      <c r="BX117" s="895"/>
      <c r="BY117" s="895"/>
      <c r="BZ117" s="895"/>
      <c r="CA117" s="895" t="s">
        <v>462</v>
      </c>
      <c r="CB117" s="895"/>
      <c r="CC117" s="895"/>
      <c r="CD117" s="895"/>
      <c r="CE117" s="895"/>
      <c r="CF117" s="956" t="s">
        <v>447</v>
      </c>
      <c r="CG117" s="957"/>
      <c r="CH117" s="957"/>
      <c r="CI117" s="957"/>
      <c r="CJ117" s="957"/>
      <c r="CK117" s="1012"/>
      <c r="CL117" s="899"/>
      <c r="CM117" s="902" t="s">
        <v>463</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439</v>
      </c>
      <c r="DH117" s="858"/>
      <c r="DI117" s="858"/>
      <c r="DJ117" s="858"/>
      <c r="DK117" s="859"/>
      <c r="DL117" s="860" t="s">
        <v>447</v>
      </c>
      <c r="DM117" s="858"/>
      <c r="DN117" s="858"/>
      <c r="DO117" s="858"/>
      <c r="DP117" s="859"/>
      <c r="DQ117" s="860" t="s">
        <v>439</v>
      </c>
      <c r="DR117" s="858"/>
      <c r="DS117" s="858"/>
      <c r="DT117" s="858"/>
      <c r="DU117" s="859"/>
      <c r="DV117" s="905" t="s">
        <v>129</v>
      </c>
      <c r="DW117" s="906"/>
      <c r="DX117" s="906"/>
      <c r="DY117" s="906"/>
      <c r="DZ117" s="907"/>
    </row>
    <row r="118" spans="1:130" s="246" customFormat="1" ht="26.25" customHeight="1" x14ac:dyDescent="0.15">
      <c r="A118" s="982" t="s">
        <v>433</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431</v>
      </c>
      <c r="AB118" s="983"/>
      <c r="AC118" s="983"/>
      <c r="AD118" s="983"/>
      <c r="AE118" s="984"/>
      <c r="AF118" s="985" t="s">
        <v>306</v>
      </c>
      <c r="AG118" s="983"/>
      <c r="AH118" s="983"/>
      <c r="AI118" s="983"/>
      <c r="AJ118" s="984"/>
      <c r="AK118" s="985" t="s">
        <v>305</v>
      </c>
      <c r="AL118" s="983"/>
      <c r="AM118" s="983"/>
      <c r="AN118" s="983"/>
      <c r="AO118" s="984"/>
      <c r="AP118" s="986" t="s">
        <v>432</v>
      </c>
      <c r="AQ118" s="987"/>
      <c r="AR118" s="987"/>
      <c r="AS118" s="987"/>
      <c r="AT118" s="988"/>
      <c r="AU118" s="1017"/>
      <c r="AV118" s="1018"/>
      <c r="AW118" s="1018"/>
      <c r="AX118" s="1018"/>
      <c r="AY118" s="1018"/>
      <c r="AZ118" s="960" t="s">
        <v>464</v>
      </c>
      <c r="BA118" s="961"/>
      <c r="BB118" s="961"/>
      <c r="BC118" s="961"/>
      <c r="BD118" s="961"/>
      <c r="BE118" s="961"/>
      <c r="BF118" s="961"/>
      <c r="BG118" s="961"/>
      <c r="BH118" s="961"/>
      <c r="BI118" s="961"/>
      <c r="BJ118" s="961"/>
      <c r="BK118" s="961"/>
      <c r="BL118" s="961"/>
      <c r="BM118" s="961"/>
      <c r="BN118" s="961"/>
      <c r="BO118" s="961"/>
      <c r="BP118" s="962"/>
      <c r="BQ118" s="963" t="s">
        <v>129</v>
      </c>
      <c r="BR118" s="926"/>
      <c r="BS118" s="926"/>
      <c r="BT118" s="926"/>
      <c r="BU118" s="926"/>
      <c r="BV118" s="926" t="s">
        <v>439</v>
      </c>
      <c r="BW118" s="926"/>
      <c r="BX118" s="926"/>
      <c r="BY118" s="926"/>
      <c r="BZ118" s="926"/>
      <c r="CA118" s="926" t="s">
        <v>439</v>
      </c>
      <c r="CB118" s="926"/>
      <c r="CC118" s="926"/>
      <c r="CD118" s="926"/>
      <c r="CE118" s="926"/>
      <c r="CF118" s="956" t="s">
        <v>129</v>
      </c>
      <c r="CG118" s="957"/>
      <c r="CH118" s="957"/>
      <c r="CI118" s="957"/>
      <c r="CJ118" s="957"/>
      <c r="CK118" s="1012"/>
      <c r="CL118" s="899"/>
      <c r="CM118" s="902" t="s">
        <v>465</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439</v>
      </c>
      <c r="DH118" s="858"/>
      <c r="DI118" s="858"/>
      <c r="DJ118" s="858"/>
      <c r="DK118" s="859"/>
      <c r="DL118" s="860" t="s">
        <v>439</v>
      </c>
      <c r="DM118" s="858"/>
      <c r="DN118" s="858"/>
      <c r="DO118" s="858"/>
      <c r="DP118" s="859"/>
      <c r="DQ118" s="860" t="s">
        <v>447</v>
      </c>
      <c r="DR118" s="858"/>
      <c r="DS118" s="858"/>
      <c r="DT118" s="858"/>
      <c r="DU118" s="859"/>
      <c r="DV118" s="905" t="s">
        <v>129</v>
      </c>
      <c r="DW118" s="906"/>
      <c r="DX118" s="906"/>
      <c r="DY118" s="906"/>
      <c r="DZ118" s="907"/>
    </row>
    <row r="119" spans="1:130" s="246" customFormat="1" ht="26.25" customHeight="1" x14ac:dyDescent="0.15">
      <c r="A119" s="896" t="s">
        <v>436</v>
      </c>
      <c r="B119" s="897"/>
      <c r="C119" s="972" t="s">
        <v>437</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v>347351</v>
      </c>
      <c r="AB119" s="976"/>
      <c r="AC119" s="976"/>
      <c r="AD119" s="976"/>
      <c r="AE119" s="977"/>
      <c r="AF119" s="978">
        <v>347647</v>
      </c>
      <c r="AG119" s="976"/>
      <c r="AH119" s="976"/>
      <c r="AI119" s="976"/>
      <c r="AJ119" s="977"/>
      <c r="AK119" s="978">
        <v>347951</v>
      </c>
      <c r="AL119" s="976"/>
      <c r="AM119" s="976"/>
      <c r="AN119" s="976"/>
      <c r="AO119" s="977"/>
      <c r="AP119" s="979">
        <v>0.4</v>
      </c>
      <c r="AQ119" s="980"/>
      <c r="AR119" s="980"/>
      <c r="AS119" s="980"/>
      <c r="AT119" s="981"/>
      <c r="AU119" s="1019"/>
      <c r="AV119" s="1020"/>
      <c r="AW119" s="1020"/>
      <c r="AX119" s="1020"/>
      <c r="AY119" s="1020"/>
      <c r="AZ119" s="277" t="s">
        <v>188</v>
      </c>
      <c r="BA119" s="277"/>
      <c r="BB119" s="277"/>
      <c r="BC119" s="277"/>
      <c r="BD119" s="277"/>
      <c r="BE119" s="277"/>
      <c r="BF119" s="277"/>
      <c r="BG119" s="277"/>
      <c r="BH119" s="277"/>
      <c r="BI119" s="277"/>
      <c r="BJ119" s="277"/>
      <c r="BK119" s="277"/>
      <c r="BL119" s="277"/>
      <c r="BM119" s="277"/>
      <c r="BN119" s="277"/>
      <c r="BO119" s="958" t="s">
        <v>466</v>
      </c>
      <c r="BP119" s="959"/>
      <c r="BQ119" s="963">
        <v>124888750</v>
      </c>
      <c r="BR119" s="926"/>
      <c r="BS119" s="926"/>
      <c r="BT119" s="926"/>
      <c r="BU119" s="926"/>
      <c r="BV119" s="926">
        <v>114770802</v>
      </c>
      <c r="BW119" s="926"/>
      <c r="BX119" s="926"/>
      <c r="BY119" s="926"/>
      <c r="BZ119" s="926"/>
      <c r="CA119" s="926">
        <v>105327151</v>
      </c>
      <c r="CB119" s="926"/>
      <c r="CC119" s="926"/>
      <c r="CD119" s="926"/>
      <c r="CE119" s="926"/>
      <c r="CF119" s="824"/>
      <c r="CG119" s="825"/>
      <c r="CH119" s="825"/>
      <c r="CI119" s="825"/>
      <c r="CJ119" s="915"/>
      <c r="CK119" s="1013"/>
      <c r="CL119" s="901"/>
      <c r="CM119" s="919" t="s">
        <v>467</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439</v>
      </c>
      <c r="DH119" s="841"/>
      <c r="DI119" s="841"/>
      <c r="DJ119" s="841"/>
      <c r="DK119" s="842"/>
      <c r="DL119" s="843" t="s">
        <v>439</v>
      </c>
      <c r="DM119" s="841"/>
      <c r="DN119" s="841"/>
      <c r="DO119" s="841"/>
      <c r="DP119" s="842"/>
      <c r="DQ119" s="843" t="s">
        <v>462</v>
      </c>
      <c r="DR119" s="841"/>
      <c r="DS119" s="841"/>
      <c r="DT119" s="841"/>
      <c r="DU119" s="842"/>
      <c r="DV119" s="929" t="s">
        <v>462</v>
      </c>
      <c r="DW119" s="930"/>
      <c r="DX119" s="930"/>
      <c r="DY119" s="930"/>
      <c r="DZ119" s="931"/>
    </row>
    <row r="120" spans="1:130" s="246" customFormat="1" ht="26.25" customHeight="1" x14ac:dyDescent="0.15">
      <c r="A120" s="898"/>
      <c r="B120" s="899"/>
      <c r="C120" s="902" t="s">
        <v>441</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129</v>
      </c>
      <c r="AB120" s="858"/>
      <c r="AC120" s="858"/>
      <c r="AD120" s="858"/>
      <c r="AE120" s="859"/>
      <c r="AF120" s="860" t="s">
        <v>439</v>
      </c>
      <c r="AG120" s="858"/>
      <c r="AH120" s="858"/>
      <c r="AI120" s="858"/>
      <c r="AJ120" s="859"/>
      <c r="AK120" s="860" t="s">
        <v>129</v>
      </c>
      <c r="AL120" s="858"/>
      <c r="AM120" s="858"/>
      <c r="AN120" s="858"/>
      <c r="AO120" s="859"/>
      <c r="AP120" s="905" t="s">
        <v>442</v>
      </c>
      <c r="AQ120" s="906"/>
      <c r="AR120" s="906"/>
      <c r="AS120" s="906"/>
      <c r="AT120" s="907"/>
      <c r="AU120" s="964" t="s">
        <v>468</v>
      </c>
      <c r="AV120" s="965"/>
      <c r="AW120" s="965"/>
      <c r="AX120" s="965"/>
      <c r="AY120" s="966"/>
      <c r="AZ120" s="941" t="s">
        <v>469</v>
      </c>
      <c r="BA120" s="886"/>
      <c r="BB120" s="886"/>
      <c r="BC120" s="886"/>
      <c r="BD120" s="886"/>
      <c r="BE120" s="886"/>
      <c r="BF120" s="886"/>
      <c r="BG120" s="886"/>
      <c r="BH120" s="886"/>
      <c r="BI120" s="886"/>
      <c r="BJ120" s="886"/>
      <c r="BK120" s="886"/>
      <c r="BL120" s="886"/>
      <c r="BM120" s="886"/>
      <c r="BN120" s="886"/>
      <c r="BO120" s="886"/>
      <c r="BP120" s="887"/>
      <c r="BQ120" s="942">
        <v>105481105</v>
      </c>
      <c r="BR120" s="923"/>
      <c r="BS120" s="923"/>
      <c r="BT120" s="923"/>
      <c r="BU120" s="923"/>
      <c r="BV120" s="923">
        <v>101004645</v>
      </c>
      <c r="BW120" s="923"/>
      <c r="BX120" s="923"/>
      <c r="BY120" s="923"/>
      <c r="BZ120" s="923"/>
      <c r="CA120" s="923">
        <v>101893490</v>
      </c>
      <c r="CB120" s="923"/>
      <c r="CC120" s="923"/>
      <c r="CD120" s="923"/>
      <c r="CE120" s="923"/>
      <c r="CF120" s="947">
        <v>106.4</v>
      </c>
      <c r="CG120" s="948"/>
      <c r="CH120" s="948"/>
      <c r="CI120" s="948"/>
      <c r="CJ120" s="948"/>
      <c r="CK120" s="949" t="s">
        <v>470</v>
      </c>
      <c r="CL120" s="933"/>
      <c r="CM120" s="933"/>
      <c r="CN120" s="933"/>
      <c r="CO120" s="934"/>
      <c r="CP120" s="953" t="s">
        <v>471</v>
      </c>
      <c r="CQ120" s="954"/>
      <c r="CR120" s="954"/>
      <c r="CS120" s="954"/>
      <c r="CT120" s="954"/>
      <c r="CU120" s="954"/>
      <c r="CV120" s="954"/>
      <c r="CW120" s="954"/>
      <c r="CX120" s="954"/>
      <c r="CY120" s="954"/>
      <c r="CZ120" s="954"/>
      <c r="DA120" s="954"/>
      <c r="DB120" s="954"/>
      <c r="DC120" s="954"/>
      <c r="DD120" s="954"/>
      <c r="DE120" s="954"/>
      <c r="DF120" s="955"/>
      <c r="DG120" s="942">
        <v>26243424</v>
      </c>
      <c r="DH120" s="923"/>
      <c r="DI120" s="923"/>
      <c r="DJ120" s="923"/>
      <c r="DK120" s="923"/>
      <c r="DL120" s="923">
        <v>23622948</v>
      </c>
      <c r="DM120" s="923"/>
      <c r="DN120" s="923"/>
      <c r="DO120" s="923"/>
      <c r="DP120" s="923"/>
      <c r="DQ120" s="923">
        <v>22935226</v>
      </c>
      <c r="DR120" s="923"/>
      <c r="DS120" s="923"/>
      <c r="DT120" s="923"/>
      <c r="DU120" s="923"/>
      <c r="DV120" s="924">
        <v>24</v>
      </c>
      <c r="DW120" s="924"/>
      <c r="DX120" s="924"/>
      <c r="DY120" s="924"/>
      <c r="DZ120" s="925"/>
    </row>
    <row r="121" spans="1:130" s="246" customFormat="1" ht="26.25" customHeight="1" x14ac:dyDescent="0.15">
      <c r="A121" s="898"/>
      <c r="B121" s="899"/>
      <c r="C121" s="944" t="s">
        <v>472</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439</v>
      </c>
      <c r="AB121" s="858"/>
      <c r="AC121" s="858"/>
      <c r="AD121" s="858"/>
      <c r="AE121" s="859"/>
      <c r="AF121" s="860" t="s">
        <v>439</v>
      </c>
      <c r="AG121" s="858"/>
      <c r="AH121" s="858"/>
      <c r="AI121" s="858"/>
      <c r="AJ121" s="859"/>
      <c r="AK121" s="860" t="s">
        <v>439</v>
      </c>
      <c r="AL121" s="858"/>
      <c r="AM121" s="858"/>
      <c r="AN121" s="858"/>
      <c r="AO121" s="859"/>
      <c r="AP121" s="905" t="s">
        <v>442</v>
      </c>
      <c r="AQ121" s="906"/>
      <c r="AR121" s="906"/>
      <c r="AS121" s="906"/>
      <c r="AT121" s="907"/>
      <c r="AU121" s="967"/>
      <c r="AV121" s="968"/>
      <c r="AW121" s="968"/>
      <c r="AX121" s="968"/>
      <c r="AY121" s="969"/>
      <c r="AZ121" s="893" t="s">
        <v>473</v>
      </c>
      <c r="BA121" s="828"/>
      <c r="BB121" s="828"/>
      <c r="BC121" s="828"/>
      <c r="BD121" s="828"/>
      <c r="BE121" s="828"/>
      <c r="BF121" s="828"/>
      <c r="BG121" s="828"/>
      <c r="BH121" s="828"/>
      <c r="BI121" s="828"/>
      <c r="BJ121" s="828"/>
      <c r="BK121" s="828"/>
      <c r="BL121" s="828"/>
      <c r="BM121" s="828"/>
      <c r="BN121" s="828"/>
      <c r="BO121" s="828"/>
      <c r="BP121" s="829"/>
      <c r="BQ121" s="894">
        <v>17736665</v>
      </c>
      <c r="BR121" s="895"/>
      <c r="BS121" s="895"/>
      <c r="BT121" s="895"/>
      <c r="BU121" s="895"/>
      <c r="BV121" s="895">
        <v>14482547</v>
      </c>
      <c r="BW121" s="895"/>
      <c r="BX121" s="895"/>
      <c r="BY121" s="895"/>
      <c r="BZ121" s="895"/>
      <c r="CA121" s="895">
        <v>13086350</v>
      </c>
      <c r="CB121" s="895"/>
      <c r="CC121" s="895"/>
      <c r="CD121" s="895"/>
      <c r="CE121" s="895"/>
      <c r="CF121" s="956">
        <v>13.7</v>
      </c>
      <c r="CG121" s="957"/>
      <c r="CH121" s="957"/>
      <c r="CI121" s="957"/>
      <c r="CJ121" s="957"/>
      <c r="CK121" s="950"/>
      <c r="CL121" s="936"/>
      <c r="CM121" s="936"/>
      <c r="CN121" s="936"/>
      <c r="CO121" s="937"/>
      <c r="CP121" s="916" t="s">
        <v>474</v>
      </c>
      <c r="CQ121" s="917"/>
      <c r="CR121" s="917"/>
      <c r="CS121" s="917"/>
      <c r="CT121" s="917"/>
      <c r="CU121" s="917"/>
      <c r="CV121" s="917"/>
      <c r="CW121" s="917"/>
      <c r="CX121" s="917"/>
      <c r="CY121" s="917"/>
      <c r="CZ121" s="917"/>
      <c r="DA121" s="917"/>
      <c r="DB121" s="917"/>
      <c r="DC121" s="917"/>
      <c r="DD121" s="917"/>
      <c r="DE121" s="917"/>
      <c r="DF121" s="918"/>
      <c r="DG121" s="894">
        <v>4245199</v>
      </c>
      <c r="DH121" s="895"/>
      <c r="DI121" s="895"/>
      <c r="DJ121" s="895"/>
      <c r="DK121" s="895"/>
      <c r="DL121" s="895">
        <v>5260879</v>
      </c>
      <c r="DM121" s="895"/>
      <c r="DN121" s="895"/>
      <c r="DO121" s="895"/>
      <c r="DP121" s="895"/>
      <c r="DQ121" s="895">
        <v>3924320</v>
      </c>
      <c r="DR121" s="895"/>
      <c r="DS121" s="895"/>
      <c r="DT121" s="895"/>
      <c r="DU121" s="895"/>
      <c r="DV121" s="872">
        <v>4.0999999999999996</v>
      </c>
      <c r="DW121" s="872"/>
      <c r="DX121" s="872"/>
      <c r="DY121" s="872"/>
      <c r="DZ121" s="873"/>
    </row>
    <row r="122" spans="1:130" s="246" customFormat="1" ht="26.25" customHeight="1" x14ac:dyDescent="0.15">
      <c r="A122" s="898"/>
      <c r="B122" s="899"/>
      <c r="C122" s="902" t="s">
        <v>453</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439</v>
      </c>
      <c r="AB122" s="858"/>
      <c r="AC122" s="858"/>
      <c r="AD122" s="858"/>
      <c r="AE122" s="859"/>
      <c r="AF122" s="860" t="s">
        <v>447</v>
      </c>
      <c r="AG122" s="858"/>
      <c r="AH122" s="858"/>
      <c r="AI122" s="858"/>
      <c r="AJ122" s="859"/>
      <c r="AK122" s="860" t="s">
        <v>439</v>
      </c>
      <c r="AL122" s="858"/>
      <c r="AM122" s="858"/>
      <c r="AN122" s="858"/>
      <c r="AO122" s="859"/>
      <c r="AP122" s="905" t="s">
        <v>462</v>
      </c>
      <c r="AQ122" s="906"/>
      <c r="AR122" s="906"/>
      <c r="AS122" s="906"/>
      <c r="AT122" s="907"/>
      <c r="AU122" s="967"/>
      <c r="AV122" s="968"/>
      <c r="AW122" s="968"/>
      <c r="AX122" s="968"/>
      <c r="AY122" s="969"/>
      <c r="AZ122" s="960" t="s">
        <v>475</v>
      </c>
      <c r="BA122" s="961"/>
      <c r="BB122" s="961"/>
      <c r="BC122" s="961"/>
      <c r="BD122" s="961"/>
      <c r="BE122" s="961"/>
      <c r="BF122" s="961"/>
      <c r="BG122" s="961"/>
      <c r="BH122" s="961"/>
      <c r="BI122" s="961"/>
      <c r="BJ122" s="961"/>
      <c r="BK122" s="961"/>
      <c r="BL122" s="961"/>
      <c r="BM122" s="961"/>
      <c r="BN122" s="961"/>
      <c r="BO122" s="961"/>
      <c r="BP122" s="962"/>
      <c r="BQ122" s="963">
        <v>84765066</v>
      </c>
      <c r="BR122" s="926"/>
      <c r="BS122" s="926"/>
      <c r="BT122" s="926"/>
      <c r="BU122" s="926"/>
      <c r="BV122" s="926">
        <v>76901278</v>
      </c>
      <c r="BW122" s="926"/>
      <c r="BX122" s="926"/>
      <c r="BY122" s="926"/>
      <c r="BZ122" s="926"/>
      <c r="CA122" s="926">
        <v>71757238</v>
      </c>
      <c r="CB122" s="926"/>
      <c r="CC122" s="926"/>
      <c r="CD122" s="926"/>
      <c r="CE122" s="926"/>
      <c r="CF122" s="927">
        <v>74.900000000000006</v>
      </c>
      <c r="CG122" s="928"/>
      <c r="CH122" s="928"/>
      <c r="CI122" s="928"/>
      <c r="CJ122" s="928"/>
      <c r="CK122" s="950"/>
      <c r="CL122" s="936"/>
      <c r="CM122" s="936"/>
      <c r="CN122" s="936"/>
      <c r="CO122" s="937"/>
      <c r="CP122" s="916" t="s">
        <v>476</v>
      </c>
      <c r="CQ122" s="917"/>
      <c r="CR122" s="917"/>
      <c r="CS122" s="917"/>
      <c r="CT122" s="917"/>
      <c r="CU122" s="917"/>
      <c r="CV122" s="917"/>
      <c r="CW122" s="917"/>
      <c r="CX122" s="917"/>
      <c r="CY122" s="917"/>
      <c r="CZ122" s="917"/>
      <c r="DA122" s="917"/>
      <c r="DB122" s="917"/>
      <c r="DC122" s="917"/>
      <c r="DD122" s="917"/>
      <c r="DE122" s="917"/>
      <c r="DF122" s="918"/>
      <c r="DG122" s="894" t="s">
        <v>439</v>
      </c>
      <c r="DH122" s="895"/>
      <c r="DI122" s="895"/>
      <c r="DJ122" s="895"/>
      <c r="DK122" s="895"/>
      <c r="DL122" s="895" t="s">
        <v>439</v>
      </c>
      <c r="DM122" s="895"/>
      <c r="DN122" s="895"/>
      <c r="DO122" s="895"/>
      <c r="DP122" s="895"/>
      <c r="DQ122" s="895" t="s">
        <v>129</v>
      </c>
      <c r="DR122" s="895"/>
      <c r="DS122" s="895"/>
      <c r="DT122" s="895"/>
      <c r="DU122" s="895"/>
      <c r="DV122" s="872" t="s">
        <v>439</v>
      </c>
      <c r="DW122" s="872"/>
      <c r="DX122" s="872"/>
      <c r="DY122" s="872"/>
      <c r="DZ122" s="873"/>
    </row>
    <row r="123" spans="1:130" s="246" customFormat="1" ht="26.25" customHeight="1" x14ac:dyDescent="0.15">
      <c r="A123" s="898"/>
      <c r="B123" s="899"/>
      <c r="C123" s="902" t="s">
        <v>459</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129</v>
      </c>
      <c r="AB123" s="858"/>
      <c r="AC123" s="858"/>
      <c r="AD123" s="858"/>
      <c r="AE123" s="859"/>
      <c r="AF123" s="860" t="s">
        <v>442</v>
      </c>
      <c r="AG123" s="858"/>
      <c r="AH123" s="858"/>
      <c r="AI123" s="858"/>
      <c r="AJ123" s="859"/>
      <c r="AK123" s="860" t="s">
        <v>129</v>
      </c>
      <c r="AL123" s="858"/>
      <c r="AM123" s="858"/>
      <c r="AN123" s="858"/>
      <c r="AO123" s="859"/>
      <c r="AP123" s="905" t="s">
        <v>442</v>
      </c>
      <c r="AQ123" s="906"/>
      <c r="AR123" s="906"/>
      <c r="AS123" s="906"/>
      <c r="AT123" s="907"/>
      <c r="AU123" s="970"/>
      <c r="AV123" s="971"/>
      <c r="AW123" s="971"/>
      <c r="AX123" s="971"/>
      <c r="AY123" s="971"/>
      <c r="AZ123" s="277" t="s">
        <v>188</v>
      </c>
      <c r="BA123" s="277"/>
      <c r="BB123" s="277"/>
      <c r="BC123" s="277"/>
      <c r="BD123" s="277"/>
      <c r="BE123" s="277"/>
      <c r="BF123" s="277"/>
      <c r="BG123" s="277"/>
      <c r="BH123" s="277"/>
      <c r="BI123" s="277"/>
      <c r="BJ123" s="277"/>
      <c r="BK123" s="277"/>
      <c r="BL123" s="277"/>
      <c r="BM123" s="277"/>
      <c r="BN123" s="277"/>
      <c r="BO123" s="958" t="s">
        <v>477</v>
      </c>
      <c r="BP123" s="959"/>
      <c r="BQ123" s="913">
        <v>207982836</v>
      </c>
      <c r="BR123" s="914"/>
      <c r="BS123" s="914"/>
      <c r="BT123" s="914"/>
      <c r="BU123" s="914"/>
      <c r="BV123" s="914">
        <v>192388470</v>
      </c>
      <c r="BW123" s="914"/>
      <c r="BX123" s="914"/>
      <c r="BY123" s="914"/>
      <c r="BZ123" s="914"/>
      <c r="CA123" s="914">
        <v>186737078</v>
      </c>
      <c r="CB123" s="914"/>
      <c r="CC123" s="914"/>
      <c r="CD123" s="914"/>
      <c r="CE123" s="914"/>
      <c r="CF123" s="824"/>
      <c r="CG123" s="825"/>
      <c r="CH123" s="825"/>
      <c r="CI123" s="825"/>
      <c r="CJ123" s="915"/>
      <c r="CK123" s="950"/>
      <c r="CL123" s="936"/>
      <c r="CM123" s="936"/>
      <c r="CN123" s="936"/>
      <c r="CO123" s="937"/>
      <c r="CP123" s="916" t="s">
        <v>478</v>
      </c>
      <c r="CQ123" s="917"/>
      <c r="CR123" s="917"/>
      <c r="CS123" s="917"/>
      <c r="CT123" s="917"/>
      <c r="CU123" s="917"/>
      <c r="CV123" s="917"/>
      <c r="CW123" s="917"/>
      <c r="CX123" s="917"/>
      <c r="CY123" s="917"/>
      <c r="CZ123" s="917"/>
      <c r="DA123" s="917"/>
      <c r="DB123" s="917"/>
      <c r="DC123" s="917"/>
      <c r="DD123" s="917"/>
      <c r="DE123" s="917"/>
      <c r="DF123" s="918"/>
      <c r="DG123" s="857" t="s">
        <v>129</v>
      </c>
      <c r="DH123" s="858"/>
      <c r="DI123" s="858"/>
      <c r="DJ123" s="858"/>
      <c r="DK123" s="859"/>
      <c r="DL123" s="860" t="s">
        <v>129</v>
      </c>
      <c r="DM123" s="858"/>
      <c r="DN123" s="858"/>
      <c r="DO123" s="858"/>
      <c r="DP123" s="859"/>
      <c r="DQ123" s="860" t="s">
        <v>442</v>
      </c>
      <c r="DR123" s="858"/>
      <c r="DS123" s="858"/>
      <c r="DT123" s="858"/>
      <c r="DU123" s="859"/>
      <c r="DV123" s="905" t="s">
        <v>442</v>
      </c>
      <c r="DW123" s="906"/>
      <c r="DX123" s="906"/>
      <c r="DY123" s="906"/>
      <c r="DZ123" s="907"/>
    </row>
    <row r="124" spans="1:130" s="246" customFormat="1" ht="26.25" customHeight="1" thickBot="1" x14ac:dyDescent="0.2">
      <c r="A124" s="898"/>
      <c r="B124" s="899"/>
      <c r="C124" s="902" t="s">
        <v>463</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442</v>
      </c>
      <c r="AB124" s="858"/>
      <c r="AC124" s="858"/>
      <c r="AD124" s="858"/>
      <c r="AE124" s="859"/>
      <c r="AF124" s="860" t="s">
        <v>442</v>
      </c>
      <c r="AG124" s="858"/>
      <c r="AH124" s="858"/>
      <c r="AI124" s="858"/>
      <c r="AJ124" s="859"/>
      <c r="AK124" s="860" t="s">
        <v>439</v>
      </c>
      <c r="AL124" s="858"/>
      <c r="AM124" s="858"/>
      <c r="AN124" s="858"/>
      <c r="AO124" s="859"/>
      <c r="AP124" s="905" t="s">
        <v>129</v>
      </c>
      <c r="AQ124" s="906"/>
      <c r="AR124" s="906"/>
      <c r="AS124" s="906"/>
      <c r="AT124" s="907"/>
      <c r="AU124" s="908" t="s">
        <v>479</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t="s">
        <v>462</v>
      </c>
      <c r="BR124" s="912"/>
      <c r="BS124" s="912"/>
      <c r="BT124" s="912"/>
      <c r="BU124" s="912"/>
      <c r="BV124" s="912" t="s">
        <v>439</v>
      </c>
      <c r="BW124" s="912"/>
      <c r="BX124" s="912"/>
      <c r="BY124" s="912"/>
      <c r="BZ124" s="912"/>
      <c r="CA124" s="912" t="s">
        <v>129</v>
      </c>
      <c r="CB124" s="912"/>
      <c r="CC124" s="912"/>
      <c r="CD124" s="912"/>
      <c r="CE124" s="912"/>
      <c r="CF124" s="802"/>
      <c r="CG124" s="803"/>
      <c r="CH124" s="803"/>
      <c r="CI124" s="803"/>
      <c r="CJ124" s="943"/>
      <c r="CK124" s="951"/>
      <c r="CL124" s="951"/>
      <c r="CM124" s="951"/>
      <c r="CN124" s="951"/>
      <c r="CO124" s="952"/>
      <c r="CP124" s="916" t="s">
        <v>480</v>
      </c>
      <c r="CQ124" s="917"/>
      <c r="CR124" s="917"/>
      <c r="CS124" s="917"/>
      <c r="CT124" s="917"/>
      <c r="CU124" s="917"/>
      <c r="CV124" s="917"/>
      <c r="CW124" s="917"/>
      <c r="CX124" s="917"/>
      <c r="CY124" s="917"/>
      <c r="CZ124" s="917"/>
      <c r="DA124" s="917"/>
      <c r="DB124" s="917"/>
      <c r="DC124" s="917"/>
      <c r="DD124" s="917"/>
      <c r="DE124" s="917"/>
      <c r="DF124" s="918"/>
      <c r="DG124" s="840">
        <v>3380200</v>
      </c>
      <c r="DH124" s="841"/>
      <c r="DI124" s="841"/>
      <c r="DJ124" s="841"/>
      <c r="DK124" s="842"/>
      <c r="DL124" s="843" t="s">
        <v>439</v>
      </c>
      <c r="DM124" s="841"/>
      <c r="DN124" s="841"/>
      <c r="DO124" s="841"/>
      <c r="DP124" s="842"/>
      <c r="DQ124" s="843" t="s">
        <v>129</v>
      </c>
      <c r="DR124" s="841"/>
      <c r="DS124" s="841"/>
      <c r="DT124" s="841"/>
      <c r="DU124" s="842"/>
      <c r="DV124" s="929" t="s">
        <v>129</v>
      </c>
      <c r="DW124" s="930"/>
      <c r="DX124" s="930"/>
      <c r="DY124" s="930"/>
      <c r="DZ124" s="931"/>
    </row>
    <row r="125" spans="1:130" s="246" customFormat="1" ht="26.25" customHeight="1" x14ac:dyDescent="0.15">
      <c r="A125" s="898"/>
      <c r="B125" s="899"/>
      <c r="C125" s="902" t="s">
        <v>465</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462</v>
      </c>
      <c r="AB125" s="858"/>
      <c r="AC125" s="858"/>
      <c r="AD125" s="858"/>
      <c r="AE125" s="859"/>
      <c r="AF125" s="860" t="s">
        <v>439</v>
      </c>
      <c r="AG125" s="858"/>
      <c r="AH125" s="858"/>
      <c r="AI125" s="858"/>
      <c r="AJ125" s="859"/>
      <c r="AK125" s="860" t="s">
        <v>129</v>
      </c>
      <c r="AL125" s="858"/>
      <c r="AM125" s="858"/>
      <c r="AN125" s="858"/>
      <c r="AO125" s="859"/>
      <c r="AP125" s="905" t="s">
        <v>129</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481</v>
      </c>
      <c r="CL125" s="933"/>
      <c r="CM125" s="933"/>
      <c r="CN125" s="933"/>
      <c r="CO125" s="934"/>
      <c r="CP125" s="941" t="s">
        <v>482</v>
      </c>
      <c r="CQ125" s="886"/>
      <c r="CR125" s="886"/>
      <c r="CS125" s="886"/>
      <c r="CT125" s="886"/>
      <c r="CU125" s="886"/>
      <c r="CV125" s="886"/>
      <c r="CW125" s="886"/>
      <c r="CX125" s="886"/>
      <c r="CY125" s="886"/>
      <c r="CZ125" s="886"/>
      <c r="DA125" s="886"/>
      <c r="DB125" s="886"/>
      <c r="DC125" s="886"/>
      <c r="DD125" s="886"/>
      <c r="DE125" s="886"/>
      <c r="DF125" s="887"/>
      <c r="DG125" s="942" t="s">
        <v>439</v>
      </c>
      <c r="DH125" s="923"/>
      <c r="DI125" s="923"/>
      <c r="DJ125" s="923"/>
      <c r="DK125" s="923"/>
      <c r="DL125" s="923" t="s">
        <v>442</v>
      </c>
      <c r="DM125" s="923"/>
      <c r="DN125" s="923"/>
      <c r="DO125" s="923"/>
      <c r="DP125" s="923"/>
      <c r="DQ125" s="923" t="s">
        <v>442</v>
      </c>
      <c r="DR125" s="923"/>
      <c r="DS125" s="923"/>
      <c r="DT125" s="923"/>
      <c r="DU125" s="923"/>
      <c r="DV125" s="924" t="s">
        <v>442</v>
      </c>
      <c r="DW125" s="924"/>
      <c r="DX125" s="924"/>
      <c r="DY125" s="924"/>
      <c r="DZ125" s="925"/>
    </row>
    <row r="126" spans="1:130" s="246" customFormat="1" ht="26.25" customHeight="1" thickBot="1" x14ac:dyDescent="0.2">
      <c r="A126" s="898"/>
      <c r="B126" s="899"/>
      <c r="C126" s="902" t="s">
        <v>467</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439</v>
      </c>
      <c r="AB126" s="858"/>
      <c r="AC126" s="858"/>
      <c r="AD126" s="858"/>
      <c r="AE126" s="859"/>
      <c r="AF126" s="860" t="s">
        <v>442</v>
      </c>
      <c r="AG126" s="858"/>
      <c r="AH126" s="858"/>
      <c r="AI126" s="858"/>
      <c r="AJ126" s="859"/>
      <c r="AK126" s="860" t="s">
        <v>442</v>
      </c>
      <c r="AL126" s="858"/>
      <c r="AM126" s="858"/>
      <c r="AN126" s="858"/>
      <c r="AO126" s="859"/>
      <c r="AP126" s="905" t="s">
        <v>129</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483</v>
      </c>
      <c r="CQ126" s="828"/>
      <c r="CR126" s="828"/>
      <c r="CS126" s="828"/>
      <c r="CT126" s="828"/>
      <c r="CU126" s="828"/>
      <c r="CV126" s="828"/>
      <c r="CW126" s="828"/>
      <c r="CX126" s="828"/>
      <c r="CY126" s="828"/>
      <c r="CZ126" s="828"/>
      <c r="DA126" s="828"/>
      <c r="DB126" s="828"/>
      <c r="DC126" s="828"/>
      <c r="DD126" s="828"/>
      <c r="DE126" s="828"/>
      <c r="DF126" s="829"/>
      <c r="DG126" s="894" t="s">
        <v>129</v>
      </c>
      <c r="DH126" s="895"/>
      <c r="DI126" s="895"/>
      <c r="DJ126" s="895"/>
      <c r="DK126" s="895"/>
      <c r="DL126" s="895" t="s">
        <v>129</v>
      </c>
      <c r="DM126" s="895"/>
      <c r="DN126" s="895"/>
      <c r="DO126" s="895"/>
      <c r="DP126" s="895"/>
      <c r="DQ126" s="895" t="s">
        <v>129</v>
      </c>
      <c r="DR126" s="895"/>
      <c r="DS126" s="895"/>
      <c r="DT126" s="895"/>
      <c r="DU126" s="895"/>
      <c r="DV126" s="872" t="s">
        <v>439</v>
      </c>
      <c r="DW126" s="872"/>
      <c r="DX126" s="872"/>
      <c r="DY126" s="872"/>
      <c r="DZ126" s="873"/>
    </row>
    <row r="127" spans="1:130" s="246" customFormat="1" ht="26.25" customHeight="1" x14ac:dyDescent="0.15">
      <c r="A127" s="900"/>
      <c r="B127" s="901"/>
      <c r="C127" s="919" t="s">
        <v>484</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439</v>
      </c>
      <c r="AB127" s="858"/>
      <c r="AC127" s="858"/>
      <c r="AD127" s="858"/>
      <c r="AE127" s="859"/>
      <c r="AF127" s="860" t="s">
        <v>439</v>
      </c>
      <c r="AG127" s="858"/>
      <c r="AH127" s="858"/>
      <c r="AI127" s="858"/>
      <c r="AJ127" s="859"/>
      <c r="AK127" s="860" t="s">
        <v>129</v>
      </c>
      <c r="AL127" s="858"/>
      <c r="AM127" s="858"/>
      <c r="AN127" s="858"/>
      <c r="AO127" s="859"/>
      <c r="AP127" s="905" t="s">
        <v>442</v>
      </c>
      <c r="AQ127" s="906"/>
      <c r="AR127" s="906"/>
      <c r="AS127" s="906"/>
      <c r="AT127" s="907"/>
      <c r="AU127" s="282"/>
      <c r="AV127" s="282"/>
      <c r="AW127" s="282"/>
      <c r="AX127" s="922" t="s">
        <v>485</v>
      </c>
      <c r="AY127" s="890"/>
      <c r="AZ127" s="890"/>
      <c r="BA127" s="890"/>
      <c r="BB127" s="890"/>
      <c r="BC127" s="890"/>
      <c r="BD127" s="890"/>
      <c r="BE127" s="891"/>
      <c r="BF127" s="889" t="s">
        <v>486</v>
      </c>
      <c r="BG127" s="890"/>
      <c r="BH127" s="890"/>
      <c r="BI127" s="890"/>
      <c r="BJ127" s="890"/>
      <c r="BK127" s="890"/>
      <c r="BL127" s="891"/>
      <c r="BM127" s="889" t="s">
        <v>487</v>
      </c>
      <c r="BN127" s="890"/>
      <c r="BO127" s="890"/>
      <c r="BP127" s="890"/>
      <c r="BQ127" s="890"/>
      <c r="BR127" s="890"/>
      <c r="BS127" s="891"/>
      <c r="BT127" s="889" t="s">
        <v>488</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489</v>
      </c>
      <c r="CQ127" s="828"/>
      <c r="CR127" s="828"/>
      <c r="CS127" s="828"/>
      <c r="CT127" s="828"/>
      <c r="CU127" s="828"/>
      <c r="CV127" s="828"/>
      <c r="CW127" s="828"/>
      <c r="CX127" s="828"/>
      <c r="CY127" s="828"/>
      <c r="CZ127" s="828"/>
      <c r="DA127" s="828"/>
      <c r="DB127" s="828"/>
      <c r="DC127" s="828"/>
      <c r="DD127" s="828"/>
      <c r="DE127" s="828"/>
      <c r="DF127" s="829"/>
      <c r="DG127" s="894" t="s">
        <v>129</v>
      </c>
      <c r="DH127" s="895"/>
      <c r="DI127" s="895"/>
      <c r="DJ127" s="895"/>
      <c r="DK127" s="895"/>
      <c r="DL127" s="895" t="s">
        <v>129</v>
      </c>
      <c r="DM127" s="895"/>
      <c r="DN127" s="895"/>
      <c r="DO127" s="895"/>
      <c r="DP127" s="895"/>
      <c r="DQ127" s="895" t="s">
        <v>129</v>
      </c>
      <c r="DR127" s="895"/>
      <c r="DS127" s="895"/>
      <c r="DT127" s="895"/>
      <c r="DU127" s="895"/>
      <c r="DV127" s="872" t="s">
        <v>439</v>
      </c>
      <c r="DW127" s="872"/>
      <c r="DX127" s="872"/>
      <c r="DY127" s="872"/>
      <c r="DZ127" s="873"/>
    </row>
    <row r="128" spans="1:130" s="246" customFormat="1" ht="26.25" customHeight="1" thickBot="1" x14ac:dyDescent="0.2">
      <c r="A128" s="874" t="s">
        <v>490</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491</v>
      </c>
      <c r="X128" s="876"/>
      <c r="Y128" s="876"/>
      <c r="Z128" s="877"/>
      <c r="AA128" s="878">
        <v>741157</v>
      </c>
      <c r="AB128" s="879"/>
      <c r="AC128" s="879"/>
      <c r="AD128" s="879"/>
      <c r="AE128" s="880"/>
      <c r="AF128" s="881">
        <v>717158</v>
      </c>
      <c r="AG128" s="879"/>
      <c r="AH128" s="879"/>
      <c r="AI128" s="879"/>
      <c r="AJ128" s="880"/>
      <c r="AK128" s="881">
        <v>2391937</v>
      </c>
      <c r="AL128" s="879"/>
      <c r="AM128" s="879"/>
      <c r="AN128" s="879"/>
      <c r="AO128" s="880"/>
      <c r="AP128" s="882"/>
      <c r="AQ128" s="883"/>
      <c r="AR128" s="883"/>
      <c r="AS128" s="883"/>
      <c r="AT128" s="884"/>
      <c r="AU128" s="282"/>
      <c r="AV128" s="282"/>
      <c r="AW128" s="282"/>
      <c r="AX128" s="885" t="s">
        <v>492</v>
      </c>
      <c r="AY128" s="886"/>
      <c r="AZ128" s="886"/>
      <c r="BA128" s="886"/>
      <c r="BB128" s="886"/>
      <c r="BC128" s="886"/>
      <c r="BD128" s="886"/>
      <c r="BE128" s="887"/>
      <c r="BF128" s="864" t="s">
        <v>439</v>
      </c>
      <c r="BG128" s="865"/>
      <c r="BH128" s="865"/>
      <c r="BI128" s="865"/>
      <c r="BJ128" s="865"/>
      <c r="BK128" s="865"/>
      <c r="BL128" s="888"/>
      <c r="BM128" s="864">
        <v>11.25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493</v>
      </c>
      <c r="CQ128" s="806"/>
      <c r="CR128" s="806"/>
      <c r="CS128" s="806"/>
      <c r="CT128" s="806"/>
      <c r="CU128" s="806"/>
      <c r="CV128" s="806"/>
      <c r="CW128" s="806"/>
      <c r="CX128" s="806"/>
      <c r="CY128" s="806"/>
      <c r="CZ128" s="806"/>
      <c r="DA128" s="806"/>
      <c r="DB128" s="806"/>
      <c r="DC128" s="806"/>
      <c r="DD128" s="806"/>
      <c r="DE128" s="806"/>
      <c r="DF128" s="807"/>
      <c r="DG128" s="868" t="s">
        <v>439</v>
      </c>
      <c r="DH128" s="869"/>
      <c r="DI128" s="869"/>
      <c r="DJ128" s="869"/>
      <c r="DK128" s="869"/>
      <c r="DL128" s="869" t="s">
        <v>439</v>
      </c>
      <c r="DM128" s="869"/>
      <c r="DN128" s="869"/>
      <c r="DO128" s="869"/>
      <c r="DP128" s="869"/>
      <c r="DQ128" s="869" t="s">
        <v>439</v>
      </c>
      <c r="DR128" s="869"/>
      <c r="DS128" s="869"/>
      <c r="DT128" s="869"/>
      <c r="DU128" s="869"/>
      <c r="DV128" s="870" t="s">
        <v>439</v>
      </c>
      <c r="DW128" s="870"/>
      <c r="DX128" s="870"/>
      <c r="DY128" s="870"/>
      <c r="DZ128" s="871"/>
    </row>
    <row r="129" spans="1:131" s="246" customFormat="1" ht="26.25" customHeight="1" x14ac:dyDescent="0.15">
      <c r="A129" s="852" t="s">
        <v>108</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494</v>
      </c>
      <c r="X129" s="855"/>
      <c r="Y129" s="855"/>
      <c r="Z129" s="856"/>
      <c r="AA129" s="857">
        <v>144885598</v>
      </c>
      <c r="AB129" s="858"/>
      <c r="AC129" s="858"/>
      <c r="AD129" s="858"/>
      <c r="AE129" s="859"/>
      <c r="AF129" s="860">
        <v>149117566</v>
      </c>
      <c r="AG129" s="858"/>
      <c r="AH129" s="858"/>
      <c r="AI129" s="858"/>
      <c r="AJ129" s="859"/>
      <c r="AK129" s="860">
        <v>105294972</v>
      </c>
      <c r="AL129" s="858"/>
      <c r="AM129" s="858"/>
      <c r="AN129" s="858"/>
      <c r="AO129" s="859"/>
      <c r="AP129" s="861"/>
      <c r="AQ129" s="862"/>
      <c r="AR129" s="862"/>
      <c r="AS129" s="862"/>
      <c r="AT129" s="863"/>
      <c r="AU129" s="284"/>
      <c r="AV129" s="284"/>
      <c r="AW129" s="284"/>
      <c r="AX129" s="827" t="s">
        <v>495</v>
      </c>
      <c r="AY129" s="828"/>
      <c r="AZ129" s="828"/>
      <c r="BA129" s="828"/>
      <c r="BB129" s="828"/>
      <c r="BC129" s="828"/>
      <c r="BD129" s="828"/>
      <c r="BE129" s="829"/>
      <c r="BF129" s="847" t="s">
        <v>129</v>
      </c>
      <c r="BG129" s="848"/>
      <c r="BH129" s="848"/>
      <c r="BI129" s="848"/>
      <c r="BJ129" s="848"/>
      <c r="BK129" s="848"/>
      <c r="BL129" s="849"/>
      <c r="BM129" s="847">
        <v>16.25</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496</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497</v>
      </c>
      <c r="X130" s="855"/>
      <c r="Y130" s="855"/>
      <c r="Z130" s="856"/>
      <c r="AA130" s="857">
        <v>11067823</v>
      </c>
      <c r="AB130" s="858"/>
      <c r="AC130" s="858"/>
      <c r="AD130" s="858"/>
      <c r="AE130" s="859"/>
      <c r="AF130" s="860">
        <v>10727885</v>
      </c>
      <c r="AG130" s="858"/>
      <c r="AH130" s="858"/>
      <c r="AI130" s="858"/>
      <c r="AJ130" s="859"/>
      <c r="AK130" s="860">
        <v>9545910</v>
      </c>
      <c r="AL130" s="858"/>
      <c r="AM130" s="858"/>
      <c r="AN130" s="858"/>
      <c r="AO130" s="859"/>
      <c r="AP130" s="861"/>
      <c r="AQ130" s="862"/>
      <c r="AR130" s="862"/>
      <c r="AS130" s="862"/>
      <c r="AT130" s="863"/>
      <c r="AU130" s="284"/>
      <c r="AV130" s="284"/>
      <c r="AW130" s="284"/>
      <c r="AX130" s="827" t="s">
        <v>498</v>
      </c>
      <c r="AY130" s="828"/>
      <c r="AZ130" s="828"/>
      <c r="BA130" s="828"/>
      <c r="BB130" s="828"/>
      <c r="BC130" s="828"/>
      <c r="BD130" s="828"/>
      <c r="BE130" s="829"/>
      <c r="BF130" s="830">
        <v>3.1</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499</v>
      </c>
      <c r="X131" s="838"/>
      <c r="Y131" s="838"/>
      <c r="Z131" s="839"/>
      <c r="AA131" s="840">
        <v>133817775</v>
      </c>
      <c r="AB131" s="841"/>
      <c r="AC131" s="841"/>
      <c r="AD131" s="841"/>
      <c r="AE131" s="842"/>
      <c r="AF131" s="843">
        <v>138389681</v>
      </c>
      <c r="AG131" s="841"/>
      <c r="AH131" s="841"/>
      <c r="AI131" s="841"/>
      <c r="AJ131" s="842"/>
      <c r="AK131" s="843">
        <v>95749062</v>
      </c>
      <c r="AL131" s="841"/>
      <c r="AM131" s="841"/>
      <c r="AN131" s="841"/>
      <c r="AO131" s="842"/>
      <c r="AP131" s="844"/>
      <c r="AQ131" s="845"/>
      <c r="AR131" s="845"/>
      <c r="AS131" s="845"/>
      <c r="AT131" s="846"/>
      <c r="AU131" s="284"/>
      <c r="AV131" s="284"/>
      <c r="AW131" s="284"/>
      <c r="AX131" s="805" t="s">
        <v>500</v>
      </c>
      <c r="AY131" s="806"/>
      <c r="AZ131" s="806"/>
      <c r="BA131" s="806"/>
      <c r="BB131" s="806"/>
      <c r="BC131" s="806"/>
      <c r="BD131" s="806"/>
      <c r="BE131" s="807"/>
      <c r="BF131" s="808" t="s">
        <v>129</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501</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502</v>
      </c>
      <c r="W132" s="818"/>
      <c r="X132" s="818"/>
      <c r="Y132" s="818"/>
      <c r="Z132" s="819"/>
      <c r="AA132" s="820">
        <v>3.668541791</v>
      </c>
      <c r="AB132" s="821"/>
      <c r="AC132" s="821"/>
      <c r="AD132" s="821"/>
      <c r="AE132" s="822"/>
      <c r="AF132" s="823">
        <v>2.8070055310000002</v>
      </c>
      <c r="AG132" s="821"/>
      <c r="AH132" s="821"/>
      <c r="AI132" s="821"/>
      <c r="AJ132" s="822"/>
      <c r="AK132" s="823">
        <v>3.1236212010000002</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503</v>
      </c>
      <c r="W133" s="797"/>
      <c r="X133" s="797"/>
      <c r="Y133" s="797"/>
      <c r="Z133" s="798"/>
      <c r="AA133" s="799">
        <v>3.9</v>
      </c>
      <c r="AB133" s="800"/>
      <c r="AC133" s="800"/>
      <c r="AD133" s="800"/>
      <c r="AE133" s="801"/>
      <c r="AF133" s="799">
        <v>3.4</v>
      </c>
      <c r="AG133" s="800"/>
      <c r="AH133" s="800"/>
      <c r="AI133" s="800"/>
      <c r="AJ133" s="801"/>
      <c r="AK133" s="799">
        <v>3.1</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O/wneSMSbTGR3QifFMJNEH1oBCe8yGfcwJ6hEnHDdccs5mODzL2eRYe6CEje9+fG98lnpB+ZEjK3HH1YkpJ4uw==" saltValue="c4amLqfP6VdnRnKgtUJeK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zoomScaleNormal="100"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504</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AJmsVNCtXBW0xdSXiQr8kojFsyjxeXIBZ95IYgWpql6QmKr5S+8kdEQNtpdb5KgzUYALIoezI/aM2BpMBV+TLA==" saltValue="26nAsLnAMytpU9um5qd42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5ohAGp+auVFLtBGkig++8FPb44q360+3rxEiM8/JGXgrLvHVNuUBHIdihUvO6aovs2vH6YZYNwPu9Bni13SF9w==" saltValue="/lXgJMDu3jBnlX9E8uO3w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zoomScaleNormal="100" zoomScaleSheetLayoutView="10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505</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506</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507</v>
      </c>
      <c r="AP7" s="303"/>
      <c r="AQ7" s="304" t="s">
        <v>508</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509</v>
      </c>
      <c r="AQ8" s="310" t="s">
        <v>510</v>
      </c>
      <c r="AR8" s="311" t="s">
        <v>511</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512</v>
      </c>
      <c r="AL9" s="1227"/>
      <c r="AM9" s="1227"/>
      <c r="AN9" s="1228"/>
      <c r="AO9" s="312">
        <v>29337285</v>
      </c>
      <c r="AP9" s="312">
        <v>68906</v>
      </c>
      <c r="AQ9" s="313">
        <v>57923</v>
      </c>
      <c r="AR9" s="314">
        <v>19</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513</v>
      </c>
      <c r="AL10" s="1227"/>
      <c r="AM10" s="1227"/>
      <c r="AN10" s="1228"/>
      <c r="AO10" s="315" t="s">
        <v>514</v>
      </c>
      <c r="AP10" s="315" t="s">
        <v>514</v>
      </c>
      <c r="AQ10" s="316">
        <v>2689</v>
      </c>
      <c r="AR10" s="317" t="s">
        <v>514</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515</v>
      </c>
      <c r="AL11" s="1227"/>
      <c r="AM11" s="1227"/>
      <c r="AN11" s="1228"/>
      <c r="AO11" s="315">
        <v>241</v>
      </c>
      <c r="AP11" s="315">
        <v>1</v>
      </c>
      <c r="AQ11" s="316">
        <v>1561</v>
      </c>
      <c r="AR11" s="317">
        <v>-99.9</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516</v>
      </c>
      <c r="AL12" s="1227"/>
      <c r="AM12" s="1227"/>
      <c r="AN12" s="1228"/>
      <c r="AO12" s="315">
        <v>91261</v>
      </c>
      <c r="AP12" s="315">
        <v>214</v>
      </c>
      <c r="AQ12" s="316">
        <v>539</v>
      </c>
      <c r="AR12" s="317">
        <v>-60.3</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517</v>
      </c>
      <c r="AL13" s="1227"/>
      <c r="AM13" s="1227"/>
      <c r="AN13" s="1228"/>
      <c r="AO13" s="315" t="s">
        <v>514</v>
      </c>
      <c r="AP13" s="315" t="s">
        <v>514</v>
      </c>
      <c r="AQ13" s="316">
        <v>13</v>
      </c>
      <c r="AR13" s="317" t="s">
        <v>514</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518</v>
      </c>
      <c r="AL14" s="1227"/>
      <c r="AM14" s="1227"/>
      <c r="AN14" s="1228"/>
      <c r="AO14" s="315">
        <v>944429</v>
      </c>
      <c r="AP14" s="315">
        <v>2218</v>
      </c>
      <c r="AQ14" s="316">
        <v>1886</v>
      </c>
      <c r="AR14" s="317">
        <v>17.600000000000001</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519</v>
      </c>
      <c r="AL15" s="1227"/>
      <c r="AM15" s="1227"/>
      <c r="AN15" s="1228"/>
      <c r="AO15" s="315">
        <v>1278643</v>
      </c>
      <c r="AP15" s="315">
        <v>3003</v>
      </c>
      <c r="AQ15" s="316">
        <v>1251</v>
      </c>
      <c r="AR15" s="317">
        <v>140</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520</v>
      </c>
      <c r="AL16" s="1230"/>
      <c r="AM16" s="1230"/>
      <c r="AN16" s="1231"/>
      <c r="AO16" s="315">
        <v>-2031329</v>
      </c>
      <c r="AP16" s="315">
        <v>-4771</v>
      </c>
      <c r="AQ16" s="316">
        <v>-4255</v>
      </c>
      <c r="AR16" s="317">
        <v>12.1</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188</v>
      </c>
      <c r="AL17" s="1230"/>
      <c r="AM17" s="1230"/>
      <c r="AN17" s="1231"/>
      <c r="AO17" s="315">
        <v>29620530</v>
      </c>
      <c r="AP17" s="315">
        <v>69572</v>
      </c>
      <c r="AQ17" s="316">
        <v>61607</v>
      </c>
      <c r="AR17" s="317">
        <v>12.9</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521</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522</v>
      </c>
      <c r="AP20" s="323" t="s">
        <v>523</v>
      </c>
      <c r="AQ20" s="324" t="s">
        <v>524</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525</v>
      </c>
      <c r="AL21" s="1224"/>
      <c r="AM21" s="1224"/>
      <c r="AN21" s="1225"/>
      <c r="AO21" s="327">
        <v>7.3</v>
      </c>
      <c r="AP21" s="328">
        <v>6.25</v>
      </c>
      <c r="AQ21" s="329">
        <v>1.05</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526</v>
      </c>
      <c r="AL22" s="1224"/>
      <c r="AM22" s="1224"/>
      <c r="AN22" s="1225"/>
      <c r="AO22" s="332">
        <v>100.3</v>
      </c>
      <c r="AP22" s="333">
        <v>100</v>
      </c>
      <c r="AQ22" s="334">
        <v>0.3</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527</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528</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529</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507</v>
      </c>
      <c r="AP30" s="303"/>
      <c r="AQ30" s="304" t="s">
        <v>508</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509</v>
      </c>
      <c r="AQ31" s="310" t="s">
        <v>510</v>
      </c>
      <c r="AR31" s="311" t="s">
        <v>511</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530</v>
      </c>
      <c r="AL32" s="1215"/>
      <c r="AM32" s="1215"/>
      <c r="AN32" s="1216"/>
      <c r="AO32" s="342">
        <v>12172605</v>
      </c>
      <c r="AP32" s="342">
        <v>28591</v>
      </c>
      <c r="AQ32" s="343">
        <v>37305</v>
      </c>
      <c r="AR32" s="344">
        <v>-23.4</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531</v>
      </c>
      <c r="AL33" s="1215"/>
      <c r="AM33" s="1215"/>
      <c r="AN33" s="1216"/>
      <c r="AO33" s="342" t="s">
        <v>514</v>
      </c>
      <c r="AP33" s="342" t="s">
        <v>514</v>
      </c>
      <c r="AQ33" s="343">
        <v>4</v>
      </c>
      <c r="AR33" s="344" t="s">
        <v>514</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532</v>
      </c>
      <c r="AL34" s="1215"/>
      <c r="AM34" s="1215"/>
      <c r="AN34" s="1216"/>
      <c r="AO34" s="342" t="s">
        <v>514</v>
      </c>
      <c r="AP34" s="342" t="s">
        <v>514</v>
      </c>
      <c r="AQ34" s="343">
        <v>89</v>
      </c>
      <c r="AR34" s="344" t="s">
        <v>514</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533</v>
      </c>
      <c r="AL35" s="1215"/>
      <c r="AM35" s="1215"/>
      <c r="AN35" s="1216"/>
      <c r="AO35" s="342">
        <v>2408129</v>
      </c>
      <c r="AP35" s="342">
        <v>5656</v>
      </c>
      <c r="AQ35" s="343">
        <v>9317</v>
      </c>
      <c r="AR35" s="344">
        <v>-39.299999999999997</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534</v>
      </c>
      <c r="AL36" s="1215"/>
      <c r="AM36" s="1215"/>
      <c r="AN36" s="1216"/>
      <c r="AO36" s="342" t="s">
        <v>514</v>
      </c>
      <c r="AP36" s="342" t="s">
        <v>514</v>
      </c>
      <c r="AQ36" s="343">
        <v>337</v>
      </c>
      <c r="AR36" s="344" t="s">
        <v>514</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535</v>
      </c>
      <c r="AL37" s="1215"/>
      <c r="AM37" s="1215"/>
      <c r="AN37" s="1216"/>
      <c r="AO37" s="342">
        <v>347951</v>
      </c>
      <c r="AP37" s="342">
        <v>817</v>
      </c>
      <c r="AQ37" s="343">
        <v>969</v>
      </c>
      <c r="AR37" s="344">
        <v>-15.7</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536</v>
      </c>
      <c r="AL38" s="1218"/>
      <c r="AM38" s="1218"/>
      <c r="AN38" s="1219"/>
      <c r="AO38" s="345" t="s">
        <v>514</v>
      </c>
      <c r="AP38" s="345" t="s">
        <v>514</v>
      </c>
      <c r="AQ38" s="346">
        <v>1</v>
      </c>
      <c r="AR38" s="334" t="s">
        <v>514</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537</v>
      </c>
      <c r="AL39" s="1218"/>
      <c r="AM39" s="1218"/>
      <c r="AN39" s="1219"/>
      <c r="AO39" s="342">
        <v>-2391937</v>
      </c>
      <c r="AP39" s="342">
        <v>-5618</v>
      </c>
      <c r="AQ39" s="343">
        <v>-8362</v>
      </c>
      <c r="AR39" s="344">
        <v>-32.799999999999997</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538</v>
      </c>
      <c r="AL40" s="1215"/>
      <c r="AM40" s="1215"/>
      <c r="AN40" s="1216"/>
      <c r="AO40" s="342">
        <v>-9545910</v>
      </c>
      <c r="AP40" s="342">
        <v>-22421</v>
      </c>
      <c r="AQ40" s="343">
        <v>-29125</v>
      </c>
      <c r="AR40" s="344">
        <v>-23</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300</v>
      </c>
      <c r="AL41" s="1221"/>
      <c r="AM41" s="1221"/>
      <c r="AN41" s="1222"/>
      <c r="AO41" s="342">
        <v>2990838</v>
      </c>
      <c r="AP41" s="342">
        <v>7025</v>
      </c>
      <c r="AQ41" s="343">
        <v>10534</v>
      </c>
      <c r="AR41" s="344">
        <v>-33.299999999999997</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539</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540</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541</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507</v>
      </c>
      <c r="AN49" s="1209" t="s">
        <v>542</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543</v>
      </c>
      <c r="AO50" s="359" t="s">
        <v>544</v>
      </c>
      <c r="AP50" s="360" t="s">
        <v>545</v>
      </c>
      <c r="AQ50" s="361" t="s">
        <v>546</v>
      </c>
      <c r="AR50" s="362" t="s">
        <v>547</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548</v>
      </c>
      <c r="AL51" s="355"/>
      <c r="AM51" s="363">
        <v>32159814</v>
      </c>
      <c r="AN51" s="364">
        <v>76262</v>
      </c>
      <c r="AO51" s="365">
        <v>-19.100000000000001</v>
      </c>
      <c r="AP51" s="366">
        <v>51613</v>
      </c>
      <c r="AQ51" s="367">
        <v>8.3000000000000007</v>
      </c>
      <c r="AR51" s="368">
        <v>-27.4</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549</v>
      </c>
      <c r="AM52" s="371">
        <v>20625228</v>
      </c>
      <c r="AN52" s="372">
        <v>48910</v>
      </c>
      <c r="AO52" s="373">
        <v>-21.6</v>
      </c>
      <c r="AP52" s="374">
        <v>25872</v>
      </c>
      <c r="AQ52" s="375">
        <v>10.8</v>
      </c>
      <c r="AR52" s="376">
        <v>-32.4</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550</v>
      </c>
      <c r="AL53" s="355"/>
      <c r="AM53" s="363">
        <v>39617002</v>
      </c>
      <c r="AN53" s="364">
        <v>93752</v>
      </c>
      <c r="AO53" s="365">
        <v>22.9</v>
      </c>
      <c r="AP53" s="366">
        <v>50880</v>
      </c>
      <c r="AQ53" s="367">
        <v>-1.4</v>
      </c>
      <c r="AR53" s="368">
        <v>24.3</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549</v>
      </c>
      <c r="AM54" s="371">
        <v>26692368</v>
      </c>
      <c r="AN54" s="372">
        <v>63167</v>
      </c>
      <c r="AO54" s="373">
        <v>29.1</v>
      </c>
      <c r="AP54" s="374">
        <v>27819</v>
      </c>
      <c r="AQ54" s="375">
        <v>7.5</v>
      </c>
      <c r="AR54" s="376">
        <v>21.6</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551</v>
      </c>
      <c r="AL55" s="355"/>
      <c r="AM55" s="363">
        <v>38584514</v>
      </c>
      <c r="AN55" s="364">
        <v>90981</v>
      </c>
      <c r="AO55" s="365">
        <v>-3</v>
      </c>
      <c r="AP55" s="366">
        <v>46395</v>
      </c>
      <c r="AQ55" s="367">
        <v>-8.8000000000000007</v>
      </c>
      <c r="AR55" s="368">
        <v>5.8</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549</v>
      </c>
      <c r="AM56" s="371">
        <v>22345722</v>
      </c>
      <c r="AN56" s="372">
        <v>52690</v>
      </c>
      <c r="AO56" s="373">
        <v>-16.600000000000001</v>
      </c>
      <c r="AP56" s="374">
        <v>26304</v>
      </c>
      <c r="AQ56" s="375">
        <v>-5.4</v>
      </c>
      <c r="AR56" s="376">
        <v>-11.2</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552</v>
      </c>
      <c r="AL57" s="355"/>
      <c r="AM57" s="363">
        <v>41528996</v>
      </c>
      <c r="AN57" s="364">
        <v>97676</v>
      </c>
      <c r="AO57" s="365">
        <v>7.4</v>
      </c>
      <c r="AP57" s="366">
        <v>48088</v>
      </c>
      <c r="AQ57" s="367">
        <v>3.6</v>
      </c>
      <c r="AR57" s="368">
        <v>3.8</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549</v>
      </c>
      <c r="AM58" s="371">
        <v>24399292</v>
      </c>
      <c r="AN58" s="372">
        <v>57387</v>
      </c>
      <c r="AO58" s="373">
        <v>8.9</v>
      </c>
      <c r="AP58" s="374">
        <v>25183</v>
      </c>
      <c r="AQ58" s="375">
        <v>-4.3</v>
      </c>
      <c r="AR58" s="376">
        <v>13.2</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553</v>
      </c>
      <c r="AL59" s="355"/>
      <c r="AM59" s="363">
        <v>38386677</v>
      </c>
      <c r="AN59" s="364">
        <v>90161</v>
      </c>
      <c r="AO59" s="365">
        <v>-7.7</v>
      </c>
      <c r="AP59" s="366">
        <v>46457</v>
      </c>
      <c r="AQ59" s="367">
        <v>-3.4</v>
      </c>
      <c r="AR59" s="368">
        <v>-4.3</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549</v>
      </c>
      <c r="AM60" s="371">
        <v>28701904</v>
      </c>
      <c r="AN60" s="372">
        <v>67414</v>
      </c>
      <c r="AO60" s="373">
        <v>17.5</v>
      </c>
      <c r="AP60" s="374">
        <v>24020</v>
      </c>
      <c r="AQ60" s="375">
        <v>-4.5999999999999996</v>
      </c>
      <c r="AR60" s="376">
        <v>22.1</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554</v>
      </c>
      <c r="AL61" s="377"/>
      <c r="AM61" s="378">
        <v>38055401</v>
      </c>
      <c r="AN61" s="379">
        <v>89766</v>
      </c>
      <c r="AO61" s="380">
        <v>0.1</v>
      </c>
      <c r="AP61" s="381">
        <v>48687</v>
      </c>
      <c r="AQ61" s="382">
        <v>-0.3</v>
      </c>
      <c r="AR61" s="368">
        <v>0.4</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549</v>
      </c>
      <c r="AM62" s="371">
        <v>24552903</v>
      </c>
      <c r="AN62" s="372">
        <v>57914</v>
      </c>
      <c r="AO62" s="373">
        <v>3.5</v>
      </c>
      <c r="AP62" s="374">
        <v>25840</v>
      </c>
      <c r="AQ62" s="375">
        <v>0.8</v>
      </c>
      <c r="AR62" s="376">
        <v>2.7</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7vmiQLRx3LhifxpwawYrJyI5L098T3i9qK4hs00GZfZnvvy4Sncczp2fXGRVdNE64qu//zYjJ8gal1/8qKbGvA==" saltValue="0FkV11TMlMK/M56s2uv5Y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yzx7/KypXkNHFoqHXyiAaDsf765fYxlCZsxd1HrrykRCgrmhqknvL+TJ464VAr2ykYq4MB4aTT74vgvj+obExw==" saltValue="100Huj9yRVnQ+3WAJfy8T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TYofMN+h/QmGtdbx5TxR2c2jmlw0qkpCzQJ9lUQiTg2SXvCjCiWk5G+Dx35NCxm8wxZ3xI3tMMHUtv5hWcjdtA==" saltValue="fuaFIhs60h9xMloPkJrgw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232" t="s">
        <v>3</v>
      </c>
      <c r="D47" s="1232"/>
      <c r="E47" s="1233"/>
      <c r="F47" s="11">
        <v>25.23</v>
      </c>
      <c r="G47" s="12">
        <v>26.32</v>
      </c>
      <c r="H47" s="12">
        <v>26.92</v>
      </c>
      <c r="I47" s="12">
        <v>21.79</v>
      </c>
      <c r="J47" s="13">
        <v>31.44</v>
      </c>
    </row>
    <row r="48" spans="2:10" ht="57.75" customHeight="1" x14ac:dyDescent="0.15">
      <c r="B48" s="14"/>
      <c r="C48" s="1234" t="s">
        <v>4</v>
      </c>
      <c r="D48" s="1234"/>
      <c r="E48" s="1235"/>
      <c r="F48" s="15">
        <v>5.57</v>
      </c>
      <c r="G48" s="16">
        <v>4.82</v>
      </c>
      <c r="H48" s="16">
        <v>3.53</v>
      </c>
      <c r="I48" s="16">
        <v>3.38</v>
      </c>
      <c r="J48" s="17">
        <v>5.55</v>
      </c>
    </row>
    <row r="49" spans="2:10" ht="57.75" customHeight="1" thickBot="1" x14ac:dyDescent="0.2">
      <c r="B49" s="18"/>
      <c r="C49" s="1236" t="s">
        <v>5</v>
      </c>
      <c r="D49" s="1236"/>
      <c r="E49" s="1237"/>
      <c r="F49" s="19">
        <v>11.02</v>
      </c>
      <c r="G49" s="20">
        <v>6.06</v>
      </c>
      <c r="H49" s="20">
        <v>5.13</v>
      </c>
      <c r="I49" s="20" t="s">
        <v>563</v>
      </c>
      <c r="J49" s="21">
        <v>1.45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8Ohuyap0pDqfLZyIJ2+xl5b6JMLk30kV+LjTyMmn4qbFL8dCOJJnKGVYC51Z7OFLJJvI9ZinVuXZnPtPAOcpcQ==" saltValue="cdOQ0+YOLuncoAmE4I1C6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244" t="s">
        <v>564</v>
      </c>
      <c r="D34" s="1244"/>
      <c r="E34" s="1245"/>
      <c r="F34" s="32">
        <v>17.649999999999999</v>
      </c>
      <c r="G34" s="33">
        <v>12.73</v>
      </c>
      <c r="H34" s="33">
        <v>9.82</v>
      </c>
      <c r="I34" s="33">
        <v>9.16</v>
      </c>
      <c r="J34" s="34">
        <v>12.17</v>
      </c>
      <c r="K34" s="22"/>
      <c r="L34" s="22"/>
      <c r="M34" s="22"/>
      <c r="N34" s="22"/>
      <c r="O34" s="22"/>
      <c r="P34" s="22"/>
    </row>
    <row r="35" spans="1:16" ht="39" customHeight="1" x14ac:dyDescent="0.15">
      <c r="A35" s="22"/>
      <c r="B35" s="35"/>
      <c r="C35" s="1238" t="s">
        <v>565</v>
      </c>
      <c r="D35" s="1239"/>
      <c r="E35" s="1240"/>
      <c r="F35" s="36">
        <v>5.54</v>
      </c>
      <c r="G35" s="37">
        <v>4.78</v>
      </c>
      <c r="H35" s="37">
        <v>3.49</v>
      </c>
      <c r="I35" s="37">
        <v>3.35</v>
      </c>
      <c r="J35" s="38">
        <v>5.54</v>
      </c>
      <c r="K35" s="22"/>
      <c r="L35" s="22"/>
      <c r="M35" s="22"/>
      <c r="N35" s="22"/>
      <c r="O35" s="22"/>
      <c r="P35" s="22"/>
    </row>
    <row r="36" spans="1:16" ht="39" customHeight="1" x14ac:dyDescent="0.15">
      <c r="A36" s="22"/>
      <c r="B36" s="35"/>
      <c r="C36" s="1238" t="s">
        <v>566</v>
      </c>
      <c r="D36" s="1239"/>
      <c r="E36" s="1240"/>
      <c r="F36" s="36">
        <v>3.05</v>
      </c>
      <c r="G36" s="37">
        <v>2.39</v>
      </c>
      <c r="H36" s="37">
        <v>2.2200000000000002</v>
      </c>
      <c r="I36" s="37">
        <v>2.27</v>
      </c>
      <c r="J36" s="38">
        <v>2.88</v>
      </c>
      <c r="K36" s="22"/>
      <c r="L36" s="22"/>
      <c r="M36" s="22"/>
      <c r="N36" s="22"/>
      <c r="O36" s="22"/>
      <c r="P36" s="22"/>
    </row>
    <row r="37" spans="1:16" ht="39" customHeight="1" x14ac:dyDescent="0.15">
      <c r="A37" s="22"/>
      <c r="B37" s="35"/>
      <c r="C37" s="1238" t="s">
        <v>567</v>
      </c>
      <c r="D37" s="1239"/>
      <c r="E37" s="1240"/>
      <c r="F37" s="36">
        <v>0.45</v>
      </c>
      <c r="G37" s="37">
        <v>0.31</v>
      </c>
      <c r="H37" s="37">
        <v>0.39</v>
      </c>
      <c r="I37" s="37">
        <v>0.53</v>
      </c>
      <c r="J37" s="38">
        <v>0.63</v>
      </c>
      <c r="K37" s="22"/>
      <c r="L37" s="22"/>
      <c r="M37" s="22"/>
      <c r="N37" s="22"/>
      <c r="O37" s="22"/>
      <c r="P37" s="22"/>
    </row>
    <row r="38" spans="1:16" ht="39" customHeight="1" x14ac:dyDescent="0.15">
      <c r="A38" s="22"/>
      <c r="B38" s="35"/>
      <c r="C38" s="1238" t="s">
        <v>568</v>
      </c>
      <c r="D38" s="1239"/>
      <c r="E38" s="1240"/>
      <c r="F38" s="36">
        <v>1.19</v>
      </c>
      <c r="G38" s="37">
        <v>1.22</v>
      </c>
      <c r="H38" s="37">
        <v>1.37</v>
      </c>
      <c r="I38" s="37">
        <v>1.31</v>
      </c>
      <c r="J38" s="38">
        <v>0.53</v>
      </c>
      <c r="K38" s="22"/>
      <c r="L38" s="22"/>
      <c r="M38" s="22"/>
      <c r="N38" s="22"/>
      <c r="O38" s="22"/>
      <c r="P38" s="22"/>
    </row>
    <row r="39" spans="1:16" ht="39" customHeight="1" x14ac:dyDescent="0.15">
      <c r="A39" s="22"/>
      <c r="B39" s="35"/>
      <c r="C39" s="1238" t="s">
        <v>569</v>
      </c>
      <c r="D39" s="1239"/>
      <c r="E39" s="1240"/>
      <c r="F39" s="36">
        <v>0</v>
      </c>
      <c r="G39" s="37">
        <v>0</v>
      </c>
      <c r="H39" s="37">
        <v>0</v>
      </c>
      <c r="I39" s="37">
        <v>0</v>
      </c>
      <c r="J39" s="38">
        <v>0.01</v>
      </c>
      <c r="K39" s="22"/>
      <c r="L39" s="22"/>
      <c r="M39" s="22"/>
      <c r="N39" s="22"/>
      <c r="O39" s="22"/>
      <c r="P39" s="22"/>
    </row>
    <row r="40" spans="1:16" ht="39" customHeight="1" x14ac:dyDescent="0.15">
      <c r="A40" s="22"/>
      <c r="B40" s="35"/>
      <c r="C40" s="1238" t="s">
        <v>570</v>
      </c>
      <c r="D40" s="1239"/>
      <c r="E40" s="1240"/>
      <c r="F40" s="36">
        <v>0</v>
      </c>
      <c r="G40" s="37">
        <v>0</v>
      </c>
      <c r="H40" s="37">
        <v>0.02</v>
      </c>
      <c r="I40" s="37">
        <v>0.03</v>
      </c>
      <c r="J40" s="38">
        <v>0</v>
      </c>
      <c r="K40" s="22"/>
      <c r="L40" s="22"/>
      <c r="M40" s="22"/>
      <c r="N40" s="22"/>
      <c r="O40" s="22"/>
      <c r="P40" s="22"/>
    </row>
    <row r="41" spans="1:16" ht="39" customHeight="1" x14ac:dyDescent="0.15">
      <c r="A41" s="22"/>
      <c r="B41" s="35"/>
      <c r="C41" s="1238" t="s">
        <v>571</v>
      </c>
      <c r="D41" s="1239"/>
      <c r="E41" s="1240"/>
      <c r="F41" s="36">
        <v>0.02</v>
      </c>
      <c r="G41" s="37">
        <v>0.02</v>
      </c>
      <c r="H41" s="37">
        <v>0.02</v>
      </c>
      <c r="I41" s="37">
        <v>0.01</v>
      </c>
      <c r="J41" s="38">
        <v>0</v>
      </c>
      <c r="K41" s="22"/>
      <c r="L41" s="22"/>
      <c r="M41" s="22"/>
      <c r="N41" s="22"/>
      <c r="O41" s="22"/>
      <c r="P41" s="22"/>
    </row>
    <row r="42" spans="1:16" ht="39" customHeight="1" x14ac:dyDescent="0.15">
      <c r="A42" s="22"/>
      <c r="B42" s="39"/>
      <c r="C42" s="1238" t="s">
        <v>572</v>
      </c>
      <c r="D42" s="1239"/>
      <c r="E42" s="1240"/>
      <c r="F42" s="36" t="s">
        <v>514</v>
      </c>
      <c r="G42" s="37" t="s">
        <v>514</v>
      </c>
      <c r="H42" s="37" t="s">
        <v>514</v>
      </c>
      <c r="I42" s="37" t="s">
        <v>514</v>
      </c>
      <c r="J42" s="38" t="s">
        <v>514</v>
      </c>
      <c r="K42" s="22"/>
      <c r="L42" s="22"/>
      <c r="M42" s="22"/>
      <c r="N42" s="22"/>
      <c r="O42" s="22"/>
      <c r="P42" s="22"/>
    </row>
    <row r="43" spans="1:16" ht="39" customHeight="1" thickBot="1" x14ac:dyDescent="0.2">
      <c r="A43" s="22"/>
      <c r="B43" s="40"/>
      <c r="C43" s="1241" t="s">
        <v>573</v>
      </c>
      <c r="D43" s="1242"/>
      <c r="E43" s="1243"/>
      <c r="F43" s="41">
        <v>0.12</v>
      </c>
      <c r="G43" s="42">
        <v>0.18</v>
      </c>
      <c r="H43" s="42">
        <v>0.4</v>
      </c>
      <c r="I43" s="42">
        <v>0.02</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2YDm01psUsbW3RtWeH5lyKRzWSyRhiMpBodX2jrBdk2SYCvR45Vc4AbE3x/cijbMjQYcC9kDvI3AGzkoR6w2SQ==" saltValue="5nsejd8JOCcLJYo8dTc6E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264" t="s">
        <v>11</v>
      </c>
      <c r="C45" s="1265"/>
      <c r="D45" s="58"/>
      <c r="E45" s="1270" t="s">
        <v>12</v>
      </c>
      <c r="F45" s="1270"/>
      <c r="G45" s="1270"/>
      <c r="H45" s="1270"/>
      <c r="I45" s="1270"/>
      <c r="J45" s="1271"/>
      <c r="K45" s="59">
        <v>14136</v>
      </c>
      <c r="L45" s="60">
        <v>13581</v>
      </c>
      <c r="M45" s="60">
        <v>13346</v>
      </c>
      <c r="N45" s="60">
        <v>12538</v>
      </c>
      <c r="O45" s="61">
        <v>12173</v>
      </c>
      <c r="P45" s="48"/>
      <c r="Q45" s="48"/>
      <c r="R45" s="48"/>
      <c r="S45" s="48"/>
      <c r="T45" s="48"/>
      <c r="U45" s="48"/>
    </row>
    <row r="46" spans="1:21" ht="30.75" customHeight="1" x14ac:dyDescent="0.15">
      <c r="A46" s="48"/>
      <c r="B46" s="1266"/>
      <c r="C46" s="1267"/>
      <c r="D46" s="62"/>
      <c r="E46" s="1248" t="s">
        <v>13</v>
      </c>
      <c r="F46" s="1248"/>
      <c r="G46" s="1248"/>
      <c r="H46" s="1248"/>
      <c r="I46" s="1248"/>
      <c r="J46" s="1249"/>
      <c r="K46" s="63" t="s">
        <v>514</v>
      </c>
      <c r="L46" s="64" t="s">
        <v>514</v>
      </c>
      <c r="M46" s="64" t="s">
        <v>514</v>
      </c>
      <c r="N46" s="64" t="s">
        <v>514</v>
      </c>
      <c r="O46" s="65" t="s">
        <v>514</v>
      </c>
      <c r="P46" s="48"/>
      <c r="Q46" s="48"/>
      <c r="R46" s="48"/>
      <c r="S46" s="48"/>
      <c r="T46" s="48"/>
      <c r="U46" s="48"/>
    </row>
    <row r="47" spans="1:21" ht="30.75" customHeight="1" x14ac:dyDescent="0.15">
      <c r="A47" s="48"/>
      <c r="B47" s="1266"/>
      <c r="C47" s="1267"/>
      <c r="D47" s="62"/>
      <c r="E47" s="1248" t="s">
        <v>14</v>
      </c>
      <c r="F47" s="1248"/>
      <c r="G47" s="1248"/>
      <c r="H47" s="1248"/>
      <c r="I47" s="1248"/>
      <c r="J47" s="1249"/>
      <c r="K47" s="63" t="s">
        <v>514</v>
      </c>
      <c r="L47" s="64" t="s">
        <v>514</v>
      </c>
      <c r="M47" s="64" t="s">
        <v>514</v>
      </c>
      <c r="N47" s="64" t="s">
        <v>514</v>
      </c>
      <c r="O47" s="65" t="s">
        <v>514</v>
      </c>
      <c r="P47" s="48"/>
      <c r="Q47" s="48"/>
      <c r="R47" s="48"/>
      <c r="S47" s="48"/>
      <c r="T47" s="48"/>
      <c r="U47" s="48"/>
    </row>
    <row r="48" spans="1:21" ht="30.75" customHeight="1" x14ac:dyDescent="0.15">
      <c r="A48" s="48"/>
      <c r="B48" s="1266"/>
      <c r="C48" s="1267"/>
      <c r="D48" s="62"/>
      <c r="E48" s="1248" t="s">
        <v>15</v>
      </c>
      <c r="F48" s="1248"/>
      <c r="G48" s="1248"/>
      <c r="H48" s="1248"/>
      <c r="I48" s="1248"/>
      <c r="J48" s="1249"/>
      <c r="K48" s="63">
        <v>2967</v>
      </c>
      <c r="L48" s="64">
        <v>3030</v>
      </c>
      <c r="M48" s="64">
        <v>3025</v>
      </c>
      <c r="N48" s="64">
        <v>2444</v>
      </c>
      <c r="O48" s="65">
        <v>2408</v>
      </c>
      <c r="P48" s="48"/>
      <c r="Q48" s="48"/>
      <c r="R48" s="48"/>
      <c r="S48" s="48"/>
      <c r="T48" s="48"/>
      <c r="U48" s="48"/>
    </row>
    <row r="49" spans="1:21" ht="30.75" customHeight="1" x14ac:dyDescent="0.15">
      <c r="A49" s="48"/>
      <c r="B49" s="1266"/>
      <c r="C49" s="1267"/>
      <c r="D49" s="62"/>
      <c r="E49" s="1248" t="s">
        <v>16</v>
      </c>
      <c r="F49" s="1248"/>
      <c r="G49" s="1248"/>
      <c r="H49" s="1248"/>
      <c r="I49" s="1248"/>
      <c r="J49" s="1249"/>
      <c r="K49" s="63" t="s">
        <v>514</v>
      </c>
      <c r="L49" s="64" t="s">
        <v>514</v>
      </c>
      <c r="M49" s="64" t="s">
        <v>514</v>
      </c>
      <c r="N49" s="64" t="s">
        <v>514</v>
      </c>
      <c r="O49" s="65" t="s">
        <v>514</v>
      </c>
      <c r="P49" s="48"/>
      <c r="Q49" s="48"/>
      <c r="R49" s="48"/>
      <c r="S49" s="48"/>
      <c r="T49" s="48"/>
      <c r="U49" s="48"/>
    </row>
    <row r="50" spans="1:21" ht="30.75" customHeight="1" x14ac:dyDescent="0.15">
      <c r="A50" s="48"/>
      <c r="B50" s="1266"/>
      <c r="C50" s="1267"/>
      <c r="D50" s="62"/>
      <c r="E50" s="1248" t="s">
        <v>17</v>
      </c>
      <c r="F50" s="1248"/>
      <c r="G50" s="1248"/>
      <c r="H50" s="1248"/>
      <c r="I50" s="1248"/>
      <c r="J50" s="1249"/>
      <c r="K50" s="63">
        <v>347</v>
      </c>
      <c r="L50" s="64">
        <v>347</v>
      </c>
      <c r="M50" s="64">
        <v>347</v>
      </c>
      <c r="N50" s="64">
        <v>348</v>
      </c>
      <c r="O50" s="65">
        <v>348</v>
      </c>
      <c r="P50" s="48"/>
      <c r="Q50" s="48"/>
      <c r="R50" s="48"/>
      <c r="S50" s="48"/>
      <c r="T50" s="48"/>
      <c r="U50" s="48"/>
    </row>
    <row r="51" spans="1:21" ht="30.75" customHeight="1" x14ac:dyDescent="0.15">
      <c r="A51" s="48"/>
      <c r="B51" s="1268"/>
      <c r="C51" s="1269"/>
      <c r="D51" s="66"/>
      <c r="E51" s="1248" t="s">
        <v>18</v>
      </c>
      <c r="F51" s="1248"/>
      <c r="G51" s="1248"/>
      <c r="H51" s="1248"/>
      <c r="I51" s="1248"/>
      <c r="J51" s="1249"/>
      <c r="K51" s="63" t="s">
        <v>514</v>
      </c>
      <c r="L51" s="64" t="s">
        <v>514</v>
      </c>
      <c r="M51" s="64" t="s">
        <v>514</v>
      </c>
      <c r="N51" s="64" t="s">
        <v>514</v>
      </c>
      <c r="O51" s="65" t="s">
        <v>514</v>
      </c>
      <c r="P51" s="48"/>
      <c r="Q51" s="48"/>
      <c r="R51" s="48"/>
      <c r="S51" s="48"/>
      <c r="T51" s="48"/>
      <c r="U51" s="48"/>
    </row>
    <row r="52" spans="1:21" ht="30.75" customHeight="1" x14ac:dyDescent="0.15">
      <c r="A52" s="48"/>
      <c r="B52" s="1246" t="s">
        <v>19</v>
      </c>
      <c r="C52" s="1247"/>
      <c r="D52" s="66"/>
      <c r="E52" s="1248" t="s">
        <v>20</v>
      </c>
      <c r="F52" s="1248"/>
      <c r="G52" s="1248"/>
      <c r="H52" s="1248"/>
      <c r="I52" s="1248"/>
      <c r="J52" s="1249"/>
      <c r="K52" s="63">
        <v>13956</v>
      </c>
      <c r="L52" s="64">
        <v>12830</v>
      </c>
      <c r="M52" s="64">
        <v>11809</v>
      </c>
      <c r="N52" s="64">
        <v>11444</v>
      </c>
      <c r="O52" s="65">
        <v>11938</v>
      </c>
      <c r="P52" s="48"/>
      <c r="Q52" s="48"/>
      <c r="R52" s="48"/>
      <c r="S52" s="48"/>
      <c r="T52" s="48"/>
      <c r="U52" s="48"/>
    </row>
    <row r="53" spans="1:21" ht="30.75" customHeight="1" thickBot="1" x14ac:dyDescent="0.2">
      <c r="A53" s="48"/>
      <c r="B53" s="1250" t="s">
        <v>21</v>
      </c>
      <c r="C53" s="1251"/>
      <c r="D53" s="67"/>
      <c r="E53" s="1252" t="s">
        <v>22</v>
      </c>
      <c r="F53" s="1252"/>
      <c r="G53" s="1252"/>
      <c r="H53" s="1252"/>
      <c r="I53" s="1252"/>
      <c r="J53" s="1253"/>
      <c r="K53" s="68">
        <v>3494</v>
      </c>
      <c r="L53" s="69">
        <v>4128</v>
      </c>
      <c r="M53" s="69">
        <v>4909</v>
      </c>
      <c r="N53" s="69">
        <v>3886</v>
      </c>
      <c r="O53" s="70">
        <v>2991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574</v>
      </c>
      <c r="L56" s="80" t="s">
        <v>575</v>
      </c>
      <c r="M56" s="80" t="s">
        <v>576</v>
      </c>
      <c r="N56" s="80" t="s">
        <v>577</v>
      </c>
      <c r="O56" s="81" t="s">
        <v>578</v>
      </c>
      <c r="P56" s="48"/>
      <c r="Q56" s="48"/>
      <c r="R56" s="48"/>
      <c r="S56" s="48"/>
      <c r="T56" s="48"/>
      <c r="U56" s="48"/>
    </row>
    <row r="57" spans="1:21" ht="31.5" customHeight="1" x14ac:dyDescent="0.15">
      <c r="B57" s="1254" t="s">
        <v>25</v>
      </c>
      <c r="C57" s="1255"/>
      <c r="D57" s="1258" t="s">
        <v>26</v>
      </c>
      <c r="E57" s="1259"/>
      <c r="F57" s="1259"/>
      <c r="G57" s="1259"/>
      <c r="H57" s="1259"/>
      <c r="I57" s="1259"/>
      <c r="J57" s="1260"/>
      <c r="K57" s="82" t="s">
        <v>607</v>
      </c>
      <c r="L57" s="83" t="s">
        <v>607</v>
      </c>
      <c r="M57" s="83" t="s">
        <v>607</v>
      </c>
      <c r="N57" s="83" t="s">
        <v>608</v>
      </c>
      <c r="O57" s="84" t="s">
        <v>607</v>
      </c>
    </row>
    <row r="58" spans="1:21" ht="31.5" customHeight="1" thickBot="1" x14ac:dyDescent="0.2">
      <c r="B58" s="1256"/>
      <c r="C58" s="1257"/>
      <c r="D58" s="1261" t="s">
        <v>27</v>
      </c>
      <c r="E58" s="1262"/>
      <c r="F58" s="1262"/>
      <c r="G58" s="1262"/>
      <c r="H58" s="1262"/>
      <c r="I58" s="1262"/>
      <c r="J58" s="1263"/>
      <c r="K58" s="85" t="s">
        <v>607</v>
      </c>
      <c r="L58" s="86" t="s">
        <v>607</v>
      </c>
      <c r="M58" s="86" t="s">
        <v>607</v>
      </c>
      <c r="N58" s="86" t="s">
        <v>608</v>
      </c>
      <c r="O58" s="87" t="s">
        <v>608</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txvfJ/RDfPSs97HMACnccLMvqpFuMRxO7fu8y69mF42LWu48bR5+In4idZUE1Rz2gthJ7epBQ64QbOfzZ4m2w==" saltValue="cX/R2nNJsy0NrUKsU7lgm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558</v>
      </c>
      <c r="J40" s="99" t="s">
        <v>559</v>
      </c>
      <c r="K40" s="99" t="s">
        <v>560</v>
      </c>
      <c r="L40" s="99" t="s">
        <v>561</v>
      </c>
      <c r="M40" s="100" t="s">
        <v>562</v>
      </c>
    </row>
    <row r="41" spans="2:13" ht="27.75" customHeight="1" x14ac:dyDescent="0.15">
      <c r="B41" s="1284" t="s">
        <v>30</v>
      </c>
      <c r="C41" s="1285"/>
      <c r="D41" s="101"/>
      <c r="E41" s="1286" t="s">
        <v>31</v>
      </c>
      <c r="F41" s="1286"/>
      <c r="G41" s="1286"/>
      <c r="H41" s="1287"/>
      <c r="I41" s="102">
        <v>81226</v>
      </c>
      <c r="J41" s="103">
        <v>73034</v>
      </c>
      <c r="K41" s="103">
        <v>64693</v>
      </c>
      <c r="L41" s="103">
        <v>58636</v>
      </c>
      <c r="M41" s="104">
        <v>50960</v>
      </c>
    </row>
    <row r="42" spans="2:13" ht="27.75" customHeight="1" x14ac:dyDescent="0.15">
      <c r="B42" s="1274"/>
      <c r="C42" s="1275"/>
      <c r="D42" s="105"/>
      <c r="E42" s="1278" t="s">
        <v>32</v>
      </c>
      <c r="F42" s="1278"/>
      <c r="G42" s="1278"/>
      <c r="H42" s="1279"/>
      <c r="I42" s="106">
        <v>6428</v>
      </c>
      <c r="J42" s="107">
        <v>7312</v>
      </c>
      <c r="K42" s="107">
        <v>7069</v>
      </c>
      <c r="L42" s="107">
        <v>7744</v>
      </c>
      <c r="M42" s="108">
        <v>7817</v>
      </c>
    </row>
    <row r="43" spans="2:13" ht="27.75" customHeight="1" x14ac:dyDescent="0.15">
      <c r="B43" s="1274"/>
      <c r="C43" s="1275"/>
      <c r="D43" s="105"/>
      <c r="E43" s="1278" t="s">
        <v>33</v>
      </c>
      <c r="F43" s="1278"/>
      <c r="G43" s="1278"/>
      <c r="H43" s="1279"/>
      <c r="I43" s="106">
        <v>38340</v>
      </c>
      <c r="J43" s="107">
        <v>37335</v>
      </c>
      <c r="K43" s="107">
        <v>33869</v>
      </c>
      <c r="L43" s="107">
        <v>29256</v>
      </c>
      <c r="M43" s="108">
        <v>26860</v>
      </c>
    </row>
    <row r="44" spans="2:13" ht="27.75" customHeight="1" x14ac:dyDescent="0.15">
      <c r="B44" s="1274"/>
      <c r="C44" s="1275"/>
      <c r="D44" s="105"/>
      <c r="E44" s="1278" t="s">
        <v>34</v>
      </c>
      <c r="F44" s="1278"/>
      <c r="G44" s="1278"/>
      <c r="H44" s="1279"/>
      <c r="I44" s="106" t="s">
        <v>514</v>
      </c>
      <c r="J44" s="107" t="s">
        <v>514</v>
      </c>
      <c r="K44" s="107" t="s">
        <v>514</v>
      </c>
      <c r="L44" s="107" t="s">
        <v>514</v>
      </c>
      <c r="M44" s="108" t="s">
        <v>514</v>
      </c>
    </row>
    <row r="45" spans="2:13" ht="27.75" customHeight="1" x14ac:dyDescent="0.15">
      <c r="B45" s="1274"/>
      <c r="C45" s="1275"/>
      <c r="D45" s="105"/>
      <c r="E45" s="1278" t="s">
        <v>35</v>
      </c>
      <c r="F45" s="1278"/>
      <c r="G45" s="1278"/>
      <c r="H45" s="1279"/>
      <c r="I45" s="106">
        <v>19941</v>
      </c>
      <c r="J45" s="107">
        <v>19756</v>
      </c>
      <c r="K45" s="107">
        <v>19259</v>
      </c>
      <c r="L45" s="107">
        <v>19135</v>
      </c>
      <c r="M45" s="108">
        <v>19690</v>
      </c>
    </row>
    <row r="46" spans="2:13" ht="27.75" customHeight="1" x14ac:dyDescent="0.15">
      <c r="B46" s="1274"/>
      <c r="C46" s="1275"/>
      <c r="D46" s="109"/>
      <c r="E46" s="1278" t="s">
        <v>36</v>
      </c>
      <c r="F46" s="1278"/>
      <c r="G46" s="1278"/>
      <c r="H46" s="1279"/>
      <c r="I46" s="106">
        <v>2</v>
      </c>
      <c r="J46" s="107" t="s">
        <v>514</v>
      </c>
      <c r="K46" s="107" t="s">
        <v>514</v>
      </c>
      <c r="L46" s="107" t="s">
        <v>514</v>
      </c>
      <c r="M46" s="108" t="s">
        <v>514</v>
      </c>
    </row>
    <row r="47" spans="2:13" ht="27.75" customHeight="1" x14ac:dyDescent="0.15">
      <c r="B47" s="1274"/>
      <c r="C47" s="1275"/>
      <c r="D47" s="110"/>
      <c r="E47" s="1288" t="s">
        <v>37</v>
      </c>
      <c r="F47" s="1289"/>
      <c r="G47" s="1289"/>
      <c r="H47" s="1290"/>
      <c r="I47" s="106" t="s">
        <v>514</v>
      </c>
      <c r="J47" s="107" t="s">
        <v>514</v>
      </c>
      <c r="K47" s="107" t="s">
        <v>514</v>
      </c>
      <c r="L47" s="107" t="s">
        <v>514</v>
      </c>
      <c r="M47" s="108" t="s">
        <v>514</v>
      </c>
    </row>
    <row r="48" spans="2:13" ht="27.75" customHeight="1" x14ac:dyDescent="0.15">
      <c r="B48" s="1274"/>
      <c r="C48" s="1275"/>
      <c r="D48" s="105"/>
      <c r="E48" s="1278" t="s">
        <v>38</v>
      </c>
      <c r="F48" s="1278"/>
      <c r="G48" s="1278"/>
      <c r="H48" s="1279"/>
      <c r="I48" s="106" t="s">
        <v>514</v>
      </c>
      <c r="J48" s="107" t="s">
        <v>514</v>
      </c>
      <c r="K48" s="107" t="s">
        <v>514</v>
      </c>
      <c r="L48" s="107" t="s">
        <v>514</v>
      </c>
      <c r="M48" s="108" t="s">
        <v>514</v>
      </c>
    </row>
    <row r="49" spans="2:13" ht="27.75" customHeight="1" x14ac:dyDescent="0.15">
      <c r="B49" s="1276"/>
      <c r="C49" s="1277"/>
      <c r="D49" s="105"/>
      <c r="E49" s="1278" t="s">
        <v>39</v>
      </c>
      <c r="F49" s="1278"/>
      <c r="G49" s="1278"/>
      <c r="H49" s="1279"/>
      <c r="I49" s="106" t="s">
        <v>514</v>
      </c>
      <c r="J49" s="107" t="s">
        <v>514</v>
      </c>
      <c r="K49" s="107" t="s">
        <v>514</v>
      </c>
      <c r="L49" s="107" t="s">
        <v>514</v>
      </c>
      <c r="M49" s="108" t="s">
        <v>514</v>
      </c>
    </row>
    <row r="50" spans="2:13" ht="27.75" customHeight="1" x14ac:dyDescent="0.15">
      <c r="B50" s="1272" t="s">
        <v>40</v>
      </c>
      <c r="C50" s="1273"/>
      <c r="D50" s="111"/>
      <c r="E50" s="1278" t="s">
        <v>41</v>
      </c>
      <c r="F50" s="1278"/>
      <c r="G50" s="1278"/>
      <c r="H50" s="1279"/>
      <c r="I50" s="106">
        <v>77907</v>
      </c>
      <c r="J50" s="107">
        <v>91772</v>
      </c>
      <c r="K50" s="107">
        <v>105481</v>
      </c>
      <c r="L50" s="107">
        <v>101005</v>
      </c>
      <c r="M50" s="108">
        <v>101893</v>
      </c>
    </row>
    <row r="51" spans="2:13" ht="27.75" customHeight="1" x14ac:dyDescent="0.15">
      <c r="B51" s="1274"/>
      <c r="C51" s="1275"/>
      <c r="D51" s="105"/>
      <c r="E51" s="1278" t="s">
        <v>42</v>
      </c>
      <c r="F51" s="1278"/>
      <c r="G51" s="1278"/>
      <c r="H51" s="1279"/>
      <c r="I51" s="106">
        <v>23613</v>
      </c>
      <c r="J51" s="107">
        <v>21658</v>
      </c>
      <c r="K51" s="107">
        <v>17737</v>
      </c>
      <c r="L51" s="107">
        <v>14483</v>
      </c>
      <c r="M51" s="108">
        <v>13086</v>
      </c>
    </row>
    <row r="52" spans="2:13" ht="27.75" customHeight="1" x14ac:dyDescent="0.15">
      <c r="B52" s="1276"/>
      <c r="C52" s="1277"/>
      <c r="D52" s="105"/>
      <c r="E52" s="1278" t="s">
        <v>43</v>
      </c>
      <c r="F52" s="1278"/>
      <c r="G52" s="1278"/>
      <c r="H52" s="1279"/>
      <c r="I52" s="106">
        <v>97857</v>
      </c>
      <c r="J52" s="107">
        <v>90617</v>
      </c>
      <c r="K52" s="107">
        <v>84765</v>
      </c>
      <c r="L52" s="107">
        <v>76901</v>
      </c>
      <c r="M52" s="108">
        <v>71757</v>
      </c>
    </row>
    <row r="53" spans="2:13" ht="27.75" customHeight="1" thickBot="1" x14ac:dyDescent="0.2">
      <c r="B53" s="1280" t="s">
        <v>44</v>
      </c>
      <c r="C53" s="1281"/>
      <c r="D53" s="112"/>
      <c r="E53" s="1282" t="s">
        <v>45</v>
      </c>
      <c r="F53" s="1282"/>
      <c r="G53" s="1282"/>
      <c r="H53" s="1283"/>
      <c r="I53" s="113">
        <v>-53440</v>
      </c>
      <c r="J53" s="114">
        <v>-66610</v>
      </c>
      <c r="K53" s="114">
        <v>-83094</v>
      </c>
      <c r="L53" s="114">
        <v>-77618</v>
      </c>
      <c r="M53" s="115">
        <v>-81410</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uCNAT0vtbt3Ds+RwDn9g+Fct3BlYtE6qHhypSUl8seWHMcoMHiokMd6rLI2wZP469wUsWhWQPjyUfAMPISuR/g==" saltValue="1BW0M2HNMCcMHL0feUftI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560</v>
      </c>
      <c r="G54" s="124" t="s">
        <v>561</v>
      </c>
      <c r="H54" s="125" t="s">
        <v>562</v>
      </c>
    </row>
    <row r="55" spans="2:8" ht="52.5" customHeight="1" x14ac:dyDescent="0.15">
      <c r="B55" s="126"/>
      <c r="C55" s="1299" t="s">
        <v>48</v>
      </c>
      <c r="D55" s="1299"/>
      <c r="E55" s="1300"/>
      <c r="F55" s="127">
        <v>39000</v>
      </c>
      <c r="G55" s="127">
        <v>32500</v>
      </c>
      <c r="H55" s="128">
        <v>33100</v>
      </c>
    </row>
    <row r="56" spans="2:8" ht="52.5" customHeight="1" x14ac:dyDescent="0.15">
      <c r="B56" s="129"/>
      <c r="C56" s="1301" t="s">
        <v>49</v>
      </c>
      <c r="D56" s="1301"/>
      <c r="E56" s="1302"/>
      <c r="F56" s="130">
        <v>2150</v>
      </c>
      <c r="G56" s="130">
        <v>2151</v>
      </c>
      <c r="H56" s="131">
        <v>2153</v>
      </c>
    </row>
    <row r="57" spans="2:8" ht="53.25" customHeight="1" x14ac:dyDescent="0.15">
      <c r="B57" s="129"/>
      <c r="C57" s="1303" t="s">
        <v>50</v>
      </c>
      <c r="D57" s="1303"/>
      <c r="E57" s="1304"/>
      <c r="F57" s="132">
        <v>46842</v>
      </c>
      <c r="G57" s="132">
        <v>47452</v>
      </c>
      <c r="H57" s="133">
        <v>47823</v>
      </c>
    </row>
    <row r="58" spans="2:8" ht="45.75" customHeight="1" x14ac:dyDescent="0.15">
      <c r="B58" s="134"/>
      <c r="C58" s="1291" t="s">
        <v>579</v>
      </c>
      <c r="D58" s="1292"/>
      <c r="E58" s="1293"/>
      <c r="F58" s="135">
        <v>19800</v>
      </c>
      <c r="G58" s="135">
        <v>19300</v>
      </c>
      <c r="H58" s="136">
        <v>18700</v>
      </c>
    </row>
    <row r="59" spans="2:8" ht="45.75" customHeight="1" x14ac:dyDescent="0.15">
      <c r="B59" s="134"/>
      <c r="C59" s="1291" t="s">
        <v>580</v>
      </c>
      <c r="D59" s="1292"/>
      <c r="E59" s="1293"/>
      <c r="F59" s="135">
        <v>2451</v>
      </c>
      <c r="G59" s="135">
        <v>4452</v>
      </c>
      <c r="H59" s="136">
        <v>7093</v>
      </c>
    </row>
    <row r="60" spans="2:8" ht="45.75" customHeight="1" x14ac:dyDescent="0.15">
      <c r="B60" s="134"/>
      <c r="C60" s="1291" t="s">
        <v>581</v>
      </c>
      <c r="D60" s="1292"/>
      <c r="E60" s="1293"/>
      <c r="F60" s="135">
        <v>6000</v>
      </c>
      <c r="G60" s="135">
        <v>6000</v>
      </c>
      <c r="H60" s="136">
        <v>6000</v>
      </c>
    </row>
    <row r="61" spans="2:8" ht="45.75" customHeight="1" x14ac:dyDescent="0.15">
      <c r="B61" s="134"/>
      <c r="C61" s="1291" t="s">
        <v>582</v>
      </c>
      <c r="D61" s="1292"/>
      <c r="E61" s="1293"/>
      <c r="F61" s="135">
        <v>5000</v>
      </c>
      <c r="G61" s="135">
        <v>5000</v>
      </c>
      <c r="H61" s="136">
        <v>5000</v>
      </c>
    </row>
    <row r="62" spans="2:8" ht="45.75" customHeight="1" thickBot="1" x14ac:dyDescent="0.2">
      <c r="B62" s="137"/>
      <c r="C62" s="1294" t="s">
        <v>583</v>
      </c>
      <c r="D62" s="1295"/>
      <c r="E62" s="1296"/>
      <c r="F62" s="138">
        <v>3860</v>
      </c>
      <c r="G62" s="138">
        <v>3660</v>
      </c>
      <c r="H62" s="139">
        <v>3360</v>
      </c>
    </row>
    <row r="63" spans="2:8" ht="52.5" customHeight="1" thickBot="1" x14ac:dyDescent="0.2">
      <c r="B63" s="140"/>
      <c r="C63" s="1297" t="s">
        <v>51</v>
      </c>
      <c r="D63" s="1297"/>
      <c r="E63" s="1298"/>
      <c r="F63" s="141">
        <v>87992</v>
      </c>
      <c r="G63" s="141">
        <v>82103</v>
      </c>
      <c r="H63" s="142">
        <v>83075</v>
      </c>
    </row>
    <row r="64" spans="2:8" ht="15" customHeight="1" x14ac:dyDescent="0.15"/>
    <row r="65" ht="0" hidden="1" customHeight="1" x14ac:dyDescent="0.15"/>
    <row r="66" ht="0" hidden="1" customHeight="1" x14ac:dyDescent="0.15"/>
  </sheetData>
  <sheetProtection algorithmName="SHA-512" hashValue="B8bqEulr2BUXE+uBBpDyQDZsrT+781PFjPQH5mxSsZk92yfroZAq6MLBdZCNjFX1r5tc5vfMKu+cqZkq6TYJvg==" saltValue="e/J5VIIxIovzyFpHl0dIA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609</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609</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610</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611</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3" t="s">
        <v>612</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x14ac:dyDescent="0.15">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x14ac:dyDescent="0.15">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x14ac:dyDescent="0.15">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x14ac:dyDescent="0.15">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613</v>
      </c>
    </row>
    <row r="50" spans="1:109" x14ac:dyDescent="0.15">
      <c r="B50" s="394"/>
      <c r="G50" s="1305"/>
      <c r="H50" s="1305"/>
      <c r="I50" s="1305"/>
      <c r="J50" s="1305"/>
      <c r="K50" s="404"/>
      <c r="L50" s="404"/>
      <c r="M50" s="405"/>
      <c r="N50" s="405"/>
      <c r="AN50" s="1306"/>
      <c r="AO50" s="1307"/>
      <c r="AP50" s="1307"/>
      <c r="AQ50" s="1307"/>
      <c r="AR50" s="1307"/>
      <c r="AS50" s="1307"/>
      <c r="AT50" s="1307"/>
      <c r="AU50" s="1307"/>
      <c r="AV50" s="1307"/>
      <c r="AW50" s="1307"/>
      <c r="AX50" s="1307"/>
      <c r="AY50" s="1307"/>
      <c r="AZ50" s="1307"/>
      <c r="BA50" s="1307"/>
      <c r="BB50" s="1307"/>
      <c r="BC50" s="1307"/>
      <c r="BD50" s="1307"/>
      <c r="BE50" s="1307"/>
      <c r="BF50" s="1307"/>
      <c r="BG50" s="1307"/>
      <c r="BH50" s="1307"/>
      <c r="BI50" s="1307"/>
      <c r="BJ50" s="1307"/>
      <c r="BK50" s="1307"/>
      <c r="BL50" s="1307"/>
      <c r="BM50" s="1307"/>
      <c r="BN50" s="1307"/>
      <c r="BO50" s="1308"/>
      <c r="BP50" s="1309" t="s">
        <v>558</v>
      </c>
      <c r="BQ50" s="1309"/>
      <c r="BR50" s="1309"/>
      <c r="BS50" s="1309"/>
      <c r="BT50" s="1309"/>
      <c r="BU50" s="1309"/>
      <c r="BV50" s="1309"/>
      <c r="BW50" s="1309"/>
      <c r="BX50" s="1309" t="s">
        <v>559</v>
      </c>
      <c r="BY50" s="1309"/>
      <c r="BZ50" s="1309"/>
      <c r="CA50" s="1309"/>
      <c r="CB50" s="1309"/>
      <c r="CC50" s="1309"/>
      <c r="CD50" s="1309"/>
      <c r="CE50" s="1309"/>
      <c r="CF50" s="1309" t="s">
        <v>560</v>
      </c>
      <c r="CG50" s="1309"/>
      <c r="CH50" s="1309"/>
      <c r="CI50" s="1309"/>
      <c r="CJ50" s="1309"/>
      <c r="CK50" s="1309"/>
      <c r="CL50" s="1309"/>
      <c r="CM50" s="1309"/>
      <c r="CN50" s="1309" t="s">
        <v>561</v>
      </c>
      <c r="CO50" s="1309"/>
      <c r="CP50" s="1309"/>
      <c r="CQ50" s="1309"/>
      <c r="CR50" s="1309"/>
      <c r="CS50" s="1309"/>
      <c r="CT50" s="1309"/>
      <c r="CU50" s="1309"/>
      <c r="CV50" s="1309" t="s">
        <v>562</v>
      </c>
      <c r="CW50" s="1309"/>
      <c r="CX50" s="1309"/>
      <c r="CY50" s="1309"/>
      <c r="CZ50" s="1309"/>
      <c r="DA50" s="1309"/>
      <c r="DB50" s="1309"/>
      <c r="DC50" s="1309"/>
    </row>
    <row r="51" spans="1:109" ht="13.5" customHeight="1" x14ac:dyDescent="0.15">
      <c r="B51" s="394"/>
      <c r="G51" s="1323"/>
      <c r="H51" s="1323"/>
      <c r="I51" s="1324"/>
      <c r="J51" s="1324"/>
      <c r="K51" s="1322"/>
      <c r="L51" s="1322"/>
      <c r="M51" s="1322"/>
      <c r="N51" s="1322"/>
      <c r="AM51" s="403"/>
      <c r="AN51" s="1312" t="s">
        <v>614</v>
      </c>
      <c r="AO51" s="1312"/>
      <c r="AP51" s="1312"/>
      <c r="AQ51" s="1312"/>
      <c r="AR51" s="1312"/>
      <c r="AS51" s="1312"/>
      <c r="AT51" s="1312"/>
      <c r="AU51" s="1312"/>
      <c r="AV51" s="1312"/>
      <c r="AW51" s="1312"/>
      <c r="AX51" s="1312"/>
      <c r="AY51" s="1312"/>
      <c r="AZ51" s="1312"/>
      <c r="BA51" s="1312"/>
      <c r="BB51" s="1312" t="s">
        <v>615</v>
      </c>
      <c r="BC51" s="1312"/>
      <c r="BD51" s="1312"/>
      <c r="BE51" s="1312"/>
      <c r="BF51" s="1312"/>
      <c r="BG51" s="1312"/>
      <c r="BH51" s="1312"/>
      <c r="BI51" s="1312"/>
      <c r="BJ51" s="1312"/>
      <c r="BK51" s="1312"/>
      <c r="BL51" s="1312"/>
      <c r="BM51" s="1312"/>
      <c r="BN51" s="1312"/>
      <c r="BO51" s="1312"/>
      <c r="BP51" s="1311"/>
      <c r="BQ51" s="1310"/>
      <c r="BR51" s="1310"/>
      <c r="BS51" s="1310"/>
      <c r="BT51" s="1310"/>
      <c r="BU51" s="1310"/>
      <c r="BV51" s="1310"/>
      <c r="BW51" s="1310"/>
      <c r="BX51" s="1310"/>
      <c r="BY51" s="1310"/>
      <c r="BZ51" s="1310"/>
      <c r="CA51" s="1310"/>
      <c r="CB51" s="1310"/>
      <c r="CC51" s="1310"/>
      <c r="CD51" s="1310"/>
      <c r="CE51" s="1310"/>
      <c r="CF51" s="1310"/>
      <c r="CG51" s="1310"/>
      <c r="CH51" s="1310"/>
      <c r="CI51" s="1310"/>
      <c r="CJ51" s="1310"/>
      <c r="CK51" s="1310"/>
      <c r="CL51" s="1310"/>
      <c r="CM51" s="1310"/>
      <c r="CN51" s="1310"/>
      <c r="CO51" s="1310"/>
      <c r="CP51" s="1310"/>
      <c r="CQ51" s="1310"/>
      <c r="CR51" s="1310"/>
      <c r="CS51" s="1310"/>
      <c r="CT51" s="1310"/>
      <c r="CU51" s="1310"/>
      <c r="CV51" s="1310"/>
      <c r="CW51" s="1310"/>
      <c r="CX51" s="1310"/>
      <c r="CY51" s="1310"/>
      <c r="CZ51" s="1310"/>
      <c r="DA51" s="1310"/>
      <c r="DB51" s="1310"/>
      <c r="DC51" s="1310"/>
    </row>
    <row r="52" spans="1:109" x14ac:dyDescent="0.15">
      <c r="B52" s="394"/>
      <c r="G52" s="1323"/>
      <c r="H52" s="1323"/>
      <c r="I52" s="1324"/>
      <c r="J52" s="1324"/>
      <c r="K52" s="1322"/>
      <c r="L52" s="1322"/>
      <c r="M52" s="1322"/>
      <c r="N52" s="1322"/>
      <c r="AM52" s="403"/>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402"/>
      <c r="B53" s="394"/>
      <c r="G53" s="1323"/>
      <c r="H53" s="1323"/>
      <c r="I53" s="1305"/>
      <c r="J53" s="1305"/>
      <c r="K53" s="1322"/>
      <c r="L53" s="1322"/>
      <c r="M53" s="1322"/>
      <c r="N53" s="1322"/>
      <c r="AM53" s="403"/>
      <c r="AN53" s="1312"/>
      <c r="AO53" s="1312"/>
      <c r="AP53" s="1312"/>
      <c r="AQ53" s="1312"/>
      <c r="AR53" s="1312"/>
      <c r="AS53" s="1312"/>
      <c r="AT53" s="1312"/>
      <c r="AU53" s="1312"/>
      <c r="AV53" s="1312"/>
      <c r="AW53" s="1312"/>
      <c r="AX53" s="1312"/>
      <c r="AY53" s="1312"/>
      <c r="AZ53" s="1312"/>
      <c r="BA53" s="1312"/>
      <c r="BB53" s="1312" t="s">
        <v>616</v>
      </c>
      <c r="BC53" s="1312"/>
      <c r="BD53" s="1312"/>
      <c r="BE53" s="1312"/>
      <c r="BF53" s="1312"/>
      <c r="BG53" s="1312"/>
      <c r="BH53" s="1312"/>
      <c r="BI53" s="1312"/>
      <c r="BJ53" s="1312"/>
      <c r="BK53" s="1312"/>
      <c r="BL53" s="1312"/>
      <c r="BM53" s="1312"/>
      <c r="BN53" s="1312"/>
      <c r="BO53" s="1312"/>
      <c r="BP53" s="1311"/>
      <c r="BQ53" s="1310"/>
      <c r="BR53" s="1310"/>
      <c r="BS53" s="1310"/>
      <c r="BT53" s="1310"/>
      <c r="BU53" s="1310"/>
      <c r="BV53" s="1310"/>
      <c r="BW53" s="1310"/>
      <c r="BX53" s="1310">
        <v>51.2</v>
      </c>
      <c r="BY53" s="1310"/>
      <c r="BZ53" s="1310"/>
      <c r="CA53" s="1310"/>
      <c r="CB53" s="1310"/>
      <c r="CC53" s="1310"/>
      <c r="CD53" s="1310"/>
      <c r="CE53" s="1310"/>
      <c r="CF53" s="1310">
        <v>52.8</v>
      </c>
      <c r="CG53" s="1310"/>
      <c r="CH53" s="1310"/>
      <c r="CI53" s="1310"/>
      <c r="CJ53" s="1310"/>
      <c r="CK53" s="1310"/>
      <c r="CL53" s="1310"/>
      <c r="CM53" s="1310"/>
      <c r="CN53" s="1310">
        <v>54.4</v>
      </c>
      <c r="CO53" s="1310"/>
      <c r="CP53" s="1310"/>
      <c r="CQ53" s="1310"/>
      <c r="CR53" s="1310"/>
      <c r="CS53" s="1310"/>
      <c r="CT53" s="1310"/>
      <c r="CU53" s="1310"/>
      <c r="CV53" s="1310">
        <v>56.1</v>
      </c>
      <c r="CW53" s="1310"/>
      <c r="CX53" s="1310"/>
      <c r="CY53" s="1310"/>
      <c r="CZ53" s="1310"/>
      <c r="DA53" s="1310"/>
      <c r="DB53" s="1310"/>
      <c r="DC53" s="1310"/>
    </row>
    <row r="54" spans="1:109" x14ac:dyDescent="0.15">
      <c r="A54" s="402"/>
      <c r="B54" s="394"/>
      <c r="G54" s="1323"/>
      <c r="H54" s="1323"/>
      <c r="I54" s="1305"/>
      <c r="J54" s="1305"/>
      <c r="K54" s="1322"/>
      <c r="L54" s="1322"/>
      <c r="M54" s="1322"/>
      <c r="N54" s="1322"/>
      <c r="AM54" s="403"/>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402"/>
      <c r="B55" s="394"/>
      <c r="G55" s="1305"/>
      <c r="H55" s="1305"/>
      <c r="I55" s="1305"/>
      <c r="J55" s="1305"/>
      <c r="K55" s="1322"/>
      <c r="L55" s="1322"/>
      <c r="M55" s="1322"/>
      <c r="N55" s="1322"/>
      <c r="AN55" s="1309" t="s">
        <v>617</v>
      </c>
      <c r="AO55" s="1309"/>
      <c r="AP55" s="1309"/>
      <c r="AQ55" s="1309"/>
      <c r="AR55" s="1309"/>
      <c r="AS55" s="1309"/>
      <c r="AT55" s="1309"/>
      <c r="AU55" s="1309"/>
      <c r="AV55" s="1309"/>
      <c r="AW55" s="1309"/>
      <c r="AX55" s="1309"/>
      <c r="AY55" s="1309"/>
      <c r="AZ55" s="1309"/>
      <c r="BA55" s="1309"/>
      <c r="BB55" s="1312" t="s">
        <v>618</v>
      </c>
      <c r="BC55" s="1312"/>
      <c r="BD55" s="1312"/>
      <c r="BE55" s="1312"/>
      <c r="BF55" s="1312"/>
      <c r="BG55" s="1312"/>
      <c r="BH55" s="1312"/>
      <c r="BI55" s="1312"/>
      <c r="BJ55" s="1312"/>
      <c r="BK55" s="1312"/>
      <c r="BL55" s="1312"/>
      <c r="BM55" s="1312"/>
      <c r="BN55" s="1312"/>
      <c r="BO55" s="1312"/>
      <c r="BP55" s="1311"/>
      <c r="BQ55" s="1310"/>
      <c r="BR55" s="1310"/>
      <c r="BS55" s="1310"/>
      <c r="BT55" s="1310"/>
      <c r="BU55" s="1310"/>
      <c r="BV55" s="1310"/>
      <c r="BW55" s="1310"/>
      <c r="BX55" s="1310">
        <v>41.4</v>
      </c>
      <c r="BY55" s="1310"/>
      <c r="BZ55" s="1310"/>
      <c r="CA55" s="1310"/>
      <c r="CB55" s="1310"/>
      <c r="CC55" s="1310"/>
      <c r="CD55" s="1310"/>
      <c r="CE55" s="1310"/>
      <c r="CF55" s="1310">
        <v>38.9</v>
      </c>
      <c r="CG55" s="1310"/>
      <c r="CH55" s="1310"/>
      <c r="CI55" s="1310"/>
      <c r="CJ55" s="1310"/>
      <c r="CK55" s="1310"/>
      <c r="CL55" s="1310"/>
      <c r="CM55" s="1310"/>
      <c r="CN55" s="1310">
        <v>37.6</v>
      </c>
      <c r="CO55" s="1310"/>
      <c r="CP55" s="1310"/>
      <c r="CQ55" s="1310"/>
      <c r="CR55" s="1310"/>
      <c r="CS55" s="1310"/>
      <c r="CT55" s="1310"/>
      <c r="CU55" s="1310"/>
      <c r="CV55" s="1310">
        <v>34</v>
      </c>
      <c r="CW55" s="1310"/>
      <c r="CX55" s="1310"/>
      <c r="CY55" s="1310"/>
      <c r="CZ55" s="1310"/>
      <c r="DA55" s="1310"/>
      <c r="DB55" s="1310"/>
      <c r="DC55" s="1310"/>
    </row>
    <row r="56" spans="1:109" x14ac:dyDescent="0.15">
      <c r="A56" s="402"/>
      <c r="B56" s="394"/>
      <c r="G56" s="1305"/>
      <c r="H56" s="1305"/>
      <c r="I56" s="1305"/>
      <c r="J56" s="1305"/>
      <c r="K56" s="1322"/>
      <c r="L56" s="1322"/>
      <c r="M56" s="1322"/>
      <c r="N56" s="1322"/>
      <c r="AN56" s="1309"/>
      <c r="AO56" s="1309"/>
      <c r="AP56" s="1309"/>
      <c r="AQ56" s="1309"/>
      <c r="AR56" s="1309"/>
      <c r="AS56" s="1309"/>
      <c r="AT56" s="1309"/>
      <c r="AU56" s="1309"/>
      <c r="AV56" s="1309"/>
      <c r="AW56" s="1309"/>
      <c r="AX56" s="1309"/>
      <c r="AY56" s="1309"/>
      <c r="AZ56" s="1309"/>
      <c r="BA56" s="1309"/>
      <c r="BB56" s="1312"/>
      <c r="BC56" s="1312"/>
      <c r="BD56" s="1312"/>
      <c r="BE56" s="1312"/>
      <c r="BF56" s="1312"/>
      <c r="BG56" s="1312"/>
      <c r="BH56" s="1312"/>
      <c r="BI56" s="1312"/>
      <c r="BJ56" s="1312"/>
      <c r="BK56" s="1312"/>
      <c r="BL56" s="1312"/>
      <c r="BM56" s="1312"/>
      <c r="BN56" s="1312"/>
      <c r="BO56" s="1312"/>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402" customFormat="1" x14ac:dyDescent="0.15">
      <c r="B57" s="406"/>
      <c r="G57" s="1305"/>
      <c r="H57" s="1305"/>
      <c r="I57" s="1325"/>
      <c r="J57" s="1325"/>
      <c r="K57" s="1322"/>
      <c r="L57" s="1322"/>
      <c r="M57" s="1322"/>
      <c r="N57" s="1322"/>
      <c r="AM57" s="387"/>
      <c r="AN57" s="1309"/>
      <c r="AO57" s="1309"/>
      <c r="AP57" s="1309"/>
      <c r="AQ57" s="1309"/>
      <c r="AR57" s="1309"/>
      <c r="AS57" s="1309"/>
      <c r="AT57" s="1309"/>
      <c r="AU57" s="1309"/>
      <c r="AV57" s="1309"/>
      <c r="AW57" s="1309"/>
      <c r="AX57" s="1309"/>
      <c r="AY57" s="1309"/>
      <c r="AZ57" s="1309"/>
      <c r="BA57" s="1309"/>
      <c r="BB57" s="1312" t="s">
        <v>616</v>
      </c>
      <c r="BC57" s="1312"/>
      <c r="BD57" s="1312"/>
      <c r="BE57" s="1312"/>
      <c r="BF57" s="1312"/>
      <c r="BG57" s="1312"/>
      <c r="BH57" s="1312"/>
      <c r="BI57" s="1312"/>
      <c r="BJ57" s="1312"/>
      <c r="BK57" s="1312"/>
      <c r="BL57" s="1312"/>
      <c r="BM57" s="1312"/>
      <c r="BN57" s="1312"/>
      <c r="BO57" s="1312"/>
      <c r="BP57" s="1311"/>
      <c r="BQ57" s="1310"/>
      <c r="BR57" s="1310"/>
      <c r="BS57" s="1310"/>
      <c r="BT57" s="1310"/>
      <c r="BU57" s="1310"/>
      <c r="BV57" s="1310"/>
      <c r="BW57" s="1310"/>
      <c r="BX57" s="1310">
        <v>60.2</v>
      </c>
      <c r="BY57" s="1310"/>
      <c r="BZ57" s="1310"/>
      <c r="CA57" s="1310"/>
      <c r="CB57" s="1310"/>
      <c r="CC57" s="1310"/>
      <c r="CD57" s="1310"/>
      <c r="CE57" s="1310"/>
      <c r="CF57" s="1310">
        <v>59.3</v>
      </c>
      <c r="CG57" s="1310"/>
      <c r="CH57" s="1310"/>
      <c r="CI57" s="1310"/>
      <c r="CJ57" s="1310"/>
      <c r="CK57" s="1310"/>
      <c r="CL57" s="1310"/>
      <c r="CM57" s="1310"/>
      <c r="CN57" s="1310">
        <v>60</v>
      </c>
      <c r="CO57" s="1310"/>
      <c r="CP57" s="1310"/>
      <c r="CQ57" s="1310"/>
      <c r="CR57" s="1310"/>
      <c r="CS57" s="1310"/>
      <c r="CT57" s="1310"/>
      <c r="CU57" s="1310"/>
      <c r="CV57" s="1310">
        <v>60.8</v>
      </c>
      <c r="CW57" s="1310"/>
      <c r="CX57" s="1310"/>
      <c r="CY57" s="1310"/>
      <c r="CZ57" s="1310"/>
      <c r="DA57" s="1310"/>
      <c r="DB57" s="1310"/>
      <c r="DC57" s="1310"/>
      <c r="DD57" s="407"/>
      <c r="DE57" s="406"/>
    </row>
    <row r="58" spans="1:109" s="402" customFormat="1" x14ac:dyDescent="0.15">
      <c r="A58" s="387"/>
      <c r="B58" s="406"/>
      <c r="G58" s="1305"/>
      <c r="H58" s="1305"/>
      <c r="I58" s="1325"/>
      <c r="J58" s="1325"/>
      <c r="K58" s="1322"/>
      <c r="L58" s="1322"/>
      <c r="M58" s="1322"/>
      <c r="N58" s="1322"/>
      <c r="AM58" s="387"/>
      <c r="AN58" s="1309"/>
      <c r="AO58" s="1309"/>
      <c r="AP58" s="1309"/>
      <c r="AQ58" s="1309"/>
      <c r="AR58" s="1309"/>
      <c r="AS58" s="1309"/>
      <c r="AT58" s="1309"/>
      <c r="AU58" s="1309"/>
      <c r="AV58" s="1309"/>
      <c r="AW58" s="1309"/>
      <c r="AX58" s="1309"/>
      <c r="AY58" s="1309"/>
      <c r="AZ58" s="1309"/>
      <c r="BA58" s="1309"/>
      <c r="BB58" s="1312"/>
      <c r="BC58" s="1312"/>
      <c r="BD58" s="1312"/>
      <c r="BE58" s="1312"/>
      <c r="BF58" s="1312"/>
      <c r="BG58" s="1312"/>
      <c r="BH58" s="1312"/>
      <c r="BI58" s="1312"/>
      <c r="BJ58" s="1312"/>
      <c r="BK58" s="1312"/>
      <c r="BL58" s="1312"/>
      <c r="BM58" s="1312"/>
      <c r="BN58" s="1312"/>
      <c r="BO58" s="1312"/>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619</v>
      </c>
    </row>
    <row r="64" spans="1:109" x14ac:dyDescent="0.15">
      <c r="B64" s="394"/>
      <c r="G64" s="401"/>
      <c r="I64" s="414"/>
      <c r="J64" s="414"/>
      <c r="K64" s="414"/>
      <c r="L64" s="414"/>
      <c r="M64" s="414"/>
      <c r="N64" s="415"/>
      <c r="AM64" s="401"/>
      <c r="AN64" s="401" t="s">
        <v>611</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3" t="s">
        <v>620</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x14ac:dyDescent="0.15">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x14ac:dyDescent="0.15">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x14ac:dyDescent="0.15">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x14ac:dyDescent="0.15">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613</v>
      </c>
    </row>
    <row r="72" spans="2:107" x14ac:dyDescent="0.15">
      <c r="B72" s="394"/>
      <c r="G72" s="1305"/>
      <c r="H72" s="1305"/>
      <c r="I72" s="1305"/>
      <c r="J72" s="1305"/>
      <c r="K72" s="404"/>
      <c r="L72" s="404"/>
      <c r="M72" s="405"/>
      <c r="N72" s="405"/>
      <c r="AN72" s="1306"/>
      <c r="AO72" s="1307"/>
      <c r="AP72" s="1307"/>
      <c r="AQ72" s="1307"/>
      <c r="AR72" s="1307"/>
      <c r="AS72" s="1307"/>
      <c r="AT72" s="1307"/>
      <c r="AU72" s="1307"/>
      <c r="AV72" s="1307"/>
      <c r="AW72" s="1307"/>
      <c r="AX72" s="1307"/>
      <c r="AY72" s="1307"/>
      <c r="AZ72" s="1307"/>
      <c r="BA72" s="1307"/>
      <c r="BB72" s="1307"/>
      <c r="BC72" s="1307"/>
      <c r="BD72" s="1307"/>
      <c r="BE72" s="1307"/>
      <c r="BF72" s="1307"/>
      <c r="BG72" s="1307"/>
      <c r="BH72" s="1307"/>
      <c r="BI72" s="1307"/>
      <c r="BJ72" s="1307"/>
      <c r="BK72" s="1307"/>
      <c r="BL72" s="1307"/>
      <c r="BM72" s="1307"/>
      <c r="BN72" s="1307"/>
      <c r="BO72" s="1308"/>
      <c r="BP72" s="1309" t="s">
        <v>558</v>
      </c>
      <c r="BQ72" s="1309"/>
      <c r="BR72" s="1309"/>
      <c r="BS72" s="1309"/>
      <c r="BT72" s="1309"/>
      <c r="BU72" s="1309"/>
      <c r="BV72" s="1309"/>
      <c r="BW72" s="1309"/>
      <c r="BX72" s="1309" t="s">
        <v>559</v>
      </c>
      <c r="BY72" s="1309"/>
      <c r="BZ72" s="1309"/>
      <c r="CA72" s="1309"/>
      <c r="CB72" s="1309"/>
      <c r="CC72" s="1309"/>
      <c r="CD72" s="1309"/>
      <c r="CE72" s="1309"/>
      <c r="CF72" s="1309" t="s">
        <v>560</v>
      </c>
      <c r="CG72" s="1309"/>
      <c r="CH72" s="1309"/>
      <c r="CI72" s="1309"/>
      <c r="CJ72" s="1309"/>
      <c r="CK72" s="1309"/>
      <c r="CL72" s="1309"/>
      <c r="CM72" s="1309"/>
      <c r="CN72" s="1309" t="s">
        <v>561</v>
      </c>
      <c r="CO72" s="1309"/>
      <c r="CP72" s="1309"/>
      <c r="CQ72" s="1309"/>
      <c r="CR72" s="1309"/>
      <c r="CS72" s="1309"/>
      <c r="CT72" s="1309"/>
      <c r="CU72" s="1309"/>
      <c r="CV72" s="1309" t="s">
        <v>562</v>
      </c>
      <c r="CW72" s="1309"/>
      <c r="CX72" s="1309"/>
      <c r="CY72" s="1309"/>
      <c r="CZ72" s="1309"/>
      <c r="DA72" s="1309"/>
      <c r="DB72" s="1309"/>
      <c r="DC72" s="1309"/>
    </row>
    <row r="73" spans="2:107" x14ac:dyDescent="0.15">
      <c r="B73" s="394"/>
      <c r="G73" s="1323"/>
      <c r="H73" s="1323"/>
      <c r="I73" s="1323"/>
      <c r="J73" s="1323"/>
      <c r="K73" s="1326"/>
      <c r="L73" s="1326"/>
      <c r="M73" s="1326"/>
      <c r="N73" s="1326"/>
      <c r="AM73" s="403"/>
      <c r="AN73" s="1312" t="s">
        <v>614</v>
      </c>
      <c r="AO73" s="1312"/>
      <c r="AP73" s="1312"/>
      <c r="AQ73" s="1312"/>
      <c r="AR73" s="1312"/>
      <c r="AS73" s="1312"/>
      <c r="AT73" s="1312"/>
      <c r="AU73" s="1312"/>
      <c r="AV73" s="1312"/>
      <c r="AW73" s="1312"/>
      <c r="AX73" s="1312"/>
      <c r="AY73" s="1312"/>
      <c r="AZ73" s="1312"/>
      <c r="BA73" s="1312"/>
      <c r="BB73" s="1312" t="s">
        <v>618</v>
      </c>
      <c r="BC73" s="1312"/>
      <c r="BD73" s="1312"/>
      <c r="BE73" s="1312"/>
      <c r="BF73" s="1312"/>
      <c r="BG73" s="1312"/>
      <c r="BH73" s="1312"/>
      <c r="BI73" s="1312"/>
      <c r="BJ73" s="1312"/>
      <c r="BK73" s="1312"/>
      <c r="BL73" s="1312"/>
      <c r="BM73" s="1312"/>
      <c r="BN73" s="1312"/>
      <c r="BO73" s="1312"/>
      <c r="BP73" s="1310"/>
      <c r="BQ73" s="1310"/>
      <c r="BR73" s="1310"/>
      <c r="BS73" s="1310"/>
      <c r="BT73" s="1310"/>
      <c r="BU73" s="1310"/>
      <c r="BV73" s="1310"/>
      <c r="BW73" s="1310"/>
      <c r="BX73" s="1310"/>
      <c r="BY73" s="1310"/>
      <c r="BZ73" s="1310"/>
      <c r="CA73" s="1310"/>
      <c r="CB73" s="1310"/>
      <c r="CC73" s="1310"/>
      <c r="CD73" s="1310"/>
      <c r="CE73" s="1310"/>
      <c r="CF73" s="1310"/>
      <c r="CG73" s="1310"/>
      <c r="CH73" s="1310"/>
      <c r="CI73" s="1310"/>
      <c r="CJ73" s="1310"/>
      <c r="CK73" s="1310"/>
      <c r="CL73" s="1310"/>
      <c r="CM73" s="1310"/>
      <c r="CN73" s="1310"/>
      <c r="CO73" s="1310"/>
      <c r="CP73" s="1310"/>
      <c r="CQ73" s="1310"/>
      <c r="CR73" s="1310"/>
      <c r="CS73" s="1310"/>
      <c r="CT73" s="1310"/>
      <c r="CU73" s="1310"/>
      <c r="CV73" s="1310"/>
      <c r="CW73" s="1310"/>
      <c r="CX73" s="1310"/>
      <c r="CY73" s="1310"/>
      <c r="CZ73" s="1310"/>
      <c r="DA73" s="1310"/>
      <c r="DB73" s="1310"/>
      <c r="DC73" s="1310"/>
    </row>
    <row r="74" spans="2:107" x14ac:dyDescent="0.15">
      <c r="B74" s="394"/>
      <c r="G74" s="1323"/>
      <c r="H74" s="1323"/>
      <c r="I74" s="1323"/>
      <c r="J74" s="1323"/>
      <c r="K74" s="1326"/>
      <c r="L74" s="1326"/>
      <c r="M74" s="1326"/>
      <c r="N74" s="1326"/>
      <c r="AM74" s="403"/>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394"/>
      <c r="G75" s="1323"/>
      <c r="H75" s="1323"/>
      <c r="I75" s="1305"/>
      <c r="J75" s="1305"/>
      <c r="K75" s="1322"/>
      <c r="L75" s="1322"/>
      <c r="M75" s="1322"/>
      <c r="N75" s="1322"/>
      <c r="AM75" s="403"/>
      <c r="AN75" s="1312"/>
      <c r="AO75" s="1312"/>
      <c r="AP75" s="1312"/>
      <c r="AQ75" s="1312"/>
      <c r="AR75" s="1312"/>
      <c r="AS75" s="1312"/>
      <c r="AT75" s="1312"/>
      <c r="AU75" s="1312"/>
      <c r="AV75" s="1312"/>
      <c r="AW75" s="1312"/>
      <c r="AX75" s="1312"/>
      <c r="AY75" s="1312"/>
      <c r="AZ75" s="1312"/>
      <c r="BA75" s="1312"/>
      <c r="BB75" s="1312" t="s">
        <v>621</v>
      </c>
      <c r="BC75" s="1312"/>
      <c r="BD75" s="1312"/>
      <c r="BE75" s="1312"/>
      <c r="BF75" s="1312"/>
      <c r="BG75" s="1312"/>
      <c r="BH75" s="1312"/>
      <c r="BI75" s="1312"/>
      <c r="BJ75" s="1312"/>
      <c r="BK75" s="1312"/>
      <c r="BL75" s="1312"/>
      <c r="BM75" s="1312"/>
      <c r="BN75" s="1312"/>
      <c r="BO75" s="1312"/>
      <c r="BP75" s="1310">
        <v>4.3</v>
      </c>
      <c r="BQ75" s="1310"/>
      <c r="BR75" s="1310"/>
      <c r="BS75" s="1310"/>
      <c r="BT75" s="1310"/>
      <c r="BU75" s="1310"/>
      <c r="BV75" s="1310"/>
      <c r="BW75" s="1310"/>
      <c r="BX75" s="1310">
        <v>4.3</v>
      </c>
      <c r="BY75" s="1310"/>
      <c r="BZ75" s="1310"/>
      <c r="CA75" s="1310"/>
      <c r="CB75" s="1310"/>
      <c r="CC75" s="1310"/>
      <c r="CD75" s="1310"/>
      <c r="CE75" s="1310"/>
      <c r="CF75" s="1310">
        <v>3.9</v>
      </c>
      <c r="CG75" s="1310"/>
      <c r="CH75" s="1310"/>
      <c r="CI75" s="1310"/>
      <c r="CJ75" s="1310"/>
      <c r="CK75" s="1310"/>
      <c r="CL75" s="1310"/>
      <c r="CM75" s="1310"/>
      <c r="CN75" s="1310">
        <v>3.4</v>
      </c>
      <c r="CO75" s="1310"/>
      <c r="CP75" s="1310"/>
      <c r="CQ75" s="1310"/>
      <c r="CR75" s="1310"/>
      <c r="CS75" s="1310"/>
      <c r="CT75" s="1310"/>
      <c r="CU75" s="1310"/>
      <c r="CV75" s="1310">
        <v>3.1</v>
      </c>
      <c r="CW75" s="1310"/>
      <c r="CX75" s="1310"/>
      <c r="CY75" s="1310"/>
      <c r="CZ75" s="1310"/>
      <c r="DA75" s="1310"/>
      <c r="DB75" s="1310"/>
      <c r="DC75" s="1310"/>
    </row>
    <row r="76" spans="2:107" x14ac:dyDescent="0.15">
      <c r="B76" s="394"/>
      <c r="G76" s="1323"/>
      <c r="H76" s="1323"/>
      <c r="I76" s="1305"/>
      <c r="J76" s="1305"/>
      <c r="K76" s="1322"/>
      <c r="L76" s="1322"/>
      <c r="M76" s="1322"/>
      <c r="N76" s="1322"/>
      <c r="AM76" s="403"/>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394"/>
      <c r="G77" s="1305"/>
      <c r="H77" s="1305"/>
      <c r="I77" s="1305"/>
      <c r="J77" s="1305"/>
      <c r="K77" s="1326"/>
      <c r="L77" s="1326"/>
      <c r="M77" s="1326"/>
      <c r="N77" s="1326"/>
      <c r="AN77" s="1309" t="s">
        <v>617</v>
      </c>
      <c r="AO77" s="1309"/>
      <c r="AP77" s="1309"/>
      <c r="AQ77" s="1309"/>
      <c r="AR77" s="1309"/>
      <c r="AS77" s="1309"/>
      <c r="AT77" s="1309"/>
      <c r="AU77" s="1309"/>
      <c r="AV77" s="1309"/>
      <c r="AW77" s="1309"/>
      <c r="AX77" s="1309"/>
      <c r="AY77" s="1309"/>
      <c r="AZ77" s="1309"/>
      <c r="BA77" s="1309"/>
      <c r="BB77" s="1312" t="s">
        <v>618</v>
      </c>
      <c r="BC77" s="1312"/>
      <c r="BD77" s="1312"/>
      <c r="BE77" s="1312"/>
      <c r="BF77" s="1312"/>
      <c r="BG77" s="1312"/>
      <c r="BH77" s="1312"/>
      <c r="BI77" s="1312"/>
      <c r="BJ77" s="1312"/>
      <c r="BK77" s="1312"/>
      <c r="BL77" s="1312"/>
      <c r="BM77" s="1312"/>
      <c r="BN77" s="1312"/>
      <c r="BO77" s="1312"/>
      <c r="BP77" s="1310">
        <v>47</v>
      </c>
      <c r="BQ77" s="1310"/>
      <c r="BR77" s="1310"/>
      <c r="BS77" s="1310"/>
      <c r="BT77" s="1310"/>
      <c r="BU77" s="1310"/>
      <c r="BV77" s="1310"/>
      <c r="BW77" s="1310"/>
      <c r="BX77" s="1310">
        <v>41.4</v>
      </c>
      <c r="BY77" s="1310"/>
      <c r="BZ77" s="1310"/>
      <c r="CA77" s="1310"/>
      <c r="CB77" s="1310"/>
      <c r="CC77" s="1310"/>
      <c r="CD77" s="1310"/>
      <c r="CE77" s="1310"/>
      <c r="CF77" s="1310">
        <v>38.9</v>
      </c>
      <c r="CG77" s="1310"/>
      <c r="CH77" s="1310"/>
      <c r="CI77" s="1310"/>
      <c r="CJ77" s="1310"/>
      <c r="CK77" s="1310"/>
      <c r="CL77" s="1310"/>
      <c r="CM77" s="1310"/>
      <c r="CN77" s="1310">
        <v>37.6</v>
      </c>
      <c r="CO77" s="1310"/>
      <c r="CP77" s="1310"/>
      <c r="CQ77" s="1310"/>
      <c r="CR77" s="1310"/>
      <c r="CS77" s="1310"/>
      <c r="CT77" s="1310"/>
      <c r="CU77" s="1310"/>
      <c r="CV77" s="1310">
        <v>34</v>
      </c>
      <c r="CW77" s="1310"/>
      <c r="CX77" s="1310"/>
      <c r="CY77" s="1310"/>
      <c r="CZ77" s="1310"/>
      <c r="DA77" s="1310"/>
      <c r="DB77" s="1310"/>
      <c r="DC77" s="1310"/>
    </row>
    <row r="78" spans="2:107" x14ac:dyDescent="0.15">
      <c r="B78" s="394"/>
      <c r="G78" s="1305"/>
      <c r="H78" s="1305"/>
      <c r="I78" s="1305"/>
      <c r="J78" s="1305"/>
      <c r="K78" s="1326"/>
      <c r="L78" s="1326"/>
      <c r="M78" s="1326"/>
      <c r="N78" s="1326"/>
      <c r="AN78" s="1309"/>
      <c r="AO78" s="1309"/>
      <c r="AP78" s="1309"/>
      <c r="AQ78" s="1309"/>
      <c r="AR78" s="1309"/>
      <c r="AS78" s="1309"/>
      <c r="AT78" s="1309"/>
      <c r="AU78" s="1309"/>
      <c r="AV78" s="1309"/>
      <c r="AW78" s="1309"/>
      <c r="AX78" s="1309"/>
      <c r="AY78" s="1309"/>
      <c r="AZ78" s="1309"/>
      <c r="BA78" s="1309"/>
      <c r="BB78" s="1312"/>
      <c r="BC78" s="1312"/>
      <c r="BD78" s="1312"/>
      <c r="BE78" s="1312"/>
      <c r="BF78" s="1312"/>
      <c r="BG78" s="1312"/>
      <c r="BH78" s="1312"/>
      <c r="BI78" s="1312"/>
      <c r="BJ78" s="1312"/>
      <c r="BK78" s="1312"/>
      <c r="BL78" s="1312"/>
      <c r="BM78" s="1312"/>
      <c r="BN78" s="1312"/>
      <c r="BO78" s="1312"/>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394"/>
      <c r="G79" s="1305"/>
      <c r="H79" s="1305"/>
      <c r="I79" s="1325"/>
      <c r="J79" s="1325"/>
      <c r="K79" s="1327"/>
      <c r="L79" s="1327"/>
      <c r="M79" s="1327"/>
      <c r="N79" s="1327"/>
      <c r="AN79" s="1309"/>
      <c r="AO79" s="1309"/>
      <c r="AP79" s="1309"/>
      <c r="AQ79" s="1309"/>
      <c r="AR79" s="1309"/>
      <c r="AS79" s="1309"/>
      <c r="AT79" s="1309"/>
      <c r="AU79" s="1309"/>
      <c r="AV79" s="1309"/>
      <c r="AW79" s="1309"/>
      <c r="AX79" s="1309"/>
      <c r="AY79" s="1309"/>
      <c r="AZ79" s="1309"/>
      <c r="BA79" s="1309"/>
      <c r="BB79" s="1312" t="s">
        <v>622</v>
      </c>
      <c r="BC79" s="1312"/>
      <c r="BD79" s="1312"/>
      <c r="BE79" s="1312"/>
      <c r="BF79" s="1312"/>
      <c r="BG79" s="1312"/>
      <c r="BH79" s="1312"/>
      <c r="BI79" s="1312"/>
      <c r="BJ79" s="1312"/>
      <c r="BK79" s="1312"/>
      <c r="BL79" s="1312"/>
      <c r="BM79" s="1312"/>
      <c r="BN79" s="1312"/>
      <c r="BO79" s="1312"/>
      <c r="BP79" s="1310">
        <v>7.3</v>
      </c>
      <c r="BQ79" s="1310"/>
      <c r="BR79" s="1310"/>
      <c r="BS79" s="1310"/>
      <c r="BT79" s="1310"/>
      <c r="BU79" s="1310"/>
      <c r="BV79" s="1310"/>
      <c r="BW79" s="1310"/>
      <c r="BX79" s="1310">
        <v>6.7</v>
      </c>
      <c r="BY79" s="1310"/>
      <c r="BZ79" s="1310"/>
      <c r="CA79" s="1310"/>
      <c r="CB79" s="1310"/>
      <c r="CC79" s="1310"/>
      <c r="CD79" s="1310"/>
      <c r="CE79" s="1310"/>
      <c r="CF79" s="1310">
        <v>6.4</v>
      </c>
      <c r="CG79" s="1310"/>
      <c r="CH79" s="1310"/>
      <c r="CI79" s="1310"/>
      <c r="CJ79" s="1310"/>
      <c r="CK79" s="1310"/>
      <c r="CL79" s="1310"/>
      <c r="CM79" s="1310"/>
      <c r="CN79" s="1310">
        <v>6.1</v>
      </c>
      <c r="CO79" s="1310"/>
      <c r="CP79" s="1310"/>
      <c r="CQ79" s="1310"/>
      <c r="CR79" s="1310"/>
      <c r="CS79" s="1310"/>
      <c r="CT79" s="1310"/>
      <c r="CU79" s="1310"/>
      <c r="CV79" s="1310">
        <v>5.9</v>
      </c>
      <c r="CW79" s="1310"/>
      <c r="CX79" s="1310"/>
      <c r="CY79" s="1310"/>
      <c r="CZ79" s="1310"/>
      <c r="DA79" s="1310"/>
      <c r="DB79" s="1310"/>
      <c r="DC79" s="1310"/>
    </row>
    <row r="80" spans="2:107" x14ac:dyDescent="0.15">
      <c r="B80" s="394"/>
      <c r="G80" s="1305"/>
      <c r="H80" s="1305"/>
      <c r="I80" s="1325"/>
      <c r="J80" s="1325"/>
      <c r="K80" s="1327"/>
      <c r="L80" s="1327"/>
      <c r="M80" s="1327"/>
      <c r="N80" s="1327"/>
      <c r="AN80" s="1309"/>
      <c r="AO80" s="1309"/>
      <c r="AP80" s="1309"/>
      <c r="AQ80" s="1309"/>
      <c r="AR80" s="1309"/>
      <c r="AS80" s="1309"/>
      <c r="AT80" s="1309"/>
      <c r="AU80" s="1309"/>
      <c r="AV80" s="1309"/>
      <c r="AW80" s="1309"/>
      <c r="AX80" s="1309"/>
      <c r="AY80" s="1309"/>
      <c r="AZ80" s="1309"/>
      <c r="BA80" s="1309"/>
      <c r="BB80" s="1312"/>
      <c r="BC80" s="1312"/>
      <c r="BD80" s="1312"/>
      <c r="BE80" s="1312"/>
      <c r="BF80" s="1312"/>
      <c r="BG80" s="1312"/>
      <c r="BH80" s="1312"/>
      <c r="BI80" s="1312"/>
      <c r="BJ80" s="1312"/>
      <c r="BK80" s="1312"/>
      <c r="BL80" s="1312"/>
      <c r="BM80" s="1312"/>
      <c r="BN80" s="1312"/>
      <c r="BO80" s="1312"/>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GUtcjVKEGIG3aJtrfKYI2w7x4YIvY93ZQyJpoUit6KaRHf9HgpRqy6vYQrHnNbSS2HoUqGXAJgf5wGC880Mglg==" saltValue="od8qunB+DHF/nZcnWyvRC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623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4MbqTB9HTlv0zbMfy79WQpyUtJKu5WbNMgvA5w4hymRlYVWGrzHNS/Gcl7yY+dKikaxi6L2Fkl0gcCKxlPUq2Q==" saltValue="EL0UkggQHvmAbA0Id+sUG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624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kV12t9x4mu8Rff3nd+WxcfpwdH2etrR6+Z36zQdaJERZdCvpygoAYDZGwpgWOsnwalLUPvAT+R6u0EnxjHDv0Q==" saltValue="vLv+relmxkZYoH6MgfdXk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555</v>
      </c>
      <c r="G2" s="156"/>
      <c r="H2" s="157"/>
    </row>
    <row r="3" spans="1:8" x14ac:dyDescent="0.15">
      <c r="A3" s="153" t="s">
        <v>548</v>
      </c>
      <c r="B3" s="158"/>
      <c r="C3" s="159"/>
      <c r="D3" s="160">
        <v>76262</v>
      </c>
      <c r="E3" s="161"/>
      <c r="F3" s="162">
        <v>51613</v>
      </c>
      <c r="G3" s="163"/>
      <c r="H3" s="164"/>
    </row>
    <row r="4" spans="1:8" x14ac:dyDescent="0.15">
      <c r="A4" s="165"/>
      <c r="B4" s="166"/>
      <c r="C4" s="167"/>
      <c r="D4" s="168">
        <v>48910</v>
      </c>
      <c r="E4" s="169"/>
      <c r="F4" s="170">
        <v>25872</v>
      </c>
      <c r="G4" s="171"/>
      <c r="H4" s="172"/>
    </row>
    <row r="5" spans="1:8" x14ac:dyDescent="0.15">
      <c r="A5" s="153" t="s">
        <v>550</v>
      </c>
      <c r="B5" s="158"/>
      <c r="C5" s="159"/>
      <c r="D5" s="160">
        <v>93752</v>
      </c>
      <c r="E5" s="161"/>
      <c r="F5" s="162">
        <v>50880</v>
      </c>
      <c r="G5" s="163"/>
      <c r="H5" s="164"/>
    </row>
    <row r="6" spans="1:8" x14ac:dyDescent="0.15">
      <c r="A6" s="165"/>
      <c r="B6" s="166"/>
      <c r="C6" s="167"/>
      <c r="D6" s="168">
        <v>63167</v>
      </c>
      <c r="E6" s="169"/>
      <c r="F6" s="170">
        <v>27819</v>
      </c>
      <c r="G6" s="171"/>
      <c r="H6" s="172"/>
    </row>
    <row r="7" spans="1:8" x14ac:dyDescent="0.15">
      <c r="A7" s="153" t="s">
        <v>551</v>
      </c>
      <c r="B7" s="158"/>
      <c r="C7" s="159"/>
      <c r="D7" s="160">
        <v>90981</v>
      </c>
      <c r="E7" s="161"/>
      <c r="F7" s="162">
        <v>46395</v>
      </c>
      <c r="G7" s="163"/>
      <c r="H7" s="164"/>
    </row>
    <row r="8" spans="1:8" x14ac:dyDescent="0.15">
      <c r="A8" s="165"/>
      <c r="B8" s="166"/>
      <c r="C8" s="167"/>
      <c r="D8" s="168">
        <v>52690</v>
      </c>
      <c r="E8" s="169"/>
      <c r="F8" s="170">
        <v>26304</v>
      </c>
      <c r="G8" s="171"/>
      <c r="H8" s="172"/>
    </row>
    <row r="9" spans="1:8" x14ac:dyDescent="0.15">
      <c r="A9" s="153" t="s">
        <v>552</v>
      </c>
      <c r="B9" s="158"/>
      <c r="C9" s="159"/>
      <c r="D9" s="160">
        <v>97676</v>
      </c>
      <c r="E9" s="161"/>
      <c r="F9" s="162">
        <v>48088</v>
      </c>
      <c r="G9" s="163"/>
      <c r="H9" s="164"/>
    </row>
    <row r="10" spans="1:8" x14ac:dyDescent="0.15">
      <c r="A10" s="165"/>
      <c r="B10" s="166"/>
      <c r="C10" s="167"/>
      <c r="D10" s="168">
        <v>57387</v>
      </c>
      <c r="E10" s="169"/>
      <c r="F10" s="170">
        <v>25183</v>
      </c>
      <c r="G10" s="171"/>
      <c r="H10" s="172"/>
    </row>
    <row r="11" spans="1:8" x14ac:dyDescent="0.15">
      <c r="A11" s="153" t="s">
        <v>553</v>
      </c>
      <c r="B11" s="158"/>
      <c r="C11" s="159"/>
      <c r="D11" s="160">
        <v>90161</v>
      </c>
      <c r="E11" s="161"/>
      <c r="F11" s="162">
        <v>46457</v>
      </c>
      <c r="G11" s="163"/>
      <c r="H11" s="164"/>
    </row>
    <row r="12" spans="1:8" x14ac:dyDescent="0.15">
      <c r="A12" s="165"/>
      <c r="B12" s="166"/>
      <c r="C12" s="173"/>
      <c r="D12" s="168">
        <v>67414</v>
      </c>
      <c r="E12" s="169"/>
      <c r="F12" s="170">
        <v>24020</v>
      </c>
      <c r="G12" s="171"/>
      <c r="H12" s="172"/>
    </row>
    <row r="13" spans="1:8" x14ac:dyDescent="0.15">
      <c r="A13" s="153"/>
      <c r="B13" s="158"/>
      <c r="C13" s="174"/>
      <c r="D13" s="175">
        <v>89766</v>
      </c>
      <c r="E13" s="176"/>
      <c r="F13" s="177">
        <v>48687</v>
      </c>
      <c r="G13" s="178"/>
      <c r="H13" s="164"/>
    </row>
    <row r="14" spans="1:8" x14ac:dyDescent="0.15">
      <c r="A14" s="165"/>
      <c r="B14" s="166"/>
      <c r="C14" s="167"/>
      <c r="D14" s="168">
        <v>57914</v>
      </c>
      <c r="E14" s="169"/>
      <c r="F14" s="170">
        <v>25840</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5.57</v>
      </c>
      <c r="C19" s="179">
        <f>ROUND(VALUE(SUBSTITUTE(実質収支比率等に係る経年分析!G$48,"▲","-")),2)</f>
        <v>4.82</v>
      </c>
      <c r="D19" s="179">
        <f>ROUND(VALUE(SUBSTITUTE(実質収支比率等に係る経年分析!H$48,"▲","-")),2)</f>
        <v>3.53</v>
      </c>
      <c r="E19" s="179">
        <f>ROUND(VALUE(SUBSTITUTE(実質収支比率等に係る経年分析!I$48,"▲","-")),2)</f>
        <v>3.38</v>
      </c>
      <c r="F19" s="179">
        <f>ROUND(VALUE(SUBSTITUTE(実質収支比率等に係る経年分析!J$48,"▲","-")),2)</f>
        <v>5.55</v>
      </c>
    </row>
    <row r="20" spans="1:11" x14ac:dyDescent="0.15">
      <c r="A20" s="179" t="s">
        <v>55</v>
      </c>
      <c r="B20" s="179">
        <f>ROUND(VALUE(SUBSTITUTE(実質収支比率等に係る経年分析!F$47,"▲","-")),2)</f>
        <v>25.23</v>
      </c>
      <c r="C20" s="179">
        <f>ROUND(VALUE(SUBSTITUTE(実質収支比率等に係る経年分析!G$47,"▲","-")),2)</f>
        <v>26.32</v>
      </c>
      <c r="D20" s="179">
        <f>ROUND(VALUE(SUBSTITUTE(実質収支比率等に係る経年分析!H$47,"▲","-")),2)</f>
        <v>26.92</v>
      </c>
      <c r="E20" s="179">
        <f>ROUND(VALUE(SUBSTITUTE(実質収支比率等に係る経年分析!I$47,"▲","-")),2)</f>
        <v>21.79</v>
      </c>
      <c r="F20" s="179">
        <f>ROUND(VALUE(SUBSTITUTE(実質収支比率等に係る経年分析!J$47,"▲","-")),2)</f>
        <v>31.44</v>
      </c>
    </row>
    <row r="21" spans="1:11" x14ac:dyDescent="0.15">
      <c r="A21" s="179" t="s">
        <v>56</v>
      </c>
      <c r="B21" s="179">
        <f>IF(ISNUMBER(VALUE(SUBSTITUTE(実質収支比率等に係る経年分析!F$49,"▲","-"))),ROUND(VALUE(SUBSTITUTE(実質収支比率等に係る経年分析!F$49,"▲","-")),2),NA())</f>
        <v>11.02</v>
      </c>
      <c r="C21" s="179">
        <f>IF(ISNUMBER(VALUE(SUBSTITUTE(実質収支比率等に係る経年分析!G$49,"▲","-"))),ROUND(VALUE(SUBSTITUTE(実質収支比率等に係る経年分析!G$49,"▲","-")),2),NA())</f>
        <v>6.06</v>
      </c>
      <c r="D21" s="179">
        <f>IF(ISNUMBER(VALUE(SUBSTITUTE(実質収支比率等に係る経年分析!H$49,"▲","-"))),ROUND(VALUE(SUBSTITUTE(実質収支比率等に係る経年分析!H$49,"▲","-")),2),NA())</f>
        <v>5.13</v>
      </c>
      <c r="E21" s="179">
        <f>IF(ISNUMBER(VALUE(SUBSTITUTE(実質収支比率等に係る経年分析!I$49,"▲","-"))),ROUND(VALUE(SUBSTITUTE(実質収支比率等に係る経年分析!I$49,"▲","-")),2),NA())</f>
        <v>-4.41</v>
      </c>
      <c r="F21" s="179">
        <f>IF(ISNUMBER(VALUE(SUBSTITUTE(実質収支比率等に係る経年分析!J$49,"▲","-"))),ROUND(VALUE(SUBSTITUTE(実質収支比率等に係る経年分析!J$49,"▲","-")),2),NA())</f>
        <v>1.45</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0.12</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0.18</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0.4</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0.02</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卸売市場特別会計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0.02</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0.02</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0.02</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0.01</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都市計画事業土地区画整理特別会計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0.02</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0.03</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0.01</v>
      </c>
    </row>
    <row r="32" spans="1:11" x14ac:dyDescent="0.15">
      <c r="A32" s="180" t="str">
        <f>IF(連結実質赤字比率に係る赤字・黒字の構成分析!C$38="",NA(),連結実質赤字比率に係る赤字・黒字の構成分析!C$38)</f>
        <v>国民健康保険特別会計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1.19</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1.22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1.37</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1.31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0.53</v>
      </c>
    </row>
    <row r="33" spans="1:16" x14ac:dyDescent="0.15">
      <c r="A33" s="180" t="str">
        <f>IF(連結実質赤字比率に係る赤字・黒字の構成分析!C$37="",NA(),連結実質赤字比率に係る赤字・黒字の構成分析!C$37)</f>
        <v>介護保険事業特別会計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0.45</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0.31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0.39</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0.53</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0.63</v>
      </c>
    </row>
    <row r="34" spans="1:16" x14ac:dyDescent="0.15">
      <c r="A34" s="180" t="str">
        <f>IF(連結実質赤字比率に係る赤字・黒字の構成分析!C$36="",NA(),連結実質赤字比率に係る赤字・黒字の構成分析!C$36)</f>
        <v>下水道事業会計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3.05</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2.39</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2.2200000000000002</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2.27</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2.88</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5.54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4.78</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3.49</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3.35</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5.54</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17.649999999999999</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12.73</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9.82</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9.16</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12.17</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13956</v>
      </c>
      <c r="E42" s="181"/>
      <c r="F42" s="181"/>
      <c r="G42" s="181">
        <f>'実質公債費比率（分子）の構造'!L$52</f>
        <v>12830</v>
      </c>
      <c r="H42" s="181"/>
      <c r="I42" s="181"/>
      <c r="J42" s="181">
        <f>'実質公債費比率（分子）の構造'!M$52</f>
        <v>11809</v>
      </c>
      <c r="K42" s="181"/>
      <c r="L42" s="181"/>
      <c r="M42" s="181">
        <f>'実質公債費比率（分子）の構造'!N$52</f>
        <v>11444</v>
      </c>
      <c r="N42" s="181"/>
      <c r="O42" s="181"/>
      <c r="P42" s="181">
        <f>'実質公債費比率（分子）の構造'!O$52</f>
        <v>11938</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347</v>
      </c>
      <c r="C44" s="181"/>
      <c r="D44" s="181"/>
      <c r="E44" s="181">
        <f>'実質公債費比率（分子）の構造'!L$50</f>
        <v>347</v>
      </c>
      <c r="F44" s="181"/>
      <c r="G44" s="181"/>
      <c r="H44" s="181">
        <f>'実質公債費比率（分子）の構造'!M$50</f>
        <v>347</v>
      </c>
      <c r="I44" s="181"/>
      <c r="J44" s="181"/>
      <c r="K44" s="181">
        <f>'実質公債費比率（分子）の構造'!N$50</f>
        <v>348</v>
      </c>
      <c r="L44" s="181"/>
      <c r="M44" s="181"/>
      <c r="N44" s="181">
        <f>'実質公債費比率（分子）の構造'!O$50</f>
        <v>348</v>
      </c>
      <c r="O44" s="181"/>
      <c r="P44" s="181"/>
    </row>
    <row r="45" spans="1:16" x14ac:dyDescent="0.15">
      <c r="A45" s="181" t="s">
        <v>66</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x14ac:dyDescent="0.15">
      <c r="A46" s="181" t="s">
        <v>67</v>
      </c>
      <c r="B46" s="181">
        <f>'実質公債費比率（分子）の構造'!K$48</f>
        <v>2967</v>
      </c>
      <c r="C46" s="181"/>
      <c r="D46" s="181"/>
      <c r="E46" s="181">
        <f>'実質公債費比率（分子）の構造'!L$48</f>
        <v>3030</v>
      </c>
      <c r="F46" s="181"/>
      <c r="G46" s="181"/>
      <c r="H46" s="181">
        <f>'実質公債費比率（分子）の構造'!M$48</f>
        <v>3025</v>
      </c>
      <c r="I46" s="181"/>
      <c r="J46" s="181"/>
      <c r="K46" s="181">
        <f>'実質公債費比率（分子）の構造'!N$48</f>
        <v>2444</v>
      </c>
      <c r="L46" s="181"/>
      <c r="M46" s="181"/>
      <c r="N46" s="181">
        <f>'実質公債費比率（分子）の構造'!O$48</f>
        <v>2408</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14136</v>
      </c>
      <c r="C49" s="181"/>
      <c r="D49" s="181"/>
      <c r="E49" s="181">
        <f>'実質公債費比率（分子）の構造'!L$45</f>
        <v>13581</v>
      </c>
      <c r="F49" s="181"/>
      <c r="G49" s="181"/>
      <c r="H49" s="181">
        <f>'実質公債費比率（分子）の構造'!M$45</f>
        <v>13346</v>
      </c>
      <c r="I49" s="181"/>
      <c r="J49" s="181"/>
      <c r="K49" s="181">
        <f>'実質公債費比率（分子）の構造'!N$45</f>
        <v>12538</v>
      </c>
      <c r="L49" s="181"/>
      <c r="M49" s="181"/>
      <c r="N49" s="181">
        <f>'実質公債費比率（分子）の構造'!O$45</f>
        <v>12173</v>
      </c>
      <c r="O49" s="181"/>
      <c r="P49" s="181"/>
    </row>
    <row r="50" spans="1:16" x14ac:dyDescent="0.15">
      <c r="A50" s="181" t="s">
        <v>71</v>
      </c>
      <c r="B50" s="181" t="e">
        <f>NA()</f>
        <v>#N/A</v>
      </c>
      <c r="C50" s="181">
        <f>IF(ISNUMBER('実質公債費比率（分子）の構造'!K$53),'実質公債費比率（分子）の構造'!K$53,NA())</f>
        <v>3494</v>
      </c>
      <c r="D50" s="181" t="e">
        <f>NA()</f>
        <v>#N/A</v>
      </c>
      <c r="E50" s="181" t="e">
        <f>NA()</f>
        <v>#N/A</v>
      </c>
      <c r="F50" s="181">
        <f>IF(ISNUMBER('実質公債費比率（分子）の構造'!L$53),'実質公債費比率（分子）の構造'!L$53,NA())</f>
        <v>4128</v>
      </c>
      <c r="G50" s="181" t="e">
        <f>NA()</f>
        <v>#N/A</v>
      </c>
      <c r="H50" s="181" t="e">
        <f>NA()</f>
        <v>#N/A</v>
      </c>
      <c r="I50" s="181">
        <f>IF(ISNUMBER('実質公債費比率（分子）の構造'!M$53),'実質公債費比率（分子）の構造'!M$53,NA())</f>
        <v>4909</v>
      </c>
      <c r="J50" s="181" t="e">
        <f>NA()</f>
        <v>#N/A</v>
      </c>
      <c r="K50" s="181" t="e">
        <f>NA()</f>
        <v>#N/A</v>
      </c>
      <c r="L50" s="181">
        <f>IF(ISNUMBER('実質公債費比率（分子）の構造'!N$53),'実質公債費比率（分子）の構造'!N$53,NA())</f>
        <v>3886</v>
      </c>
      <c r="M50" s="181" t="e">
        <f>NA()</f>
        <v>#N/A</v>
      </c>
      <c r="N50" s="181" t="e">
        <f>NA()</f>
        <v>#N/A</v>
      </c>
      <c r="O50" s="181">
        <f>IF(ISNUMBER('実質公債費比率（分子）の構造'!O$53),'実質公債費比率（分子）の構造'!O$53,NA())</f>
        <v>2991</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97857</v>
      </c>
      <c r="E56" s="180"/>
      <c r="F56" s="180"/>
      <c r="G56" s="180">
        <f>'将来負担比率（分子）の構造'!J$52</f>
        <v>90617</v>
      </c>
      <c r="H56" s="180"/>
      <c r="I56" s="180"/>
      <c r="J56" s="180">
        <f>'将来負担比率（分子）の構造'!K$52</f>
        <v>84765</v>
      </c>
      <c r="K56" s="180"/>
      <c r="L56" s="180"/>
      <c r="M56" s="180">
        <f>'将来負担比率（分子）の構造'!L$52</f>
        <v>76901</v>
      </c>
      <c r="N56" s="180"/>
      <c r="O56" s="180"/>
      <c r="P56" s="180">
        <f>'将来負担比率（分子）の構造'!M$52</f>
        <v>71757</v>
      </c>
    </row>
    <row r="57" spans="1:16" x14ac:dyDescent="0.15">
      <c r="A57" s="180" t="s">
        <v>42</v>
      </c>
      <c r="B57" s="180"/>
      <c r="C57" s="180"/>
      <c r="D57" s="180">
        <f>'将来負担比率（分子）の構造'!I$51</f>
        <v>23613</v>
      </c>
      <c r="E57" s="180"/>
      <c r="F57" s="180"/>
      <c r="G57" s="180">
        <f>'将来負担比率（分子）の構造'!J$51</f>
        <v>21658</v>
      </c>
      <c r="H57" s="180"/>
      <c r="I57" s="180"/>
      <c r="J57" s="180">
        <f>'将来負担比率（分子）の構造'!K$51</f>
        <v>17737</v>
      </c>
      <c r="K57" s="180"/>
      <c r="L57" s="180"/>
      <c r="M57" s="180">
        <f>'将来負担比率（分子）の構造'!L$51</f>
        <v>14483</v>
      </c>
      <c r="N57" s="180"/>
      <c r="O57" s="180"/>
      <c r="P57" s="180">
        <f>'将来負担比率（分子）の構造'!M$51</f>
        <v>13086</v>
      </c>
    </row>
    <row r="58" spans="1:16" x14ac:dyDescent="0.15">
      <c r="A58" s="180" t="s">
        <v>41</v>
      </c>
      <c r="B58" s="180"/>
      <c r="C58" s="180"/>
      <c r="D58" s="180">
        <f>'将来負担比率（分子）の構造'!I$50</f>
        <v>77907</v>
      </c>
      <c r="E58" s="180"/>
      <c r="F58" s="180"/>
      <c r="G58" s="180">
        <f>'将来負担比率（分子）の構造'!J$50</f>
        <v>91772</v>
      </c>
      <c r="H58" s="180"/>
      <c r="I58" s="180"/>
      <c r="J58" s="180">
        <f>'将来負担比率（分子）の構造'!K$50</f>
        <v>105481</v>
      </c>
      <c r="K58" s="180"/>
      <c r="L58" s="180"/>
      <c r="M58" s="180">
        <f>'将来負担比率（分子）の構造'!L$50</f>
        <v>101005</v>
      </c>
      <c r="N58" s="180"/>
      <c r="O58" s="180"/>
      <c r="P58" s="180">
        <f>'将来負担比率（分子）の構造'!M$50</f>
        <v>101893</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2</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19941</v>
      </c>
      <c r="C62" s="180"/>
      <c r="D62" s="180"/>
      <c r="E62" s="180">
        <f>'将来負担比率（分子）の構造'!J$45</f>
        <v>19756</v>
      </c>
      <c r="F62" s="180"/>
      <c r="G62" s="180"/>
      <c r="H62" s="180">
        <f>'将来負担比率（分子）の構造'!K$45</f>
        <v>19259</v>
      </c>
      <c r="I62" s="180"/>
      <c r="J62" s="180"/>
      <c r="K62" s="180">
        <f>'将来負担比率（分子）の構造'!L$45</f>
        <v>19135</v>
      </c>
      <c r="L62" s="180"/>
      <c r="M62" s="180"/>
      <c r="N62" s="180">
        <f>'将来負担比率（分子）の構造'!M$45</f>
        <v>19690</v>
      </c>
      <c r="O62" s="180"/>
      <c r="P62" s="180"/>
    </row>
    <row r="63" spans="1:16" x14ac:dyDescent="0.15">
      <c r="A63" s="180" t="s">
        <v>34</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x14ac:dyDescent="0.15">
      <c r="A64" s="180" t="s">
        <v>33</v>
      </c>
      <c r="B64" s="180">
        <f>'将来負担比率（分子）の構造'!I$43</f>
        <v>38340</v>
      </c>
      <c r="C64" s="180"/>
      <c r="D64" s="180"/>
      <c r="E64" s="180">
        <f>'将来負担比率（分子）の構造'!J$43</f>
        <v>37335</v>
      </c>
      <c r="F64" s="180"/>
      <c r="G64" s="180"/>
      <c r="H64" s="180">
        <f>'将来負担比率（分子）の構造'!K$43</f>
        <v>33869</v>
      </c>
      <c r="I64" s="180"/>
      <c r="J64" s="180"/>
      <c r="K64" s="180">
        <f>'将来負担比率（分子）の構造'!L$43</f>
        <v>29256</v>
      </c>
      <c r="L64" s="180"/>
      <c r="M64" s="180"/>
      <c r="N64" s="180">
        <f>'将来負担比率（分子）の構造'!M$43</f>
        <v>26860</v>
      </c>
      <c r="O64" s="180"/>
      <c r="P64" s="180"/>
    </row>
    <row r="65" spans="1:16" x14ac:dyDescent="0.15">
      <c r="A65" s="180" t="s">
        <v>32</v>
      </c>
      <c r="B65" s="180">
        <f>'将来負担比率（分子）の構造'!I$42</f>
        <v>6428</v>
      </c>
      <c r="C65" s="180"/>
      <c r="D65" s="180"/>
      <c r="E65" s="180">
        <f>'将来負担比率（分子）の構造'!J$42</f>
        <v>7312</v>
      </c>
      <c r="F65" s="180"/>
      <c r="G65" s="180"/>
      <c r="H65" s="180">
        <f>'将来負担比率（分子）の構造'!K$42</f>
        <v>7069</v>
      </c>
      <c r="I65" s="180"/>
      <c r="J65" s="180"/>
      <c r="K65" s="180">
        <f>'将来負担比率（分子）の構造'!L$42</f>
        <v>7744</v>
      </c>
      <c r="L65" s="180"/>
      <c r="M65" s="180"/>
      <c r="N65" s="180">
        <f>'将来負担比率（分子）の構造'!M$42</f>
        <v>7817</v>
      </c>
      <c r="O65" s="180"/>
      <c r="P65" s="180"/>
    </row>
    <row r="66" spans="1:16" x14ac:dyDescent="0.15">
      <c r="A66" s="180" t="s">
        <v>31</v>
      </c>
      <c r="B66" s="180">
        <f>'将来負担比率（分子）の構造'!I$41</f>
        <v>81226</v>
      </c>
      <c r="C66" s="180"/>
      <c r="D66" s="180"/>
      <c r="E66" s="180">
        <f>'将来負担比率（分子）の構造'!J$41</f>
        <v>73034</v>
      </c>
      <c r="F66" s="180"/>
      <c r="G66" s="180"/>
      <c r="H66" s="180">
        <f>'将来負担比率（分子）の構造'!K$41</f>
        <v>64693</v>
      </c>
      <c r="I66" s="180"/>
      <c r="J66" s="180"/>
      <c r="K66" s="180">
        <f>'将来負担比率（分子）の構造'!L$41</f>
        <v>58636</v>
      </c>
      <c r="L66" s="180"/>
      <c r="M66" s="180"/>
      <c r="N66" s="180">
        <f>'将来負担比率（分子）の構造'!M$41</f>
        <v>50960</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39000</v>
      </c>
      <c r="C72" s="184">
        <f>基金残高に係る経年分析!G55</f>
        <v>32500</v>
      </c>
      <c r="D72" s="184">
        <f>基金残高に係る経年分析!H55</f>
        <v>33100</v>
      </c>
    </row>
    <row r="73" spans="1:16" x14ac:dyDescent="0.15">
      <c r="A73" s="183" t="s">
        <v>78</v>
      </c>
      <c r="B73" s="184">
        <f>基金残高に係る経年分析!F56</f>
        <v>2150</v>
      </c>
      <c r="C73" s="184">
        <f>基金残高に係る経年分析!G56</f>
        <v>2151</v>
      </c>
      <c r="D73" s="184">
        <f>基金残高に係る経年分析!H56</f>
        <v>2153</v>
      </c>
    </row>
    <row r="74" spans="1:16" x14ac:dyDescent="0.15">
      <c r="A74" s="183" t="s">
        <v>79</v>
      </c>
      <c r="B74" s="184">
        <f>基金残高に係る経年分析!F57</f>
        <v>46842</v>
      </c>
      <c r="C74" s="184">
        <f>基金残高に係る経年分析!G57</f>
        <v>47452</v>
      </c>
      <c r="D74" s="184">
        <f>基金残高に係る経年分析!H57</f>
        <v>47823</v>
      </c>
    </row>
  </sheetData>
  <sheetProtection algorithmName="SHA-512" hashValue="gp/9Ifug/YDEoHH92+erAjTdahzb9Zi+Pfu3/PtyIPjggu6ySc2g3/hpHbtrm/sDtXOhfUJn3EDdYD2V6r2qAw==" saltValue="3R5JfydKzGO1XVuvW7GeA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oa</cp:lastModifiedBy>
  <cp:lastPrinted>2020-03-12T08:54:26Z</cp:lastPrinted>
  <dcterms:created xsi:type="dcterms:W3CDTF">2020-02-10T04:19:22Z</dcterms:created>
  <dcterms:modified xsi:type="dcterms:W3CDTF">2020-09-25T06:06:27Z</dcterms:modified>
  <cp:category/>
</cp:coreProperties>
</file>