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J00126100\Desktop\新しいフォルダー\"/>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<sst xmlns="http://schemas.openxmlformats.org/spreadsheetml/2006/main" count="1139" uniqueCount="616">
  <si>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</si>
  <si>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</si>
  <si>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</si>
  <si>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</si>
  <si>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</si>
  <si>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</si>
  <si>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</si>
  <si>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</si>
  <si>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</si>
  <si>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</si>
  <si>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</si>
  <si>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</si>
  <si>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</si>
  <si>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</si>
  <si>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</si>
  <si>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</si>
  <si>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</si>
  <si>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</si>
  <si>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</si>
  <si>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</si>
  <si>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</si>
  <si>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</si>
  <si>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</si>
  <si>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</si>
  <si>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</si>
  <si>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</si>
  <si>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</si>
  <si>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</si>
  <si>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</si>
  <si>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</si>
  <si>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</si>
  <si>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</si>
  <si>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</si>
  <si>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</si>
  <si>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</si>
  <si>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</si>
  <si>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</si>
  <si>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</si>
  <si>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</si>
  <si>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</si>
  <si>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</si>
  <si>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</si>
  <si>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</si>
  <si>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</si>
  <si>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</si>
  <si>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</si>
  <si>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</si>
  <si>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</si>
  <si>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</si>
  <si>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</si>
  <si>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</si>
  <si>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</si>
  <si>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</si>
  <si>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</si>
  <si>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</si>
  <si>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</si>
  <si>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</si>
  <si>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</si>
  <si>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</si>
  <si>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</si>
  <si>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</si>
  <si>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</si>
  <si>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</si>
  <si>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</si>
  <si>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</si>
  <si>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</si>
  <si>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</si>
  <si>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</si>
  <si>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</si>
  <si>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</si>
  <si>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</si>
  <si>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</si>
  <si>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</si>
  <si>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</si>
  <si>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</si>
  <si>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</si>
  <si>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</si>
  <si>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</si>
  <si>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</si>
  <si>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</si>
  <si>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</si>
  <si>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</si>
  <si>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</si>
  <si>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</si>
  <si>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</si>
  <si>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</si>
  <si>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</si>
  <si>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</si>
  <si>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</si>
  <si>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</si>
  <si>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</si>
  <si>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</si>
  <si>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</si>
  <si>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</si>
  <si>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</si>
  <si>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</si>
  <si>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</si>
  <si>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</si>
  <si>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蒲郡市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</si>
  <si>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</si>
  <si>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</si>
  <si>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</si>
  <si>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</si>
  <si>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</si>
  <si>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</si>
  <si>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</si>
  <si>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</si>
  <si>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</si>
  <si>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</si>
  <si>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</si>
  <si>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</si>
  <si>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</si>
  <si>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</si>
  <si>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</si>
  <si>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</si>
  <si>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</si>
  <si>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</si>
  <si>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</si>
  <si>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</si>
  <si>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</si>
  <si>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</si>
  <si>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</si>
  <si>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</si>
  <si>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</si>
  <si>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</si>
  <si>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</si>
  <si>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</si>
  <si>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</si>
  <si>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</si>
  <si>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</si>
  <si>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</si>
  <si>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</si>
  <si>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</si>
  <si>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</si>
  <si>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</si>
  <si>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</si>
  <si>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</si>
  <si>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</si>
  <si>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</si>
  <si>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</si>
  <si>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</si>
  <si>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</si>
  <si>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</si>
  <si>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</si>
  <si>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</si>
  <si>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</si>
  <si>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</si>
  <si>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</si>
  <si>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</si>
  <si>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</si>
  <si>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</si>
  <si>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</si>
  <si>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</si>
  <si>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病院事業会計</t>
    <phoneticPr fontId="5"/>
  </si>
  <si>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</si>
  <si>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</si>
  <si>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</si>
  <si>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</si>
  <si>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</si>
  <si>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</si>
  <si>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</si>
  <si>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</si>
  <si>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</si>
  <si>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</si>
  <si>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</si>
  <si>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</si>
  <si>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</si>
  <si>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</si>
  <si>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</si>
  <si>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</si>
  <si>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</si>
  <si>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</si>
  <si>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</si>
  <si>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</si>
  <si>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</si>
  <si>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</si>
  <si>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</si>
  <si>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</si>
  <si>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</si>
  <si>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</si>
  <si>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</si>
  <si>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</si>
  <si>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</si>
  <si>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</si>
  <si>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</si>
  <si>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</si>
  <si>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</si>
  <si>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</si>
  <si>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</si>
  <si>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</si>
  <si>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</si>
  <si>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</si>
  <si>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</si>
  <si>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</si>
  <si>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</si>
  <si>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</si>
  <si>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</si>
  <si>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</si>
  <si>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</si>
  <si>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</si>
  <si>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</si>
  <si>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</si>
  <si>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</si>
  <si>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</si>
  <si>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</si>
  <si>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</si>
  <si>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</si>
  <si>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</si>
  <si>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</si>
  <si>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</si>
  <si>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</si>
  <si>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</si>
  <si>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</si>
  <si>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</si>
  <si>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</si>
  <si>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愛知県蒲郡市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</si>
  <si>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</si>
  <si>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</si>
  <si>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</si>
  <si>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</si>
  <si>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</si>
  <si>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</si>
  <si>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</si>
  <si>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</si>
  <si>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</si>
  <si>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</si>
  <si>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</si>
  <si>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</si>
  <si>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</si>
  <si>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</si>
  <si>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</si>
  <si>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</si>
  <si>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</si>
  <si>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</si>
  <si>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</si>
  <si>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</si>
  <si>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</si>
  <si>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</si>
  <si>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</si>
  <si>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</si>
  <si>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</si>
  <si>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</si>
  <si>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</si>
  <si>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</si>
  <si>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</si>
  <si>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</si>
  <si>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</si>
  <si>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</si>
  <si>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</si>
  <si>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</si>
  <si>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</si>
  <si>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</si>
  <si>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</si>
  <si>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</si>
  <si>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</si>
  <si>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</si>
  <si>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</si>
  <si>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</si>
  <si>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</si>
  <si>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</si>
  <si>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</si>
  <si>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</si>
  <si>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</si>
  <si>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</si>
  <si>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</si>
  <si>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</si>
  <si>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</si>
  <si>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</si>
  <si>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</si>
  <si>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</si>
  <si>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</si>
  <si>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</si>
  <si>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</si>
  <si>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</si>
  <si>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</si>
  <si>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</si>
  <si>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</si>
  <si>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</si>
  <si>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</si>
  <si>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</si>
  <si>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</si>
  <si>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</si>
  <si>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</si>
  <si>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</si>
  <si>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</si>
  <si>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</si>
  <si>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</si>
  <si>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</si>
  <si>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</si>
  <si>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</si>
  <si>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</si>
  <si>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</si>
  <si>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</si>
  <si>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</si>
  <si>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</si>
  <si>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</si>
  <si>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</si>
  <si>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</si>
  <si>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</si>
  <si>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</si>
  <si>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</si>
  <si>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</si>
  <si>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</si>
  <si>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</si>
  <si>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</si>
  <si>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</si>
  <si>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</si>
  <si>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</si>
  <si>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</si>
  <si>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</si>
  <si>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</si>
  <si>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</si>
  <si>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</si>
  <si>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</si>
  <si>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</si>
  <si>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</si>
  <si>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</si>
  <si>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</si>
  <si>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</si>
  <si>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</si>
  <si>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</si>
  <si>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</si>
  <si>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</si>
  <si>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</si>
  <si>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</si>
  <si>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</si>
  <si>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</si>
  <si>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</si>
  <si>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</si>
  <si>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</si>
  <si>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宅地造成</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</si>
  <si>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</si>
  <si>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</si>
  <si>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</si>
  <si>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</si>
  <si>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</si>
  <si>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</si>
  <si>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</si>
  <si>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</si>
  <si>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</si>
  <si>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</si>
  <si>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</si>
  <si>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</si>
  <si>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</si>
  <si>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</si>
  <si>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</si>
  <si>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</si>
  <si>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</si>
  <si>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</si>
  <si>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</si>
  <si>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</si>
  <si>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</si>
  <si>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</si>
  <si>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</si>
  <si>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</si>
  <si>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</si>
  <si>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</si>
  <si>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</si>
  <si>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</si>
  <si>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</si>
  <si>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</si>
  <si>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</si>
  <si>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</si>
  <si>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</si>
  <si>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愛知県蒲郡市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</si>
  <si>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</si>
  <si>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</si>
  <si>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</si>
  <si>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</si>
  <si>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</si>
  <si>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</si>
  <si>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</si>
  <si>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</si>
  <si>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</si>
  <si>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</si>
  <si>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</si>
  <si>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</si>
  <si>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</si>
  <si>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</si>
  <si>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</si>
  <si>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</si>
  <si>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</si>
  <si>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</si>
  <si>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</si>
  <si>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</si>
  <si>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</si>
  <si>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公共用地対策事業特別会計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</si>
  <si>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</si>
  <si>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</si>
  <si>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</si>
  <si>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</si>
  <si>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</si>
  <si>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</si>
  <si>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</si>
  <si>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</si>
  <si>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</si>
  <si>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</si>
  <si>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</si>
  <si>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</si>
  <si>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</si>
  <si>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</si>
  <si>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</si>
  <si>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</si>
  <si>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</si>
  <si>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</si>
  <si>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病院事業会計</t>
    <phoneticPr fontId="5"/>
  </si>
  <si>
    <t>法適用企業</t>
    <phoneticPr fontId="5"/>
  </si>
  <si>
    <t>モーターボート競走事業会計</t>
    <phoneticPr fontId="5"/>
  </si>
  <si>
    <t>法適用企業</t>
    <phoneticPr fontId="5"/>
  </si>
  <si>
    <t>下水道事業特別会計</t>
    <phoneticPr fontId="5"/>
  </si>
  <si>
    <t>法非適用企業</t>
    <phoneticPr fontId="5"/>
  </si>
  <si>
    <t>企業用地造成事業特別会計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</si>
  <si>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</si>
  <si>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</si>
  <si>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</si>
  <si>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</si>
  <si>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</si>
  <si>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</si>
  <si>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</si>
  <si>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</si>
  <si>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</si>
  <si>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</si>
  <si>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</si>
  <si>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</si>
  <si>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</si>
  <si>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</si>
  <si>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</si>
  <si>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</si>
  <si>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</si>
  <si>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</si>
  <si>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</si>
  <si>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</si>
  <si>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</si>
  <si>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</si>
  <si>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</si>
  <si>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</si>
  <si>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</si>
  <si>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</si>
  <si>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</si>
  <si>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</si>
  <si>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</si>
  <si>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</si>
  <si>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</si>
  <si>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</si>
  <si>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</si>
  <si>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</si>
  <si>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</si>
  <si>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</si>
  <si>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</si>
  <si>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</si>
  <si>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</si>
  <si>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</si>
  <si>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</si>
  <si>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</si>
  <si>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</si>
  <si>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</si>
  <si>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</si>
  <si>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</si>
  <si>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</si>
  <si>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</si>
  <si>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</si>
  <si>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</si>
  <si>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</si>
  <si>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</si>
  <si>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</si>
  <si>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</si>
  <si>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</si>
  <si>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</si>
  <si>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</si>
  <si>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</si>
  <si>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</si>
  <si>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</si>
  <si>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</si>
  <si>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</si>
  <si>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</si>
  <si>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</si>
  <si>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</si>
  <si>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</si>
  <si>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モーターボート競走事業会計</t>
    <phoneticPr fontId="5"/>
  </si>
  <si>
    <t>(Ｆ)</t>
    <phoneticPr fontId="5"/>
  </si>
  <si>
    <t>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</si>
  <si>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</si>
  <si>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</si>
  <si>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</si>
  <si>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</si>
  <si>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</si>
  <si>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</si>
  <si>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</si>
  <si>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</si>
  <si>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</si>
  <si>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</si>
  <si>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</si>
  <si>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</si>
  <si>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</si>
  <si>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</si>
  <si>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</si>
  <si>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</si>
  <si>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</si>
  <si>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</si>
  <si>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</si>
  <si>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</si>
  <si>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</si>
  <si>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</si>
  <si>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</si>
  <si>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</si>
  <si>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</si>
  <si>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</si>
  <si>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</si>
  <si>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</si>
  <si>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</si>
  <si>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</si>
  <si>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</si>
  <si>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</si>
  <si>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</si>
  <si>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</si>
  <si>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</si>
  <si>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</si>
  <si>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</si>
  <si>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</si>
  <si>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</si>
  <si>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</si>
  <si>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</si>
  <si>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</si>
  <si>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</si>
  <si>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</si>
  <si>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</si>
  <si>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</si>
  <si>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</si>
  <si>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</si>
  <si>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</si>
  <si>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</si>
  <si>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</si>
  <si>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</si>
  <si>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</si>
  <si>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</si>
  <si>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</si>
  <si>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</si>
  <si>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</si>
  <si>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</si>
  <si>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</si>
  <si>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</si>
  <si>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</si>
  <si>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</si>
  <si>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</si>
  <si>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</si>
  <si>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</si>
  <si>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</si>
  <si>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</si>
  <si>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</si>
  <si>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</si>
  <si>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</si>
  <si>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</si>
  <si>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</si>
  <si>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</si>
  <si>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</si>
  <si>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</si>
  <si>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</si>
  <si>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</si>
  <si>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</si>
  <si>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</si>
  <si>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</si>
  <si>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</si>
  <si>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</si>
  <si>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</si>
  <si>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</si>
  <si>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1.99</t>
  </si>
  <si>
    <t>病院事業会計</t>
  </si>
  <si>
    <t>▲ 0.62</t>
  </si>
  <si>
    <t>モーターボート競走事業会計</t>
  </si>
  <si>
    <t>一般会計</t>
  </si>
  <si>
    <t>水道事業会計</t>
  </si>
  <si>
    <t>公共用地対策事業特別会計</t>
  </si>
  <si>
    <t>下水道事業特別会計</t>
  </si>
  <si>
    <t>土地区画整理事業特別会計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</si>
  <si>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</si>
  <si>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</si>
  <si>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</si>
  <si>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</si>
  <si>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</si>
  <si>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</si>
  <si>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</si>
  <si>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</si>
  <si>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</si>
  <si>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蒲郡市幸田町衛生組合</t>
    <rPh sb="0" eb="3">
      <t>ガマゴオリシ</t>
    </rPh>
    <rPh sb="3" eb="5">
      <t>コウタ</t>
    </rPh>
    <rPh sb="5" eb="6">
      <t>チョウ</t>
    </rPh>
    <rPh sb="6" eb="8">
      <t>エイセイ</t>
    </rPh>
    <rPh sb="8" eb="10">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</si>
  <si>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</si>
  <si>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</si>
  <si>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東三河広域連合（一般会計）</t>
    <rPh sb="0" eb="1">
      <t>ヒガシ</t>
    </rPh>
    <rPh sb="1" eb="3">
      <t>ミカワ</t>
    </rPh>
    <rPh sb="3" eb="5">
      <t>コウイキ</t>
    </rPh>
    <rPh sb="5" eb="7">
      <t>レンゴウ</t>
    </rPh>
    <rPh sb="8" eb="10">
      <t>イッパン</t>
    </rPh>
    <rPh sb="10" eb="12">
      <t>カイケイ</t>
    </rPh>
    <phoneticPr fontId="2"/>
  </si>
  <si>
    <t>東三河広域連合（介護保険特別会計）</t>
    <rPh sb="0" eb="1">
      <t>ヒガシ</t>
    </rPh>
    <rPh sb="1" eb="3">
      <t>ミカワ</t>
    </rPh>
    <rPh sb="3" eb="5">
      <t>コウイキ</t>
    </rPh>
    <rPh sb="5" eb="7">
      <t>レンゴウ</t>
    </rPh>
    <rPh sb="8" eb="10">
      <t>カイゴ</t>
    </rPh>
    <rPh sb="10" eb="12">
      <t>ホケン</t>
    </rPh>
    <rPh sb="12" eb="14">
      <t>トクベツ</t>
    </rPh>
    <rPh sb="14" eb="16">
      <t>カイケイ</t>
    </rPh>
    <phoneticPr fontId="2"/>
  </si>
  <si>
    <t>-</t>
    <phoneticPr fontId="2"/>
  </si>
  <si>
    <t>-</t>
    <phoneticPr fontId="2"/>
  </si>
  <si>
    <t>-</t>
    <phoneticPr fontId="2"/>
  </si>
  <si>
    <t>蒲郡交通安全事業会</t>
    <phoneticPr fontId="2"/>
  </si>
  <si>
    <t>蒲郡港営施設</t>
    <phoneticPr fontId="2"/>
  </si>
  <si>
    <t>蒲郡市土地開発公社</t>
    <phoneticPr fontId="2"/>
  </si>
  <si>
    <t>-</t>
    <phoneticPr fontId="2"/>
  </si>
  <si>
    <t>-</t>
    <phoneticPr fontId="2"/>
  </si>
  <si>
    <t>教育施設整備事業基金</t>
    <phoneticPr fontId="2"/>
  </si>
  <si>
    <t>社会福祉基金</t>
    <rPh sb="0" eb="2">
      <t>シャカイ</t>
    </rPh>
    <rPh sb="2" eb="4">
      <t>フクシ</t>
    </rPh>
    <rPh sb="4" eb="6">
      <t>キキン</t>
    </rPh>
    <phoneticPr fontId="18"/>
  </si>
  <si>
    <t>ふるさと蒲郡応援基金</t>
    <rPh sb="4" eb="6">
      <t>ガマゴオリ</t>
    </rPh>
    <rPh sb="6" eb="8">
      <t>オウエン</t>
    </rPh>
    <rPh sb="8" eb="10">
      <t>キキン</t>
    </rPh>
    <phoneticPr fontId="18"/>
  </si>
  <si>
    <t>国際交流基金</t>
    <rPh sb="0" eb="2">
      <t>コクサイ</t>
    </rPh>
    <rPh sb="2" eb="4">
      <t>コウリュウ</t>
    </rPh>
    <rPh sb="4" eb="6">
      <t>キキン</t>
    </rPh>
    <phoneticPr fontId="18"/>
  </si>
  <si>
    <t>教育文化振興基金</t>
    <rPh sb="0" eb="2">
      <t>キョウイク</t>
    </rPh>
    <rPh sb="2" eb="4">
      <t>ブンカ</t>
    </rPh>
    <rPh sb="4" eb="6">
      <t>シンコウ</t>
    </rPh>
    <rPh sb="6" eb="8">
      <t>キキン</t>
    </rPh>
    <phoneticPr fontId="18"/>
  </si>
  <si>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</si>
  <si>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</si>
  <si>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</si>
  <si>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</si>
  <si>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</si>
  <si>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</si>
  <si>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</si>
  <si>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</si>
  <si>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</si>
  <si>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</si>
  <si>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</si>
  <si>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</si>
  <si>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</si>
  <si>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実質公債費比率は、類似団体と比較して低い水準にあり、近年減少傾向にある。また、将来負担比率についても、減少傾向にある。
これは、予算編成の基本的な方針として、償還額以上に借りないという考え方に基づき、新規発行を抑制してきたためである。
しかしながら、施設の老朽化が進んでおり、公共施設更新に係る投資的経費は増加する見込みであり、今後は増加が予想される。</t>
    <phoneticPr fontId="5"/>
  </si>
  <si>
    <t>地方債の新規発行を抑制してきた結果、将来負担比率が低下している。一方で有形固定資産減価償却率は類似団体よりも高く上昇傾向にあるが、主な要因としては、昭和４０年代に建設された市民会館や、学校教育施設（小中学校計２０校）等をはじめとした築３０年を超える施設が多いことが挙げられる。公共施設等総合管理計画に基づき、適正な施設規模への見直し・合理化を図り、老朽化対策に積極的に取り組んでいく。</t>
    <rPh sb="169" eb="170">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</si>
</sst>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54227</c:v>
                </c:pt>
                <c:pt idx="2">
                  <c:v>57295</c:v>
                </c:pt>
                <c:pt idx="3">
                  <c:v>54110</c:v>
                </c:pt>
                <c:pt idx="4">
                  <c:v>54684</c:v>
                </c:pt>
              </c:numCache>
            </c:numRef>
          </c:val>
          <c:smooth val="0"/>
          <c:extLst>
            <c:ext xmlns:c16="http://schemas.microsoft.com/office/drawing/2014/chart" uri="{C3380CC4-5D6E-409C-BE32-E72D297353CC}">
              <c16:uniqueId val="{00000000-031B-42B7-9770-9318FD0A80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37086</c:v>
                </c:pt>
                <c:pt idx="1">
                  <c:v>35684</c:v>
                </c:pt>
                <c:pt idx="2">
                  <c:v>32991</c:v>
                </c:pt>
                <c:pt idx="3">
                  <c:v>39145</c:v>
                </c:pt>
                <c:pt idx="4">
                  <c:v>33605</c:v>
                </c:pt>
              </c:numCache>
            </c:numRef>
          </c:val>
          <c:smooth val="0"/>
          <c:extLst>
            <c:ext xmlns:c16="http://schemas.microsoft.com/office/drawing/2014/chart" uri="{C3380CC4-5D6E-409C-BE32-E72D297353CC}">
              <c16:uniqueId val="{00000001-031B-42B7-9770-9318FD0A802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12.04</c:v>
                </c:pt>
                <c:pt idx="1">
                  <c:v>12.43</c:v>
                </c:pt>
                <c:pt idx="2">
                  <c:v>12.64</c:v>
                </c:pt>
                <c:pt idx="3">
                  <c:v>10.220000000000001</c:v>
                </c:pt>
                <c:pt idx="4">
                  <c:v>11.1</c:v>
                </c:pt>
              </c:numCache>
            </c:numRef>
          </c:val>
          <c:extLst>
            <c:ext xmlns:c16="http://schemas.microsoft.com/office/drawing/2014/chart" uri="{C3380CC4-5D6E-409C-BE32-E72D297353CC}">
              <c16:uniqueId val="{00000000-C7C1-4A22-BDD9-65D6916929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19.309999999999999</c:v>
                </c:pt>
                <c:pt idx="1">
                  <c:v>18.98</c:v>
                </c:pt>
                <c:pt idx="2">
                  <c:v>19.510000000000002</c:v>
                </c:pt>
                <c:pt idx="3">
                  <c:v>21.72</c:v>
                </c:pt>
                <c:pt idx="4">
                  <c:v>21.44</c:v>
                </c:pt>
              </c:numCache>
            </c:numRef>
          </c:val>
          <c:extLst>
            <c:ext xmlns:c16="http://schemas.microsoft.com/office/drawing/2014/chart" uri="{C3380CC4-5D6E-409C-BE32-E72D297353CC}">
              <c16:uniqueId val="{00000001-C7C1-4A22-BDD9-65D69169292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1.24</c:v>
                </c:pt>
                <c:pt idx="1">
                  <c:v>0.95</c:v>
                </c:pt>
                <c:pt idx="2">
                  <c:v>0.56999999999999995</c:v>
                </c:pt>
                <c:pt idx="3">
                  <c:v>-1.99</c:v>
                </c:pt>
                <c:pt idx="4">
                  <c:v>1.08</c:v>
                </c:pt>
              </c:numCache>
            </c:numRef>
          </c:val>
          <c:smooth val="0"/>
          <c:extLst>
            <c:ext xmlns:c16="http://schemas.microsoft.com/office/drawing/2014/chart" uri="{C3380CC4-5D6E-409C-BE32-E72D297353CC}">
              <c16:uniqueId val="{00000002-C7C1-4A22-BDD9-65D69169292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1.6</c:v>
                </c:pt>
                <c:pt idx="2">
                  <c:v>#N/A</c:v>
                </c:pt>
                <c:pt idx="3">
                  <c:v>1.3</c:v>
                </c:pt>
                <c:pt idx="4">
                  <c:v>#N/A</c:v>
                </c:pt>
                <c:pt idx="5">
                  <c:v>2.1800000000000002</c:v>
                </c:pt>
                <c:pt idx="6">
                  <c:v>#N/A</c:v>
                </c:pt>
                <c:pt idx="7">
                  <c:v>0.68</c:v>
                </c:pt>
                <c:pt idx="8">
                  <c:v>#N/A</c:v>
                </c:pt>
                <c:pt idx="9">
                  <c:v>0.01</c:v>
                </c:pt>
              </c:numCache>
            </c:numRef>
          </c:val>
          <c:extLst>
            <c:ext xmlns:c16="http://schemas.microsoft.com/office/drawing/2014/chart" uri="{C3380CC4-5D6E-409C-BE32-E72D297353CC}">
              <c16:uniqueId val="{00000000-8E83-43D6-BE66-1923C4B20D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E83-43D6-BE66-1923C4B20D4A}"/>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0.17</c:v>
                </c:pt>
                <c:pt idx="2">
                  <c:v>#N/A</c:v>
                </c:pt>
                <c:pt idx="3">
                  <c:v>0.2</c:v>
                </c:pt>
                <c:pt idx="4">
                  <c:v>#N/A</c:v>
                </c:pt>
                <c:pt idx="5">
                  <c:v>0.18</c:v>
                </c:pt>
                <c:pt idx="6">
                  <c:v>#N/A</c:v>
                </c:pt>
                <c:pt idx="7">
                  <c:v>0.19</c:v>
                </c:pt>
                <c:pt idx="8">
                  <c:v>#N/A</c:v>
                </c:pt>
                <c:pt idx="9">
                  <c:v>0.19</c:v>
                </c:pt>
              </c:numCache>
            </c:numRef>
          </c:val>
          <c:extLst>
            <c:ext xmlns:c16="http://schemas.microsoft.com/office/drawing/2014/chart" uri="{C3380CC4-5D6E-409C-BE32-E72D297353CC}">
              <c16:uniqueId val="{00000002-8E83-43D6-BE66-1923C4B20D4A}"/>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0.61</c:v>
                </c:pt>
                <c:pt idx="2">
                  <c:v>#N/A</c:v>
                </c:pt>
                <c:pt idx="3">
                  <c:v>0.84</c:v>
                </c:pt>
                <c:pt idx="4">
                  <c:v>#N/A</c:v>
                </c:pt>
                <c:pt idx="5">
                  <c:v>0.95</c:v>
                </c:pt>
                <c:pt idx="6">
                  <c:v>#N/A</c:v>
                </c:pt>
                <c:pt idx="7">
                  <c:v>0.84</c:v>
                </c:pt>
                <c:pt idx="8">
                  <c:v>#N/A</c:v>
                </c:pt>
                <c:pt idx="9">
                  <c:v>0.31</c:v>
                </c:pt>
              </c:numCache>
            </c:numRef>
          </c:val>
          <c:extLst>
            <c:ext xmlns:c16="http://schemas.microsoft.com/office/drawing/2014/chart" uri="{C3380CC4-5D6E-409C-BE32-E72D297353CC}">
              <c16:uniqueId val="{00000003-8E83-43D6-BE66-1923C4B20D4A}"/>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0.9</c:v>
                </c:pt>
                <c:pt idx="2">
                  <c:v>#N/A</c:v>
                </c:pt>
                <c:pt idx="3">
                  <c:v>0.98</c:v>
                </c:pt>
                <c:pt idx="4">
                  <c:v>#N/A</c:v>
                </c:pt>
                <c:pt idx="5">
                  <c:v>1.26</c:v>
                </c:pt>
                <c:pt idx="6">
                  <c:v>#N/A</c:v>
                </c:pt>
                <c:pt idx="7">
                  <c:v>0.06</c:v>
                </c:pt>
                <c:pt idx="8">
                  <c:v>#N/A</c:v>
                </c:pt>
                <c:pt idx="9">
                  <c:v>1.93</c:v>
                </c:pt>
              </c:numCache>
            </c:numRef>
          </c:val>
          <c:extLst>
            <c:ext xmlns:c16="http://schemas.microsoft.com/office/drawing/2014/chart" uri="{C3380CC4-5D6E-409C-BE32-E72D297353CC}">
              <c16:uniqueId val="{00000004-8E83-43D6-BE66-1923C4B20D4A}"/>
            </c:ext>
          </c:extLst>
        </c:ser>
        <c:ser>
          <c:idx val="5"/>
          <c:order val="5"/>
          <c:tx>
            <c:strRef>
              <c:f>データシート!$A$32</c:f>
              <c:strCache>
                <c:ptCount val="1"/>
                <c:pt idx="0">
                  <c:v>公共用地対策事業特別会計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1.21</c:v>
                </c:pt>
                <c:pt idx="2">
                  <c:v>#N/A</c:v>
                </c:pt>
                <c:pt idx="3">
                  <c:v>2.61</c:v>
                </c:pt>
                <c:pt idx="4">
                  <c:v>#N/A</c:v>
                </c:pt>
                <c:pt idx="5">
                  <c:v>3.59</c:v>
                </c:pt>
                <c:pt idx="6">
                  <c:v>#N/A</c:v>
                </c:pt>
                <c:pt idx="7">
                  <c:v>3.11</c:v>
                </c:pt>
                <c:pt idx="8">
                  <c:v>#N/A</c:v>
                </c:pt>
                <c:pt idx="9">
                  <c:v>3.09</c:v>
                </c:pt>
              </c:numCache>
            </c:numRef>
          </c:val>
          <c:extLst>
            <c:ext xmlns:c16="http://schemas.microsoft.com/office/drawing/2014/chart" uri="{C3380CC4-5D6E-409C-BE32-E72D297353CC}">
              <c16:uniqueId val="{00000005-8E83-43D6-BE66-1923C4B20D4A}"/>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8.1999999999999993</c:v>
                </c:pt>
                <c:pt idx="2">
                  <c:v>#N/A</c:v>
                </c:pt>
                <c:pt idx="3">
                  <c:v>7.65</c:v>
                </c:pt>
                <c:pt idx="4">
                  <c:v>#N/A</c:v>
                </c:pt>
                <c:pt idx="5">
                  <c:v>8.02</c:v>
                </c:pt>
                <c:pt idx="6">
                  <c:v>#N/A</c:v>
                </c:pt>
                <c:pt idx="7">
                  <c:v>7.12</c:v>
                </c:pt>
                <c:pt idx="8">
                  <c:v>#N/A</c:v>
                </c:pt>
                <c:pt idx="9">
                  <c:v>6.38</c:v>
                </c:pt>
              </c:numCache>
            </c:numRef>
          </c:val>
          <c:extLst>
            <c:ext xmlns:c16="http://schemas.microsoft.com/office/drawing/2014/chart" uri="{C3380CC4-5D6E-409C-BE32-E72D297353CC}">
              <c16:uniqueId val="{00000006-8E83-43D6-BE66-1923C4B20D4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10.81</c:v>
                </c:pt>
                <c:pt idx="2">
                  <c:v>#N/A</c:v>
                </c:pt>
                <c:pt idx="3">
                  <c:v>9.81</c:v>
                </c:pt>
                <c:pt idx="4">
                  <c:v>#N/A</c:v>
                </c:pt>
                <c:pt idx="5">
                  <c:v>9.0500000000000007</c:v>
                </c:pt>
                <c:pt idx="6">
                  <c:v>#N/A</c:v>
                </c:pt>
                <c:pt idx="7">
                  <c:v>7.11</c:v>
                </c:pt>
                <c:pt idx="8">
                  <c:v>#N/A</c:v>
                </c:pt>
                <c:pt idx="9">
                  <c:v>8</c:v>
                </c:pt>
              </c:numCache>
            </c:numRef>
          </c:val>
          <c:extLst>
            <c:ext xmlns:c16="http://schemas.microsoft.com/office/drawing/2014/chart" uri="{C3380CC4-5D6E-409C-BE32-E72D297353CC}">
              <c16:uniqueId val="{00000007-8E83-43D6-BE66-1923C4B20D4A}"/>
            </c:ext>
          </c:extLst>
        </c:ser>
        <c:ser>
          <c:idx val="8"/>
          <c:order val="8"/>
          <c:tx>
            <c:strRef>
              <c:f>データシート!$A$35</c:f>
              <c:strCache>
                <c:ptCount val="1"/>
                <c:pt idx="0">
                  <c:v>モーターボート競走事業会計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17.46</c:v>
                </c:pt>
                <c:pt idx="2">
                  <c:v>#N/A</c:v>
                </c:pt>
                <c:pt idx="3">
                  <c:v>49.08</c:v>
                </c:pt>
                <c:pt idx="4">
                  <c:v>#N/A</c:v>
                </c:pt>
                <c:pt idx="5">
                  <c:v>68.56</c:v>
                </c:pt>
                <c:pt idx="6">
                  <c:v>#N/A</c:v>
                </c:pt>
                <c:pt idx="7">
                  <c:v>83.78</c:v>
                </c:pt>
                <c:pt idx="8">
                  <c:v>#N/A</c:v>
                </c:pt>
                <c:pt idx="9">
                  <c:v>112.13</c:v>
                </c:pt>
              </c:numCache>
            </c:numRef>
          </c:val>
          <c:extLst>
            <c:ext xmlns:c16="http://schemas.microsoft.com/office/drawing/2014/chart" uri="{C3380CC4-5D6E-409C-BE32-E72D297353CC}">
              <c16:uniqueId val="{00000008-8E83-43D6-BE66-1923C4B20D4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5.41</c:v>
                </c:pt>
                <c:pt idx="2">
                  <c:v>#N/A</c:v>
                </c:pt>
                <c:pt idx="3">
                  <c:v>3.4</c:v>
                </c:pt>
                <c:pt idx="4">
                  <c:v>#N/A</c:v>
                </c:pt>
                <c:pt idx="5">
                  <c:v>1.1499999999999999</c:v>
                </c:pt>
                <c:pt idx="6">
                  <c:v>#N/A</c:v>
                </c:pt>
                <c:pt idx="7">
                  <c:v>0</c:v>
                </c:pt>
                <c:pt idx="8">
                  <c:v>0.62</c:v>
                </c:pt>
                <c:pt idx="9">
                  <c:v>#N/A</c:v>
                </c:pt>
              </c:numCache>
            </c:numRef>
          </c:val>
          <c:extLst>
            <c:ext xmlns:c16="http://schemas.microsoft.com/office/drawing/2014/chart" uri="{C3380CC4-5D6E-409C-BE32-E72D297353CC}">
              <c16:uniqueId val="{00000009-8E83-43D6-BE66-1923C4B20D4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3374</c:v>
                </c:pt>
                <c:pt idx="5">
                  <c:v>3233</c:v>
                </c:pt>
                <c:pt idx="8">
                  <c:v>3343</c:v>
                </c:pt>
                <c:pt idx="11">
                  <c:v>3312</c:v>
                </c:pt>
                <c:pt idx="14">
                  <c:v>3242</c:v>
                </c:pt>
              </c:numCache>
            </c:numRef>
          </c:val>
          <c:extLst>
            <c:ext xmlns:c16="http://schemas.microsoft.com/office/drawing/2014/chart" uri="{C3380CC4-5D6E-409C-BE32-E72D297353CC}">
              <c16:uniqueId val="{00000000-2693-4CDA-ABAC-6D9842314C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693-4CDA-ABAC-6D9842314C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693-4CDA-ABAC-6D9842314C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c:v>
                </c:pt>
                <c:pt idx="3">
                  <c:v>8</c:v>
                </c:pt>
                <c:pt idx="6">
                  <c:v>52</c:v>
                </c:pt>
                <c:pt idx="9">
                  <c:v>53</c:v>
                </c:pt>
                <c:pt idx="12">
                  <c:v>52</c:v>
                </c:pt>
              </c:numCache>
            </c:numRef>
          </c:val>
          <c:extLst>
            <c:ext xmlns:c16="http://schemas.microsoft.com/office/drawing/2014/chart" uri="{C3380CC4-5D6E-409C-BE32-E72D297353CC}">
              <c16:uniqueId val="{00000003-2693-4CDA-ABAC-6D9842314C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1</c:v>
                </c:pt>
                <c:pt idx="6">
                  <c:v>6</c:v>
                </c:pt>
                <c:pt idx="9">
                  <c:v>1</c:v>
                </c:pt>
                <c:pt idx="12">
                  <c:v>5</c:v>
                </c:pt>
              </c:numCache>
            </c:numRef>
          </c:val>
          <c:extLst>
            <c:ext xmlns:c16="http://schemas.microsoft.com/office/drawing/2014/chart" uri="{C3380CC4-5D6E-409C-BE32-E72D297353CC}">
              <c16:uniqueId val="{00000004-2693-4CDA-ABAC-6D9842314C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93-4CDA-ABAC-6D9842314C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693-4CDA-ABAC-6D9842314C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3166</c:v>
                </c:pt>
                <c:pt idx="3">
                  <c:v>3117</c:v>
                </c:pt>
                <c:pt idx="6">
                  <c:v>3241</c:v>
                </c:pt>
                <c:pt idx="9">
                  <c:v>3217</c:v>
                </c:pt>
                <c:pt idx="12">
                  <c:v>3170</c:v>
                </c:pt>
              </c:numCache>
            </c:numRef>
          </c:val>
          <c:extLst>
            <c:ext xmlns:c16="http://schemas.microsoft.com/office/drawing/2014/chart" uri="{C3380CC4-5D6E-409C-BE32-E72D297353CC}">
              <c16:uniqueId val="{00000007-2693-4CDA-ABAC-6D9842314C1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-199</c:v>
                </c:pt>
                <c:pt idx="2">
                  <c:v>#N/A</c:v>
                </c:pt>
                <c:pt idx="3">
                  <c:v>#N/A</c:v>
                </c:pt>
                <c:pt idx="4">
                  <c:v>-107</c:v>
                </c:pt>
                <c:pt idx="5">
                  <c:v>#N/A</c:v>
                </c:pt>
                <c:pt idx="6">
                  <c:v>#N/A</c:v>
                </c:pt>
                <c:pt idx="7">
                  <c:v>-44</c:v>
                </c:pt>
                <c:pt idx="8">
                  <c:v>#N/A</c:v>
                </c:pt>
                <c:pt idx="9">
                  <c:v>#N/A</c:v>
                </c:pt>
                <c:pt idx="10">
                  <c:v>-41</c:v>
                </c:pt>
                <c:pt idx="11">
                  <c:v>#N/A</c:v>
                </c:pt>
                <c:pt idx="12">
                  <c:v>#N/A</c:v>
                </c:pt>
                <c:pt idx="13">
                  <c:v>-15</c:v>
                </c:pt>
                <c:pt idx="14">
                  <c:v>#N/A</c:v>
                </c:pt>
              </c:numCache>
            </c:numRef>
          </c:val>
          <c:smooth val="0"/>
          <c:extLst>
            <c:ext xmlns:c16="http://schemas.microsoft.com/office/drawing/2014/chart" uri="{C3380CC4-5D6E-409C-BE32-E72D297353CC}">
              <c16:uniqueId val="{00000008-2693-4CDA-ABAC-6D9842314C1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24693</c:v>
                </c:pt>
                <c:pt idx="5">
                  <c:v>24627</c:v>
                </c:pt>
                <c:pt idx="8">
                  <c:v>23872</c:v>
                </c:pt>
                <c:pt idx="11">
                  <c:v>23323</c:v>
                </c:pt>
                <c:pt idx="14">
                  <c:v>23207</c:v>
                </c:pt>
              </c:numCache>
            </c:numRef>
          </c:val>
          <c:extLst>
            <c:ext xmlns:c16="http://schemas.microsoft.com/office/drawing/2014/chart" uri="{C3380CC4-5D6E-409C-BE32-E72D297353CC}">
              <c16:uniqueId val="{00000000-59AC-4122-962E-2930467627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7409</c:v>
                </c:pt>
                <c:pt idx="5">
                  <c:v>7089</c:v>
                </c:pt>
                <c:pt idx="8">
                  <c:v>6383</c:v>
                </c:pt>
                <c:pt idx="11">
                  <c:v>6163</c:v>
                </c:pt>
                <c:pt idx="14">
                  <c:v>5472</c:v>
                </c:pt>
              </c:numCache>
            </c:numRef>
          </c:val>
          <c:extLst>
            <c:ext xmlns:c16="http://schemas.microsoft.com/office/drawing/2014/chart" uri="{C3380CC4-5D6E-409C-BE32-E72D297353CC}">
              <c16:uniqueId val="{00000001-59AC-4122-962E-2930467627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6269</c:v>
                </c:pt>
                <c:pt idx="5">
                  <c:v>6711</c:v>
                </c:pt>
                <c:pt idx="8">
                  <c:v>7368</c:v>
                </c:pt>
                <c:pt idx="11">
                  <c:v>8735</c:v>
                </c:pt>
                <c:pt idx="14">
                  <c:v>8233</c:v>
                </c:pt>
              </c:numCache>
            </c:numRef>
          </c:val>
          <c:extLst>
            <c:ext xmlns:c16="http://schemas.microsoft.com/office/drawing/2014/chart" uri="{C3380CC4-5D6E-409C-BE32-E72D297353CC}">
              <c16:uniqueId val="{00000002-59AC-4122-962E-2930467627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AC-4122-962E-2930467627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AC-4122-962E-2930467627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AC-4122-962E-2930467627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3322</c:v>
                </c:pt>
                <c:pt idx="3">
                  <c:v>2743</c:v>
                </c:pt>
                <c:pt idx="6">
                  <c:v>2840</c:v>
                </c:pt>
                <c:pt idx="9">
                  <c:v>2827</c:v>
                </c:pt>
                <c:pt idx="12">
                  <c:v>2882</c:v>
                </c:pt>
              </c:numCache>
            </c:numRef>
          </c:val>
          <c:extLst>
            <c:ext xmlns:c16="http://schemas.microsoft.com/office/drawing/2014/chart" uri="{C3380CC4-5D6E-409C-BE32-E72D297353CC}">
              <c16:uniqueId val="{00000006-59AC-4122-962E-2930467627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333</c:v>
                </c:pt>
                <c:pt idx="3">
                  <c:v>355</c:v>
                </c:pt>
                <c:pt idx="6">
                  <c:v>654</c:v>
                </c:pt>
                <c:pt idx="9">
                  <c:v>604</c:v>
                </c:pt>
                <c:pt idx="12">
                  <c:v>553</c:v>
                </c:pt>
              </c:numCache>
            </c:numRef>
          </c:val>
          <c:extLst>
            <c:ext xmlns:c16="http://schemas.microsoft.com/office/drawing/2014/chart" uri="{C3380CC4-5D6E-409C-BE32-E72D297353CC}">
              <c16:uniqueId val="{00000007-59AC-4122-962E-2930467627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5031</c:v>
                </c:pt>
                <c:pt idx="3">
                  <c:v>4596</c:v>
                </c:pt>
                <c:pt idx="6">
                  <c:v>4386</c:v>
                </c:pt>
                <c:pt idx="9">
                  <c:v>3978</c:v>
                </c:pt>
                <c:pt idx="12">
                  <c:v>3624</c:v>
                </c:pt>
              </c:numCache>
            </c:numRef>
          </c:val>
          <c:extLst>
            <c:ext xmlns:c16="http://schemas.microsoft.com/office/drawing/2014/chart" uri="{C3380CC4-5D6E-409C-BE32-E72D297353CC}">
              <c16:uniqueId val="{00000008-59AC-4122-962E-2930467627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52</c:v>
                </c:pt>
                <c:pt idx="3">
                  <c:v>271</c:v>
                </c:pt>
                <c:pt idx="6">
                  <c:v>267</c:v>
                </c:pt>
                <c:pt idx="9">
                  <c:v>264</c:v>
                </c:pt>
                <c:pt idx="12">
                  <c:v>219</c:v>
                </c:pt>
              </c:numCache>
            </c:numRef>
          </c:val>
          <c:extLst>
            <c:ext xmlns:c16="http://schemas.microsoft.com/office/drawing/2014/chart" uri="{C3380CC4-5D6E-409C-BE32-E72D297353CC}">
              <c16:uniqueId val="{00000009-59AC-4122-962E-2930467627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28709</c:v>
                </c:pt>
                <c:pt idx="3">
                  <c:v>28148</c:v>
                </c:pt>
                <c:pt idx="6">
                  <c:v>27056</c:v>
                </c:pt>
                <c:pt idx="9">
                  <c:v>26266</c:v>
                </c:pt>
                <c:pt idx="12">
                  <c:v>25292</c:v>
                </c:pt>
              </c:numCache>
            </c:numRef>
          </c:val>
          <c:extLst>
            <c:ext xmlns:c16="http://schemas.microsoft.com/office/drawing/2014/chart" uri="{C3380CC4-5D6E-409C-BE32-E72D297353CC}">
              <c16:uniqueId val="{0000000A-59AC-4122-962E-29304676275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9AC-4122-962E-29304676275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3304</c:v>
                </c:pt>
                <c:pt idx="1">
                  <c:v>3677</c:v>
                </c:pt>
                <c:pt idx="2">
                  <c:v>3686</c:v>
                </c:pt>
              </c:numCache>
            </c:numRef>
          </c:val>
          <c:extLst>
            <c:ext xmlns:c16="http://schemas.microsoft.com/office/drawing/2014/chart" uri="{C3380CC4-5D6E-409C-BE32-E72D297353CC}">
              <c16:uniqueId val="{00000000-F2EA-48F0-AB48-92959D6329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273</c:v>
                </c:pt>
                <c:pt idx="1">
                  <c:v>273</c:v>
                </c:pt>
                <c:pt idx="2">
                  <c:v>274</c:v>
                </c:pt>
              </c:numCache>
            </c:numRef>
          </c:val>
          <c:extLst>
            <c:ext xmlns:c16="http://schemas.microsoft.com/office/drawing/2014/chart" uri="{C3380CC4-5D6E-409C-BE32-E72D297353CC}">
              <c16:uniqueId val="{00000001-F2EA-48F0-AB48-92959D6329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2959</c:v>
                </c:pt>
                <c:pt idx="1">
                  <c:v>3446</c:v>
                </c:pt>
                <c:pt idx="2">
                  <c:v>3856</c:v>
                </c:pt>
              </c:numCache>
            </c:numRef>
          </c:val>
          <c:extLst>
            <c:ext xmlns:c16="http://schemas.microsoft.com/office/drawing/2014/chart" uri="{C3380CC4-5D6E-409C-BE32-E72D297353CC}">
              <c16:uniqueId val="{00000002-F2EA-48F0-AB48-92959D63296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{3CB8A256-19B9-4210-B74D-CF814260527F}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401-49BF-A7A3-B09AAF86EE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{C12A629B-5889-467E-828F-BDAE94FAFA2A}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01-49BF-A7A3-B09AAF86EE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{9A5C4954-79E0-4DF0-B82C-AB01CC41D5F1}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01-49BF-A7A3-B09AAF86EE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{BA15C456-1304-4989-9F98-E1A9A441DEB3}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01-49BF-A7A3-B09AAF86EE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{45338D9D-7B12-405F-9E6C-44289A30EBE2}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01-49BF-A7A3-B09AAF86EEF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{9316FCAD-7579-49C0-8FE1-2DCA248C36A3}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401-49BF-A7A3-B09AAF86EEF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{37E914F8-70A1-4B1C-8319-B2E344E1F788}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401-49BF-A7A3-B09AAF86EEF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{F4C27E80-FEA9-4FDA-B57D-95CA73217EC0}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401-49BF-A7A3-B09AAF86EEF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{AD29A61F-F826-4EE8-9862-3E801047CB71}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401-49BF-A7A3-B09AAF86EE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c:v>
                </c:pt>
                <c:pt idx="24">
                  <c:v>61.6</c:v>
                </c:pt>
                <c:pt idx="32">
                  <c:v>62.9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401-49BF-A7A3-B09AAF86EEF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{F3BEF608-CD9D-4D1E-875E-ED1A4436F3CE}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401-49BF-A7A3-B09AAF86EEF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{A6CA064F-CE27-4E16-B0A8-275597DE4A47}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01-49BF-A7A3-B09AAF86EE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{2813B1BE-EBB1-4958-A3A1-1F3595E37D1E}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01-49BF-A7A3-B09AAF86EE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{588A62AE-004E-4925-B4B4-D26107A164CC}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01-49BF-A7A3-B09AAF86EE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{0E57177B-96AC-4860-A1E2-6A996416AA2D}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01-49BF-A7A3-B09AAF86EEF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{D8385026-40EC-4184-A746-DF961E3AA8FB}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401-49BF-A7A3-B09AAF86EEFF}"/>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{0FDE3C55-E9A7-4E14-B6CC-E5CD573DB9FB}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401-49BF-A7A3-B09AAF86EEFF}"/>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{C42D3EF3-817C-44E0-97E9-20E830B3BD33}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401-49BF-A7A3-B09AAF86EEFF}"/>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{49B1E426-7E6E-4D09-AF01-4083180B88B9}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401-49BF-A7A3-B09AAF86EE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58.5</c:v>
                </c:pt>
                <c:pt idx="32">
                  <c:v>59.9</c:v>
                </c:pt>
              </c:numCache>
            </c:numRef>
          </c:xVal>
          <c:yVal>
            <c:numRef>
              <c:f>公会計指標分析・財政指標組合せ分析表!$BP$55:$DC$55</c:f>
              <c:numCache>
                <c:formatCode>#,##0.0;"▲ "#,##0.0</c:formatCode>
                <c:ptCount val="40"/>
                <c:pt idx="16">
                  <c:v>33.1</c:v>
                </c:pt>
                <c:pt idx="24">
                  <c:v>31.3</c:v>
                </c:pt>
                <c:pt idx="32">
                  <c:v>25.3</c:v>
                </c:pt>
              </c:numCache>
            </c:numRef>
          </c:yVal>
          <c:smooth val="0"/>
          <c:extLst>
            <c:ext xmlns:c16="http://schemas.microsoft.com/office/drawing/2014/chart" uri="{C3380CC4-5D6E-409C-BE32-E72D297353CC}">
              <c16:uniqueId val="{00000013-2401-49BF-A7A3-B09AAF86EEFF}"/>
            </c:ext>
          </c:extLst>
        </c:ser>
        <c:dLbls>
          <c:showLegendKey val="0"/>
          <c:showVal val="1"/>
          <c:showCatName val="0"/>
          <c:showSerName val="0"/>
          <c:showPercent val="0"/>
          <c:showBubbleSize val="0"/>
        </c:dLbls>
        <c:axId val="46179840"/>
        <c:axId val="46181760"/>
      </c:scatterChart>
      <c:valAx>
        <c:axId val="46179840"/>
        <c:scaling>
          <c:orientation val="minMax"/>
          <c:max val="60.2"/>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4.4"/>
          <c:min val="2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{E38DE859-96EE-4818-B4F6-8975DA26F5F7}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DE5-4C73-87DA-0BCFE88F55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{A2432FCB-B022-4E06-B56B-B216FD8B3DFD}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E5-4C73-87DA-0BCFE88F55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{7F93F0B9-6757-4C83-B4FE-EEA3AD5021C0}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E5-4C73-87DA-0BCFE88F55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{84337F11-99FD-4F2F-95E8-F59959741D9F}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E5-4C73-87DA-0BCFE88F55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{ED6477CB-5013-44B1-B227-11613CE9EA3A}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E5-4C73-87DA-0BCFE88F554C}"/>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{23F907D0-9494-463C-B17D-31A9AC0E2E76}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DE5-4C73-87DA-0BCFE88F554C}"/>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{6384A8B3-96A3-463B-AE26-33B1E8A2BBB2}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DE5-4C73-87DA-0BCFE88F554C}"/>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{A7BB063E-CFDE-4D6F-BDC4-4CDE35B90257}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DE5-4C73-87DA-0BCFE88F554C}"/>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{5671CCAD-F3CF-42CA-AE34-41E57C3F9CA7}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DE5-4C73-87DA-0BCFE88F55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-1.9</c:v>
                </c:pt>
                <c:pt idx="8">
                  <c:v>-1.3</c:v>
                </c:pt>
                <c:pt idx="16">
                  <c:v>-0.8</c:v>
                </c:pt>
                <c:pt idx="24">
                  <c:v>-0.4</c:v>
                </c:pt>
                <c:pt idx="32">
                  <c:v>-0.2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DE5-4C73-87DA-0BCFE88F554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{029F09C3-2D0A-4042-8BD8-C297ECB9F6FD}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DE5-4C73-87DA-0BCFE88F554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{2B8A44AC-05DD-4EE6-8DC9-9AB6715E037C}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E5-4C73-87DA-0BCFE88F55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{64EC6409-C8BA-4A6E-BF76-969FF28C0974}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E5-4C73-87DA-0BCFE88F55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{F81C9A79-5A0C-4B40-B9B7-3C58DCEB93C3}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E5-4C73-87DA-0BCFE88F55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{B73A58C1-D73A-4CEB-BE8B-DA3B695F43CD}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E5-4C73-87DA-0BCFE88F554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{207582F8-90A8-419C-A34A-92EC92D002F2}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DE5-4C73-87DA-0BCFE88F554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{EE8C65B5-50B6-4EA4-AB46-A10791D815DA}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DE5-4C73-87DA-0BCFE88F554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{F0AE854B-0CD7-4D5C-9784-1C7A35E9DC3B}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DE5-4C73-87DA-0BCFE88F554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{A7DE8138-20B7-4719-A61C-0F72D2C65F07}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DE5-4C73-87DA-0BCFE88F55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7.8</c:v>
                </c:pt>
                <c:pt idx="16">
                  <c:v>7.5</c:v>
                </c:pt>
                <c:pt idx="24">
                  <c:v>7.2</c:v>
                </c:pt>
                <c:pt idx="32">
                  <c:v>6.9</c:v>
                </c:pt>
              </c:numCache>
            </c:numRef>
          </c:xVal>
          <c:yVal>
            <c:numRef>
              <c:f>公会計指標分析・財政指標組合せ分析表!$BP$77:$DC$77</c:f>
              <c:numCache>
                <c:formatCode>#,##0.0;"▲ "#,##0.0</c:formatCode>
                <c:ptCount val="40"/>
                <c:pt idx="0">
                  <c:v>33</c:v>
                </c:pt>
                <c:pt idx="8">
                  <c:v>37.299999999999997</c:v>
                </c:pt>
                <c:pt idx="16">
                  <c:v>33.1</c:v>
                </c:pt>
                <c:pt idx="24">
                  <c:v>31.3</c:v>
                </c:pt>
                <c:pt idx="32">
                  <c:v>25.3</c:v>
                </c:pt>
              </c:numCache>
            </c:numRef>
          </c:yVal>
          <c:smooth val="0"/>
          <c:extLst>
            <c:ext xmlns:c16="http://schemas.microsoft.com/office/drawing/2014/chart" uri="{C3380CC4-5D6E-409C-BE32-E72D297353CC}">
              <c16:uniqueId val="{00000013-ADE5-4C73-87DA-0BCFE88F554C}"/>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年度の実質公債費比率は▲０．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平成２９年度に引き続き負数となった。これはモーターボート競走事業会計から病院事業会計、下水道事業特別会計に直接繰出しを行うことによって、公営企業債における元利償還金に対する繰入額が抑えられていることが大きな要因である。</a:t>
          </a:r>
          <a:endParaRPr lang="ja-JP" altLang="ja-JP" sz="1400">
            <a:effectLst/>
          </a:endParaRPr>
        </a:p>
        <a:p>
          <a:r>
            <a:rPr kumimoji="1" lang="ja-JP" altLang="ja-JP" sz="1100" i="0">
              <a:solidFill>
                <a:schemeClr val="dk1"/>
              </a:solidFill>
              <a:effectLst/>
              <a:latin typeface="+mn-lt"/>
              <a:ea typeface="+mn-ea"/>
              <a:cs typeface="+mn-cs"/>
            </a:rPr>
            <a:t>　しかしながら、前年度比では０．</a:t>
          </a:r>
          <a:r>
            <a:rPr kumimoji="1" lang="ja-JP" altLang="en-US" sz="1100" i="0">
              <a:solidFill>
                <a:schemeClr val="dk1"/>
              </a:solidFill>
              <a:effectLst/>
              <a:latin typeface="+mn-lt"/>
              <a:ea typeface="+mn-ea"/>
              <a:cs typeface="+mn-cs"/>
            </a:rPr>
            <a:t>２</a:t>
          </a:r>
          <a:r>
            <a:rPr kumimoji="1" lang="ja-JP" altLang="ja-JP" sz="1100" i="0">
              <a:solidFill>
                <a:schemeClr val="dk1"/>
              </a:solidFill>
              <a:effectLst/>
              <a:latin typeface="+mn-lt"/>
              <a:ea typeface="+mn-ea"/>
              <a:cs typeface="+mn-cs"/>
            </a:rPr>
            <a:t>％悪化しており、</a:t>
          </a:r>
          <a:r>
            <a:rPr kumimoji="1" lang="ja-JP" altLang="ja-JP" sz="1100">
              <a:solidFill>
                <a:schemeClr val="dk1"/>
              </a:solidFill>
              <a:effectLst/>
              <a:latin typeface="+mn-lt"/>
              <a:ea typeface="+mn-ea"/>
              <a:cs typeface="+mn-cs"/>
            </a:rPr>
            <a:t>今後も老朽化した施設の立替などの借入が見込まれているため、注意が必要である。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減債基金のうち、満期一括償還地方債の償還財源として積み立てたものはない。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１年度より引き続き、将来負担比率は発生していない。要因として、起債抑制の効果により一般会計等の地方債残高が減少していること、下水道事業特別会計に対する繰出しをモーターボート競走事業会計から直接行うことによって、公営企業債繰入見込額が減少していることがあげられる。また、教育施設整備基金などの充当可能基金が増となっていることがあげられる。</a:t>
          </a:r>
          <a:endParaRPr lang="ja-JP" altLang="ja-JP" sz="1400">
            <a:effectLst/>
          </a:endParaRPr>
        </a:p>
        <a:p>
          <a:r>
            <a:rPr kumimoji="1" lang="ja-JP" altLang="ja-JP" sz="1100">
              <a:solidFill>
                <a:schemeClr val="dk1"/>
              </a:solidFill>
              <a:effectLst/>
              <a:latin typeface="+mn-lt"/>
              <a:ea typeface="+mn-ea"/>
              <a:cs typeface="+mn-cs"/>
            </a:rPr>
            <a:t>　ただし、今後モーターボート競走事業において収益が悪化した場合に、他会計に対する繰出額が確保できない可能性もあることから、引き続き地方債の発行抑制等を行う必要がある。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愛知県蒲郡市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財政調整基金については、取崩がなかったこと及び公共用地対策事業特別会計において土地を売却した利益３，１００千円と利子分を積み立てことから増加した。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教育施設整備事業基金についてＨ２８、Ｈ２９、Ｈ３０とそれぞれ３００，０００千円の積立を行ったことにより増加となった。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寄付金により福井貞子教育振興基金１００，０００千円の積立を行ったことにより皆増となった。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各基金の目的に沿って適正に管理していく。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公共施設マネジメントの推進による投資的経費の増加が予想されるため、財源として教育施設整備事業基金へ積立を行っていく。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教育施設整備事業基金　教育施設の整備に充てることを目的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　　　　　社会福祉の充実を目的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ふるさと蒲郡応援基金　ふるさと納税による寄附金の積立を行う。基金の管理を適正に行い寄附目的に沿った事業の財源とする。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　　　　　国際交流の推進を図ることを目的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教育文化振興基金　　　教育文化の振興を図るため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教育施設整備事業基金についてはＨ２８、Ｈ２９、Ｈ３０それぞれ３００百万円の積立を行ったため増加している。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目的に沿って適正に積立及び処分を行う。また公共施設マネジメントの推進により今後の投資的経費の増加が予想されるため、教育施設の整備に充てることを目的とした教育施設整備事業基金への積立は引続き行う方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では金額に差異はあるものの基金繰入金により予算を編成しているが、決算見込みの状況から２８，２９，３０決算において基金取崩を行わなかった。運用による利子収入相当額等の積立を行い、２９年度から９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増減にかかわらず、予算執行に対し、各課が経費節減（歳出削減）を行うことなどにより捻出した額等の一定額を積み立てる方策としている。災害や急激な景気の悪化に備えること等及び年度間調整のため、必要な金額を確保する。今後について予算の範囲内で適正な積立及び処分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運用益の積立を行ったため。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将来の償還財源の確保、財政の健全な運営に資するための資金。今後について予算の範囲内で適正な積立及び処分を行う。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80,531
77,498
56.92
30,615,349
28,255,695
1,908,463
17,191,746
25,292,271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当市では、平成２８年度に策定した蒲郡市公共施設等総合管理計画において、建物更新の際に、概ね３割の床面積を縮減するという目標を掲げ、老朽化した施設の集約化・複合化や除却を進めている。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有形固定資産減価償却率については、上昇傾向にあるものの、令和元年度に全国的に例の少ない、学校敷地内に公民館を建設した複合化事業を実施しており、今後取組の効果が現れていくものと考えられる。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74" name="直線コネクタ 73"/>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75"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76" name="直線コネクタ 75"/>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7"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8" name="直線コネクタ 77"/>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9"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80" name="フローチャート: 判断 79"/>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1" name="フローチャート: 判断 80"/>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2" name="フローチャート: 判断 81"/>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83" name="フローチャート: 判断 82"/>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165917</xdr:rowOff>
    </xdr:from>
    <xdr:to>
      <xdr:col>23</xdr:col>
      <xdr:colOff>136525</xdr:colOff>
      <xdr:row>29</xdr:row>
      <xdr:rowOff>96067</xdr:rowOff>
    </xdr:to>
    <xdr:sp macro="" textlink="">
      <xdr:nvSpPr>
        <xdr:cNvPr id="89" name="楕円 88"/>
        <xdr:cNvSpPr/>
      </xdr:nvSpPr>
      <xdr:spPr>
        <a:xfrm>
          <a:off x="4711700" y="57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17344</xdr:rowOff>
    </xdr:from>
    <xdr:ext cx="405111" cy="259045"/>
    <xdr:sp macro="" textlink="">
      <xdr:nvSpPr>
        <xdr:cNvPr id="90" name="有形固定資産減価償却率該当値テキスト"/>
        <xdr:cNvSpPr txBox="1"/>
      </xdr:nvSpPr>
      <xdr:spPr>
        <a:xfrm>
          <a:off x="4813300" y="5589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34562</xdr:rowOff>
    </xdr:from>
    <xdr:to>
      <xdr:col>19</xdr:col>
      <xdr:colOff>187325</xdr:colOff>
      <xdr:row>29</xdr:row>
      <xdr:rowOff>136162</xdr:rowOff>
    </xdr:to>
    <xdr:sp macro="" textlink="">
      <xdr:nvSpPr>
        <xdr:cNvPr id="91" name="楕円 90"/>
        <xdr:cNvSpPr/>
      </xdr:nvSpPr>
      <xdr:spPr>
        <a:xfrm>
          <a:off x="4000500" y="57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45267</xdr:rowOff>
    </xdr:from>
    <xdr:to>
      <xdr:col>23</xdr:col>
      <xdr:colOff>85725</xdr:colOff>
      <xdr:row>29</xdr:row>
      <xdr:rowOff>85362</xdr:rowOff>
    </xdr:to>
    <xdr:cxnSp macro="">
      <xdr:nvCxnSpPr>
        <xdr:cNvPr id="92" name="直線コネクタ 91"/>
        <xdr:cNvCxnSpPr/>
      </xdr:nvCxnSpPr>
      <xdr:spPr>
        <a:xfrm flipV="1">
          <a:off x="4051300" y="5788842"/>
          <a:ext cx="7112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83911</xdr:rowOff>
    </xdr:from>
    <xdr:to>
      <xdr:col>15</xdr:col>
      <xdr:colOff>187325</xdr:colOff>
      <xdr:row>30</xdr:row>
      <xdr:rowOff>14061</xdr:rowOff>
    </xdr:to>
    <xdr:sp macro="" textlink="">
      <xdr:nvSpPr>
        <xdr:cNvPr id="93" name="楕円 92"/>
        <xdr:cNvSpPr/>
      </xdr:nvSpPr>
      <xdr:spPr>
        <a:xfrm>
          <a:off x="3238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85362</xdr:rowOff>
    </xdr:from>
    <xdr:to>
      <xdr:col>19</xdr:col>
      <xdr:colOff>136525</xdr:colOff>
      <xdr:row>29</xdr:row>
      <xdr:rowOff>134711</xdr:rowOff>
    </xdr:to>
    <xdr:cxnSp macro="">
      <xdr:nvCxnSpPr>
        <xdr:cNvPr id="94" name="直線コネクタ 93"/>
        <xdr:cNvCxnSpPr/>
      </xdr:nvCxnSpPr>
      <xdr:spPr>
        <a:xfrm flipV="1">
          <a:off x="3289300" y="5828937"/>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5"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6"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97" name="n_3aveValue有形固定資産減価償却率"/>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152689</xdr:rowOff>
    </xdr:from>
    <xdr:ext cx="405111" cy="259045"/>
    <xdr:sp macro="" textlink="">
      <xdr:nvSpPr>
        <xdr:cNvPr id="98" name="n_1mainValue有形固定資産減価償却率"/>
        <xdr:cNvSpPr txBox="1"/>
      </xdr:nvSpPr>
      <xdr:spPr>
        <a:xfrm>
          <a:off x="38360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99" name="n_2mainValue有形固定資産減価償却率"/>
        <xdr:cNvSpPr txBox="1"/>
      </xdr:nvSpPr>
      <xdr:spPr>
        <a:xfrm>
          <a:off x="3086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当市では、予算編成の基本的な方針として、償還額以上に借りないという考え方に基づき、地方債の発行を実施しており、類似団体の平均と比較しても大きく下回っている。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8" name="直線コネクタ 127"/>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31"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32" name="直線コネクタ 131"/>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33" name="債務償還比率平均値テキスト"/>
        <xdr:cNvSpPr txBox="1"/>
      </xdr:nvSpPr>
      <xdr:spPr>
        <a:xfrm>
          <a:off x="14846300" y="580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34" name="フローチャート: 判断 133"/>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5" name="フローチャート: 判断 134"/>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133195</xdr:rowOff>
    </xdr:from>
    <xdr:to>
      <xdr:col>76</xdr:col>
      <xdr:colOff>73025</xdr:colOff>
      <xdr:row>32</xdr:row>
      <xdr:rowOff>63345</xdr:rowOff>
    </xdr:to>
    <xdr:sp macro="" textlink="">
      <xdr:nvSpPr>
        <xdr:cNvPr id="141" name="楕円 140"/>
        <xdr:cNvSpPr/>
      </xdr:nvSpPr>
      <xdr:spPr>
        <a:xfrm>
          <a:off x="14744700" y="621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111622</xdr:rowOff>
    </xdr:from>
    <xdr:ext cx="469744" cy="259045"/>
    <xdr:sp macro="" textlink="">
      <xdr:nvSpPr>
        <xdr:cNvPr id="142" name="債務償還比率該当値テキスト"/>
        <xdr:cNvSpPr txBox="1"/>
      </xdr:nvSpPr>
      <xdr:spPr>
        <a:xfrm>
          <a:off x="14846300" y="61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125998</xdr:rowOff>
    </xdr:from>
    <xdr:to>
      <xdr:col>72</xdr:col>
      <xdr:colOff>123825</xdr:colOff>
      <xdr:row>32</xdr:row>
      <xdr:rowOff>56148</xdr:rowOff>
    </xdr:to>
    <xdr:sp macro="" textlink="">
      <xdr:nvSpPr>
        <xdr:cNvPr id="143" name="楕円 142"/>
        <xdr:cNvSpPr/>
      </xdr:nvSpPr>
      <xdr:spPr>
        <a:xfrm>
          <a:off x="14033500" y="621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5348</xdr:rowOff>
    </xdr:from>
    <xdr:to>
      <xdr:col>76</xdr:col>
      <xdr:colOff>22225</xdr:colOff>
      <xdr:row>32</xdr:row>
      <xdr:rowOff>12545</xdr:rowOff>
    </xdr:to>
    <xdr:cxnSp macro="">
      <xdr:nvCxnSpPr>
        <xdr:cNvPr id="144" name="直線コネクタ 143"/>
        <xdr:cNvCxnSpPr/>
      </xdr:nvCxnSpPr>
      <xdr:spPr>
        <a:xfrm>
          <a:off x="14084300" y="6263273"/>
          <a:ext cx="711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45" name="n_1aveValue債務償還比率"/>
        <xdr:cNvSpPr txBox="1"/>
      </xdr:nvSpPr>
      <xdr:spPr>
        <a:xfrm>
          <a:off x="13836727" y="5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47275</xdr:rowOff>
    </xdr:from>
    <xdr:ext cx="469744" cy="259045"/>
    <xdr:sp macro="" textlink="">
      <xdr:nvSpPr>
        <xdr:cNvPr id="146" name="n_1mainValue債務償還比率"/>
        <xdr:cNvSpPr txBox="1"/>
      </xdr:nvSpPr>
      <xdr:spPr>
        <a:xfrm>
          <a:off x="13836727" y="630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80,531
77,498
56.92
30,615,349
28,255,695
1,908,463
17,191,746
25,292,271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71" name="楕円 70"/>
        <xdr:cNvSpPr/>
      </xdr:nvSpPr>
      <xdr:spPr>
        <a:xfrm>
          <a:off x="45847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134002</xdr:rowOff>
    </xdr:from>
    <xdr:ext cx="405111" cy="259045"/>
    <xdr:sp macro="" textlink="">
      <xdr:nvSpPr>
        <xdr:cNvPr id="72" name="【道路】&#10;有形固定資産減価償却率該当値テキスト"/>
        <xdr:cNvSpPr txBox="1"/>
      </xdr:nvSpPr>
      <xdr:spPr>
        <a:xfrm>
          <a:off x="4673600"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3" name="楕円 72"/>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161925</xdr:rowOff>
    </xdr:from>
    <xdr:to>
      <xdr:col>24</xdr:col>
      <xdr:colOff>63500</xdr:colOff>
      <xdr:row>38</xdr:row>
      <xdr:rowOff>7620</xdr:rowOff>
    </xdr:to>
    <xdr:cxnSp macro="">
      <xdr:nvCxnSpPr>
        <xdr:cNvPr id="74" name="直線コネクタ 73"/>
        <xdr:cNvCxnSpPr/>
      </xdr:nvCxnSpPr>
      <xdr:spPr>
        <a:xfrm flipV="1">
          <a:off x="3797300" y="65055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166370</xdr:rowOff>
    </xdr:from>
    <xdr:to>
      <xdr:col>15</xdr:col>
      <xdr:colOff>101600</xdr:colOff>
      <xdr:row>38</xdr:row>
      <xdr:rowOff>96520</xdr:rowOff>
    </xdr:to>
    <xdr:sp macro="" textlink="">
      <xdr:nvSpPr>
        <xdr:cNvPr id="75" name="楕円 74"/>
        <xdr:cNvSpPr/>
      </xdr:nvSpPr>
      <xdr:spPr>
        <a:xfrm>
          <a:off x="2857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xdr:rowOff>
    </xdr:from>
    <xdr:to>
      <xdr:col>19</xdr:col>
      <xdr:colOff>177800</xdr:colOff>
      <xdr:row>38</xdr:row>
      <xdr:rowOff>45720</xdr:rowOff>
    </xdr:to>
    <xdr:cxnSp macro="">
      <xdr:nvCxnSpPr>
        <xdr:cNvPr id="76" name="直線コネクタ 75"/>
        <xdr:cNvCxnSpPr/>
      </xdr:nvCxnSpPr>
      <xdr:spPr>
        <a:xfrm flipV="1">
          <a:off x="2908300" y="6522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7"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78"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9" name="n_3aveValue【道路】&#10;有形固定資産減価償却率"/>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74947</xdr:rowOff>
    </xdr:from>
    <xdr:ext cx="405111" cy="259045"/>
    <xdr:sp macro="" textlink="">
      <xdr:nvSpPr>
        <xdr:cNvPr id="80" name="n_1mainValue【道路】&#10;有形固定資産減価償却率"/>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87647</xdr:rowOff>
    </xdr:from>
    <xdr:ext cx="405111" cy="259045"/>
    <xdr:sp macro="" textlink="">
      <xdr:nvSpPr>
        <xdr:cNvPr id="81" name="n_2mainValue【道路】&#10;有形固定資産減価償却率"/>
        <xdr:cNvSpPr txBox="1"/>
      </xdr:nvSpPr>
      <xdr:spPr>
        <a:xfrm>
          <a:off x="2705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0" name="【道路】&#10;一人当たり延長平均値テキスト"/>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164979</xdr:rowOff>
    </xdr:from>
    <xdr:to>
      <xdr:col>55</xdr:col>
      <xdr:colOff>50800</xdr:colOff>
      <xdr:row>41</xdr:row>
      <xdr:rowOff>95129</xdr:rowOff>
    </xdr:to>
    <xdr:sp macro="" textlink="">
      <xdr:nvSpPr>
        <xdr:cNvPr id="120" name="楕円 119"/>
        <xdr:cNvSpPr/>
      </xdr:nvSpPr>
      <xdr:spPr>
        <a:xfrm>
          <a:off x="10426700" y="70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79906</xdr:rowOff>
    </xdr:from>
    <xdr:ext cx="469744" cy="259045"/>
    <xdr:sp macro="" textlink="">
      <xdr:nvSpPr>
        <xdr:cNvPr id="121" name="【道路】&#10;一人当たり延長該当値テキスト"/>
        <xdr:cNvSpPr txBox="1"/>
      </xdr:nvSpPr>
      <xdr:spPr>
        <a:xfrm>
          <a:off x="10515600" y="693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143872</xdr:rowOff>
    </xdr:from>
    <xdr:to>
      <xdr:col>50</xdr:col>
      <xdr:colOff>165100</xdr:colOff>
      <xdr:row>41</xdr:row>
      <xdr:rowOff>74022</xdr:rowOff>
    </xdr:to>
    <xdr:sp macro="" textlink="">
      <xdr:nvSpPr>
        <xdr:cNvPr id="122" name="楕円 121"/>
        <xdr:cNvSpPr/>
      </xdr:nvSpPr>
      <xdr:spPr>
        <a:xfrm>
          <a:off x="9588500" y="70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23222</xdr:rowOff>
    </xdr:from>
    <xdr:to>
      <xdr:col>55</xdr:col>
      <xdr:colOff>0</xdr:colOff>
      <xdr:row>41</xdr:row>
      <xdr:rowOff>44329</xdr:rowOff>
    </xdr:to>
    <xdr:cxnSp macro="">
      <xdr:nvCxnSpPr>
        <xdr:cNvPr id="123" name="直線コネクタ 122"/>
        <xdr:cNvCxnSpPr/>
      </xdr:nvCxnSpPr>
      <xdr:spPr>
        <a:xfrm>
          <a:off x="9639300" y="7052672"/>
          <a:ext cx="8382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144691</xdr:rowOff>
    </xdr:from>
    <xdr:to>
      <xdr:col>46</xdr:col>
      <xdr:colOff>38100</xdr:colOff>
      <xdr:row>41</xdr:row>
      <xdr:rowOff>74841</xdr:rowOff>
    </xdr:to>
    <xdr:sp macro="" textlink="">
      <xdr:nvSpPr>
        <xdr:cNvPr id="124" name="楕円 123"/>
        <xdr:cNvSpPr/>
      </xdr:nvSpPr>
      <xdr:spPr>
        <a:xfrm>
          <a:off x="8699500" y="700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23222</xdr:rowOff>
    </xdr:from>
    <xdr:to>
      <xdr:col>50</xdr:col>
      <xdr:colOff>114300</xdr:colOff>
      <xdr:row>41</xdr:row>
      <xdr:rowOff>24041</xdr:rowOff>
    </xdr:to>
    <xdr:cxnSp macro="">
      <xdr:nvCxnSpPr>
        <xdr:cNvPr id="125" name="直線コネクタ 124"/>
        <xdr:cNvCxnSpPr/>
      </xdr:nvCxnSpPr>
      <xdr:spPr>
        <a:xfrm flipV="1">
          <a:off x="8750300" y="7052672"/>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6"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27"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8"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65149</xdr:rowOff>
    </xdr:from>
    <xdr:ext cx="469744" cy="259045"/>
    <xdr:sp macro="" textlink="">
      <xdr:nvSpPr>
        <xdr:cNvPr id="129" name="n_1mainValue【道路】&#10;一人当たり延長"/>
        <xdr:cNvSpPr txBox="1"/>
      </xdr:nvSpPr>
      <xdr:spPr>
        <a:xfrm>
          <a:off x="9391727" y="709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65968</xdr:rowOff>
    </xdr:from>
    <xdr:ext cx="469744" cy="259045"/>
    <xdr:sp macro="" textlink="">
      <xdr:nvSpPr>
        <xdr:cNvPr id="130" name="n_2mainValue【道路】&#10;一人当たり延長"/>
        <xdr:cNvSpPr txBox="1"/>
      </xdr:nvSpPr>
      <xdr:spPr>
        <a:xfrm>
          <a:off x="8515427" y="709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0"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4" name="フローチャート: 判断 163"/>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61595</xdr:rowOff>
    </xdr:from>
    <xdr:to>
      <xdr:col>24</xdr:col>
      <xdr:colOff>114300</xdr:colOff>
      <xdr:row>59</xdr:row>
      <xdr:rowOff>163195</xdr:rowOff>
    </xdr:to>
    <xdr:sp macro="" textlink="">
      <xdr:nvSpPr>
        <xdr:cNvPr id="170" name="楕円 169"/>
        <xdr:cNvSpPr/>
      </xdr:nvSpPr>
      <xdr:spPr>
        <a:xfrm>
          <a:off x="45847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84472</xdr:rowOff>
    </xdr:from>
    <xdr:ext cx="405111" cy="259045"/>
    <xdr:sp macro="" textlink="">
      <xdr:nvSpPr>
        <xdr:cNvPr id="171" name="【橋りょう・トンネル】&#10;有形固定資産減価償却率該当値テキスト"/>
        <xdr:cNvSpPr txBox="1"/>
      </xdr:nvSpPr>
      <xdr:spPr>
        <a:xfrm>
          <a:off x="4673600"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92075</xdr:rowOff>
    </xdr:from>
    <xdr:to>
      <xdr:col>20</xdr:col>
      <xdr:colOff>38100</xdr:colOff>
      <xdr:row>60</xdr:row>
      <xdr:rowOff>22225</xdr:rowOff>
    </xdr:to>
    <xdr:sp macro="" textlink="">
      <xdr:nvSpPr>
        <xdr:cNvPr id="172" name="楕円 171"/>
        <xdr:cNvSpPr/>
      </xdr:nvSpPr>
      <xdr:spPr>
        <a:xfrm>
          <a:off x="3746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112395</xdr:rowOff>
    </xdr:from>
    <xdr:to>
      <xdr:col>24</xdr:col>
      <xdr:colOff>63500</xdr:colOff>
      <xdr:row>59</xdr:row>
      <xdr:rowOff>142875</xdr:rowOff>
    </xdr:to>
    <xdr:cxnSp macro="">
      <xdr:nvCxnSpPr>
        <xdr:cNvPr id="173" name="直線コネクタ 172"/>
        <xdr:cNvCxnSpPr/>
      </xdr:nvCxnSpPr>
      <xdr:spPr>
        <a:xfrm flipV="1">
          <a:off x="3797300" y="102279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114935</xdr:rowOff>
    </xdr:from>
    <xdr:to>
      <xdr:col>15</xdr:col>
      <xdr:colOff>101600</xdr:colOff>
      <xdr:row>60</xdr:row>
      <xdr:rowOff>45085</xdr:rowOff>
    </xdr:to>
    <xdr:sp macro="" textlink="">
      <xdr:nvSpPr>
        <xdr:cNvPr id="174" name="楕円 173"/>
        <xdr:cNvSpPr/>
      </xdr:nvSpPr>
      <xdr:spPr>
        <a:xfrm>
          <a:off x="2857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142875</xdr:rowOff>
    </xdr:from>
    <xdr:to>
      <xdr:col>19</xdr:col>
      <xdr:colOff>177800</xdr:colOff>
      <xdr:row>59</xdr:row>
      <xdr:rowOff>165735</xdr:rowOff>
    </xdr:to>
    <xdr:cxnSp macro="">
      <xdr:nvCxnSpPr>
        <xdr:cNvPr id="175" name="直線コネクタ 174"/>
        <xdr:cNvCxnSpPr/>
      </xdr:nvCxnSpPr>
      <xdr:spPr>
        <a:xfrm flipV="1">
          <a:off x="2908300" y="102584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76" name="n_1aveValue【橋りょう・トンネ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77" name="n_2aveValue【橋りょう・トンネ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78" name="n_3aveValue【橋りょう・トンネル】&#10;有形固定資産減価償却率"/>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38752</xdr:rowOff>
    </xdr:from>
    <xdr:ext cx="405111" cy="259045"/>
    <xdr:sp macro="" textlink="">
      <xdr:nvSpPr>
        <xdr:cNvPr id="179" name="n_1mainValue【橋りょう・トンネル】&#10;有形固定資産減価償却率"/>
        <xdr:cNvSpPr txBox="1"/>
      </xdr:nvSpPr>
      <xdr:spPr>
        <a:xfrm>
          <a:off x="3582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61612</xdr:rowOff>
    </xdr:from>
    <xdr:ext cx="405111" cy="259045"/>
    <xdr:sp macro="" textlink="">
      <xdr:nvSpPr>
        <xdr:cNvPr id="180" name="n_2mainValue【橋りょう・トンネル】&#10;有形固定資産減価償却率"/>
        <xdr:cNvSpPr txBox="1"/>
      </xdr:nvSpPr>
      <xdr:spPr>
        <a:xfrm>
          <a:off x="2705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07" name="【橋りょう・トンネル】&#10;一人当たり有形固定資産（償却資産）額平均値テキスト"/>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11" name="フローチャート: 判断 210"/>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105163</xdr:rowOff>
    </xdr:from>
    <xdr:to>
      <xdr:col>55</xdr:col>
      <xdr:colOff>50800</xdr:colOff>
      <xdr:row>63</xdr:row>
      <xdr:rowOff>35313</xdr:rowOff>
    </xdr:to>
    <xdr:sp macro="" textlink="">
      <xdr:nvSpPr>
        <xdr:cNvPr id="217" name="楕円 216"/>
        <xdr:cNvSpPr/>
      </xdr:nvSpPr>
      <xdr:spPr>
        <a:xfrm>
          <a:off x="10426700" y="107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83590</xdr:rowOff>
    </xdr:from>
    <xdr:ext cx="534377" cy="259045"/>
    <xdr:sp macro="" textlink="">
      <xdr:nvSpPr>
        <xdr:cNvPr id="218" name="【橋りょう・トンネル】&#10;一人当たり有形固定資産（償却資産）額該当値テキスト"/>
        <xdr:cNvSpPr txBox="1"/>
      </xdr:nvSpPr>
      <xdr:spPr>
        <a:xfrm>
          <a:off x="10515600" y="1071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105050</xdr:rowOff>
    </xdr:from>
    <xdr:to>
      <xdr:col>50</xdr:col>
      <xdr:colOff>165100</xdr:colOff>
      <xdr:row>63</xdr:row>
      <xdr:rowOff>35200</xdr:rowOff>
    </xdr:to>
    <xdr:sp macro="" textlink="">
      <xdr:nvSpPr>
        <xdr:cNvPr id="219" name="楕円 218"/>
        <xdr:cNvSpPr/>
      </xdr:nvSpPr>
      <xdr:spPr>
        <a:xfrm>
          <a:off x="9588500" y="107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155850</xdr:rowOff>
    </xdr:from>
    <xdr:to>
      <xdr:col>55</xdr:col>
      <xdr:colOff>0</xdr:colOff>
      <xdr:row>62</xdr:row>
      <xdr:rowOff>155963</xdr:rowOff>
    </xdr:to>
    <xdr:cxnSp macro="">
      <xdr:nvCxnSpPr>
        <xdr:cNvPr id="220" name="直線コネクタ 219"/>
        <xdr:cNvCxnSpPr/>
      </xdr:nvCxnSpPr>
      <xdr:spPr>
        <a:xfrm>
          <a:off x="9639300" y="10785750"/>
          <a:ext cx="8382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107428</xdr:rowOff>
    </xdr:from>
    <xdr:to>
      <xdr:col>46</xdr:col>
      <xdr:colOff>38100</xdr:colOff>
      <xdr:row>63</xdr:row>
      <xdr:rowOff>37578</xdr:rowOff>
    </xdr:to>
    <xdr:sp macro="" textlink="">
      <xdr:nvSpPr>
        <xdr:cNvPr id="221" name="楕円 220"/>
        <xdr:cNvSpPr/>
      </xdr:nvSpPr>
      <xdr:spPr>
        <a:xfrm>
          <a:off x="8699500" y="10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155850</xdr:rowOff>
    </xdr:from>
    <xdr:to>
      <xdr:col>50</xdr:col>
      <xdr:colOff>114300</xdr:colOff>
      <xdr:row>62</xdr:row>
      <xdr:rowOff>158228</xdr:rowOff>
    </xdr:to>
    <xdr:cxnSp macro="">
      <xdr:nvCxnSpPr>
        <xdr:cNvPr id="222" name="直線コネクタ 221"/>
        <xdr:cNvCxnSpPr/>
      </xdr:nvCxnSpPr>
      <xdr:spPr>
        <a:xfrm flipV="1">
          <a:off x="8750300" y="10785750"/>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23" name="n_1aveValue【橋りょう・トンネル】&#10;一人当たり有形固定資産（償却資産）額"/>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24"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5"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26327</xdr:rowOff>
    </xdr:from>
    <xdr:ext cx="534377" cy="259045"/>
    <xdr:sp macro="" textlink="">
      <xdr:nvSpPr>
        <xdr:cNvPr id="226" name="n_1mainValue【橋りょう・トンネル】&#10;一人当たり有形固定資産（償却資産）額"/>
        <xdr:cNvSpPr txBox="1"/>
      </xdr:nvSpPr>
      <xdr:spPr>
        <a:xfrm>
          <a:off x="9359411" y="1082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28705</xdr:rowOff>
    </xdr:from>
    <xdr:ext cx="534377" cy="259045"/>
    <xdr:sp macro="" textlink="">
      <xdr:nvSpPr>
        <xdr:cNvPr id="227" name="n_2mainValue【橋りょう・トンネル】&#10;一人当たり有形固定資産（償却資産）額"/>
        <xdr:cNvSpPr txBox="1"/>
      </xdr:nvSpPr>
      <xdr:spPr>
        <a:xfrm>
          <a:off x="8483111" y="108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58" name="【公営住宅】&#10;有形固定資産減価償却率平均値テキスト"/>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62" name="フローチャート: 判断 261"/>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44450</xdr:rowOff>
    </xdr:from>
    <xdr:to>
      <xdr:col>24</xdr:col>
      <xdr:colOff>114300</xdr:colOff>
      <xdr:row>80</xdr:row>
      <xdr:rowOff>146050</xdr:rowOff>
    </xdr:to>
    <xdr:sp macro="" textlink="">
      <xdr:nvSpPr>
        <xdr:cNvPr id="268" name="楕円 267"/>
        <xdr:cNvSpPr/>
      </xdr:nvSpPr>
      <xdr:spPr>
        <a:xfrm>
          <a:off x="4584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67327</xdr:rowOff>
    </xdr:from>
    <xdr:ext cx="405111" cy="259045"/>
    <xdr:sp macro="" textlink="">
      <xdr:nvSpPr>
        <xdr:cNvPr id="269" name="【公営住宅】&#10;有形固定資産減価償却率該当値テキスト"/>
        <xdr:cNvSpPr txBox="1"/>
      </xdr:nvSpPr>
      <xdr:spPr>
        <a:xfrm>
          <a:off x="4673600"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78739</xdr:rowOff>
    </xdr:from>
    <xdr:to>
      <xdr:col>20</xdr:col>
      <xdr:colOff>38100</xdr:colOff>
      <xdr:row>81</xdr:row>
      <xdr:rowOff>8889</xdr:rowOff>
    </xdr:to>
    <xdr:sp macro="" textlink="">
      <xdr:nvSpPr>
        <xdr:cNvPr id="270" name="楕円 269"/>
        <xdr:cNvSpPr/>
      </xdr:nvSpPr>
      <xdr:spPr>
        <a:xfrm>
          <a:off x="3746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95250</xdr:rowOff>
    </xdr:from>
    <xdr:to>
      <xdr:col>24</xdr:col>
      <xdr:colOff>63500</xdr:colOff>
      <xdr:row>80</xdr:row>
      <xdr:rowOff>129539</xdr:rowOff>
    </xdr:to>
    <xdr:cxnSp macro="">
      <xdr:nvCxnSpPr>
        <xdr:cNvPr id="271" name="直線コネクタ 270"/>
        <xdr:cNvCxnSpPr/>
      </xdr:nvCxnSpPr>
      <xdr:spPr>
        <a:xfrm flipV="1">
          <a:off x="3797300" y="138112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96701</xdr:rowOff>
    </xdr:from>
    <xdr:to>
      <xdr:col>15</xdr:col>
      <xdr:colOff>101600</xdr:colOff>
      <xdr:row>81</xdr:row>
      <xdr:rowOff>26851</xdr:rowOff>
    </xdr:to>
    <xdr:sp macro="" textlink="">
      <xdr:nvSpPr>
        <xdr:cNvPr id="272" name="楕円 271"/>
        <xdr:cNvSpPr/>
      </xdr:nvSpPr>
      <xdr:spPr>
        <a:xfrm>
          <a:off x="28575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129539</xdr:rowOff>
    </xdr:from>
    <xdr:to>
      <xdr:col>19</xdr:col>
      <xdr:colOff>177800</xdr:colOff>
      <xdr:row>80</xdr:row>
      <xdr:rowOff>147501</xdr:rowOff>
    </xdr:to>
    <xdr:cxnSp macro="">
      <xdr:nvCxnSpPr>
        <xdr:cNvPr id="273" name="直線コネクタ 272"/>
        <xdr:cNvCxnSpPr/>
      </xdr:nvCxnSpPr>
      <xdr:spPr>
        <a:xfrm flipV="1">
          <a:off x="2908300" y="1384553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74" name="n_1aveValue【公営住宅】&#10;有形固定資産減価償却率"/>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75" name="n_2aveValue【公営住宅】&#10;有形固定資産減価償却率"/>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76" name="n_3aveValue【公営住宅】&#10;有形固定資産減価償却率"/>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25416</xdr:rowOff>
    </xdr:from>
    <xdr:ext cx="405111" cy="259045"/>
    <xdr:sp macro="" textlink="">
      <xdr:nvSpPr>
        <xdr:cNvPr id="277" name="n_1mainValue【公営住宅】&#10;有形固定資産減価償却率"/>
        <xdr:cNvSpPr txBox="1"/>
      </xdr:nvSpPr>
      <xdr:spPr>
        <a:xfrm>
          <a:off x="35820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43378</xdr:rowOff>
    </xdr:from>
    <xdr:ext cx="405111" cy="259045"/>
    <xdr:sp macro="" textlink="">
      <xdr:nvSpPr>
        <xdr:cNvPr id="278" name="n_2mainValue【公営住宅】&#10;有形固定資産減価償却率"/>
        <xdr:cNvSpPr txBox="1"/>
      </xdr:nvSpPr>
      <xdr:spPr>
        <a:xfrm>
          <a:off x="27057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07"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1" name="フローチャート: 判断 310"/>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xdr:rowOff>
    </xdr:from>
    <xdr:to>
      <xdr:col>55</xdr:col>
      <xdr:colOff>50800</xdr:colOff>
      <xdr:row>85</xdr:row>
      <xdr:rowOff>105663</xdr:rowOff>
    </xdr:to>
    <xdr:sp macro="" textlink="">
      <xdr:nvSpPr>
        <xdr:cNvPr id="317" name="楕円 316"/>
        <xdr:cNvSpPr/>
      </xdr:nvSpPr>
      <xdr:spPr>
        <a:xfrm>
          <a:off x="10426700" y="145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153940</xdr:rowOff>
    </xdr:from>
    <xdr:ext cx="469744" cy="259045"/>
    <xdr:sp macro="" textlink="">
      <xdr:nvSpPr>
        <xdr:cNvPr id="318" name="【公営住宅】&#10;一人当たり面積該当値テキスト"/>
        <xdr:cNvSpPr txBox="1"/>
      </xdr:nvSpPr>
      <xdr:spPr>
        <a:xfrm>
          <a:off x="10515600" y="1455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4063</xdr:rowOff>
    </xdr:from>
    <xdr:to>
      <xdr:col>50</xdr:col>
      <xdr:colOff>165100</xdr:colOff>
      <xdr:row>85</xdr:row>
      <xdr:rowOff>105663</xdr:rowOff>
    </xdr:to>
    <xdr:sp macro="" textlink="">
      <xdr:nvSpPr>
        <xdr:cNvPr id="319" name="楕円 318"/>
        <xdr:cNvSpPr/>
      </xdr:nvSpPr>
      <xdr:spPr>
        <a:xfrm>
          <a:off x="9588500" y="145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54863</xdr:rowOff>
    </xdr:from>
    <xdr:to>
      <xdr:col>55</xdr:col>
      <xdr:colOff>0</xdr:colOff>
      <xdr:row>85</xdr:row>
      <xdr:rowOff>54863</xdr:rowOff>
    </xdr:to>
    <xdr:cxnSp macro="">
      <xdr:nvCxnSpPr>
        <xdr:cNvPr id="320" name="直線コネクタ 319"/>
        <xdr:cNvCxnSpPr/>
      </xdr:nvCxnSpPr>
      <xdr:spPr>
        <a:xfrm>
          <a:off x="9639300" y="146281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4826</xdr:rowOff>
    </xdr:from>
    <xdr:to>
      <xdr:col>46</xdr:col>
      <xdr:colOff>38100</xdr:colOff>
      <xdr:row>85</xdr:row>
      <xdr:rowOff>106426</xdr:rowOff>
    </xdr:to>
    <xdr:sp macro="" textlink="">
      <xdr:nvSpPr>
        <xdr:cNvPr id="321" name="楕円 320"/>
        <xdr:cNvSpPr/>
      </xdr:nvSpPr>
      <xdr:spPr>
        <a:xfrm>
          <a:off x="8699500" y="1457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54863</xdr:rowOff>
    </xdr:from>
    <xdr:to>
      <xdr:col>50</xdr:col>
      <xdr:colOff>114300</xdr:colOff>
      <xdr:row>85</xdr:row>
      <xdr:rowOff>55626</xdr:rowOff>
    </xdr:to>
    <xdr:cxnSp macro="">
      <xdr:nvCxnSpPr>
        <xdr:cNvPr id="322" name="直線コネクタ 321"/>
        <xdr:cNvCxnSpPr/>
      </xdr:nvCxnSpPr>
      <xdr:spPr>
        <a:xfrm flipV="1">
          <a:off x="8750300" y="1462811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23" name="n_1aveValue【公営住宅】&#10;一人当たり面積"/>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24"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25"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96790</xdr:rowOff>
    </xdr:from>
    <xdr:ext cx="469744" cy="259045"/>
    <xdr:sp macro="" textlink="">
      <xdr:nvSpPr>
        <xdr:cNvPr id="326" name="n_1mainValue【公営住宅】&#10;一人当たり面積"/>
        <xdr:cNvSpPr txBox="1"/>
      </xdr:nvSpPr>
      <xdr:spPr>
        <a:xfrm>
          <a:off x="9391727" y="1467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97553</xdr:rowOff>
    </xdr:from>
    <xdr:ext cx="469744" cy="259045"/>
    <xdr:sp macro="" textlink="">
      <xdr:nvSpPr>
        <xdr:cNvPr id="327" name="n_2mainValue【公営住宅】&#10;一人当たり面積"/>
        <xdr:cNvSpPr txBox="1"/>
      </xdr:nvSpPr>
      <xdr:spPr>
        <a:xfrm>
          <a:off x="85154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8" name="テキスト ボックス 33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9" name="直線コネクタ 33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0" name="テキスト ボックス 33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1" name="直線コネクタ 34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2" name="テキスト ボックス 34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3" name="直線コネクタ 34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4" name="テキスト ボックス 34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5" name="直線コネクタ 34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6" name="テキスト ボックス 34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7" name="直線コネクタ 34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8" name="テキスト ボックス 34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9" name="直線コネクタ 34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0" name="テキスト ボックス 34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135255</xdr:rowOff>
    </xdr:from>
    <xdr:to>
      <xdr:col>24</xdr:col>
      <xdr:colOff>62865</xdr:colOff>
      <xdr:row>107</xdr:row>
      <xdr:rowOff>60961</xdr:rowOff>
    </xdr:to>
    <xdr:cxnSp macro="">
      <xdr:nvCxnSpPr>
        <xdr:cNvPr id="352" name="直線コネクタ 351"/>
        <xdr:cNvCxnSpPr/>
      </xdr:nvCxnSpPr>
      <xdr:spPr>
        <a:xfrm flipV="1">
          <a:off x="4634865" y="17280255"/>
          <a:ext cx="0" cy="112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64788</xdr:rowOff>
    </xdr:from>
    <xdr:ext cx="405111" cy="259045"/>
    <xdr:sp macro="" textlink="">
      <xdr:nvSpPr>
        <xdr:cNvPr id="353" name="【港湾・漁港】&#10;有形固定資産減価償却率最小値テキスト"/>
        <xdr:cNvSpPr txBox="1"/>
      </xdr:nvSpPr>
      <xdr:spPr>
        <a:xfrm>
          <a:off x="4673600"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60961</xdr:rowOff>
    </xdr:from>
    <xdr:to>
      <xdr:col>24</xdr:col>
      <xdr:colOff>152400</xdr:colOff>
      <xdr:row>107</xdr:row>
      <xdr:rowOff>60961</xdr:rowOff>
    </xdr:to>
    <xdr:cxnSp macro="">
      <xdr:nvCxnSpPr>
        <xdr:cNvPr id="354" name="直線コネクタ 353"/>
        <xdr:cNvCxnSpPr/>
      </xdr:nvCxnSpPr>
      <xdr:spPr>
        <a:xfrm>
          <a:off x="4546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81932</xdr:rowOff>
    </xdr:from>
    <xdr:ext cx="405111" cy="259045"/>
    <xdr:sp macro="" textlink="">
      <xdr:nvSpPr>
        <xdr:cNvPr id="355" name="【港湾・漁港】&#10;有形固定資産減価償却率最大値テキスト"/>
        <xdr:cNvSpPr txBox="1"/>
      </xdr:nvSpPr>
      <xdr:spPr>
        <a:xfrm>
          <a:off x="4673600" y="1705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135255</xdr:rowOff>
    </xdr:from>
    <xdr:to>
      <xdr:col>24</xdr:col>
      <xdr:colOff>152400</xdr:colOff>
      <xdr:row>100</xdr:row>
      <xdr:rowOff>135255</xdr:rowOff>
    </xdr:to>
    <xdr:cxnSp macro="">
      <xdr:nvCxnSpPr>
        <xdr:cNvPr id="356" name="直線コネクタ 355"/>
        <xdr:cNvCxnSpPr/>
      </xdr:nvCxnSpPr>
      <xdr:spPr>
        <a:xfrm>
          <a:off x="4546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130191</xdr:rowOff>
    </xdr:from>
    <xdr:ext cx="405111" cy="259045"/>
    <xdr:sp macro="" textlink="">
      <xdr:nvSpPr>
        <xdr:cNvPr id="357" name="【港湾・漁港】&#10;有形固定資産減価償却率平均値テキスト"/>
        <xdr:cNvSpPr txBox="1"/>
      </xdr:nvSpPr>
      <xdr:spPr>
        <a:xfrm>
          <a:off x="4673600" y="1761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107314</xdr:rowOff>
    </xdr:from>
    <xdr:to>
      <xdr:col>24</xdr:col>
      <xdr:colOff>114300</xdr:colOff>
      <xdr:row>104</xdr:row>
      <xdr:rowOff>37464</xdr:rowOff>
    </xdr:to>
    <xdr:sp macro="" textlink="">
      <xdr:nvSpPr>
        <xdr:cNvPr id="358" name="フローチャート: 判断 357"/>
        <xdr:cNvSpPr/>
      </xdr:nvSpPr>
      <xdr:spPr>
        <a:xfrm>
          <a:off x="45847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164464</xdr:rowOff>
    </xdr:from>
    <xdr:to>
      <xdr:col>20</xdr:col>
      <xdr:colOff>38100</xdr:colOff>
      <xdr:row>104</xdr:row>
      <xdr:rowOff>94614</xdr:rowOff>
    </xdr:to>
    <xdr:sp macro="" textlink="">
      <xdr:nvSpPr>
        <xdr:cNvPr id="359" name="フローチャート: 判断 358"/>
        <xdr:cNvSpPr/>
      </xdr:nvSpPr>
      <xdr:spPr>
        <a:xfrm>
          <a:off x="3746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60" name="フローチャート: 判断 359"/>
        <xdr:cNvSpPr/>
      </xdr:nvSpPr>
      <xdr:spPr>
        <a:xfrm>
          <a:off x="2857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63500</xdr:rowOff>
    </xdr:from>
    <xdr:to>
      <xdr:col>10</xdr:col>
      <xdr:colOff>165100</xdr:colOff>
      <xdr:row>104</xdr:row>
      <xdr:rowOff>165100</xdr:rowOff>
    </xdr:to>
    <xdr:sp macro="" textlink="">
      <xdr:nvSpPr>
        <xdr:cNvPr id="361" name="フローチャート: 判断 360"/>
        <xdr:cNvSpPr/>
      </xdr:nvSpPr>
      <xdr:spPr>
        <a:xfrm>
          <a:off x="1968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2" name="テキスト ボックス 36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3" name="テキスト ボックス 36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4" name="テキスト ボックス 36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5" name="テキスト ボックス 36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6" name="テキスト ボックス 36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59689</xdr:rowOff>
    </xdr:from>
    <xdr:to>
      <xdr:col>24</xdr:col>
      <xdr:colOff>114300</xdr:colOff>
      <xdr:row>105</xdr:row>
      <xdr:rowOff>161289</xdr:rowOff>
    </xdr:to>
    <xdr:sp macro="" textlink="">
      <xdr:nvSpPr>
        <xdr:cNvPr id="367" name="楕円 366"/>
        <xdr:cNvSpPr/>
      </xdr:nvSpPr>
      <xdr:spPr>
        <a:xfrm>
          <a:off x="4584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38116</xdr:rowOff>
    </xdr:from>
    <xdr:ext cx="405111" cy="259045"/>
    <xdr:sp macro="" textlink="">
      <xdr:nvSpPr>
        <xdr:cNvPr id="368" name="【港湾・漁港】&#10;有形固定資産減価償却率該当値テキスト"/>
        <xdr:cNvSpPr txBox="1"/>
      </xdr:nvSpPr>
      <xdr:spPr>
        <a:xfrm>
          <a:off x="4673600"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99695</xdr:rowOff>
    </xdr:from>
    <xdr:to>
      <xdr:col>20</xdr:col>
      <xdr:colOff>38100</xdr:colOff>
      <xdr:row>106</xdr:row>
      <xdr:rowOff>29845</xdr:rowOff>
    </xdr:to>
    <xdr:sp macro="" textlink="">
      <xdr:nvSpPr>
        <xdr:cNvPr id="369" name="楕円 368"/>
        <xdr:cNvSpPr/>
      </xdr:nvSpPr>
      <xdr:spPr>
        <a:xfrm>
          <a:off x="3746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110489</xdr:rowOff>
    </xdr:from>
    <xdr:to>
      <xdr:col>24</xdr:col>
      <xdr:colOff>63500</xdr:colOff>
      <xdr:row>105</xdr:row>
      <xdr:rowOff>150495</xdr:rowOff>
    </xdr:to>
    <xdr:cxnSp macro="">
      <xdr:nvCxnSpPr>
        <xdr:cNvPr id="370" name="直線コネクタ 369"/>
        <xdr:cNvCxnSpPr/>
      </xdr:nvCxnSpPr>
      <xdr:spPr>
        <a:xfrm flipV="1">
          <a:off x="3797300" y="1811273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135889</xdr:rowOff>
    </xdr:from>
    <xdr:to>
      <xdr:col>15</xdr:col>
      <xdr:colOff>101600</xdr:colOff>
      <xdr:row>106</xdr:row>
      <xdr:rowOff>66039</xdr:rowOff>
    </xdr:to>
    <xdr:sp macro="" textlink="">
      <xdr:nvSpPr>
        <xdr:cNvPr id="371" name="楕円 370"/>
        <xdr:cNvSpPr/>
      </xdr:nvSpPr>
      <xdr:spPr>
        <a:xfrm>
          <a:off x="2857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150495</xdr:rowOff>
    </xdr:from>
    <xdr:to>
      <xdr:col>19</xdr:col>
      <xdr:colOff>177800</xdr:colOff>
      <xdr:row>106</xdr:row>
      <xdr:rowOff>15239</xdr:rowOff>
    </xdr:to>
    <xdr:cxnSp macro="">
      <xdr:nvCxnSpPr>
        <xdr:cNvPr id="372" name="直線コネクタ 371"/>
        <xdr:cNvCxnSpPr/>
      </xdr:nvCxnSpPr>
      <xdr:spPr>
        <a:xfrm flipV="1">
          <a:off x="2908300" y="181527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111141</xdr:rowOff>
    </xdr:from>
    <xdr:ext cx="405111" cy="259045"/>
    <xdr:sp macro="" textlink="">
      <xdr:nvSpPr>
        <xdr:cNvPr id="373" name="n_1aveValue【港湾・漁港】&#10;有形固定資産減価償却率"/>
        <xdr:cNvSpPr txBox="1"/>
      </xdr:nvSpPr>
      <xdr:spPr>
        <a:xfrm>
          <a:off x="3582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10177</xdr:rowOff>
    </xdr:from>
    <xdr:ext cx="405111" cy="259045"/>
    <xdr:sp macro="" textlink="">
      <xdr:nvSpPr>
        <xdr:cNvPr id="374" name="n_2aveValue【港湾・漁港】&#10;有形固定資産減価償却率"/>
        <xdr:cNvSpPr txBox="1"/>
      </xdr:nvSpPr>
      <xdr:spPr>
        <a:xfrm>
          <a:off x="2705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10177</xdr:rowOff>
    </xdr:from>
    <xdr:ext cx="405111" cy="259045"/>
    <xdr:sp macro="" textlink="">
      <xdr:nvSpPr>
        <xdr:cNvPr id="375" name="n_3aveValue【港湾・漁港】&#10;有形固定資産減価償却率"/>
        <xdr:cNvSpPr txBox="1"/>
      </xdr:nvSpPr>
      <xdr:spPr>
        <a:xfrm>
          <a:off x="1816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20972</xdr:rowOff>
    </xdr:from>
    <xdr:ext cx="405111" cy="259045"/>
    <xdr:sp macro="" textlink="">
      <xdr:nvSpPr>
        <xdr:cNvPr id="376" name="n_1mainValue【港湾・漁港】&#10;有形固定資産減価償却率"/>
        <xdr:cNvSpPr txBox="1"/>
      </xdr:nvSpPr>
      <xdr:spPr>
        <a:xfrm>
          <a:off x="35820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57166</xdr:rowOff>
    </xdr:from>
    <xdr:ext cx="405111" cy="259045"/>
    <xdr:sp macro="" textlink="">
      <xdr:nvSpPr>
        <xdr:cNvPr id="377" name="n_2mainValue【港湾・漁港】&#10;有形固定資産減価償却率"/>
        <xdr:cNvSpPr txBox="1"/>
      </xdr:nvSpPr>
      <xdr:spPr>
        <a:xfrm>
          <a:off x="2705744"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6" name="テキスト ボックス 38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7" name="直線コネクタ 38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8" name="直線コネクタ 38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89" name="テキスト ボックス 388"/>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0" name="直線コネクタ 38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91" name="テキスト ボックス 390"/>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2" name="直線コネクタ 39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93" name="テキスト ボックス 392"/>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4" name="直線コネクタ 39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95" name="テキスト ボックス 394"/>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6" name="直線コネクタ 39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97" name="テキスト ボックス 396"/>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8" name="直線コネクタ 39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9" name="テキスト ボックス 39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144802</xdr:rowOff>
    </xdr:from>
    <xdr:to>
      <xdr:col>54</xdr:col>
      <xdr:colOff>189865</xdr:colOff>
      <xdr:row>108</xdr:row>
      <xdr:rowOff>151659</xdr:rowOff>
    </xdr:to>
    <xdr:cxnSp macro="">
      <xdr:nvCxnSpPr>
        <xdr:cNvPr id="401" name="直線コネクタ 400"/>
        <xdr:cNvCxnSpPr/>
      </xdr:nvCxnSpPr>
      <xdr:spPr>
        <a:xfrm flipV="1">
          <a:off x="10476865" y="17289802"/>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155486</xdr:rowOff>
    </xdr:from>
    <xdr:ext cx="378565" cy="259045"/>
    <xdr:sp macro="" textlink="">
      <xdr:nvSpPr>
        <xdr:cNvPr id="402" name="【港湾・漁港】&#10;一人当たり有形固定資産（償却資産）額最小値テキスト"/>
        <xdr:cNvSpPr txBox="1"/>
      </xdr:nvSpPr>
      <xdr:spPr>
        <a:xfrm>
          <a:off x="10515600" y="1867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151659</xdr:rowOff>
    </xdr:from>
    <xdr:to>
      <xdr:col>55</xdr:col>
      <xdr:colOff>88900</xdr:colOff>
      <xdr:row>108</xdr:row>
      <xdr:rowOff>151659</xdr:rowOff>
    </xdr:to>
    <xdr:cxnSp macro="">
      <xdr:nvCxnSpPr>
        <xdr:cNvPr id="403" name="直線コネクタ 402"/>
        <xdr:cNvCxnSpPr/>
      </xdr:nvCxnSpPr>
      <xdr:spPr>
        <a:xfrm>
          <a:off x="10388600" y="18668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91479</xdr:rowOff>
    </xdr:from>
    <xdr:ext cx="690189" cy="259045"/>
    <xdr:sp macro="" textlink="">
      <xdr:nvSpPr>
        <xdr:cNvPr id="404" name="【港湾・漁港】&#10;一人当たり有形固定資産（償却資産）額最大値テキスト"/>
        <xdr:cNvSpPr txBox="1"/>
      </xdr:nvSpPr>
      <xdr:spPr>
        <a:xfrm>
          <a:off x="10515600" y="170650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144802</xdr:rowOff>
    </xdr:from>
    <xdr:to>
      <xdr:col>55</xdr:col>
      <xdr:colOff>88900</xdr:colOff>
      <xdr:row>100</xdr:row>
      <xdr:rowOff>144802</xdr:rowOff>
    </xdr:to>
    <xdr:cxnSp macro="">
      <xdr:nvCxnSpPr>
        <xdr:cNvPr id="405" name="直線コネクタ 404"/>
        <xdr:cNvCxnSpPr/>
      </xdr:nvCxnSpPr>
      <xdr:spPr>
        <a:xfrm>
          <a:off x="10388600" y="17289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152981</xdr:rowOff>
    </xdr:from>
    <xdr:ext cx="599010" cy="259045"/>
    <xdr:sp macro="" textlink="">
      <xdr:nvSpPr>
        <xdr:cNvPr id="406" name="【港湾・漁港】&#10;一人当たり有形固定資産（償却資産）額平均値テキスト"/>
        <xdr:cNvSpPr txBox="1"/>
      </xdr:nvSpPr>
      <xdr:spPr>
        <a:xfrm>
          <a:off x="10515600" y="1832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130104</xdr:rowOff>
    </xdr:from>
    <xdr:to>
      <xdr:col>55</xdr:col>
      <xdr:colOff>50800</xdr:colOff>
      <xdr:row>108</xdr:row>
      <xdr:rowOff>60254</xdr:rowOff>
    </xdr:to>
    <xdr:sp macro="" textlink="">
      <xdr:nvSpPr>
        <xdr:cNvPr id="407" name="フローチャート: 判断 406"/>
        <xdr:cNvSpPr/>
      </xdr:nvSpPr>
      <xdr:spPr>
        <a:xfrm>
          <a:off x="10426700" y="184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122668</xdr:rowOff>
    </xdr:from>
    <xdr:to>
      <xdr:col>50</xdr:col>
      <xdr:colOff>165100</xdr:colOff>
      <xdr:row>108</xdr:row>
      <xdr:rowOff>52818</xdr:rowOff>
    </xdr:to>
    <xdr:sp macro="" textlink="">
      <xdr:nvSpPr>
        <xdr:cNvPr id="408" name="フローチャート: 判断 407"/>
        <xdr:cNvSpPr/>
      </xdr:nvSpPr>
      <xdr:spPr>
        <a:xfrm>
          <a:off x="9588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118086</xdr:rowOff>
    </xdr:from>
    <xdr:to>
      <xdr:col>46</xdr:col>
      <xdr:colOff>38100</xdr:colOff>
      <xdr:row>108</xdr:row>
      <xdr:rowOff>48236</xdr:rowOff>
    </xdr:to>
    <xdr:sp macro="" textlink="">
      <xdr:nvSpPr>
        <xdr:cNvPr id="409" name="フローチャート: 判断 408"/>
        <xdr:cNvSpPr/>
      </xdr:nvSpPr>
      <xdr:spPr>
        <a:xfrm>
          <a:off x="8699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171180</xdr:rowOff>
    </xdr:from>
    <xdr:to>
      <xdr:col>41</xdr:col>
      <xdr:colOff>101600</xdr:colOff>
      <xdr:row>108</xdr:row>
      <xdr:rowOff>101330</xdr:rowOff>
    </xdr:to>
    <xdr:sp macro="" textlink="">
      <xdr:nvSpPr>
        <xdr:cNvPr id="410" name="フローチャート: 判断 409"/>
        <xdr:cNvSpPr/>
      </xdr:nvSpPr>
      <xdr:spPr>
        <a:xfrm>
          <a:off x="7810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1" name="テキスト ボックス 41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2" name="テキスト ボックス 41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3" name="テキスト ボックス 41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4" name="テキスト ボックス 41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5" name="テキスト ボックス 41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157589</xdr:rowOff>
    </xdr:from>
    <xdr:to>
      <xdr:col>55</xdr:col>
      <xdr:colOff>50800</xdr:colOff>
      <xdr:row>108</xdr:row>
      <xdr:rowOff>87739</xdr:rowOff>
    </xdr:to>
    <xdr:sp macro="" textlink="">
      <xdr:nvSpPr>
        <xdr:cNvPr id="416" name="楕円 415"/>
        <xdr:cNvSpPr/>
      </xdr:nvSpPr>
      <xdr:spPr>
        <a:xfrm>
          <a:off x="10426700" y="1850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108531</xdr:rowOff>
    </xdr:from>
    <xdr:ext cx="534377" cy="259045"/>
    <xdr:sp macro="" textlink="">
      <xdr:nvSpPr>
        <xdr:cNvPr id="417" name="【港湾・漁港】&#10;一人当たり有形固定資産（償却資産）額該当値テキスト"/>
        <xdr:cNvSpPr txBox="1"/>
      </xdr:nvSpPr>
      <xdr:spPr>
        <a:xfrm>
          <a:off x="10515600" y="1845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157519</xdr:rowOff>
    </xdr:from>
    <xdr:to>
      <xdr:col>50</xdr:col>
      <xdr:colOff>165100</xdr:colOff>
      <xdr:row>108</xdr:row>
      <xdr:rowOff>87669</xdr:rowOff>
    </xdr:to>
    <xdr:sp macro="" textlink="">
      <xdr:nvSpPr>
        <xdr:cNvPr id="418" name="楕円 417"/>
        <xdr:cNvSpPr/>
      </xdr:nvSpPr>
      <xdr:spPr>
        <a:xfrm>
          <a:off x="9588500" y="1850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36869</xdr:rowOff>
    </xdr:from>
    <xdr:to>
      <xdr:col>55</xdr:col>
      <xdr:colOff>0</xdr:colOff>
      <xdr:row>108</xdr:row>
      <xdr:rowOff>36939</xdr:rowOff>
    </xdr:to>
    <xdr:cxnSp macro="">
      <xdr:nvCxnSpPr>
        <xdr:cNvPr id="419" name="直線コネクタ 418"/>
        <xdr:cNvCxnSpPr/>
      </xdr:nvCxnSpPr>
      <xdr:spPr>
        <a:xfrm>
          <a:off x="9639300" y="18553469"/>
          <a:ext cx="8382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158604</xdr:rowOff>
    </xdr:from>
    <xdr:to>
      <xdr:col>46</xdr:col>
      <xdr:colOff>38100</xdr:colOff>
      <xdr:row>108</xdr:row>
      <xdr:rowOff>88754</xdr:rowOff>
    </xdr:to>
    <xdr:sp macro="" textlink="">
      <xdr:nvSpPr>
        <xdr:cNvPr id="420" name="楕円 419"/>
        <xdr:cNvSpPr/>
      </xdr:nvSpPr>
      <xdr:spPr>
        <a:xfrm>
          <a:off x="8699500" y="185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36869</xdr:rowOff>
    </xdr:from>
    <xdr:to>
      <xdr:col>50</xdr:col>
      <xdr:colOff>114300</xdr:colOff>
      <xdr:row>108</xdr:row>
      <xdr:rowOff>37954</xdr:rowOff>
    </xdr:to>
    <xdr:cxnSp macro="">
      <xdr:nvCxnSpPr>
        <xdr:cNvPr id="421" name="直線コネクタ 420"/>
        <xdr:cNvCxnSpPr/>
      </xdr:nvCxnSpPr>
      <xdr:spPr>
        <a:xfrm flipV="1">
          <a:off x="8750300" y="18553469"/>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69345</xdr:rowOff>
    </xdr:from>
    <xdr:ext cx="599010" cy="259045"/>
    <xdr:sp macro="" textlink="">
      <xdr:nvSpPr>
        <xdr:cNvPr id="422" name="n_1aveValue【港湾・漁港】&#10;一人当たり有形固定資産（償却資産）額"/>
        <xdr:cNvSpPr txBox="1"/>
      </xdr:nvSpPr>
      <xdr:spPr>
        <a:xfrm>
          <a:off x="93270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64763</xdr:rowOff>
    </xdr:from>
    <xdr:ext cx="599010" cy="259045"/>
    <xdr:sp macro="" textlink="">
      <xdr:nvSpPr>
        <xdr:cNvPr id="423" name="n_2aveValue【港湾・漁港】&#10;一人当たり有形固定資産（償却資産）額"/>
        <xdr:cNvSpPr txBox="1"/>
      </xdr:nvSpPr>
      <xdr:spPr>
        <a:xfrm>
          <a:off x="84507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117857</xdr:rowOff>
    </xdr:from>
    <xdr:ext cx="534377" cy="259045"/>
    <xdr:sp macro="" textlink="">
      <xdr:nvSpPr>
        <xdr:cNvPr id="424" name="n_3aveValue【港湾・漁港】&#10;一人当たり有形固定資産（償却資産）額"/>
        <xdr:cNvSpPr txBox="1"/>
      </xdr:nvSpPr>
      <xdr:spPr>
        <a:xfrm>
          <a:off x="7594111" y="182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78796</xdr:rowOff>
    </xdr:from>
    <xdr:ext cx="534377" cy="259045"/>
    <xdr:sp macro="" textlink="">
      <xdr:nvSpPr>
        <xdr:cNvPr id="425" name="n_1mainValue【港湾・漁港】&#10;一人当たり有形固定資産（償却資産）額"/>
        <xdr:cNvSpPr txBox="1"/>
      </xdr:nvSpPr>
      <xdr:spPr>
        <a:xfrm>
          <a:off x="9359411" y="1859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79881</xdr:rowOff>
    </xdr:from>
    <xdr:ext cx="534377" cy="259045"/>
    <xdr:sp macro="" textlink="">
      <xdr:nvSpPr>
        <xdr:cNvPr id="426" name="n_2mainValue【港湾・漁港】&#10;一人当たり有形固定資産（償却資産）額"/>
        <xdr:cNvSpPr txBox="1"/>
      </xdr:nvSpPr>
      <xdr:spPr>
        <a:xfrm>
          <a:off x="8483111" y="185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7" name="正方形/長方形 4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8" name="正方形/長方形 4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9" name="正方形/長方形 4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0" name="正方形/長方形 4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1" name="正方形/長方形 4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2" name="正方形/長方形 4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3" name="正方形/長方形 4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4" name="正方形/長方形 4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5" name="テキスト ボックス 4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6" name="直線コネクタ 4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7" name="テキスト ボックス 43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8" name="直線コネクタ 4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9" name="テキスト ボックス 43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0" name="直線コネクタ 4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1" name="テキスト ボックス 4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2" name="直線コネクタ 4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3" name="テキスト ボックス 4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4" name="直線コネクタ 4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5" name="テキスト ボックス 4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6" name="直線コネクタ 4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7" name="テキスト ボックス 44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451" name="直線コネクタ 450"/>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452"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53" name="直線コネクタ 452"/>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54"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55" name="直線コネクタ 454"/>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456" name="【認定こども園・幼稚園・保育所】&#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457" name="フローチャート: 判断 456"/>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458" name="フローチャート: 判断 457"/>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59" name="フローチャート: 判断 458"/>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460" name="フローチャート: 判断 459"/>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166370</xdr:rowOff>
    </xdr:from>
    <xdr:to>
      <xdr:col>85</xdr:col>
      <xdr:colOff>177800</xdr:colOff>
      <xdr:row>36</xdr:row>
      <xdr:rowOff>96520</xdr:rowOff>
    </xdr:to>
    <xdr:sp macro="" textlink="">
      <xdr:nvSpPr>
        <xdr:cNvPr id="466" name="楕円 465"/>
        <xdr:cNvSpPr/>
      </xdr:nvSpPr>
      <xdr:spPr>
        <a:xfrm>
          <a:off x="162687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17797</xdr:rowOff>
    </xdr:from>
    <xdr:ext cx="405111" cy="259045"/>
    <xdr:sp macro="" textlink="">
      <xdr:nvSpPr>
        <xdr:cNvPr id="467" name="【認定こども園・幼稚園・保育所】&#10;有形固定資産減価償却率該当値テキスト"/>
        <xdr:cNvSpPr txBox="1"/>
      </xdr:nvSpPr>
      <xdr:spPr>
        <a:xfrm>
          <a:off x="16357600"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19685</xdr:rowOff>
    </xdr:from>
    <xdr:to>
      <xdr:col>81</xdr:col>
      <xdr:colOff>101600</xdr:colOff>
      <xdr:row>36</xdr:row>
      <xdr:rowOff>121285</xdr:rowOff>
    </xdr:to>
    <xdr:sp macro="" textlink="">
      <xdr:nvSpPr>
        <xdr:cNvPr id="468" name="楕円 467"/>
        <xdr:cNvSpPr/>
      </xdr:nvSpPr>
      <xdr:spPr>
        <a:xfrm>
          <a:off x="15430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45720</xdr:rowOff>
    </xdr:from>
    <xdr:to>
      <xdr:col>85</xdr:col>
      <xdr:colOff>127000</xdr:colOff>
      <xdr:row>36</xdr:row>
      <xdr:rowOff>70485</xdr:rowOff>
    </xdr:to>
    <xdr:cxnSp macro="">
      <xdr:nvCxnSpPr>
        <xdr:cNvPr id="469" name="直線コネクタ 468"/>
        <xdr:cNvCxnSpPr/>
      </xdr:nvCxnSpPr>
      <xdr:spPr>
        <a:xfrm flipV="1">
          <a:off x="15481300" y="621792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116840</xdr:rowOff>
    </xdr:from>
    <xdr:to>
      <xdr:col>76</xdr:col>
      <xdr:colOff>165100</xdr:colOff>
      <xdr:row>37</xdr:row>
      <xdr:rowOff>46990</xdr:rowOff>
    </xdr:to>
    <xdr:sp macro="" textlink="">
      <xdr:nvSpPr>
        <xdr:cNvPr id="470" name="楕円 469"/>
        <xdr:cNvSpPr/>
      </xdr:nvSpPr>
      <xdr:spPr>
        <a:xfrm>
          <a:off x="14541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70485</xdr:rowOff>
    </xdr:from>
    <xdr:to>
      <xdr:col>81</xdr:col>
      <xdr:colOff>50800</xdr:colOff>
      <xdr:row>36</xdr:row>
      <xdr:rowOff>167640</xdr:rowOff>
    </xdr:to>
    <xdr:cxnSp macro="">
      <xdr:nvCxnSpPr>
        <xdr:cNvPr id="471" name="直線コネクタ 470"/>
        <xdr:cNvCxnSpPr/>
      </xdr:nvCxnSpPr>
      <xdr:spPr>
        <a:xfrm flipV="1">
          <a:off x="14592300" y="624268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472" name="n_1aveValue【認定こども園・幼稚園・保育所】&#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73" name="n_2ave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474" name="n_3ave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137812</xdr:rowOff>
    </xdr:from>
    <xdr:ext cx="405111" cy="259045"/>
    <xdr:sp macro="" textlink="">
      <xdr:nvSpPr>
        <xdr:cNvPr id="475" name="n_1mainValue【認定こども園・幼稚園・保育所】&#10;有形固定資産減価償却率"/>
        <xdr:cNvSpPr txBox="1"/>
      </xdr:nvSpPr>
      <xdr:spPr>
        <a:xfrm>
          <a:off x="152660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63517</xdr:rowOff>
    </xdr:from>
    <xdr:ext cx="405111" cy="259045"/>
    <xdr:sp macro="" textlink="">
      <xdr:nvSpPr>
        <xdr:cNvPr id="476" name="n_2mainValue【認定こども園・幼稚園・保育所】&#10;有形固定資産減価償却率"/>
        <xdr:cNvSpPr txBox="1"/>
      </xdr:nvSpPr>
      <xdr:spPr>
        <a:xfrm>
          <a:off x="14389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7" name="直線コネクタ 48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88" name="テキスト ボックス 48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9" name="直線コネクタ 48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90" name="テキスト ボックス 48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92" name="テキスト ボックス 49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3" name="直線コネクタ 49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94" name="テキスト ボックス 49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5" name="直線コネクタ 49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96" name="テキスト ボックス 49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7" name="直線コネクタ 4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8" name="テキスト ボックス 49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500" name="直線コネクタ 499"/>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01"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02" name="直線コネクタ 501"/>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503"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504" name="直線コネクタ 503"/>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505"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506" name="フローチャート: 判断 505"/>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507" name="フローチャート: 判断 506"/>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508" name="フローチャート: 判断 507"/>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509" name="フローチャート: 判断 508"/>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0" name="テキスト ボックス 5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1" name="テキスト ボックス 5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2" name="テキスト ボックス 5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3" name="テキスト ボックス 5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4" name="テキスト ボックス 5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120650</xdr:rowOff>
    </xdr:from>
    <xdr:to>
      <xdr:col>116</xdr:col>
      <xdr:colOff>114300</xdr:colOff>
      <xdr:row>38</xdr:row>
      <xdr:rowOff>50800</xdr:rowOff>
    </xdr:to>
    <xdr:sp macro="" textlink="">
      <xdr:nvSpPr>
        <xdr:cNvPr id="515" name="楕円 514"/>
        <xdr:cNvSpPr/>
      </xdr:nvSpPr>
      <xdr:spPr>
        <a:xfrm>
          <a:off x="22110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143527</xdr:rowOff>
    </xdr:from>
    <xdr:ext cx="469744" cy="259045"/>
    <xdr:sp macro="" textlink="">
      <xdr:nvSpPr>
        <xdr:cNvPr id="516" name="【認定こども園・幼稚園・保育所】&#10;一人当たり面積該当値テキスト"/>
        <xdr:cNvSpPr txBox="1"/>
      </xdr:nvSpPr>
      <xdr:spPr>
        <a:xfrm>
          <a:off x="22199600"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120650</xdr:rowOff>
    </xdr:from>
    <xdr:to>
      <xdr:col>112</xdr:col>
      <xdr:colOff>38100</xdr:colOff>
      <xdr:row>38</xdr:row>
      <xdr:rowOff>50800</xdr:rowOff>
    </xdr:to>
    <xdr:sp macro="" textlink="">
      <xdr:nvSpPr>
        <xdr:cNvPr id="517" name="楕円 516"/>
        <xdr:cNvSpPr/>
      </xdr:nvSpPr>
      <xdr:spPr>
        <a:xfrm>
          <a:off x="21272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0</xdr:rowOff>
    </xdr:from>
    <xdr:to>
      <xdr:col>116</xdr:col>
      <xdr:colOff>63500</xdr:colOff>
      <xdr:row>38</xdr:row>
      <xdr:rowOff>0</xdr:rowOff>
    </xdr:to>
    <xdr:cxnSp macro="">
      <xdr:nvCxnSpPr>
        <xdr:cNvPr id="518" name="直線コネクタ 517"/>
        <xdr:cNvCxnSpPr/>
      </xdr:nvCxnSpPr>
      <xdr:spPr>
        <a:xfrm>
          <a:off x="21323300" y="6515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170180</xdr:rowOff>
    </xdr:from>
    <xdr:to>
      <xdr:col>107</xdr:col>
      <xdr:colOff>101600</xdr:colOff>
      <xdr:row>37</xdr:row>
      <xdr:rowOff>100330</xdr:rowOff>
    </xdr:to>
    <xdr:sp macro="" textlink="">
      <xdr:nvSpPr>
        <xdr:cNvPr id="519" name="楕円 518"/>
        <xdr:cNvSpPr/>
      </xdr:nvSpPr>
      <xdr:spPr>
        <a:xfrm>
          <a:off x="20383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49530</xdr:rowOff>
    </xdr:from>
    <xdr:to>
      <xdr:col>111</xdr:col>
      <xdr:colOff>177800</xdr:colOff>
      <xdr:row>38</xdr:row>
      <xdr:rowOff>0</xdr:rowOff>
    </xdr:to>
    <xdr:cxnSp macro="">
      <xdr:nvCxnSpPr>
        <xdr:cNvPr id="520" name="直線コネクタ 519"/>
        <xdr:cNvCxnSpPr/>
      </xdr:nvCxnSpPr>
      <xdr:spPr>
        <a:xfrm>
          <a:off x="20434300" y="63931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521" name="n_1ave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522" name="n_2ave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523" name="n_3ave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67327</xdr:rowOff>
    </xdr:from>
    <xdr:ext cx="469744" cy="259045"/>
    <xdr:sp macro="" textlink="">
      <xdr:nvSpPr>
        <xdr:cNvPr id="524" name="n_1mainValue【認定こども園・幼稚園・保育所】&#10;一人当たり面積"/>
        <xdr:cNvSpPr txBox="1"/>
      </xdr:nvSpPr>
      <xdr:spPr>
        <a:xfrm>
          <a:off x="21075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116857</xdr:rowOff>
    </xdr:from>
    <xdr:ext cx="469744" cy="259045"/>
    <xdr:sp macro="" textlink="">
      <xdr:nvSpPr>
        <xdr:cNvPr id="525" name="n_2mainValue【認定こども園・幼稚園・保育所】&#10;一人当たり面積"/>
        <xdr:cNvSpPr txBox="1"/>
      </xdr:nvSpPr>
      <xdr:spPr>
        <a:xfrm>
          <a:off x="20199427"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6" name="正方形/長方形 5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7" name="正方形/長方形 5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8" name="正方形/長方形 5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9" name="正方形/長方形 5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0" name="正方形/長方形 5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1" name="正方形/長方形 5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2" name="正方形/長方形 5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正方形/長方形 5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4" name="テキスト ボックス 5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5" name="直線コネクタ 5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6" name="テキスト ボックス 53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37" name="直線コネクタ 53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38" name="テキスト ボックス 53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9" name="直線コネクタ 53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0" name="テキスト ボックス 53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1" name="直線コネクタ 54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2" name="テキスト ボックス 54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3" name="直線コネクタ 54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4" name="テキスト ボックス 54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5" name="直線コネクタ 54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6" name="テキスト ボックス 54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7" name="直線コネクタ 54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48" name="テキスト ボックス 54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0" name="テキスト ボックス 5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552" name="直線コネクタ 551"/>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553"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554" name="直線コネクタ 553"/>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555"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556" name="直線コネクタ 555"/>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557"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58" name="フローチャート: 判断 557"/>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59" name="フローチャート: 判断 558"/>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60" name="フローチャート: 判断 559"/>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61" name="フローチャート: 判断 560"/>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12881</xdr:rowOff>
    </xdr:from>
    <xdr:to>
      <xdr:col>85</xdr:col>
      <xdr:colOff>177800</xdr:colOff>
      <xdr:row>57</xdr:row>
      <xdr:rowOff>114481</xdr:rowOff>
    </xdr:to>
    <xdr:sp macro="" textlink="">
      <xdr:nvSpPr>
        <xdr:cNvPr id="567" name="楕円 566"/>
        <xdr:cNvSpPr/>
      </xdr:nvSpPr>
      <xdr:spPr>
        <a:xfrm>
          <a:off x="16268700" y="978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35758</xdr:rowOff>
    </xdr:from>
    <xdr:ext cx="405111" cy="259045"/>
    <xdr:sp macro="" textlink="">
      <xdr:nvSpPr>
        <xdr:cNvPr id="568" name="【学校施設】&#10;有形固定資産減価償却率該当値テキスト"/>
        <xdr:cNvSpPr txBox="1"/>
      </xdr:nvSpPr>
      <xdr:spPr>
        <a:xfrm>
          <a:off x="16357600" y="963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25944</xdr:rowOff>
    </xdr:from>
    <xdr:to>
      <xdr:col>81</xdr:col>
      <xdr:colOff>101600</xdr:colOff>
      <xdr:row>57</xdr:row>
      <xdr:rowOff>127544</xdr:rowOff>
    </xdr:to>
    <xdr:sp macro="" textlink="">
      <xdr:nvSpPr>
        <xdr:cNvPr id="569" name="楕円 568"/>
        <xdr:cNvSpPr/>
      </xdr:nvSpPr>
      <xdr:spPr>
        <a:xfrm>
          <a:off x="15430500" y="979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63681</xdr:rowOff>
    </xdr:from>
    <xdr:to>
      <xdr:col>85</xdr:col>
      <xdr:colOff>127000</xdr:colOff>
      <xdr:row>57</xdr:row>
      <xdr:rowOff>76744</xdr:rowOff>
    </xdr:to>
    <xdr:cxnSp macro="">
      <xdr:nvCxnSpPr>
        <xdr:cNvPr id="570" name="直線コネクタ 569"/>
        <xdr:cNvCxnSpPr/>
      </xdr:nvCxnSpPr>
      <xdr:spPr>
        <a:xfrm flipV="1">
          <a:off x="15481300" y="983633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48804</xdr:rowOff>
    </xdr:from>
    <xdr:to>
      <xdr:col>76</xdr:col>
      <xdr:colOff>165100</xdr:colOff>
      <xdr:row>57</xdr:row>
      <xdr:rowOff>150404</xdr:rowOff>
    </xdr:to>
    <xdr:sp macro="" textlink="">
      <xdr:nvSpPr>
        <xdr:cNvPr id="571" name="楕円 570"/>
        <xdr:cNvSpPr/>
      </xdr:nvSpPr>
      <xdr:spPr>
        <a:xfrm>
          <a:off x="14541500" y="98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76744</xdr:rowOff>
    </xdr:from>
    <xdr:to>
      <xdr:col>81</xdr:col>
      <xdr:colOff>50800</xdr:colOff>
      <xdr:row>57</xdr:row>
      <xdr:rowOff>99604</xdr:rowOff>
    </xdr:to>
    <xdr:cxnSp macro="">
      <xdr:nvCxnSpPr>
        <xdr:cNvPr id="572" name="直線コネクタ 571"/>
        <xdr:cNvCxnSpPr/>
      </xdr:nvCxnSpPr>
      <xdr:spPr>
        <a:xfrm flipV="1">
          <a:off x="14592300" y="984939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573"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574" name="n_2ave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575" name="n_3aveValue【学校施設】&#10;有形固定資産減価償却率"/>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144071</xdr:rowOff>
    </xdr:from>
    <xdr:ext cx="405111" cy="259045"/>
    <xdr:sp macro="" textlink="">
      <xdr:nvSpPr>
        <xdr:cNvPr id="576" name="n_1mainValue【学校施設】&#10;有形固定資産減価償却率"/>
        <xdr:cNvSpPr txBox="1"/>
      </xdr:nvSpPr>
      <xdr:spPr>
        <a:xfrm>
          <a:off x="152660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166931</xdr:rowOff>
    </xdr:from>
    <xdr:ext cx="405111" cy="259045"/>
    <xdr:sp macro="" textlink="">
      <xdr:nvSpPr>
        <xdr:cNvPr id="577" name="n_2mainValue【学校施設】&#10;有形固定資産減価償却率"/>
        <xdr:cNvSpPr txBox="1"/>
      </xdr:nvSpPr>
      <xdr:spPr>
        <a:xfrm>
          <a:off x="14389744" y="959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6" name="テキスト ボックス 5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7" name="直線コネクタ 5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8" name="テキスト ボックス 5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89" name="直線コネクタ 588"/>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90" name="テキスト ボックス 589"/>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91" name="直線コネクタ 59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92" name="テキスト ボックス 59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93" name="直線コネクタ 592"/>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94" name="テキスト ボックス 593"/>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5" name="直線コネクタ 59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6" name="テキスト ボックス 59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97" name="直線コネクタ 596"/>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98" name="テキスト ボックス 597"/>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99" name="直線コネクタ 598"/>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00" name="テキスト ボックス 599"/>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01" name="直線コネクタ 600"/>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02" name="テキスト ボックス 601"/>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3" name="直線コネクタ 6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4" name="テキスト ボックス 60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606" name="直線コネクタ 605"/>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607"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608" name="直線コネクタ 607"/>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609"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610" name="直線コネクタ 609"/>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611" name="【学校施設】&#10;一人当たり面積平均値テキスト"/>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612" name="フローチャート: 判断 611"/>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613" name="フローチャート: 判断 612"/>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614" name="フローチャート: 判断 613"/>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615" name="フローチャート: 判断 614"/>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6" name="テキスト ボックス 61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7" name="テキスト ボックス 61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8" name="テキスト ボックス 61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9" name="テキスト ボックス 61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0" name="テキスト ボックス 61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91122</xdr:rowOff>
    </xdr:from>
    <xdr:to>
      <xdr:col>116</xdr:col>
      <xdr:colOff>114300</xdr:colOff>
      <xdr:row>61</xdr:row>
      <xdr:rowOff>21272</xdr:rowOff>
    </xdr:to>
    <xdr:sp macro="" textlink="">
      <xdr:nvSpPr>
        <xdr:cNvPr id="621" name="楕円 620"/>
        <xdr:cNvSpPr/>
      </xdr:nvSpPr>
      <xdr:spPr>
        <a:xfrm>
          <a:off x="22110700" y="1037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113999</xdr:rowOff>
    </xdr:from>
    <xdr:ext cx="469744" cy="259045"/>
    <xdr:sp macro="" textlink="">
      <xdr:nvSpPr>
        <xdr:cNvPr id="622" name="【学校施設】&#10;一人当たり面積該当値テキスト"/>
        <xdr:cNvSpPr txBox="1"/>
      </xdr:nvSpPr>
      <xdr:spPr>
        <a:xfrm>
          <a:off x="22199600" y="1022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90170</xdr:rowOff>
    </xdr:from>
    <xdr:to>
      <xdr:col>112</xdr:col>
      <xdr:colOff>38100</xdr:colOff>
      <xdr:row>61</xdr:row>
      <xdr:rowOff>20320</xdr:rowOff>
    </xdr:to>
    <xdr:sp macro="" textlink="">
      <xdr:nvSpPr>
        <xdr:cNvPr id="623" name="楕円 622"/>
        <xdr:cNvSpPr/>
      </xdr:nvSpPr>
      <xdr:spPr>
        <a:xfrm>
          <a:off x="21272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140970</xdr:rowOff>
    </xdr:from>
    <xdr:to>
      <xdr:col>116</xdr:col>
      <xdr:colOff>63500</xdr:colOff>
      <xdr:row>60</xdr:row>
      <xdr:rowOff>141922</xdr:rowOff>
    </xdr:to>
    <xdr:cxnSp macro="">
      <xdr:nvCxnSpPr>
        <xdr:cNvPr id="624" name="直線コネクタ 623"/>
        <xdr:cNvCxnSpPr/>
      </xdr:nvCxnSpPr>
      <xdr:spPr>
        <a:xfrm>
          <a:off x="21323300" y="10427970"/>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97790</xdr:rowOff>
    </xdr:from>
    <xdr:to>
      <xdr:col>107</xdr:col>
      <xdr:colOff>101600</xdr:colOff>
      <xdr:row>61</xdr:row>
      <xdr:rowOff>27940</xdr:rowOff>
    </xdr:to>
    <xdr:sp macro="" textlink="">
      <xdr:nvSpPr>
        <xdr:cNvPr id="625" name="楕円 624"/>
        <xdr:cNvSpPr/>
      </xdr:nvSpPr>
      <xdr:spPr>
        <a:xfrm>
          <a:off x="20383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140970</xdr:rowOff>
    </xdr:from>
    <xdr:to>
      <xdr:col>111</xdr:col>
      <xdr:colOff>177800</xdr:colOff>
      <xdr:row>60</xdr:row>
      <xdr:rowOff>148590</xdr:rowOff>
    </xdr:to>
    <xdr:cxnSp macro="">
      <xdr:nvCxnSpPr>
        <xdr:cNvPr id="626" name="直線コネクタ 625"/>
        <xdr:cNvCxnSpPr/>
      </xdr:nvCxnSpPr>
      <xdr:spPr>
        <a:xfrm flipV="1">
          <a:off x="20434300" y="104279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627" name="n_1aveValue【学校施設】&#10;一人当たり面積"/>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628" name="n_2aveValue【学校施設】&#10;一人当たり面積"/>
        <xdr:cNvSpPr txBox="1"/>
      </xdr:nvSpPr>
      <xdr:spPr>
        <a:xfrm>
          <a:off x="201994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629"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36847</xdr:rowOff>
    </xdr:from>
    <xdr:ext cx="469744" cy="259045"/>
    <xdr:sp macro="" textlink="">
      <xdr:nvSpPr>
        <xdr:cNvPr id="630" name="n_1mainValue【学校施設】&#10;一人当たり面積"/>
        <xdr:cNvSpPr txBox="1"/>
      </xdr:nvSpPr>
      <xdr:spPr>
        <a:xfrm>
          <a:off x="21075727"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44467</xdr:rowOff>
    </xdr:from>
    <xdr:ext cx="469744" cy="259045"/>
    <xdr:sp macro="" textlink="">
      <xdr:nvSpPr>
        <xdr:cNvPr id="631" name="n_2mainValue【学校施設】&#10;一人当たり面積"/>
        <xdr:cNvSpPr txBox="1"/>
      </xdr:nvSpPr>
      <xdr:spPr>
        <a:xfrm>
          <a:off x="20199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42" name="テキスト ボックス 64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44" name="テキスト ボックス 64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52" name="テキスト ボックス 65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4" name="テキスト ボックス 65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656" name="直線コネクタ 655"/>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657"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658" name="直線コネクタ 657"/>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59"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60" name="直線コネクタ 65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156863</xdr:rowOff>
    </xdr:from>
    <xdr:ext cx="405111" cy="259045"/>
    <xdr:sp macro="" textlink="">
      <xdr:nvSpPr>
        <xdr:cNvPr id="661" name="【児童館】&#10;有形固定資産減価償却率平均値テキスト"/>
        <xdr:cNvSpPr txBox="1"/>
      </xdr:nvSpPr>
      <xdr:spPr>
        <a:xfrm>
          <a:off x="16357600" y="13872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62" name="フローチャート: 判断 661"/>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663" name="フローチャート: 判断 662"/>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64" name="フローチャート: 判断 663"/>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665" name="フローチャート: 判断 664"/>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156845</xdr:rowOff>
    </xdr:from>
    <xdr:to>
      <xdr:col>85</xdr:col>
      <xdr:colOff>177800</xdr:colOff>
      <xdr:row>84</xdr:row>
      <xdr:rowOff>86995</xdr:rowOff>
    </xdr:to>
    <xdr:sp macro="" textlink="">
      <xdr:nvSpPr>
        <xdr:cNvPr id="671" name="楕円 670"/>
        <xdr:cNvSpPr/>
      </xdr:nvSpPr>
      <xdr:spPr>
        <a:xfrm>
          <a:off x="162687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135272</xdr:rowOff>
    </xdr:from>
    <xdr:ext cx="405111" cy="259045"/>
    <xdr:sp macro="" textlink="">
      <xdr:nvSpPr>
        <xdr:cNvPr id="672" name="【児童館】&#10;有形固定資産減価償却率該当値テキスト"/>
        <xdr:cNvSpPr txBox="1"/>
      </xdr:nvSpPr>
      <xdr:spPr>
        <a:xfrm>
          <a:off x="16357600"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55880</xdr:rowOff>
    </xdr:from>
    <xdr:to>
      <xdr:col>81</xdr:col>
      <xdr:colOff>101600</xdr:colOff>
      <xdr:row>84</xdr:row>
      <xdr:rowOff>157480</xdr:rowOff>
    </xdr:to>
    <xdr:sp macro="" textlink="">
      <xdr:nvSpPr>
        <xdr:cNvPr id="673" name="楕円 672"/>
        <xdr:cNvSpPr/>
      </xdr:nvSpPr>
      <xdr:spPr>
        <a:xfrm>
          <a:off x="15430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36195</xdr:rowOff>
    </xdr:from>
    <xdr:to>
      <xdr:col>85</xdr:col>
      <xdr:colOff>127000</xdr:colOff>
      <xdr:row>84</xdr:row>
      <xdr:rowOff>106680</xdr:rowOff>
    </xdr:to>
    <xdr:cxnSp macro="">
      <xdr:nvCxnSpPr>
        <xdr:cNvPr id="674" name="直線コネクタ 673"/>
        <xdr:cNvCxnSpPr/>
      </xdr:nvCxnSpPr>
      <xdr:spPr>
        <a:xfrm flipV="1">
          <a:off x="15481300" y="1443799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124461</xdr:rowOff>
    </xdr:from>
    <xdr:to>
      <xdr:col>76</xdr:col>
      <xdr:colOff>165100</xdr:colOff>
      <xdr:row>85</xdr:row>
      <xdr:rowOff>54611</xdr:rowOff>
    </xdr:to>
    <xdr:sp macro="" textlink="">
      <xdr:nvSpPr>
        <xdr:cNvPr id="675" name="楕円 674"/>
        <xdr:cNvSpPr/>
      </xdr:nvSpPr>
      <xdr:spPr>
        <a:xfrm>
          <a:off x="14541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106680</xdr:rowOff>
    </xdr:from>
    <xdr:to>
      <xdr:col>81</xdr:col>
      <xdr:colOff>50800</xdr:colOff>
      <xdr:row>85</xdr:row>
      <xdr:rowOff>3811</xdr:rowOff>
    </xdr:to>
    <xdr:cxnSp macro="">
      <xdr:nvCxnSpPr>
        <xdr:cNvPr id="676" name="直線コネクタ 675"/>
        <xdr:cNvCxnSpPr/>
      </xdr:nvCxnSpPr>
      <xdr:spPr>
        <a:xfrm flipV="1">
          <a:off x="14592300" y="145084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61613</xdr:rowOff>
    </xdr:from>
    <xdr:ext cx="405111" cy="259045"/>
    <xdr:sp macro="" textlink="">
      <xdr:nvSpPr>
        <xdr:cNvPr id="677" name="n_1aveValue【児童館】&#10;有形固定資産減価償却率"/>
        <xdr:cNvSpPr txBox="1"/>
      </xdr:nvSpPr>
      <xdr:spPr>
        <a:xfrm>
          <a:off x="152660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678" name="n_2aveValue【児童館】&#10;有形固定資産減価償却率"/>
        <xdr:cNvSpPr txBox="1"/>
      </xdr:nvSpPr>
      <xdr:spPr>
        <a:xfrm>
          <a:off x="14389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679" name="n_3aveValue【児童館】&#10;有形固定資産減価償却率"/>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148607</xdr:rowOff>
    </xdr:from>
    <xdr:ext cx="405111" cy="259045"/>
    <xdr:sp macro="" textlink="">
      <xdr:nvSpPr>
        <xdr:cNvPr id="680" name="n_1mainValue【児童館】&#10;有形固定資産減価償却率"/>
        <xdr:cNvSpPr txBox="1"/>
      </xdr:nvSpPr>
      <xdr:spPr>
        <a:xfrm>
          <a:off x="152660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45738</xdr:rowOff>
    </xdr:from>
    <xdr:ext cx="405111" cy="259045"/>
    <xdr:sp macro="" textlink="">
      <xdr:nvSpPr>
        <xdr:cNvPr id="681" name="n_2mainValue【児童館】&#10;有形固定資産減価償却率"/>
        <xdr:cNvSpPr txBox="1"/>
      </xdr:nvSpPr>
      <xdr:spPr>
        <a:xfrm>
          <a:off x="14389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05" name="直線コネクタ 704"/>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6"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7" name="直線コネクタ 70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8"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9" name="直線コネクタ 708"/>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710"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11" name="フローチャート: 判断 71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712" name="フローチャート: 判断 711"/>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3" name="フローチャート: 判断 712"/>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714" name="フローチャート: 判断 713"/>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120650</xdr:rowOff>
    </xdr:from>
    <xdr:to>
      <xdr:col>116</xdr:col>
      <xdr:colOff>114300</xdr:colOff>
      <xdr:row>82</xdr:row>
      <xdr:rowOff>50800</xdr:rowOff>
    </xdr:to>
    <xdr:sp macro="" textlink="">
      <xdr:nvSpPr>
        <xdr:cNvPr id="720" name="楕円 719"/>
        <xdr:cNvSpPr/>
      </xdr:nvSpPr>
      <xdr:spPr>
        <a:xfrm>
          <a:off x="22110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143527</xdr:rowOff>
    </xdr:from>
    <xdr:ext cx="469744" cy="259045"/>
    <xdr:sp macro="" textlink="">
      <xdr:nvSpPr>
        <xdr:cNvPr id="721" name="【児童館】&#10;一人当たり面積該当値テキスト"/>
        <xdr:cNvSpPr txBox="1"/>
      </xdr:nvSpPr>
      <xdr:spPr>
        <a:xfrm>
          <a:off x="22199600"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120650</xdr:rowOff>
    </xdr:from>
    <xdr:to>
      <xdr:col>112</xdr:col>
      <xdr:colOff>38100</xdr:colOff>
      <xdr:row>82</xdr:row>
      <xdr:rowOff>50800</xdr:rowOff>
    </xdr:to>
    <xdr:sp macro="" textlink="">
      <xdr:nvSpPr>
        <xdr:cNvPr id="722" name="楕円 721"/>
        <xdr:cNvSpPr/>
      </xdr:nvSpPr>
      <xdr:spPr>
        <a:xfrm>
          <a:off x="21272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0</xdr:rowOff>
    </xdr:from>
    <xdr:to>
      <xdr:col>116</xdr:col>
      <xdr:colOff>63500</xdr:colOff>
      <xdr:row>82</xdr:row>
      <xdr:rowOff>0</xdr:rowOff>
    </xdr:to>
    <xdr:cxnSp macro="">
      <xdr:nvCxnSpPr>
        <xdr:cNvPr id="723" name="直線コネクタ 722"/>
        <xdr:cNvCxnSpPr/>
      </xdr:nvCxnSpPr>
      <xdr:spPr>
        <a:xfrm>
          <a:off x="21323300" y="1405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120650</xdr:rowOff>
    </xdr:from>
    <xdr:to>
      <xdr:col>107</xdr:col>
      <xdr:colOff>101600</xdr:colOff>
      <xdr:row>82</xdr:row>
      <xdr:rowOff>50800</xdr:rowOff>
    </xdr:to>
    <xdr:sp macro="" textlink="">
      <xdr:nvSpPr>
        <xdr:cNvPr id="724" name="楕円 723"/>
        <xdr:cNvSpPr/>
      </xdr:nvSpPr>
      <xdr:spPr>
        <a:xfrm>
          <a:off x="20383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0</xdr:rowOff>
    </xdr:from>
    <xdr:to>
      <xdr:col>111</xdr:col>
      <xdr:colOff>177800</xdr:colOff>
      <xdr:row>82</xdr:row>
      <xdr:rowOff>0</xdr:rowOff>
    </xdr:to>
    <xdr:cxnSp macro="">
      <xdr:nvCxnSpPr>
        <xdr:cNvPr id="725" name="直線コネクタ 724"/>
        <xdr:cNvCxnSpPr/>
      </xdr:nvCxnSpPr>
      <xdr:spPr>
        <a:xfrm>
          <a:off x="20434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726" name="n_1aveValue【児童館】&#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27"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728" name="n_3aveValue【児童館】&#10;一人当たり面積"/>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67327</xdr:rowOff>
    </xdr:from>
    <xdr:ext cx="469744" cy="259045"/>
    <xdr:sp macro="" textlink="">
      <xdr:nvSpPr>
        <xdr:cNvPr id="729" name="n_1mainValue【児童館】&#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730" name="n_2mainValue【児童館】&#10;一人当たり面積"/>
        <xdr:cNvSpPr txBox="1"/>
      </xdr:nvSpPr>
      <xdr:spPr>
        <a:xfrm>
          <a:off x="20199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41" name="テキスト ボックス 74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2" name="直線コネクタ 7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43" name="テキスト ボックス 74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4" name="直線コネクタ 7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5" name="テキスト ボックス 7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6" name="直線コネクタ 7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7" name="テキスト ボックス 7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8" name="直線コネクタ 7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9" name="テキスト ボックス 7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0" name="直線コネクタ 7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51" name="テキスト ボックス 75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3" name="テキスト ボックス 7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755" name="直線コネクタ 754"/>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756"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757" name="直線コネクタ 756"/>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58"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59" name="直線コネクタ 75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760"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761" name="フローチャート: 判断 760"/>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762" name="フローチャート: 判断 761"/>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763" name="フローチャート: 判断 762"/>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64" name="フローチャート: 判断 763"/>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166370</xdr:rowOff>
    </xdr:from>
    <xdr:to>
      <xdr:col>85</xdr:col>
      <xdr:colOff>177800</xdr:colOff>
      <xdr:row>104</xdr:row>
      <xdr:rowOff>96520</xdr:rowOff>
    </xdr:to>
    <xdr:sp macro="" textlink="">
      <xdr:nvSpPr>
        <xdr:cNvPr id="770" name="楕円 769"/>
        <xdr:cNvSpPr/>
      </xdr:nvSpPr>
      <xdr:spPr>
        <a:xfrm>
          <a:off x="162687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17797</xdr:rowOff>
    </xdr:from>
    <xdr:ext cx="405111" cy="259045"/>
    <xdr:sp macro="" textlink="">
      <xdr:nvSpPr>
        <xdr:cNvPr id="771" name="【公民館】&#10;有形固定資産減価償却率該当値テキスト"/>
        <xdr:cNvSpPr txBox="1"/>
      </xdr:nvSpPr>
      <xdr:spPr>
        <a:xfrm>
          <a:off x="16357600"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19686</xdr:rowOff>
    </xdr:from>
    <xdr:to>
      <xdr:col>81</xdr:col>
      <xdr:colOff>101600</xdr:colOff>
      <xdr:row>104</xdr:row>
      <xdr:rowOff>121286</xdr:rowOff>
    </xdr:to>
    <xdr:sp macro="" textlink="">
      <xdr:nvSpPr>
        <xdr:cNvPr id="772" name="楕円 771"/>
        <xdr:cNvSpPr/>
      </xdr:nvSpPr>
      <xdr:spPr>
        <a:xfrm>
          <a:off x="15430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45720</xdr:rowOff>
    </xdr:from>
    <xdr:to>
      <xdr:col>85</xdr:col>
      <xdr:colOff>127000</xdr:colOff>
      <xdr:row>104</xdr:row>
      <xdr:rowOff>70486</xdr:rowOff>
    </xdr:to>
    <xdr:cxnSp macro="">
      <xdr:nvCxnSpPr>
        <xdr:cNvPr id="773" name="直線コネクタ 772"/>
        <xdr:cNvCxnSpPr/>
      </xdr:nvCxnSpPr>
      <xdr:spPr>
        <a:xfrm flipV="1">
          <a:off x="15481300" y="1787652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74" name="楕円 773"/>
        <xdr:cNvSpPr/>
      </xdr:nvSpPr>
      <xdr:spPr>
        <a:xfrm>
          <a:off x="145415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70486</xdr:rowOff>
    </xdr:from>
    <xdr:to>
      <xdr:col>81</xdr:col>
      <xdr:colOff>50800</xdr:colOff>
      <xdr:row>104</xdr:row>
      <xdr:rowOff>118111</xdr:rowOff>
    </xdr:to>
    <xdr:cxnSp macro="">
      <xdr:nvCxnSpPr>
        <xdr:cNvPr id="775" name="直線コネクタ 774"/>
        <xdr:cNvCxnSpPr/>
      </xdr:nvCxnSpPr>
      <xdr:spPr>
        <a:xfrm flipV="1">
          <a:off x="14592300" y="1790128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776"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777" name="n_2aveValue【公民館】&#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778"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137813</xdr:rowOff>
    </xdr:from>
    <xdr:ext cx="405111" cy="259045"/>
    <xdr:sp macro="" textlink="">
      <xdr:nvSpPr>
        <xdr:cNvPr id="779" name="n_1mainValue【公民館】&#10;有形固定資産減価償却率"/>
        <xdr:cNvSpPr txBox="1"/>
      </xdr:nvSpPr>
      <xdr:spPr>
        <a:xfrm>
          <a:off x="152660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780" name="n_2mainValue【公民館】&#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1" name="正方形/長方形 7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2" name="正方形/長方形 7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3" name="正方形/長方形 7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4" name="正方形/長方形 7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5" name="正方形/長方形 7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6" name="正方形/長方形 7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7" name="正方形/長方形 7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8" name="正方形/長方形 7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9" name="テキスト ボックス 7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0" name="直線コネクタ 7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1" name="直線コネクタ 79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2" name="テキスト ボックス 79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3" name="直線コネクタ 79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4" name="テキスト ボックス 79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5" name="直線コネクタ 79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6" name="テキスト ボックス 79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7" name="直線コネクタ 79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8" name="テキスト ボックス 79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9" name="直線コネクタ 79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0" name="テキスト ボックス 79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1" name="直線コネクタ 8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2" name="テキスト ボックス 8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804" name="直線コネクタ 803"/>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805"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806" name="直線コネクタ 805"/>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807"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808" name="直線コネクタ 807"/>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809"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10" name="フローチャート: 判断 809"/>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811" name="フローチャート: 判断 810"/>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812" name="フローチャート: 判断 811"/>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813" name="フローチャート: 判断 812"/>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4" name="テキスト ボックス 8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5" name="テキスト ボックス 8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6" name="テキスト ボックス 8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7" name="テキスト ボックス 8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8" name="テキスト ボックス 8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52070</xdr:rowOff>
    </xdr:from>
    <xdr:to>
      <xdr:col>116</xdr:col>
      <xdr:colOff>114300</xdr:colOff>
      <xdr:row>106</xdr:row>
      <xdr:rowOff>153670</xdr:rowOff>
    </xdr:to>
    <xdr:sp macro="" textlink="">
      <xdr:nvSpPr>
        <xdr:cNvPr id="819" name="楕円 818"/>
        <xdr:cNvSpPr/>
      </xdr:nvSpPr>
      <xdr:spPr>
        <a:xfrm>
          <a:off x="221107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30497</xdr:rowOff>
    </xdr:from>
    <xdr:ext cx="469744" cy="259045"/>
    <xdr:sp macro="" textlink="">
      <xdr:nvSpPr>
        <xdr:cNvPr id="820" name="【公民館】&#10;一人当たり面積該当値テキスト"/>
        <xdr:cNvSpPr txBox="1"/>
      </xdr:nvSpPr>
      <xdr:spPr>
        <a:xfrm>
          <a:off x="22199600"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55880</xdr:rowOff>
    </xdr:from>
    <xdr:to>
      <xdr:col>112</xdr:col>
      <xdr:colOff>38100</xdr:colOff>
      <xdr:row>106</xdr:row>
      <xdr:rowOff>157480</xdr:rowOff>
    </xdr:to>
    <xdr:sp macro="" textlink="">
      <xdr:nvSpPr>
        <xdr:cNvPr id="821" name="楕円 820"/>
        <xdr:cNvSpPr/>
      </xdr:nvSpPr>
      <xdr:spPr>
        <a:xfrm>
          <a:off x="21272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102870</xdr:rowOff>
    </xdr:from>
    <xdr:to>
      <xdr:col>116</xdr:col>
      <xdr:colOff>63500</xdr:colOff>
      <xdr:row>106</xdr:row>
      <xdr:rowOff>106680</xdr:rowOff>
    </xdr:to>
    <xdr:cxnSp macro="">
      <xdr:nvCxnSpPr>
        <xdr:cNvPr id="822" name="直線コネクタ 821"/>
        <xdr:cNvCxnSpPr/>
      </xdr:nvCxnSpPr>
      <xdr:spPr>
        <a:xfrm flipV="1">
          <a:off x="21323300" y="182765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55880</xdr:rowOff>
    </xdr:from>
    <xdr:to>
      <xdr:col>107</xdr:col>
      <xdr:colOff>101600</xdr:colOff>
      <xdr:row>106</xdr:row>
      <xdr:rowOff>157480</xdr:rowOff>
    </xdr:to>
    <xdr:sp macro="" textlink="">
      <xdr:nvSpPr>
        <xdr:cNvPr id="823" name="楕円 822"/>
        <xdr:cNvSpPr/>
      </xdr:nvSpPr>
      <xdr:spPr>
        <a:xfrm>
          <a:off x="20383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106680</xdr:rowOff>
    </xdr:from>
    <xdr:to>
      <xdr:col>111</xdr:col>
      <xdr:colOff>177800</xdr:colOff>
      <xdr:row>106</xdr:row>
      <xdr:rowOff>106680</xdr:rowOff>
    </xdr:to>
    <xdr:cxnSp macro="">
      <xdr:nvCxnSpPr>
        <xdr:cNvPr id="824" name="直線コネクタ 823"/>
        <xdr:cNvCxnSpPr/>
      </xdr:nvCxnSpPr>
      <xdr:spPr>
        <a:xfrm>
          <a:off x="20434300" y="18280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825" name="n_1ave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826" name="n_2ave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827"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148607</xdr:rowOff>
    </xdr:from>
    <xdr:ext cx="469744" cy="259045"/>
    <xdr:sp macro="" textlink="">
      <xdr:nvSpPr>
        <xdr:cNvPr id="828" name="n_1mainValue【公民館】&#10;一人当たり面積"/>
        <xdr:cNvSpPr txBox="1"/>
      </xdr:nvSpPr>
      <xdr:spPr>
        <a:xfrm>
          <a:off x="210757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148607</xdr:rowOff>
    </xdr:from>
    <xdr:ext cx="469744" cy="259045"/>
    <xdr:sp macro="" textlink="">
      <xdr:nvSpPr>
        <xdr:cNvPr id="829" name="n_2mainValue【公民館】&#10;一人当たり面積"/>
        <xdr:cNvSpPr txBox="1"/>
      </xdr:nvSpPr>
      <xdr:spPr>
        <a:xfrm>
          <a:off x="20199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0" name="正方形/長方形 8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1" name="正方形/長方形 8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2" name="テキスト ボックス 8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類似団体と比較して特に有形固定資産減価償却率が高くなっている施設は、認定こども園・幼稚園・保育所、学校施設であり、特に低くなっている施設は、児童館、港湾・漁港である。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平成２８年度に公共施設マネジメント実施計画を策定しており、同計画に基づいて、将来の児童・生徒数に見合う規模にするため保有面積を適正規模に削減したり、小中一貫化や統合などを視野に入れて、地域の実情に見合った学校規模に再編するなどし、老朽化対策に取り組んでいくこと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については、がまごおり児童館を平成２４年度に建築したのをはじめ、いずれも平成４年度以降に建設されたものであるため、類似団体と比較しても大きく平均を下回っており、今後長期にわたって利用できるように適切に維持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80,531
77,498
56.92
30,615,349
28,255,695
1,908,463
17,191,746
25,292,271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62956</xdr:rowOff>
    </xdr:from>
    <xdr:to>
      <xdr:col>24</xdr:col>
      <xdr:colOff>114300</xdr:colOff>
      <xdr:row>34</xdr:row>
      <xdr:rowOff>164556</xdr:rowOff>
    </xdr:to>
    <xdr:sp macro="" textlink="">
      <xdr:nvSpPr>
        <xdr:cNvPr id="72" name="楕円 71"/>
        <xdr:cNvSpPr/>
      </xdr:nvSpPr>
      <xdr:spPr>
        <a:xfrm>
          <a:off x="45847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85833</xdr:rowOff>
    </xdr:from>
    <xdr:ext cx="405111" cy="259045"/>
    <xdr:sp macro="" textlink="">
      <xdr:nvSpPr>
        <xdr:cNvPr id="73" name="【図書館】&#10;有形固定資産減価償却率該当値テキスト"/>
        <xdr:cNvSpPr txBox="1"/>
      </xdr:nvSpPr>
      <xdr:spPr>
        <a:xfrm>
          <a:off x="4673600" y="57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66222</xdr:rowOff>
    </xdr:from>
    <xdr:to>
      <xdr:col>20</xdr:col>
      <xdr:colOff>38100</xdr:colOff>
      <xdr:row>34</xdr:row>
      <xdr:rowOff>167822</xdr:rowOff>
    </xdr:to>
    <xdr:sp macro="" textlink="">
      <xdr:nvSpPr>
        <xdr:cNvPr id="74" name="楕円 73"/>
        <xdr:cNvSpPr/>
      </xdr:nvSpPr>
      <xdr:spPr>
        <a:xfrm>
          <a:off x="3746500" y="58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113756</xdr:rowOff>
    </xdr:from>
    <xdr:to>
      <xdr:col>24</xdr:col>
      <xdr:colOff>63500</xdr:colOff>
      <xdr:row>34</xdr:row>
      <xdr:rowOff>117022</xdr:rowOff>
    </xdr:to>
    <xdr:cxnSp macro="">
      <xdr:nvCxnSpPr>
        <xdr:cNvPr id="75" name="直線コネクタ 74"/>
        <xdr:cNvCxnSpPr/>
      </xdr:nvCxnSpPr>
      <xdr:spPr>
        <a:xfrm flipV="1">
          <a:off x="3797300" y="594305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90714</xdr:rowOff>
    </xdr:from>
    <xdr:to>
      <xdr:col>15</xdr:col>
      <xdr:colOff>101600</xdr:colOff>
      <xdr:row>35</xdr:row>
      <xdr:rowOff>20864</xdr:rowOff>
    </xdr:to>
    <xdr:sp macro="" textlink="">
      <xdr:nvSpPr>
        <xdr:cNvPr id="76" name="楕円 75"/>
        <xdr:cNvSpPr/>
      </xdr:nvSpPr>
      <xdr:spPr>
        <a:xfrm>
          <a:off x="2857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117022</xdr:rowOff>
    </xdr:from>
    <xdr:to>
      <xdr:col>19</xdr:col>
      <xdr:colOff>177800</xdr:colOff>
      <xdr:row>34</xdr:row>
      <xdr:rowOff>141514</xdr:rowOff>
    </xdr:to>
    <xdr:cxnSp macro="">
      <xdr:nvCxnSpPr>
        <xdr:cNvPr id="77" name="直線コネクタ 76"/>
        <xdr:cNvCxnSpPr/>
      </xdr:nvCxnSpPr>
      <xdr:spPr>
        <a:xfrm flipV="1">
          <a:off x="2908300" y="594632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78"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79"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0" name="n_3aveValue【図書館】&#10;有形固定資産減価償却率"/>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12899</xdr:rowOff>
    </xdr:from>
    <xdr:ext cx="405111" cy="259045"/>
    <xdr:sp macro="" textlink="">
      <xdr:nvSpPr>
        <xdr:cNvPr id="81" name="n_1mainValue【図書館】&#10;有形固定資産減価償却率"/>
        <xdr:cNvSpPr txBox="1"/>
      </xdr:nvSpPr>
      <xdr:spPr>
        <a:xfrm>
          <a:off x="3582044" y="567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37391</xdr:rowOff>
    </xdr:from>
    <xdr:ext cx="405111" cy="259045"/>
    <xdr:sp macro="" textlink="">
      <xdr:nvSpPr>
        <xdr:cNvPr id="82" name="n_2mainValue【図書館】&#10;有形固定資産減価償却率"/>
        <xdr:cNvSpPr txBox="1"/>
      </xdr:nvSpPr>
      <xdr:spPr>
        <a:xfrm>
          <a:off x="2705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1"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5" name="フローチャート: 判断 114"/>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12700</xdr:rowOff>
    </xdr:from>
    <xdr:to>
      <xdr:col>55</xdr:col>
      <xdr:colOff>50800</xdr:colOff>
      <xdr:row>40</xdr:row>
      <xdr:rowOff>114300</xdr:rowOff>
    </xdr:to>
    <xdr:sp macro="" textlink="">
      <xdr:nvSpPr>
        <xdr:cNvPr id="121" name="楕円 120"/>
        <xdr:cNvSpPr/>
      </xdr:nvSpPr>
      <xdr:spPr>
        <a:xfrm>
          <a:off x="104267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162577</xdr:rowOff>
    </xdr:from>
    <xdr:ext cx="469744" cy="259045"/>
    <xdr:sp macro="" textlink="">
      <xdr:nvSpPr>
        <xdr:cNvPr id="122" name="【図書館】&#10;一人当たり面積該当値テキスト"/>
        <xdr:cNvSpPr txBox="1"/>
      </xdr:nvSpPr>
      <xdr:spPr>
        <a:xfrm>
          <a:off x="1051560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12700</xdr:rowOff>
    </xdr:from>
    <xdr:to>
      <xdr:col>50</xdr:col>
      <xdr:colOff>165100</xdr:colOff>
      <xdr:row>40</xdr:row>
      <xdr:rowOff>114300</xdr:rowOff>
    </xdr:to>
    <xdr:sp macro="" textlink="">
      <xdr:nvSpPr>
        <xdr:cNvPr id="123" name="楕円 122"/>
        <xdr:cNvSpPr/>
      </xdr:nvSpPr>
      <xdr:spPr>
        <a:xfrm>
          <a:off x="9588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63500</xdr:rowOff>
    </xdr:from>
    <xdr:to>
      <xdr:col>55</xdr:col>
      <xdr:colOff>0</xdr:colOff>
      <xdr:row>40</xdr:row>
      <xdr:rowOff>63500</xdr:rowOff>
    </xdr:to>
    <xdr:cxnSp macro="">
      <xdr:nvCxnSpPr>
        <xdr:cNvPr id="124" name="直線コネクタ 123"/>
        <xdr:cNvCxnSpPr/>
      </xdr:nvCxnSpPr>
      <xdr:spPr>
        <a:xfrm>
          <a:off x="9639300" y="692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12700</xdr:rowOff>
    </xdr:from>
    <xdr:to>
      <xdr:col>46</xdr:col>
      <xdr:colOff>38100</xdr:colOff>
      <xdr:row>40</xdr:row>
      <xdr:rowOff>114300</xdr:rowOff>
    </xdr:to>
    <xdr:sp macro="" textlink="">
      <xdr:nvSpPr>
        <xdr:cNvPr id="125" name="楕円 124"/>
        <xdr:cNvSpPr/>
      </xdr:nvSpPr>
      <xdr:spPr>
        <a:xfrm>
          <a:off x="8699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63500</xdr:rowOff>
    </xdr:from>
    <xdr:to>
      <xdr:col>50</xdr:col>
      <xdr:colOff>114300</xdr:colOff>
      <xdr:row>40</xdr:row>
      <xdr:rowOff>63500</xdr:rowOff>
    </xdr:to>
    <xdr:cxnSp macro="">
      <xdr:nvCxnSpPr>
        <xdr:cNvPr id="126" name="直線コネクタ 125"/>
        <xdr:cNvCxnSpPr/>
      </xdr:nvCxnSpPr>
      <xdr:spPr>
        <a:xfrm>
          <a:off x="8750300" y="692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27"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8"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29"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105427</xdr:rowOff>
    </xdr:from>
    <xdr:ext cx="469744" cy="259045"/>
    <xdr:sp macro="" textlink="">
      <xdr:nvSpPr>
        <xdr:cNvPr id="130" name="n_1mainValue【図書館】&#10;一人当たり面積"/>
        <xdr:cNvSpPr txBox="1"/>
      </xdr:nvSpPr>
      <xdr:spPr>
        <a:xfrm>
          <a:off x="93917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105427</xdr:rowOff>
    </xdr:from>
    <xdr:ext cx="469744" cy="259045"/>
    <xdr:sp macro="" textlink="">
      <xdr:nvSpPr>
        <xdr:cNvPr id="131" name="n_2mainValue【図書館】&#10;一人当たり面積"/>
        <xdr:cNvSpPr txBox="1"/>
      </xdr:nvSpPr>
      <xdr:spPr>
        <a:xfrm>
          <a:off x="8515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2"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65" name="フローチャート: 判断 164"/>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66" name="フローチャート: 判断 165"/>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6350</xdr:rowOff>
    </xdr:from>
    <xdr:to>
      <xdr:col>24</xdr:col>
      <xdr:colOff>114300</xdr:colOff>
      <xdr:row>56</xdr:row>
      <xdr:rowOff>107950</xdr:rowOff>
    </xdr:to>
    <xdr:sp macro="" textlink="">
      <xdr:nvSpPr>
        <xdr:cNvPr id="172" name="楕円 171"/>
        <xdr:cNvSpPr/>
      </xdr:nvSpPr>
      <xdr:spPr>
        <a:xfrm>
          <a:off x="45847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29227</xdr:rowOff>
    </xdr:from>
    <xdr:ext cx="405111" cy="259045"/>
    <xdr:sp macro="" textlink="">
      <xdr:nvSpPr>
        <xdr:cNvPr id="173" name="【体育館・プール】&#10;有形固定資産減価償却率該当値テキスト"/>
        <xdr:cNvSpPr txBox="1"/>
      </xdr:nvSpPr>
      <xdr:spPr>
        <a:xfrm>
          <a:off x="4673600" y="945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24312</xdr:rowOff>
    </xdr:from>
    <xdr:to>
      <xdr:col>20</xdr:col>
      <xdr:colOff>38100</xdr:colOff>
      <xdr:row>56</xdr:row>
      <xdr:rowOff>125912</xdr:rowOff>
    </xdr:to>
    <xdr:sp macro="" textlink="">
      <xdr:nvSpPr>
        <xdr:cNvPr id="174" name="楕円 173"/>
        <xdr:cNvSpPr/>
      </xdr:nvSpPr>
      <xdr:spPr>
        <a:xfrm>
          <a:off x="37465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57150</xdr:rowOff>
    </xdr:from>
    <xdr:to>
      <xdr:col>24</xdr:col>
      <xdr:colOff>63500</xdr:colOff>
      <xdr:row>56</xdr:row>
      <xdr:rowOff>75112</xdr:rowOff>
    </xdr:to>
    <xdr:cxnSp macro="">
      <xdr:nvCxnSpPr>
        <xdr:cNvPr id="175" name="直線コネクタ 174"/>
        <xdr:cNvCxnSpPr/>
      </xdr:nvCxnSpPr>
      <xdr:spPr>
        <a:xfrm flipV="1">
          <a:off x="3797300" y="9658350"/>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42273</xdr:rowOff>
    </xdr:from>
    <xdr:to>
      <xdr:col>15</xdr:col>
      <xdr:colOff>101600</xdr:colOff>
      <xdr:row>56</xdr:row>
      <xdr:rowOff>143873</xdr:rowOff>
    </xdr:to>
    <xdr:sp macro="" textlink="">
      <xdr:nvSpPr>
        <xdr:cNvPr id="176" name="楕円 175"/>
        <xdr:cNvSpPr/>
      </xdr:nvSpPr>
      <xdr:spPr>
        <a:xfrm>
          <a:off x="2857500" y="96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75112</xdr:rowOff>
    </xdr:from>
    <xdr:to>
      <xdr:col>19</xdr:col>
      <xdr:colOff>177800</xdr:colOff>
      <xdr:row>56</xdr:row>
      <xdr:rowOff>93073</xdr:rowOff>
    </xdr:to>
    <xdr:cxnSp macro="">
      <xdr:nvCxnSpPr>
        <xdr:cNvPr id="177" name="直線コネクタ 176"/>
        <xdr:cNvCxnSpPr/>
      </xdr:nvCxnSpPr>
      <xdr:spPr>
        <a:xfrm flipV="1">
          <a:off x="2908300" y="967631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78" name="n_1aveValue【体育館・プー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79"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0"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142439</xdr:rowOff>
    </xdr:from>
    <xdr:ext cx="405111" cy="259045"/>
    <xdr:sp macro="" textlink="">
      <xdr:nvSpPr>
        <xdr:cNvPr id="181" name="n_1mainValue【体育館・プール】&#10;有形固定資産減価償却率"/>
        <xdr:cNvSpPr txBox="1"/>
      </xdr:nvSpPr>
      <xdr:spPr>
        <a:xfrm>
          <a:off x="3582044" y="940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160400</xdr:rowOff>
    </xdr:from>
    <xdr:ext cx="405111" cy="259045"/>
    <xdr:sp macro="" textlink="">
      <xdr:nvSpPr>
        <xdr:cNvPr id="182" name="n_2mainValue【体育館・プール】&#10;有形固定資産減価償却率"/>
        <xdr:cNvSpPr txBox="1"/>
      </xdr:nvSpPr>
      <xdr:spPr>
        <a:xfrm>
          <a:off x="2705744" y="941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11"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14" name="フローチャート: 判断 213"/>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15" name="フローチャート: 判断 214"/>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148082</xdr:rowOff>
    </xdr:from>
    <xdr:to>
      <xdr:col>55</xdr:col>
      <xdr:colOff>50800</xdr:colOff>
      <xdr:row>64</xdr:row>
      <xdr:rowOff>78232</xdr:rowOff>
    </xdr:to>
    <xdr:sp macro="" textlink="">
      <xdr:nvSpPr>
        <xdr:cNvPr id="221" name="楕円 220"/>
        <xdr:cNvSpPr/>
      </xdr:nvSpPr>
      <xdr:spPr>
        <a:xfrm>
          <a:off x="10426700" y="1094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22"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147320</xdr:rowOff>
    </xdr:from>
    <xdr:to>
      <xdr:col>50</xdr:col>
      <xdr:colOff>165100</xdr:colOff>
      <xdr:row>64</xdr:row>
      <xdr:rowOff>77470</xdr:rowOff>
    </xdr:to>
    <xdr:sp macro="" textlink="">
      <xdr:nvSpPr>
        <xdr:cNvPr id="223" name="楕円 222"/>
        <xdr:cNvSpPr/>
      </xdr:nvSpPr>
      <xdr:spPr>
        <a:xfrm>
          <a:off x="9588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26670</xdr:rowOff>
    </xdr:from>
    <xdr:to>
      <xdr:col>55</xdr:col>
      <xdr:colOff>0</xdr:colOff>
      <xdr:row>64</xdr:row>
      <xdr:rowOff>27432</xdr:rowOff>
    </xdr:to>
    <xdr:cxnSp macro="">
      <xdr:nvCxnSpPr>
        <xdr:cNvPr id="224" name="直線コネクタ 223"/>
        <xdr:cNvCxnSpPr/>
      </xdr:nvCxnSpPr>
      <xdr:spPr>
        <a:xfrm>
          <a:off x="9639300" y="1099947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147320</xdr:rowOff>
    </xdr:from>
    <xdr:to>
      <xdr:col>46</xdr:col>
      <xdr:colOff>38100</xdr:colOff>
      <xdr:row>64</xdr:row>
      <xdr:rowOff>77470</xdr:rowOff>
    </xdr:to>
    <xdr:sp macro="" textlink="">
      <xdr:nvSpPr>
        <xdr:cNvPr id="225" name="楕円 224"/>
        <xdr:cNvSpPr/>
      </xdr:nvSpPr>
      <xdr:spPr>
        <a:xfrm>
          <a:off x="8699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26670</xdr:rowOff>
    </xdr:from>
    <xdr:to>
      <xdr:col>50</xdr:col>
      <xdr:colOff>114300</xdr:colOff>
      <xdr:row>64</xdr:row>
      <xdr:rowOff>26670</xdr:rowOff>
    </xdr:to>
    <xdr:cxnSp macro="">
      <xdr:nvCxnSpPr>
        <xdr:cNvPr id="226" name="直線コネクタ 225"/>
        <xdr:cNvCxnSpPr/>
      </xdr:nvCxnSpPr>
      <xdr:spPr>
        <a:xfrm>
          <a:off x="8750300" y="1099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27"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28"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29"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68597</xdr:rowOff>
    </xdr:from>
    <xdr:ext cx="469744" cy="259045"/>
    <xdr:sp macro="" textlink="">
      <xdr:nvSpPr>
        <xdr:cNvPr id="230" name="n_1mainValue【体育館・プール】&#10;一人当たり面積"/>
        <xdr:cNvSpPr txBox="1"/>
      </xdr:nvSpPr>
      <xdr:spPr>
        <a:xfrm>
          <a:off x="93917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68597</xdr:rowOff>
    </xdr:from>
    <xdr:ext cx="469744" cy="259045"/>
    <xdr:sp macro="" textlink="">
      <xdr:nvSpPr>
        <xdr:cNvPr id="231" name="n_2mainValue【体育館・プール】&#10;一人当たり面積"/>
        <xdr:cNvSpPr txBox="1"/>
      </xdr:nvSpPr>
      <xdr:spPr>
        <a:xfrm>
          <a:off x="85154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56" name="直線コネクタ 255"/>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57"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58" name="直線コネクタ 257"/>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9"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0" name="直線コネクタ 259"/>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61" name="【福祉施設】&#10;有形固定資産減価償却率平均値テキスト"/>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62" name="フローチャート: 判断 261"/>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63" name="フローチャート: 判断 262"/>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64" name="フローチャート: 判断 263"/>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65" name="フローチャート: 判断 264"/>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128270</xdr:rowOff>
    </xdr:from>
    <xdr:to>
      <xdr:col>24</xdr:col>
      <xdr:colOff>114300</xdr:colOff>
      <xdr:row>80</xdr:row>
      <xdr:rowOff>58420</xdr:rowOff>
    </xdr:to>
    <xdr:sp macro="" textlink="">
      <xdr:nvSpPr>
        <xdr:cNvPr id="271" name="楕円 270"/>
        <xdr:cNvSpPr/>
      </xdr:nvSpPr>
      <xdr:spPr>
        <a:xfrm>
          <a:off x="45847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151147</xdr:rowOff>
    </xdr:from>
    <xdr:ext cx="405111" cy="259045"/>
    <xdr:sp macro="" textlink="">
      <xdr:nvSpPr>
        <xdr:cNvPr id="272" name="【福祉施設】&#10;有形固定資産減価償却率該当値テキスト"/>
        <xdr:cNvSpPr txBox="1"/>
      </xdr:nvSpPr>
      <xdr:spPr>
        <a:xfrm>
          <a:off x="4673600"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137795</xdr:rowOff>
    </xdr:from>
    <xdr:to>
      <xdr:col>20</xdr:col>
      <xdr:colOff>38100</xdr:colOff>
      <xdr:row>80</xdr:row>
      <xdr:rowOff>67945</xdr:rowOff>
    </xdr:to>
    <xdr:sp macro="" textlink="">
      <xdr:nvSpPr>
        <xdr:cNvPr id="273" name="楕円 272"/>
        <xdr:cNvSpPr/>
      </xdr:nvSpPr>
      <xdr:spPr>
        <a:xfrm>
          <a:off x="37465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7620</xdr:rowOff>
    </xdr:from>
    <xdr:to>
      <xdr:col>24</xdr:col>
      <xdr:colOff>63500</xdr:colOff>
      <xdr:row>80</xdr:row>
      <xdr:rowOff>17145</xdr:rowOff>
    </xdr:to>
    <xdr:cxnSp macro="">
      <xdr:nvCxnSpPr>
        <xdr:cNvPr id="274" name="直線コネクタ 273"/>
        <xdr:cNvCxnSpPr/>
      </xdr:nvCxnSpPr>
      <xdr:spPr>
        <a:xfrm flipV="1">
          <a:off x="3797300" y="1372362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4445</xdr:rowOff>
    </xdr:from>
    <xdr:to>
      <xdr:col>15</xdr:col>
      <xdr:colOff>101600</xdr:colOff>
      <xdr:row>80</xdr:row>
      <xdr:rowOff>106045</xdr:rowOff>
    </xdr:to>
    <xdr:sp macro="" textlink="">
      <xdr:nvSpPr>
        <xdr:cNvPr id="275" name="楕円 274"/>
        <xdr:cNvSpPr/>
      </xdr:nvSpPr>
      <xdr:spPr>
        <a:xfrm>
          <a:off x="2857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17145</xdr:rowOff>
    </xdr:from>
    <xdr:to>
      <xdr:col>19</xdr:col>
      <xdr:colOff>177800</xdr:colOff>
      <xdr:row>80</xdr:row>
      <xdr:rowOff>55245</xdr:rowOff>
    </xdr:to>
    <xdr:cxnSp macro="">
      <xdr:nvCxnSpPr>
        <xdr:cNvPr id="276" name="直線コネクタ 275"/>
        <xdr:cNvCxnSpPr/>
      </xdr:nvCxnSpPr>
      <xdr:spPr>
        <a:xfrm flipV="1">
          <a:off x="2908300" y="137331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77" name="n_1aveValue【福祉施設】&#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78" name="n_2aveValue【福祉施設】&#10;有形固定資産減価償却率"/>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79" name="n_3aveValue【福祉施設】&#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84472</xdr:rowOff>
    </xdr:from>
    <xdr:ext cx="405111" cy="259045"/>
    <xdr:sp macro="" textlink="">
      <xdr:nvSpPr>
        <xdr:cNvPr id="280" name="n_1mainValue【福祉施設】&#10;有形固定資産減価償却率"/>
        <xdr:cNvSpPr txBox="1"/>
      </xdr:nvSpPr>
      <xdr:spPr>
        <a:xfrm>
          <a:off x="3582044"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122572</xdr:rowOff>
    </xdr:from>
    <xdr:ext cx="405111" cy="259045"/>
    <xdr:sp macro="" textlink="">
      <xdr:nvSpPr>
        <xdr:cNvPr id="281" name="n_2mainValue【福祉施設】&#10;有形固定資産減価償却率"/>
        <xdr:cNvSpPr txBox="1"/>
      </xdr:nvSpPr>
      <xdr:spPr>
        <a:xfrm>
          <a:off x="27057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07" name="直線コネクタ 306"/>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8"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9" name="直線コネクタ 308"/>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10"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11" name="直線コネクタ 310"/>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12" name="【福祉施設】&#10;一人当たり面積平均値テキスト"/>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13" name="フローチャート: 判断 312"/>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14" name="フローチャート: 判断 313"/>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15" name="フローチャート: 判断 314"/>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16" name="フローチャート: 判断 315"/>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109764</xdr:rowOff>
    </xdr:from>
    <xdr:to>
      <xdr:col>55</xdr:col>
      <xdr:colOff>50800</xdr:colOff>
      <xdr:row>86</xdr:row>
      <xdr:rowOff>39914</xdr:rowOff>
    </xdr:to>
    <xdr:sp macro="" textlink="">
      <xdr:nvSpPr>
        <xdr:cNvPr id="322" name="楕円 321"/>
        <xdr:cNvSpPr/>
      </xdr:nvSpPr>
      <xdr:spPr>
        <a:xfrm>
          <a:off x="104267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88191</xdr:rowOff>
    </xdr:from>
    <xdr:ext cx="469744" cy="259045"/>
    <xdr:sp macro="" textlink="">
      <xdr:nvSpPr>
        <xdr:cNvPr id="323" name="【福祉施設】&#10;一人当たり面積該当値テキスト"/>
        <xdr:cNvSpPr txBox="1"/>
      </xdr:nvSpPr>
      <xdr:spPr>
        <a:xfrm>
          <a:off x="10515600"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109764</xdr:rowOff>
    </xdr:from>
    <xdr:to>
      <xdr:col>50</xdr:col>
      <xdr:colOff>165100</xdr:colOff>
      <xdr:row>86</xdr:row>
      <xdr:rowOff>39914</xdr:rowOff>
    </xdr:to>
    <xdr:sp macro="" textlink="">
      <xdr:nvSpPr>
        <xdr:cNvPr id="324" name="楕円 323"/>
        <xdr:cNvSpPr/>
      </xdr:nvSpPr>
      <xdr:spPr>
        <a:xfrm>
          <a:off x="9588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160564</xdr:rowOff>
    </xdr:from>
    <xdr:to>
      <xdr:col>55</xdr:col>
      <xdr:colOff>0</xdr:colOff>
      <xdr:row>85</xdr:row>
      <xdr:rowOff>160564</xdr:rowOff>
    </xdr:to>
    <xdr:cxnSp macro="">
      <xdr:nvCxnSpPr>
        <xdr:cNvPr id="325" name="直線コネクタ 324"/>
        <xdr:cNvCxnSpPr/>
      </xdr:nvCxnSpPr>
      <xdr:spPr>
        <a:xfrm>
          <a:off x="9639300" y="14733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109764</xdr:rowOff>
    </xdr:from>
    <xdr:to>
      <xdr:col>46</xdr:col>
      <xdr:colOff>38100</xdr:colOff>
      <xdr:row>86</xdr:row>
      <xdr:rowOff>39914</xdr:rowOff>
    </xdr:to>
    <xdr:sp macro="" textlink="">
      <xdr:nvSpPr>
        <xdr:cNvPr id="326" name="楕円 325"/>
        <xdr:cNvSpPr/>
      </xdr:nvSpPr>
      <xdr:spPr>
        <a:xfrm>
          <a:off x="8699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160564</xdr:rowOff>
    </xdr:from>
    <xdr:to>
      <xdr:col>50</xdr:col>
      <xdr:colOff>114300</xdr:colOff>
      <xdr:row>85</xdr:row>
      <xdr:rowOff>160564</xdr:rowOff>
    </xdr:to>
    <xdr:cxnSp macro="">
      <xdr:nvCxnSpPr>
        <xdr:cNvPr id="327" name="直線コネクタ 326"/>
        <xdr:cNvCxnSpPr/>
      </xdr:nvCxnSpPr>
      <xdr:spPr>
        <a:xfrm>
          <a:off x="8750300" y="14733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28" name="n_1aveValue【福祉施設】&#10;一人当たり面積"/>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29" name="n_2aveValue【福祉施設】&#10;一人当たり面積"/>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30" name="n_3aveValue【福祉施設】&#10;一人当たり面積"/>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31041</xdr:rowOff>
    </xdr:from>
    <xdr:ext cx="469744" cy="259045"/>
    <xdr:sp macro="" textlink="">
      <xdr:nvSpPr>
        <xdr:cNvPr id="331" name="n_1mainValue【福祉施設】&#10;一人当たり面積"/>
        <xdr:cNvSpPr txBox="1"/>
      </xdr:nvSpPr>
      <xdr:spPr>
        <a:xfrm>
          <a:off x="93917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31041</xdr:rowOff>
    </xdr:from>
    <xdr:ext cx="469744" cy="259045"/>
    <xdr:sp macro="" textlink="">
      <xdr:nvSpPr>
        <xdr:cNvPr id="332" name="n_2mainValue【福祉施設】&#10;一人当たり面積"/>
        <xdr:cNvSpPr txBox="1"/>
      </xdr:nvSpPr>
      <xdr:spPr>
        <a:xfrm>
          <a:off x="85154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4" name="テキスト ボックス 34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4" name="テキスト ボックス 35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6" name="テキスト ボックス 35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58" name="直線コネクタ 357"/>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59"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60" name="直線コネクタ 359"/>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61"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62" name="直線コネクタ 361"/>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63" name="【市民会館】&#10;有形固定資産減価償却率平均値テキスト"/>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4" name="フローチャート: 判断 363"/>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65" name="フローチャート: 判断 364"/>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66" name="フローチャート: 判断 365"/>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67" name="フローチャート: 判断 366"/>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8" name="テキスト ボックス 36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9" name="テキスト ボックス 36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0" name="テキスト ボックス 36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1" name="テキスト ボックス 37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2" name="テキスト ボックス 37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10705</xdr:rowOff>
    </xdr:from>
    <xdr:to>
      <xdr:col>24</xdr:col>
      <xdr:colOff>114300</xdr:colOff>
      <xdr:row>101</xdr:row>
      <xdr:rowOff>112305</xdr:rowOff>
    </xdr:to>
    <xdr:sp macro="" textlink="">
      <xdr:nvSpPr>
        <xdr:cNvPr id="373" name="楕円 372"/>
        <xdr:cNvSpPr/>
      </xdr:nvSpPr>
      <xdr:spPr>
        <a:xfrm>
          <a:off x="45847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33582</xdr:rowOff>
    </xdr:from>
    <xdr:ext cx="405111" cy="259045"/>
    <xdr:sp macro="" textlink="">
      <xdr:nvSpPr>
        <xdr:cNvPr id="374" name="【市民会館】&#10;有形固定資産減価償却率該当値テキスト"/>
        <xdr:cNvSpPr txBox="1"/>
      </xdr:nvSpPr>
      <xdr:spPr>
        <a:xfrm>
          <a:off x="4673600" y="1717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46627</xdr:rowOff>
    </xdr:from>
    <xdr:to>
      <xdr:col>20</xdr:col>
      <xdr:colOff>38100</xdr:colOff>
      <xdr:row>101</xdr:row>
      <xdr:rowOff>148227</xdr:rowOff>
    </xdr:to>
    <xdr:sp macro="" textlink="">
      <xdr:nvSpPr>
        <xdr:cNvPr id="375" name="楕円 374"/>
        <xdr:cNvSpPr/>
      </xdr:nvSpPr>
      <xdr:spPr>
        <a:xfrm>
          <a:off x="37465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61505</xdr:rowOff>
    </xdr:from>
    <xdr:to>
      <xdr:col>24</xdr:col>
      <xdr:colOff>63500</xdr:colOff>
      <xdr:row>101</xdr:row>
      <xdr:rowOff>97427</xdr:rowOff>
    </xdr:to>
    <xdr:cxnSp macro="">
      <xdr:nvCxnSpPr>
        <xdr:cNvPr id="376" name="直線コネクタ 375"/>
        <xdr:cNvCxnSpPr/>
      </xdr:nvCxnSpPr>
      <xdr:spPr>
        <a:xfrm flipV="1">
          <a:off x="3797300" y="1737795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93980</xdr:rowOff>
    </xdr:from>
    <xdr:to>
      <xdr:col>15</xdr:col>
      <xdr:colOff>101600</xdr:colOff>
      <xdr:row>102</xdr:row>
      <xdr:rowOff>24130</xdr:rowOff>
    </xdr:to>
    <xdr:sp macro="" textlink="">
      <xdr:nvSpPr>
        <xdr:cNvPr id="377" name="楕円 376"/>
        <xdr:cNvSpPr/>
      </xdr:nvSpPr>
      <xdr:spPr>
        <a:xfrm>
          <a:off x="2857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97427</xdr:rowOff>
    </xdr:from>
    <xdr:to>
      <xdr:col>19</xdr:col>
      <xdr:colOff>177800</xdr:colOff>
      <xdr:row>101</xdr:row>
      <xdr:rowOff>144780</xdr:rowOff>
    </xdr:to>
    <xdr:cxnSp macro="">
      <xdr:nvCxnSpPr>
        <xdr:cNvPr id="378" name="直線コネクタ 377"/>
        <xdr:cNvCxnSpPr/>
      </xdr:nvCxnSpPr>
      <xdr:spPr>
        <a:xfrm flipV="1">
          <a:off x="2908300" y="1741387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79"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380" name="n_2aveValue【市民会館】&#10;有形固定資産減価償却率"/>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38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164754</xdr:rowOff>
    </xdr:from>
    <xdr:ext cx="405111" cy="259045"/>
    <xdr:sp macro="" textlink="">
      <xdr:nvSpPr>
        <xdr:cNvPr id="382" name="n_1mainValue【市民会館】&#10;有形固定資産減価償却率"/>
        <xdr:cNvSpPr txBox="1"/>
      </xdr:nvSpPr>
      <xdr:spPr>
        <a:xfrm>
          <a:off x="3582044" y="1713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40657</xdr:rowOff>
    </xdr:from>
    <xdr:ext cx="405111" cy="259045"/>
    <xdr:sp macro="" textlink="">
      <xdr:nvSpPr>
        <xdr:cNvPr id="383" name="n_2mainValue【市民会館】&#10;有形固定資産減価償却率"/>
        <xdr:cNvSpPr txBox="1"/>
      </xdr:nvSpPr>
      <xdr:spPr>
        <a:xfrm>
          <a:off x="2705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4" name="直線コネクタ 39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5" name="テキスト ボックス 39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6" name="直線コネクタ 39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7" name="テキスト ボックス 39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8" name="直線コネクタ 39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9" name="テキスト ボックス 39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0" name="直線コネクタ 39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1" name="テキスト ボックス 40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2" name="直線コネクタ 40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3" name="テキスト ボックス 40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4" name="直線コネクタ 40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5" name="テキスト ボックス 40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09" name="直線コネクタ 408"/>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1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11" name="直線コネクタ 41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12"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13" name="直線コネクタ 412"/>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14" name="【市民会館】&#10;一人当たり面積平均値テキスト"/>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15" name="フローチャート: 判断 414"/>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16" name="フローチャート: 判断 415"/>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17" name="フローチャート: 判断 416"/>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18" name="フローチャート: 判断 417"/>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9" name="テキスト ボックス 4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0" name="テキスト ボックス 4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1" name="テキスト ボックス 4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2" name="テキスト ボックス 4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3" name="テキスト ボックス 4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87449</xdr:rowOff>
    </xdr:from>
    <xdr:to>
      <xdr:col>55</xdr:col>
      <xdr:colOff>50800</xdr:colOff>
      <xdr:row>105</xdr:row>
      <xdr:rowOff>17599</xdr:rowOff>
    </xdr:to>
    <xdr:sp macro="" textlink="">
      <xdr:nvSpPr>
        <xdr:cNvPr id="424" name="楕円 423"/>
        <xdr:cNvSpPr/>
      </xdr:nvSpPr>
      <xdr:spPr>
        <a:xfrm>
          <a:off x="104267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110326</xdr:rowOff>
    </xdr:from>
    <xdr:ext cx="469744" cy="259045"/>
    <xdr:sp macro="" textlink="">
      <xdr:nvSpPr>
        <xdr:cNvPr id="425" name="【市民会館】&#10;一人当たり面積該当値テキスト"/>
        <xdr:cNvSpPr txBox="1"/>
      </xdr:nvSpPr>
      <xdr:spPr>
        <a:xfrm>
          <a:off x="10515600" y="177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90714</xdr:rowOff>
    </xdr:from>
    <xdr:to>
      <xdr:col>50</xdr:col>
      <xdr:colOff>165100</xdr:colOff>
      <xdr:row>105</xdr:row>
      <xdr:rowOff>20864</xdr:rowOff>
    </xdr:to>
    <xdr:sp macro="" textlink="">
      <xdr:nvSpPr>
        <xdr:cNvPr id="426" name="楕円 425"/>
        <xdr:cNvSpPr/>
      </xdr:nvSpPr>
      <xdr:spPr>
        <a:xfrm>
          <a:off x="9588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138249</xdr:rowOff>
    </xdr:from>
    <xdr:to>
      <xdr:col>55</xdr:col>
      <xdr:colOff>0</xdr:colOff>
      <xdr:row>104</xdr:row>
      <xdr:rowOff>141514</xdr:rowOff>
    </xdr:to>
    <xdr:cxnSp macro="">
      <xdr:nvCxnSpPr>
        <xdr:cNvPr id="427" name="直線コネクタ 426"/>
        <xdr:cNvCxnSpPr/>
      </xdr:nvCxnSpPr>
      <xdr:spPr>
        <a:xfrm flipV="1">
          <a:off x="9639300" y="179690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93980</xdr:rowOff>
    </xdr:from>
    <xdr:to>
      <xdr:col>46</xdr:col>
      <xdr:colOff>38100</xdr:colOff>
      <xdr:row>105</xdr:row>
      <xdr:rowOff>24130</xdr:rowOff>
    </xdr:to>
    <xdr:sp macro="" textlink="">
      <xdr:nvSpPr>
        <xdr:cNvPr id="428" name="楕円 427"/>
        <xdr:cNvSpPr/>
      </xdr:nvSpPr>
      <xdr:spPr>
        <a:xfrm>
          <a:off x="8699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141514</xdr:rowOff>
    </xdr:from>
    <xdr:to>
      <xdr:col>50</xdr:col>
      <xdr:colOff>114300</xdr:colOff>
      <xdr:row>104</xdr:row>
      <xdr:rowOff>144780</xdr:rowOff>
    </xdr:to>
    <xdr:cxnSp macro="">
      <xdr:nvCxnSpPr>
        <xdr:cNvPr id="429" name="直線コネクタ 428"/>
        <xdr:cNvCxnSpPr/>
      </xdr:nvCxnSpPr>
      <xdr:spPr>
        <a:xfrm flipV="1">
          <a:off x="8750300" y="179723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144253</xdr:rowOff>
    </xdr:from>
    <xdr:ext cx="469744" cy="259045"/>
    <xdr:sp macro="" textlink="">
      <xdr:nvSpPr>
        <xdr:cNvPr id="430" name="n_1aveValue【市民会館】&#10;一人当たり面積"/>
        <xdr:cNvSpPr txBox="1"/>
      </xdr:nvSpPr>
      <xdr:spPr>
        <a:xfrm>
          <a:off x="9391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31"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32"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37391</xdr:rowOff>
    </xdr:from>
    <xdr:ext cx="469744" cy="259045"/>
    <xdr:sp macro="" textlink="">
      <xdr:nvSpPr>
        <xdr:cNvPr id="433" name="n_1mainValue【市民会館】&#10;一人当たり面積"/>
        <xdr:cNvSpPr txBox="1"/>
      </xdr:nvSpPr>
      <xdr:spPr>
        <a:xfrm>
          <a:off x="93917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40657</xdr:rowOff>
    </xdr:from>
    <xdr:ext cx="469744" cy="259045"/>
    <xdr:sp macro="" textlink="">
      <xdr:nvSpPr>
        <xdr:cNvPr id="434" name="n_2mainValue【市民会館】&#10;一人当たり面積"/>
        <xdr:cNvSpPr txBox="1"/>
      </xdr:nvSpPr>
      <xdr:spPr>
        <a:xfrm>
          <a:off x="8515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5" name="直線コネクタ 4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6" name="テキスト ボックス 4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7" name="直線コネクタ 4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8" name="テキスト ボックス 4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9" name="直線コネクタ 4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0" name="テキスト ボックス 4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1" name="直線コネクタ 4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2" name="テキスト ボックス 4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3" name="直線コネクタ 4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4" name="テキスト ボックス 4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5" name="直線コネクタ 4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6" name="テキスト ボックス 4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7" name="直線コネクタ 4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8" name="テキスト ボックス 4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60" name="直線コネクタ 459"/>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61"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62" name="直線コネクタ 461"/>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63"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64" name="直線コネクタ 463"/>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65" name="【一般廃棄物処理施設】&#10;有形固定資産減価償却率平均値テキスト"/>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66" name="フローチャート: 判断 465"/>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67" name="フローチャート: 判断 466"/>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68" name="フローチャート: 判断 467"/>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69" name="フローチャート: 判断 468"/>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0" name="テキスト ボックス 4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1" name="テキスト ボックス 4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2" name="テキスト ボックス 4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3" name="テキスト ボックス 4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4" name="テキスト ボックス 4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475" name="楕円 474"/>
        <xdr:cNvSpPr/>
      </xdr:nvSpPr>
      <xdr:spPr>
        <a:xfrm>
          <a:off x="14541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97807</xdr:rowOff>
    </xdr:from>
    <xdr:ext cx="405111" cy="259045"/>
    <xdr:sp macro="" textlink="">
      <xdr:nvSpPr>
        <xdr:cNvPr id="476" name="n_1aveValue【一般廃棄物処理施設】&#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477" name="n_2aveValue【一般廃棄物処理施設】&#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478"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82204</xdr:rowOff>
    </xdr:from>
    <xdr:ext cx="405111" cy="259045"/>
    <xdr:sp macro="" textlink="">
      <xdr:nvSpPr>
        <xdr:cNvPr id="479" name="n_2mainValue【一般廃棄物処理施設】&#10;有形固定資産減価償却率"/>
        <xdr:cNvSpPr txBox="1"/>
      </xdr:nvSpPr>
      <xdr:spPr>
        <a:xfrm>
          <a:off x="14389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0" name="直線コネクタ 48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1" name="テキスト ボックス 49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2" name="直線コネクタ 49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3" name="テキスト ボックス 49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4" name="直線コネクタ 4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5" name="テキスト ボックス 49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6" name="直線コネクタ 49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7" name="テキスト ボックス 49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8" name="直線コネクタ 49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9" name="テキスト ボックス 49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01" name="テキスト ボックス 50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03" name="直線コネクタ 502"/>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04"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05" name="直線コネクタ 504"/>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06"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07" name="直線コネクタ 506"/>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508" name="【一般廃棄物処理施設】&#10;一人当たり有形固定資産（償却資産）額平均値テキスト"/>
        <xdr:cNvSpPr txBox="1"/>
      </xdr:nvSpPr>
      <xdr:spPr>
        <a:xfrm>
          <a:off x="22199600" y="6984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09" name="フローチャート: 判断 508"/>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10" name="フローチャート: 判断 509"/>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11" name="フローチャート: 判断 510"/>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12" name="フローチャート: 判断 511"/>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3" name="テキスト ボックス 5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96334</xdr:rowOff>
    </xdr:from>
    <xdr:to>
      <xdr:col>107</xdr:col>
      <xdr:colOff>101600</xdr:colOff>
      <xdr:row>42</xdr:row>
      <xdr:rowOff>26484</xdr:rowOff>
    </xdr:to>
    <xdr:sp macro="" textlink="">
      <xdr:nvSpPr>
        <xdr:cNvPr id="518" name="楕円 517"/>
        <xdr:cNvSpPr/>
      </xdr:nvSpPr>
      <xdr:spPr>
        <a:xfrm>
          <a:off x="20383500" y="712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109879</xdr:rowOff>
    </xdr:from>
    <xdr:ext cx="534377" cy="259045"/>
    <xdr:sp macro="" textlink="">
      <xdr:nvSpPr>
        <xdr:cNvPr id="519"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20"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21"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17611</xdr:rowOff>
    </xdr:from>
    <xdr:ext cx="534377" cy="259045"/>
    <xdr:sp macro="" textlink="">
      <xdr:nvSpPr>
        <xdr:cNvPr id="522" name="n_2mainValue【一般廃棄物処理施設】&#10;一人当たり有形固定資産（償却資産）額"/>
        <xdr:cNvSpPr txBox="1"/>
      </xdr:nvSpPr>
      <xdr:spPr>
        <a:xfrm>
          <a:off x="20167111" y="721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3" name="正方形/長方形 5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4" name="正方形/長方形 5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5" name="正方形/長方形 5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6" name="正方形/長方形 5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7" name="正方形/長方形 5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8" name="正方形/長方形 5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9" name="正方形/長方形 5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正方形/長方形 5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1" name="テキスト ボックス 5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2" name="直線コネクタ 5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3" name="直線コネクタ 5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4" name="テキスト ボックス 53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5" name="直線コネクタ 5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6" name="テキスト ボックス 5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7" name="直線コネクタ 5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8" name="テキスト ボックス 5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9" name="直線コネクタ 5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0" name="テキスト ボックス 5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1" name="直線コネクタ 5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2" name="テキスト ボックス 5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3" name="直線コネクタ 5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4" name="テキスト ボックス 54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48" name="直線コネクタ 547"/>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49"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50" name="直線コネクタ 549"/>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51"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52" name="直線コネクタ 55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53"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54" name="フローチャート: 判断 553"/>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55" name="フローチャート: 判断 554"/>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56" name="フローチャート: 判断 555"/>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57" name="フローチャート: 判断 556"/>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122283</xdr:rowOff>
    </xdr:from>
    <xdr:to>
      <xdr:col>85</xdr:col>
      <xdr:colOff>177800</xdr:colOff>
      <xdr:row>60</xdr:row>
      <xdr:rowOff>52433</xdr:rowOff>
    </xdr:to>
    <xdr:sp macro="" textlink="">
      <xdr:nvSpPr>
        <xdr:cNvPr id="563" name="楕円 562"/>
        <xdr:cNvSpPr/>
      </xdr:nvSpPr>
      <xdr:spPr>
        <a:xfrm>
          <a:off x="162687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145160</xdr:rowOff>
    </xdr:from>
    <xdr:ext cx="405111" cy="259045"/>
    <xdr:sp macro="" textlink="">
      <xdr:nvSpPr>
        <xdr:cNvPr id="564" name="【保健センター・保健所】&#10;有形固定資産減価償却率該当値テキスト"/>
        <xdr:cNvSpPr txBox="1"/>
      </xdr:nvSpPr>
      <xdr:spPr>
        <a:xfrm>
          <a:off x="16357600" y="10089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154940</xdr:rowOff>
    </xdr:from>
    <xdr:to>
      <xdr:col>81</xdr:col>
      <xdr:colOff>101600</xdr:colOff>
      <xdr:row>60</xdr:row>
      <xdr:rowOff>85090</xdr:rowOff>
    </xdr:to>
    <xdr:sp macro="" textlink="">
      <xdr:nvSpPr>
        <xdr:cNvPr id="565" name="楕円 564"/>
        <xdr:cNvSpPr/>
      </xdr:nvSpPr>
      <xdr:spPr>
        <a:xfrm>
          <a:off x="15430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1633</xdr:rowOff>
    </xdr:from>
    <xdr:to>
      <xdr:col>85</xdr:col>
      <xdr:colOff>127000</xdr:colOff>
      <xdr:row>60</xdr:row>
      <xdr:rowOff>34290</xdr:rowOff>
    </xdr:to>
    <xdr:cxnSp macro="">
      <xdr:nvCxnSpPr>
        <xdr:cNvPr id="566" name="直線コネクタ 565"/>
        <xdr:cNvCxnSpPr/>
      </xdr:nvCxnSpPr>
      <xdr:spPr>
        <a:xfrm flipV="1">
          <a:off x="15481300" y="1028863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11249</xdr:rowOff>
    </xdr:from>
    <xdr:to>
      <xdr:col>76</xdr:col>
      <xdr:colOff>165100</xdr:colOff>
      <xdr:row>60</xdr:row>
      <xdr:rowOff>112849</xdr:rowOff>
    </xdr:to>
    <xdr:sp macro="" textlink="">
      <xdr:nvSpPr>
        <xdr:cNvPr id="567" name="楕円 566"/>
        <xdr:cNvSpPr/>
      </xdr:nvSpPr>
      <xdr:spPr>
        <a:xfrm>
          <a:off x="14541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34290</xdr:rowOff>
    </xdr:from>
    <xdr:to>
      <xdr:col>81</xdr:col>
      <xdr:colOff>50800</xdr:colOff>
      <xdr:row>60</xdr:row>
      <xdr:rowOff>62049</xdr:rowOff>
    </xdr:to>
    <xdr:cxnSp macro="">
      <xdr:nvCxnSpPr>
        <xdr:cNvPr id="568" name="直線コネクタ 567"/>
        <xdr:cNvCxnSpPr/>
      </xdr:nvCxnSpPr>
      <xdr:spPr>
        <a:xfrm flipV="1">
          <a:off x="14592300" y="1032129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569" name="n_1ave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119578</xdr:rowOff>
    </xdr:from>
    <xdr:ext cx="405111" cy="259045"/>
    <xdr:sp macro="" textlink="">
      <xdr:nvSpPr>
        <xdr:cNvPr id="570" name="n_2aveValue【保健センター・保健所】&#10;有形固定資産減価償却率"/>
        <xdr:cNvSpPr txBox="1"/>
      </xdr:nvSpPr>
      <xdr:spPr>
        <a:xfrm>
          <a:off x="14389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571"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101617</xdr:rowOff>
    </xdr:from>
    <xdr:ext cx="405111" cy="259045"/>
    <xdr:sp macro="" textlink="">
      <xdr:nvSpPr>
        <xdr:cNvPr id="572" name="n_1mainValue【保健センター・保健所】&#10;有形固定資産減価償却率"/>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103976</xdr:rowOff>
    </xdr:from>
    <xdr:ext cx="405111" cy="259045"/>
    <xdr:sp macro="" textlink="">
      <xdr:nvSpPr>
        <xdr:cNvPr id="573" name="n_2mainValue【保健センター・保健所】&#10;有形固定資産減価償却率"/>
        <xdr:cNvSpPr txBox="1"/>
      </xdr:nvSpPr>
      <xdr:spPr>
        <a:xfrm>
          <a:off x="14389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4" name="直線コネクタ 58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5" name="テキスト ボックス 58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6" name="直線コネクタ 58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7" name="テキスト ボックス 58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8" name="直線コネクタ 58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9" name="テキスト ボックス 58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0" name="直線コネクタ 58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1" name="テキスト ボックス 59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2" name="直線コネクタ 59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3" name="テキスト ボックス 59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4" name="直線コネクタ 59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5" name="テキスト ボックス 59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7" name="テキスト ボックス 5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599" name="直線コネクタ 598"/>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00"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01" name="直線コネクタ 600"/>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02"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03" name="直線コネクタ 602"/>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04"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05" name="フローチャート: 判断 604"/>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06" name="フローチャート: 判断 605"/>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07" name="フローチャート: 判断 606"/>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08" name="フローチャート: 判断 607"/>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3628</xdr:rowOff>
    </xdr:from>
    <xdr:to>
      <xdr:col>116</xdr:col>
      <xdr:colOff>114300</xdr:colOff>
      <xdr:row>60</xdr:row>
      <xdr:rowOff>105228</xdr:rowOff>
    </xdr:to>
    <xdr:sp macro="" textlink="">
      <xdr:nvSpPr>
        <xdr:cNvPr id="614" name="楕円 613"/>
        <xdr:cNvSpPr/>
      </xdr:nvSpPr>
      <xdr:spPr>
        <a:xfrm>
          <a:off x="22110700" y="102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26505</xdr:rowOff>
    </xdr:from>
    <xdr:ext cx="469744" cy="259045"/>
    <xdr:sp macro="" textlink="">
      <xdr:nvSpPr>
        <xdr:cNvPr id="615" name="【保健センター・保健所】&#10;一人当たり面積該当値テキスト"/>
        <xdr:cNvSpPr txBox="1"/>
      </xdr:nvSpPr>
      <xdr:spPr>
        <a:xfrm>
          <a:off x="22199600"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3628</xdr:rowOff>
    </xdr:from>
    <xdr:to>
      <xdr:col>112</xdr:col>
      <xdr:colOff>38100</xdr:colOff>
      <xdr:row>60</xdr:row>
      <xdr:rowOff>105228</xdr:rowOff>
    </xdr:to>
    <xdr:sp macro="" textlink="">
      <xdr:nvSpPr>
        <xdr:cNvPr id="616" name="楕円 615"/>
        <xdr:cNvSpPr/>
      </xdr:nvSpPr>
      <xdr:spPr>
        <a:xfrm>
          <a:off x="21272500" y="102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54428</xdr:rowOff>
    </xdr:from>
    <xdr:to>
      <xdr:col>116</xdr:col>
      <xdr:colOff>63500</xdr:colOff>
      <xdr:row>60</xdr:row>
      <xdr:rowOff>54428</xdr:rowOff>
    </xdr:to>
    <xdr:cxnSp macro="">
      <xdr:nvCxnSpPr>
        <xdr:cNvPr id="617" name="直線コネクタ 616"/>
        <xdr:cNvCxnSpPr/>
      </xdr:nvCxnSpPr>
      <xdr:spPr>
        <a:xfrm>
          <a:off x="21323300" y="10341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14515</xdr:rowOff>
    </xdr:from>
    <xdr:to>
      <xdr:col>107</xdr:col>
      <xdr:colOff>101600</xdr:colOff>
      <xdr:row>60</xdr:row>
      <xdr:rowOff>116115</xdr:rowOff>
    </xdr:to>
    <xdr:sp macro="" textlink="">
      <xdr:nvSpPr>
        <xdr:cNvPr id="618" name="楕円 617"/>
        <xdr:cNvSpPr/>
      </xdr:nvSpPr>
      <xdr:spPr>
        <a:xfrm>
          <a:off x="20383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54428</xdr:rowOff>
    </xdr:from>
    <xdr:to>
      <xdr:col>111</xdr:col>
      <xdr:colOff>177800</xdr:colOff>
      <xdr:row>60</xdr:row>
      <xdr:rowOff>65315</xdr:rowOff>
    </xdr:to>
    <xdr:cxnSp macro="">
      <xdr:nvCxnSpPr>
        <xdr:cNvPr id="619" name="直線コネクタ 618"/>
        <xdr:cNvCxnSpPr/>
      </xdr:nvCxnSpPr>
      <xdr:spPr>
        <a:xfrm flipV="1">
          <a:off x="20434300" y="103414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69142</xdr:rowOff>
    </xdr:from>
    <xdr:ext cx="469744" cy="259045"/>
    <xdr:sp macro="" textlink="">
      <xdr:nvSpPr>
        <xdr:cNvPr id="620" name="n_1aveValue【保健センター・保健所】&#10;一人当たり面積"/>
        <xdr:cNvSpPr txBox="1"/>
      </xdr:nvSpPr>
      <xdr:spPr>
        <a:xfrm>
          <a:off x="210757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21" name="n_2ave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22"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121755</xdr:rowOff>
    </xdr:from>
    <xdr:ext cx="469744" cy="259045"/>
    <xdr:sp macro="" textlink="">
      <xdr:nvSpPr>
        <xdr:cNvPr id="623" name="n_1mainValue【保健センター・保健所】&#10;一人当たり面積"/>
        <xdr:cNvSpPr txBox="1"/>
      </xdr:nvSpPr>
      <xdr:spPr>
        <a:xfrm>
          <a:off x="21075727" y="1006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132642</xdr:rowOff>
    </xdr:from>
    <xdr:ext cx="469744" cy="259045"/>
    <xdr:sp macro="" textlink="">
      <xdr:nvSpPr>
        <xdr:cNvPr id="624" name="n_2mainValue【保健センター・保健所】&#10;一人当たり面積"/>
        <xdr:cNvSpPr txBox="1"/>
      </xdr:nvSpPr>
      <xdr:spPr>
        <a:xfrm>
          <a:off x="2019942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6" name="テキスト ボックス 63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6" name="テキスト ボックス 64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8" name="テキスト ボックス 64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50" name="直線コネクタ 649"/>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51"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52" name="直線コネクタ 651"/>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53"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54" name="直線コネクタ 653"/>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655" name="【消防施設】&#10;有形固定資産減価償却率平均値テキスト"/>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56" name="フローチャート: 判断 655"/>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57" name="フローチャート: 判断 656"/>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658" name="フローチャート: 判断 657"/>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59" name="フローチャート: 判断 658"/>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168548</xdr:rowOff>
    </xdr:from>
    <xdr:to>
      <xdr:col>85</xdr:col>
      <xdr:colOff>177800</xdr:colOff>
      <xdr:row>84</xdr:row>
      <xdr:rowOff>98698</xdr:rowOff>
    </xdr:to>
    <xdr:sp macro="" textlink="">
      <xdr:nvSpPr>
        <xdr:cNvPr id="665" name="楕円 664"/>
        <xdr:cNvSpPr/>
      </xdr:nvSpPr>
      <xdr:spPr>
        <a:xfrm>
          <a:off x="162687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146975</xdr:rowOff>
    </xdr:from>
    <xdr:ext cx="405111" cy="259045"/>
    <xdr:sp macro="" textlink="">
      <xdr:nvSpPr>
        <xdr:cNvPr id="666" name="【消防施設】&#10;有形固定資産減価償却率該当値テキスト"/>
        <xdr:cNvSpPr txBox="1"/>
      </xdr:nvSpPr>
      <xdr:spPr>
        <a:xfrm>
          <a:off x="16357600"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10161</xdr:rowOff>
    </xdr:from>
    <xdr:to>
      <xdr:col>81</xdr:col>
      <xdr:colOff>101600</xdr:colOff>
      <xdr:row>84</xdr:row>
      <xdr:rowOff>111761</xdr:rowOff>
    </xdr:to>
    <xdr:sp macro="" textlink="">
      <xdr:nvSpPr>
        <xdr:cNvPr id="667" name="楕円 666"/>
        <xdr:cNvSpPr/>
      </xdr:nvSpPr>
      <xdr:spPr>
        <a:xfrm>
          <a:off x="15430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47898</xdr:rowOff>
    </xdr:from>
    <xdr:to>
      <xdr:col>85</xdr:col>
      <xdr:colOff>127000</xdr:colOff>
      <xdr:row>84</xdr:row>
      <xdr:rowOff>60961</xdr:rowOff>
    </xdr:to>
    <xdr:cxnSp macro="">
      <xdr:nvCxnSpPr>
        <xdr:cNvPr id="668" name="直線コネクタ 667"/>
        <xdr:cNvCxnSpPr/>
      </xdr:nvCxnSpPr>
      <xdr:spPr>
        <a:xfrm flipV="1">
          <a:off x="15481300" y="1444969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44450</xdr:rowOff>
    </xdr:from>
    <xdr:to>
      <xdr:col>76</xdr:col>
      <xdr:colOff>165100</xdr:colOff>
      <xdr:row>84</xdr:row>
      <xdr:rowOff>146050</xdr:rowOff>
    </xdr:to>
    <xdr:sp macro="" textlink="">
      <xdr:nvSpPr>
        <xdr:cNvPr id="669" name="楕円 668"/>
        <xdr:cNvSpPr/>
      </xdr:nvSpPr>
      <xdr:spPr>
        <a:xfrm>
          <a:off x="14541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60961</xdr:rowOff>
    </xdr:from>
    <xdr:to>
      <xdr:col>81</xdr:col>
      <xdr:colOff>50800</xdr:colOff>
      <xdr:row>84</xdr:row>
      <xdr:rowOff>95250</xdr:rowOff>
    </xdr:to>
    <xdr:cxnSp macro="">
      <xdr:nvCxnSpPr>
        <xdr:cNvPr id="670" name="直線コネクタ 669"/>
        <xdr:cNvCxnSpPr/>
      </xdr:nvCxnSpPr>
      <xdr:spPr>
        <a:xfrm flipV="1">
          <a:off x="14592300" y="144627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671"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672" name="n_2aveValue【消防施設】&#10;有形固定資産減価償却率"/>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73"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102888</xdr:rowOff>
    </xdr:from>
    <xdr:ext cx="405111" cy="259045"/>
    <xdr:sp macro="" textlink="">
      <xdr:nvSpPr>
        <xdr:cNvPr id="674" name="n_1mainValue【消防施設】&#10;有形固定資産減価償却率"/>
        <xdr:cNvSpPr txBox="1"/>
      </xdr:nvSpPr>
      <xdr:spPr>
        <a:xfrm>
          <a:off x="152660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137177</xdr:rowOff>
    </xdr:from>
    <xdr:ext cx="405111" cy="259045"/>
    <xdr:sp macro="" textlink="">
      <xdr:nvSpPr>
        <xdr:cNvPr id="675" name="n_2mainValue【消防施設】&#10;有形固定資産減価償却率"/>
        <xdr:cNvSpPr txBox="1"/>
      </xdr:nvSpPr>
      <xdr:spPr>
        <a:xfrm>
          <a:off x="14389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6" name="直線コネクタ 6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7" name="テキスト ボックス 6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8" name="直線コネクタ 6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9" name="テキスト ボックス 6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0" name="直線コネクタ 6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1" name="テキスト ボックス 6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2" name="直線コネクタ 6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3" name="テキスト ボックス 6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697" name="直線コネクタ 696"/>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98"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99" name="直線コネクタ 698"/>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00"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01" name="直線コネクタ 700"/>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702" name="【消防施設】&#10;一人当たり面積平均値テキスト"/>
        <xdr:cNvSpPr txBox="1"/>
      </xdr:nvSpPr>
      <xdr:spPr>
        <a:xfrm>
          <a:off x="22199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03" name="フローチャート: 判断 702"/>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04" name="フローチャート: 判断 703"/>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05" name="フローチャート: 判断 704"/>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06" name="フローチャート: 判断 705"/>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62737</xdr:rowOff>
    </xdr:from>
    <xdr:to>
      <xdr:col>116</xdr:col>
      <xdr:colOff>114300</xdr:colOff>
      <xdr:row>83</xdr:row>
      <xdr:rowOff>164337</xdr:rowOff>
    </xdr:to>
    <xdr:sp macro="" textlink="">
      <xdr:nvSpPr>
        <xdr:cNvPr id="712" name="楕円 711"/>
        <xdr:cNvSpPr/>
      </xdr:nvSpPr>
      <xdr:spPr>
        <a:xfrm>
          <a:off x="221107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85614</xdr:rowOff>
    </xdr:from>
    <xdr:ext cx="469744" cy="259045"/>
    <xdr:sp macro="" textlink="">
      <xdr:nvSpPr>
        <xdr:cNvPr id="713" name="【消防施設】&#10;一人当たり面積該当値テキスト"/>
        <xdr:cNvSpPr txBox="1"/>
      </xdr:nvSpPr>
      <xdr:spPr>
        <a:xfrm>
          <a:off x="22199600" y="1414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49022</xdr:rowOff>
    </xdr:from>
    <xdr:to>
      <xdr:col>112</xdr:col>
      <xdr:colOff>38100</xdr:colOff>
      <xdr:row>83</xdr:row>
      <xdr:rowOff>150622</xdr:rowOff>
    </xdr:to>
    <xdr:sp macro="" textlink="">
      <xdr:nvSpPr>
        <xdr:cNvPr id="714" name="楕円 713"/>
        <xdr:cNvSpPr/>
      </xdr:nvSpPr>
      <xdr:spPr>
        <a:xfrm>
          <a:off x="21272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99822</xdr:rowOff>
    </xdr:from>
    <xdr:to>
      <xdr:col>116</xdr:col>
      <xdr:colOff>63500</xdr:colOff>
      <xdr:row>83</xdr:row>
      <xdr:rowOff>113537</xdr:rowOff>
    </xdr:to>
    <xdr:cxnSp macro="">
      <xdr:nvCxnSpPr>
        <xdr:cNvPr id="715" name="直線コネクタ 714"/>
        <xdr:cNvCxnSpPr/>
      </xdr:nvCxnSpPr>
      <xdr:spPr>
        <a:xfrm>
          <a:off x="21323300" y="14330172"/>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49022</xdr:rowOff>
    </xdr:from>
    <xdr:to>
      <xdr:col>107</xdr:col>
      <xdr:colOff>101600</xdr:colOff>
      <xdr:row>83</xdr:row>
      <xdr:rowOff>150622</xdr:rowOff>
    </xdr:to>
    <xdr:sp macro="" textlink="">
      <xdr:nvSpPr>
        <xdr:cNvPr id="716" name="楕円 715"/>
        <xdr:cNvSpPr/>
      </xdr:nvSpPr>
      <xdr:spPr>
        <a:xfrm>
          <a:off x="20383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99822</xdr:rowOff>
    </xdr:from>
    <xdr:to>
      <xdr:col>111</xdr:col>
      <xdr:colOff>177800</xdr:colOff>
      <xdr:row>83</xdr:row>
      <xdr:rowOff>99822</xdr:rowOff>
    </xdr:to>
    <xdr:cxnSp macro="">
      <xdr:nvCxnSpPr>
        <xdr:cNvPr id="717" name="直線コネクタ 716"/>
        <xdr:cNvCxnSpPr/>
      </xdr:nvCxnSpPr>
      <xdr:spPr>
        <a:xfrm>
          <a:off x="20434300" y="14330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18" name="n_1ave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719"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20"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167149</xdr:rowOff>
    </xdr:from>
    <xdr:ext cx="469744" cy="259045"/>
    <xdr:sp macro="" textlink="">
      <xdr:nvSpPr>
        <xdr:cNvPr id="721" name="n_1mainValue【消防施設】&#10;一人当たり面積"/>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722" name="n_2mainValue【消防施設】&#10;一人当たり面積"/>
        <xdr:cNvSpPr txBox="1"/>
      </xdr:nvSpPr>
      <xdr:spPr>
        <a:xfrm>
          <a:off x="20199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3" name="正方形/長方形 7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4" name="正方形/長方形 7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5" name="正方形/長方形 7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6" name="正方形/長方形 7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7" name="正方形/長方形 7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8" name="正方形/長方形 7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9" name="正方形/長方形 7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正方形/長方形 7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1" name="テキスト ボックス 7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2" name="直線コネクタ 7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3" name="直線コネクタ 7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4" name="テキスト ボックス 73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5" name="直線コネクタ 7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6" name="テキスト ボックス 7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7" name="直線コネクタ 7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8" name="テキスト ボックス 7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9" name="直線コネクタ 7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0" name="テキスト ボックス 7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1" name="直線コネクタ 7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2" name="テキスト ボックス 7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3" name="直線コネクタ 7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4" name="テキスト ボックス 74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5" name="直線コネクタ 7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6" name="テキスト ボックス 7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48" name="直線コネクタ 747"/>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49"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50" name="直線コネクタ 749"/>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51"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52" name="直線コネクタ 75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53"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54" name="フローチャート: 判断 753"/>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55" name="フローチャート: 判断 754"/>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56" name="フローチャート: 判断 755"/>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57" name="フローチャート: 判断 756"/>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8" name="テキスト ボックス 7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9" name="テキスト ボックス 7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0" name="テキスト ボックス 7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1" name="テキスト ボックス 7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2" name="テキスト ボックス 7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25400</xdr:rowOff>
    </xdr:from>
    <xdr:to>
      <xdr:col>85</xdr:col>
      <xdr:colOff>177800</xdr:colOff>
      <xdr:row>102</xdr:row>
      <xdr:rowOff>127000</xdr:rowOff>
    </xdr:to>
    <xdr:sp macro="" textlink="">
      <xdr:nvSpPr>
        <xdr:cNvPr id="763" name="楕円 762"/>
        <xdr:cNvSpPr/>
      </xdr:nvSpPr>
      <xdr:spPr>
        <a:xfrm>
          <a:off x="162687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48277</xdr:rowOff>
    </xdr:from>
    <xdr:ext cx="405111" cy="259045"/>
    <xdr:sp macro="" textlink="">
      <xdr:nvSpPr>
        <xdr:cNvPr id="764" name="【庁舎】&#10;有形固定資産減価償却率該当値テキスト"/>
        <xdr:cNvSpPr txBox="1"/>
      </xdr:nvSpPr>
      <xdr:spPr>
        <a:xfrm>
          <a:off x="16357600"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53158</xdr:rowOff>
    </xdr:from>
    <xdr:to>
      <xdr:col>81</xdr:col>
      <xdr:colOff>101600</xdr:colOff>
      <xdr:row>102</xdr:row>
      <xdr:rowOff>154758</xdr:rowOff>
    </xdr:to>
    <xdr:sp macro="" textlink="">
      <xdr:nvSpPr>
        <xdr:cNvPr id="765" name="楕円 764"/>
        <xdr:cNvSpPr/>
      </xdr:nvSpPr>
      <xdr:spPr>
        <a:xfrm>
          <a:off x="15430500" y="17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76200</xdr:rowOff>
    </xdr:from>
    <xdr:to>
      <xdr:col>85</xdr:col>
      <xdr:colOff>127000</xdr:colOff>
      <xdr:row>102</xdr:row>
      <xdr:rowOff>103958</xdr:rowOff>
    </xdr:to>
    <xdr:cxnSp macro="">
      <xdr:nvCxnSpPr>
        <xdr:cNvPr id="766" name="直線コネクタ 765"/>
        <xdr:cNvCxnSpPr/>
      </xdr:nvCxnSpPr>
      <xdr:spPr>
        <a:xfrm flipV="1">
          <a:off x="15481300" y="1756410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77651</xdr:rowOff>
    </xdr:from>
    <xdr:to>
      <xdr:col>76</xdr:col>
      <xdr:colOff>165100</xdr:colOff>
      <xdr:row>103</xdr:row>
      <xdr:rowOff>7801</xdr:rowOff>
    </xdr:to>
    <xdr:sp macro="" textlink="">
      <xdr:nvSpPr>
        <xdr:cNvPr id="767" name="楕円 766"/>
        <xdr:cNvSpPr/>
      </xdr:nvSpPr>
      <xdr:spPr>
        <a:xfrm>
          <a:off x="14541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103958</xdr:rowOff>
    </xdr:from>
    <xdr:to>
      <xdr:col>81</xdr:col>
      <xdr:colOff>50800</xdr:colOff>
      <xdr:row>102</xdr:row>
      <xdr:rowOff>128451</xdr:rowOff>
    </xdr:to>
    <xdr:cxnSp macro="">
      <xdr:nvCxnSpPr>
        <xdr:cNvPr id="768" name="直線コネクタ 767"/>
        <xdr:cNvCxnSpPr/>
      </xdr:nvCxnSpPr>
      <xdr:spPr>
        <a:xfrm flipV="1">
          <a:off x="14592300" y="1759185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769"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770"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771" name="n_3ave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171285</xdr:rowOff>
    </xdr:from>
    <xdr:ext cx="405111" cy="259045"/>
    <xdr:sp macro="" textlink="">
      <xdr:nvSpPr>
        <xdr:cNvPr id="772" name="n_1mainValue【庁舎】&#10;有形固定資産減価償却率"/>
        <xdr:cNvSpPr txBox="1"/>
      </xdr:nvSpPr>
      <xdr:spPr>
        <a:xfrm>
          <a:off x="15266044" y="1731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24328</xdr:rowOff>
    </xdr:from>
    <xdr:ext cx="405111" cy="259045"/>
    <xdr:sp macro="" textlink="">
      <xdr:nvSpPr>
        <xdr:cNvPr id="773" name="n_2mainValue【庁舎】&#10;有形固定資産減価償却率"/>
        <xdr:cNvSpPr txBox="1"/>
      </xdr:nvSpPr>
      <xdr:spPr>
        <a:xfrm>
          <a:off x="143897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4" name="正方形/長方形 7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5" name="正方形/長方形 7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6" name="正方形/長方形 7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7" name="正方形/長方形 7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8" name="正方形/長方形 7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9" name="正方形/長方形 7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0" name="正方形/長方形 7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1" name="正方形/長方形 7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2" name="テキスト ボックス 7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3" name="直線コネクタ 7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84" name="テキスト ボックス 78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85" name="直線コネクタ 78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6" name="テキスト ボックス 78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7" name="直線コネクタ 78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8" name="テキスト ボックス 78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9" name="直線コネクタ 78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0" name="テキスト ボックス 78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1" name="直線コネクタ 79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2" name="テキスト ボックス 79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3" name="直線コネクタ 79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4" name="テキスト ボックス 79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5" name="直線コネクタ 79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6" name="テキスト ボックス 79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7" name="直線コネクタ 7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8" name="テキスト ボックス 7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00" name="直線コネクタ 799"/>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01"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02" name="直線コネクタ 801"/>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03"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04" name="直線コネクタ 803"/>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05"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06" name="フローチャート: 判断 805"/>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07" name="フローチャート: 判断 806"/>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08" name="フローチャート: 判断 807"/>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09" name="フローチャート: 判断 808"/>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0" name="テキスト ボックス 8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1" name="テキスト ボックス 8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2" name="テキスト ボックス 8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3" name="テキスト ボックス 8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4" name="テキスト ボックス 8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31931</xdr:rowOff>
    </xdr:from>
    <xdr:to>
      <xdr:col>116</xdr:col>
      <xdr:colOff>114300</xdr:colOff>
      <xdr:row>106</xdr:row>
      <xdr:rowOff>133531</xdr:rowOff>
    </xdr:to>
    <xdr:sp macro="" textlink="">
      <xdr:nvSpPr>
        <xdr:cNvPr id="815" name="楕円 814"/>
        <xdr:cNvSpPr/>
      </xdr:nvSpPr>
      <xdr:spPr>
        <a:xfrm>
          <a:off x="221107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54808</xdr:rowOff>
    </xdr:from>
    <xdr:ext cx="469744" cy="259045"/>
    <xdr:sp macro="" textlink="">
      <xdr:nvSpPr>
        <xdr:cNvPr id="816" name="【庁舎】&#10;一人当たり面積該当値テキスト"/>
        <xdr:cNvSpPr txBox="1"/>
      </xdr:nvSpPr>
      <xdr:spPr>
        <a:xfrm>
          <a:off x="22199600" y="1805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31931</xdr:rowOff>
    </xdr:from>
    <xdr:to>
      <xdr:col>112</xdr:col>
      <xdr:colOff>38100</xdr:colOff>
      <xdr:row>106</xdr:row>
      <xdr:rowOff>133531</xdr:rowOff>
    </xdr:to>
    <xdr:sp macro="" textlink="">
      <xdr:nvSpPr>
        <xdr:cNvPr id="817" name="楕円 816"/>
        <xdr:cNvSpPr/>
      </xdr:nvSpPr>
      <xdr:spPr>
        <a:xfrm>
          <a:off x="21272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82731</xdr:rowOff>
    </xdr:from>
    <xdr:to>
      <xdr:col>116</xdr:col>
      <xdr:colOff>63500</xdr:colOff>
      <xdr:row>106</xdr:row>
      <xdr:rowOff>82731</xdr:rowOff>
    </xdr:to>
    <xdr:cxnSp macro="">
      <xdr:nvCxnSpPr>
        <xdr:cNvPr id="818" name="直線コネクタ 817"/>
        <xdr:cNvCxnSpPr/>
      </xdr:nvCxnSpPr>
      <xdr:spPr>
        <a:xfrm>
          <a:off x="21323300" y="182564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38463</xdr:rowOff>
    </xdr:from>
    <xdr:to>
      <xdr:col>107</xdr:col>
      <xdr:colOff>101600</xdr:colOff>
      <xdr:row>106</xdr:row>
      <xdr:rowOff>140063</xdr:rowOff>
    </xdr:to>
    <xdr:sp macro="" textlink="">
      <xdr:nvSpPr>
        <xdr:cNvPr id="819" name="楕円 818"/>
        <xdr:cNvSpPr/>
      </xdr:nvSpPr>
      <xdr:spPr>
        <a:xfrm>
          <a:off x="20383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82731</xdr:rowOff>
    </xdr:from>
    <xdr:to>
      <xdr:col>111</xdr:col>
      <xdr:colOff>177800</xdr:colOff>
      <xdr:row>106</xdr:row>
      <xdr:rowOff>89263</xdr:rowOff>
    </xdr:to>
    <xdr:cxnSp macro="">
      <xdr:nvCxnSpPr>
        <xdr:cNvPr id="820" name="直線コネクタ 819"/>
        <xdr:cNvCxnSpPr/>
      </xdr:nvCxnSpPr>
      <xdr:spPr>
        <a:xfrm flipV="1">
          <a:off x="20434300" y="182564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21"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822" name="n_2aveValue【庁舎】&#10;一人当たり面積"/>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823"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150058</xdr:rowOff>
    </xdr:from>
    <xdr:ext cx="469744" cy="259045"/>
    <xdr:sp macro="" textlink="">
      <xdr:nvSpPr>
        <xdr:cNvPr id="824" name="n_1mainValue【庁舎】&#10;一人当たり面積"/>
        <xdr:cNvSpPr txBox="1"/>
      </xdr:nvSpPr>
      <xdr:spPr>
        <a:xfrm>
          <a:off x="2107572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156590</xdr:rowOff>
    </xdr:from>
    <xdr:ext cx="469744" cy="259045"/>
    <xdr:sp macro="" textlink="">
      <xdr:nvSpPr>
        <xdr:cNvPr id="825" name="n_2mainValue【庁舎】&#10;一人当たり面積"/>
        <xdr:cNvSpPr txBox="1"/>
      </xdr:nvSpPr>
      <xdr:spPr>
        <a:xfrm>
          <a:off x="201994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6" name="正方形/長方形 8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7" name="正方形/長方形 8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8" name="テキスト ボックス 8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類似団体と比較して特に有形固定資産減価償却率が高くなっている施設は、図書館、体育館・プール、福祉施設、市民会館であり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特に低くなっている施設は、消防施設である。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有形固定資産減価償却率が高くなっている施設の内、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プールについては令和元年度に解体工事を実施し、福祉施設については大塚デイサービスセンターを令和２年度に解体工事を予定しており、維持管理費用の減少を見込んでいる。体育館については、令和２年度から令和３年度にかけて耐震改修工事を予定しており、施設の適切な管理に努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消防施設については、平成２２年度に消防本部の新庁舎の建設をしており、類似団体の平均と比較しても大きく下回っている。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80,531
77,498
56.92
30,615,349
28,255,695
1,908,463
17,191,746
25,292,271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財政力指数については、愛知県平均には及ばないが、類似団体平均は上回っている。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引き続き企</a:t>
          </a:r>
          <a:r>
            <a:rPr kumimoji="1" lang="ja-JP" altLang="ja-JP" sz="1100">
              <a:solidFill>
                <a:schemeClr val="dk1"/>
              </a:solidFill>
              <a:effectLst/>
              <a:latin typeface="+mn-lt"/>
              <a:ea typeface="+mn-ea"/>
              <a:cs typeface="+mn-cs"/>
            </a:rPr>
            <a:t>業誘致の推進や、使用料・手数料の見直し、ネーミングライツなどにより自主財源の確保を実施していくとともに、業務のコスト削減を進め、財政の健全化を図る。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153811</xdr:rowOff>
    </xdr:from>
    <xdr:to>
      <xdr:col>23</xdr:col>
      <xdr:colOff>133350</xdr:colOff>
      <xdr:row>40</xdr:row>
      <xdr:rowOff>153811</xdr:rowOff>
    </xdr:to>
    <xdr:cxnSp macro="">
      <xdr:nvCxnSpPr>
        <xdr:cNvPr id="69" name="直線コネクタ 68"/>
        <xdr:cNvCxnSpPr/>
      </xdr:nvCxnSpPr>
      <xdr:spPr>
        <a:xfrm>
          <a:off x="4114800" y="70118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153811</xdr:rowOff>
    </xdr:from>
    <xdr:to>
      <xdr:col>19</xdr:col>
      <xdr:colOff>133350</xdr:colOff>
      <xdr:row>41</xdr:row>
      <xdr:rowOff>9172</xdr:rowOff>
    </xdr:to>
    <xdr:cxnSp macro="">
      <xdr:nvCxnSpPr>
        <xdr:cNvPr id="72" name="直線コネクタ 71"/>
        <xdr:cNvCxnSpPr/>
      </xdr:nvCxnSpPr>
      <xdr:spPr>
        <a:xfrm flipV="1">
          <a:off x="3225800" y="70118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9172</xdr:rowOff>
    </xdr:from>
    <xdr:to>
      <xdr:col>15</xdr:col>
      <xdr:colOff>82550</xdr:colOff>
      <xdr:row>41</xdr:row>
      <xdr:rowOff>9172</xdr:rowOff>
    </xdr:to>
    <xdr:cxnSp macro="">
      <xdr:nvCxnSpPr>
        <xdr:cNvPr id="75" name="直線コネクタ 74"/>
        <xdr:cNvCxnSpPr/>
      </xdr:nvCxnSpPr>
      <xdr:spPr>
        <a:xfrm>
          <a:off x="2336800" y="703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9172</xdr:rowOff>
    </xdr:from>
    <xdr:to>
      <xdr:col>11</xdr:col>
      <xdr:colOff>31750</xdr:colOff>
      <xdr:row>41</xdr:row>
      <xdr:rowOff>22578</xdr:rowOff>
    </xdr:to>
    <xdr:cxnSp macro="">
      <xdr:nvCxnSpPr>
        <xdr:cNvPr id="78" name="直線コネクタ 77"/>
        <xdr:cNvCxnSpPr/>
      </xdr:nvCxnSpPr>
      <xdr:spPr>
        <a:xfrm flipV="1">
          <a:off x="1447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103011</xdr:rowOff>
    </xdr:from>
    <xdr:to>
      <xdr:col>23</xdr:col>
      <xdr:colOff>184150</xdr:colOff>
      <xdr:row>41</xdr:row>
      <xdr:rowOff>33161</xdr:rowOff>
    </xdr:to>
    <xdr:sp macro="" textlink="">
      <xdr:nvSpPr>
        <xdr:cNvPr id="88" name="楕円 87"/>
        <xdr:cNvSpPr/>
      </xdr:nvSpPr>
      <xdr:spPr>
        <a:xfrm>
          <a:off x="4902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119538</xdr:rowOff>
    </xdr:from>
    <xdr:ext cx="762000" cy="259045"/>
    <xdr:sp macro="" textlink="">
      <xdr:nvSpPr>
        <xdr:cNvPr id="89" name="財政力該当値テキスト"/>
        <xdr:cNvSpPr txBox="1"/>
      </xdr:nvSpPr>
      <xdr:spPr>
        <a:xfrm>
          <a:off x="5041900" y="68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103011</xdr:rowOff>
    </xdr:from>
    <xdr:to>
      <xdr:col>19</xdr:col>
      <xdr:colOff>184150</xdr:colOff>
      <xdr:row>41</xdr:row>
      <xdr:rowOff>33161</xdr:rowOff>
    </xdr:to>
    <xdr:sp macro="" textlink="">
      <xdr:nvSpPr>
        <xdr:cNvPr id="90" name="楕円 89"/>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43338</xdr:rowOff>
    </xdr:from>
    <xdr:ext cx="736600" cy="259045"/>
    <xdr:sp macro="" textlink="">
      <xdr:nvSpPr>
        <xdr:cNvPr id="91" name="テキスト ボックス 90"/>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129822</xdr:rowOff>
    </xdr:from>
    <xdr:to>
      <xdr:col>15</xdr:col>
      <xdr:colOff>133350</xdr:colOff>
      <xdr:row>41</xdr:row>
      <xdr:rowOff>59972</xdr:rowOff>
    </xdr:to>
    <xdr:sp macro="" textlink="">
      <xdr:nvSpPr>
        <xdr:cNvPr id="92" name="楕円 91"/>
        <xdr:cNvSpPr/>
      </xdr:nvSpPr>
      <xdr:spPr>
        <a:xfrm>
          <a:off x="3175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70149</xdr:rowOff>
    </xdr:from>
    <xdr:ext cx="762000" cy="259045"/>
    <xdr:sp macro="" textlink="">
      <xdr:nvSpPr>
        <xdr:cNvPr id="93" name="テキスト ボックス 92"/>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129822</xdr:rowOff>
    </xdr:from>
    <xdr:to>
      <xdr:col>11</xdr:col>
      <xdr:colOff>82550</xdr:colOff>
      <xdr:row>41</xdr:row>
      <xdr:rowOff>59972</xdr:rowOff>
    </xdr:to>
    <xdr:sp macro="" textlink="">
      <xdr:nvSpPr>
        <xdr:cNvPr id="94" name="楕円 93"/>
        <xdr:cNvSpPr/>
      </xdr:nvSpPr>
      <xdr:spPr>
        <a:xfrm>
          <a:off x="2286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70149</xdr:rowOff>
    </xdr:from>
    <xdr:ext cx="762000" cy="259045"/>
    <xdr:sp macro="" textlink="">
      <xdr:nvSpPr>
        <xdr:cNvPr id="95" name="テキスト ボックス 94"/>
        <xdr:cNvSpPr txBox="1"/>
      </xdr:nvSpPr>
      <xdr:spPr>
        <a:xfrm>
          <a:off x="1955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96" name="楕円 95"/>
        <xdr:cNvSpPr/>
      </xdr:nvSpPr>
      <xdr:spPr>
        <a:xfrm>
          <a:off x="1397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83555</xdr:rowOff>
    </xdr:from>
    <xdr:ext cx="762000" cy="259045"/>
    <xdr:sp macro="" textlink="">
      <xdr:nvSpPr>
        <xdr:cNvPr id="97" name="テキスト ボックス 96"/>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経常収支比率は、</a:t>
          </a:r>
          <a:r>
            <a:rPr kumimoji="1" lang="ja-JP" altLang="ja-JP" sz="1100" i="0">
              <a:solidFill>
                <a:schemeClr val="dk1"/>
              </a:solidFill>
              <a:effectLst/>
              <a:latin typeface="+mn-lt"/>
              <a:ea typeface="+mn-ea"/>
              <a:cs typeface="+mn-cs"/>
            </a:rPr>
            <a:t>類似団体内平均及び</a:t>
          </a:r>
          <a:r>
            <a:rPr kumimoji="1" lang="ja-JP" altLang="ja-JP" sz="1100">
              <a:solidFill>
                <a:schemeClr val="dk1"/>
              </a:solidFill>
              <a:effectLst/>
              <a:latin typeface="+mn-lt"/>
              <a:ea typeface="+mn-ea"/>
              <a:cs typeface="+mn-cs"/>
            </a:rPr>
            <a:t>愛知県平均よりも</a:t>
          </a:r>
          <a:r>
            <a:rPr kumimoji="1" lang="ja-JP" altLang="ja-JP" sz="1100" i="0">
              <a:solidFill>
                <a:schemeClr val="dk1"/>
              </a:solidFill>
              <a:effectLst/>
              <a:latin typeface="+mn-lt"/>
              <a:ea typeface="+mn-ea"/>
              <a:cs typeface="+mn-cs"/>
            </a:rPr>
            <a:t>下回っている。</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今後も業務改善によるコスト削減など、義務的経費の削減を図っていく。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68326</xdr:rowOff>
    </xdr:from>
    <xdr:to>
      <xdr:col>23</xdr:col>
      <xdr:colOff>133350</xdr:colOff>
      <xdr:row>64</xdr:row>
      <xdr:rowOff>68326</xdr:rowOff>
    </xdr:to>
    <xdr:cxnSp macro="">
      <xdr:nvCxnSpPr>
        <xdr:cNvPr id="130" name="直線コネクタ 129"/>
        <xdr:cNvCxnSpPr/>
      </xdr:nvCxnSpPr>
      <xdr:spPr>
        <a:xfrm>
          <a:off x="4114800" y="110411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58674</xdr:rowOff>
    </xdr:from>
    <xdr:to>
      <xdr:col>19</xdr:col>
      <xdr:colOff>133350</xdr:colOff>
      <xdr:row>64</xdr:row>
      <xdr:rowOff>68326</xdr:rowOff>
    </xdr:to>
    <xdr:cxnSp macro="">
      <xdr:nvCxnSpPr>
        <xdr:cNvPr id="133" name="直線コネクタ 132"/>
        <xdr:cNvCxnSpPr/>
      </xdr:nvCxnSpPr>
      <xdr:spPr>
        <a:xfrm>
          <a:off x="3225800" y="1103147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10414</xdr:rowOff>
    </xdr:from>
    <xdr:to>
      <xdr:col>15</xdr:col>
      <xdr:colOff>82550</xdr:colOff>
      <xdr:row>64</xdr:row>
      <xdr:rowOff>58674</xdr:rowOff>
    </xdr:to>
    <xdr:cxnSp macro="">
      <xdr:nvCxnSpPr>
        <xdr:cNvPr id="136" name="直線コネクタ 135"/>
        <xdr:cNvCxnSpPr/>
      </xdr:nvCxnSpPr>
      <xdr:spPr>
        <a:xfrm>
          <a:off x="2336800" y="1098321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762</xdr:rowOff>
    </xdr:from>
    <xdr:to>
      <xdr:col>11</xdr:col>
      <xdr:colOff>31750</xdr:colOff>
      <xdr:row>64</xdr:row>
      <xdr:rowOff>10414</xdr:rowOff>
    </xdr:to>
    <xdr:cxnSp macro="">
      <xdr:nvCxnSpPr>
        <xdr:cNvPr id="139" name="直線コネクタ 138"/>
        <xdr:cNvCxnSpPr/>
      </xdr:nvCxnSpPr>
      <xdr:spPr>
        <a:xfrm>
          <a:off x="1447800" y="1097356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42" name="フローチャート: 判断 141"/>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136669</xdr:rowOff>
    </xdr:from>
    <xdr:ext cx="762000" cy="259045"/>
    <xdr:sp macro="" textlink="">
      <xdr:nvSpPr>
        <xdr:cNvPr id="143" name="テキスト ボックス 142"/>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17526</xdr:rowOff>
    </xdr:from>
    <xdr:to>
      <xdr:col>23</xdr:col>
      <xdr:colOff>184150</xdr:colOff>
      <xdr:row>64</xdr:row>
      <xdr:rowOff>119126</xdr:rowOff>
    </xdr:to>
    <xdr:sp macro="" textlink="">
      <xdr:nvSpPr>
        <xdr:cNvPr id="149" name="楕円 148"/>
        <xdr:cNvSpPr/>
      </xdr:nvSpPr>
      <xdr:spPr>
        <a:xfrm>
          <a:off x="49022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34053</xdr:rowOff>
    </xdr:from>
    <xdr:ext cx="762000" cy="259045"/>
    <xdr:sp macro="" textlink="">
      <xdr:nvSpPr>
        <xdr:cNvPr id="150" name="財政構造の弾力性該当値テキスト"/>
        <xdr:cNvSpPr txBox="1"/>
      </xdr:nvSpPr>
      <xdr:spPr>
        <a:xfrm>
          <a:off x="50419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17526</xdr:rowOff>
    </xdr:from>
    <xdr:to>
      <xdr:col>19</xdr:col>
      <xdr:colOff>184150</xdr:colOff>
      <xdr:row>64</xdr:row>
      <xdr:rowOff>119126</xdr:rowOff>
    </xdr:to>
    <xdr:sp macro="" textlink="">
      <xdr:nvSpPr>
        <xdr:cNvPr id="151" name="楕円 150"/>
        <xdr:cNvSpPr/>
      </xdr:nvSpPr>
      <xdr:spPr>
        <a:xfrm>
          <a:off x="4064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129303</xdr:rowOff>
    </xdr:from>
    <xdr:ext cx="736600" cy="259045"/>
    <xdr:sp macro="" textlink="">
      <xdr:nvSpPr>
        <xdr:cNvPr id="152" name="テキスト ボックス 151"/>
        <xdr:cNvSpPr txBox="1"/>
      </xdr:nvSpPr>
      <xdr:spPr>
        <a:xfrm>
          <a:off x="3733800" y="1075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7874</xdr:rowOff>
    </xdr:from>
    <xdr:to>
      <xdr:col>15</xdr:col>
      <xdr:colOff>133350</xdr:colOff>
      <xdr:row>64</xdr:row>
      <xdr:rowOff>109474</xdr:rowOff>
    </xdr:to>
    <xdr:sp macro="" textlink="">
      <xdr:nvSpPr>
        <xdr:cNvPr id="153" name="楕円 152"/>
        <xdr:cNvSpPr/>
      </xdr:nvSpPr>
      <xdr:spPr>
        <a:xfrm>
          <a:off x="3175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119651</xdr:rowOff>
    </xdr:from>
    <xdr:ext cx="762000" cy="259045"/>
    <xdr:sp macro="" textlink="">
      <xdr:nvSpPr>
        <xdr:cNvPr id="154" name="テキスト ボックス 153"/>
        <xdr:cNvSpPr txBox="1"/>
      </xdr:nvSpPr>
      <xdr:spPr>
        <a:xfrm>
          <a:off x="2844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131064</xdr:rowOff>
    </xdr:from>
    <xdr:to>
      <xdr:col>11</xdr:col>
      <xdr:colOff>82550</xdr:colOff>
      <xdr:row>64</xdr:row>
      <xdr:rowOff>61214</xdr:rowOff>
    </xdr:to>
    <xdr:sp macro="" textlink="">
      <xdr:nvSpPr>
        <xdr:cNvPr id="155" name="楕円 154"/>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56" name="テキスト ボックス 155"/>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121412</xdr:rowOff>
    </xdr:from>
    <xdr:to>
      <xdr:col>7</xdr:col>
      <xdr:colOff>31750</xdr:colOff>
      <xdr:row>64</xdr:row>
      <xdr:rowOff>51562</xdr:rowOff>
    </xdr:to>
    <xdr:sp macro="" textlink="">
      <xdr:nvSpPr>
        <xdr:cNvPr id="157" name="楕円 156"/>
        <xdr:cNvSpPr/>
      </xdr:nvSpPr>
      <xdr:spPr>
        <a:xfrm>
          <a:off x="1397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36339</xdr:rowOff>
    </xdr:from>
    <xdr:ext cx="762000" cy="259045"/>
    <xdr:sp macro="" textlink="">
      <xdr:nvSpPr>
        <xdr:cNvPr id="158" name="テキスト ボックス 157"/>
        <xdr:cNvSpPr txBox="1"/>
      </xdr:nvSpPr>
      <xdr:spPr>
        <a:xfrm>
          <a:off x="1066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人口１人当たり人件費・物件費等決算額は前年度から</a:t>
          </a:r>
          <a:r>
            <a:rPr kumimoji="1" lang="en-US" altLang="ja-JP" sz="1100">
              <a:solidFill>
                <a:schemeClr val="dk1"/>
              </a:solidFill>
              <a:effectLst/>
              <a:latin typeface="+mn-lt"/>
              <a:ea typeface="+mn-ea"/>
              <a:cs typeface="+mn-cs"/>
            </a:rPr>
            <a:t>3,619</a:t>
          </a:r>
          <a:r>
            <a:rPr kumimoji="1" lang="ja-JP" altLang="ja-JP" sz="1100">
              <a:solidFill>
                <a:schemeClr val="dk1"/>
              </a:solidFill>
              <a:effectLst/>
              <a:latin typeface="+mn-lt"/>
              <a:ea typeface="+mn-ea"/>
              <a:cs typeface="+mn-cs"/>
            </a:rPr>
            <a:t>円増加したが、類似団体平均及び愛知県平均よりも下回っている。増加の要因は、人事院勧告を受けた給与、共済費等の増額等により人件費が増加になったことによる。</a:t>
          </a:r>
          <a:endParaRPr lang="ja-JP" altLang="ja-JP" sz="1400">
            <a:effectLst/>
          </a:endParaRPr>
        </a:p>
        <a:p>
          <a:r>
            <a:rPr kumimoji="1" lang="ja-JP" altLang="ja-JP" sz="1100">
              <a:solidFill>
                <a:schemeClr val="dk1"/>
              </a:solidFill>
              <a:effectLst/>
              <a:latin typeface="+mn-lt"/>
              <a:ea typeface="+mn-ea"/>
              <a:cs typeface="+mn-cs"/>
            </a:rPr>
            <a:t>　今後も人員の適正配置を図っていくとともに、公共施設の見直しを検討し物件費等の経常コスト削減を図っていく。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19062</xdr:rowOff>
    </xdr:from>
    <xdr:to>
      <xdr:col>23</xdr:col>
      <xdr:colOff>133350</xdr:colOff>
      <xdr:row>82</xdr:row>
      <xdr:rowOff>53992</xdr:rowOff>
    </xdr:to>
    <xdr:cxnSp macro="">
      <xdr:nvCxnSpPr>
        <xdr:cNvPr id="191" name="直線コネクタ 190"/>
        <xdr:cNvCxnSpPr/>
      </xdr:nvCxnSpPr>
      <xdr:spPr>
        <a:xfrm>
          <a:off x="4114800" y="14077962"/>
          <a:ext cx="838200" cy="3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2625</xdr:rowOff>
    </xdr:from>
    <xdr:to>
      <xdr:col>19</xdr:col>
      <xdr:colOff>133350</xdr:colOff>
      <xdr:row>82</xdr:row>
      <xdr:rowOff>19062</xdr:rowOff>
    </xdr:to>
    <xdr:cxnSp macro="">
      <xdr:nvCxnSpPr>
        <xdr:cNvPr id="194" name="直線コネクタ 193"/>
        <xdr:cNvCxnSpPr/>
      </xdr:nvCxnSpPr>
      <xdr:spPr>
        <a:xfrm>
          <a:off x="3225800" y="14061525"/>
          <a:ext cx="889000" cy="1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839</xdr:rowOff>
    </xdr:from>
    <xdr:to>
      <xdr:col>15</xdr:col>
      <xdr:colOff>82550</xdr:colOff>
      <xdr:row>82</xdr:row>
      <xdr:rowOff>2625</xdr:rowOff>
    </xdr:to>
    <xdr:cxnSp macro="">
      <xdr:nvCxnSpPr>
        <xdr:cNvPr id="197" name="直線コネクタ 196"/>
        <xdr:cNvCxnSpPr/>
      </xdr:nvCxnSpPr>
      <xdr:spPr>
        <a:xfrm>
          <a:off x="2336800" y="14059739"/>
          <a:ext cx="8890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143807</xdr:rowOff>
    </xdr:from>
    <xdr:to>
      <xdr:col>11</xdr:col>
      <xdr:colOff>31750</xdr:colOff>
      <xdr:row>82</xdr:row>
      <xdr:rowOff>839</xdr:rowOff>
    </xdr:to>
    <xdr:cxnSp macro="">
      <xdr:nvCxnSpPr>
        <xdr:cNvPr id="200" name="直線コネクタ 199"/>
        <xdr:cNvCxnSpPr/>
      </xdr:nvCxnSpPr>
      <xdr:spPr>
        <a:xfrm>
          <a:off x="1447800" y="14031257"/>
          <a:ext cx="889000" cy="2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109953</xdr:rowOff>
    </xdr:from>
    <xdr:to>
      <xdr:col>7</xdr:col>
      <xdr:colOff>31750</xdr:colOff>
      <xdr:row>83</xdr:row>
      <xdr:rowOff>40103</xdr:rowOff>
    </xdr:to>
    <xdr:sp macro="" textlink="">
      <xdr:nvSpPr>
        <xdr:cNvPr id="203" name="フローチャート: 判断 202"/>
        <xdr:cNvSpPr/>
      </xdr:nvSpPr>
      <xdr:spPr>
        <a:xfrm>
          <a:off x="1397000" y="1416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24880</xdr:rowOff>
    </xdr:from>
    <xdr:ext cx="762000" cy="259045"/>
    <xdr:sp macro="" textlink="">
      <xdr:nvSpPr>
        <xdr:cNvPr id="204" name="テキスト ボックス 203"/>
        <xdr:cNvSpPr txBox="1"/>
      </xdr:nvSpPr>
      <xdr:spPr>
        <a:xfrm>
          <a:off x="1066800" y="142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3192</xdr:rowOff>
    </xdr:from>
    <xdr:to>
      <xdr:col>23</xdr:col>
      <xdr:colOff>184150</xdr:colOff>
      <xdr:row>82</xdr:row>
      <xdr:rowOff>104792</xdr:rowOff>
    </xdr:to>
    <xdr:sp macro="" textlink="">
      <xdr:nvSpPr>
        <xdr:cNvPr id="210" name="楕円 209"/>
        <xdr:cNvSpPr/>
      </xdr:nvSpPr>
      <xdr:spPr>
        <a:xfrm>
          <a:off x="4902200" y="1406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19719</xdr:rowOff>
    </xdr:from>
    <xdr:ext cx="762000" cy="259045"/>
    <xdr:sp macro="" textlink="">
      <xdr:nvSpPr>
        <xdr:cNvPr id="211" name="人件費・物件費等の状況該当値テキスト"/>
        <xdr:cNvSpPr txBox="1"/>
      </xdr:nvSpPr>
      <xdr:spPr>
        <a:xfrm>
          <a:off x="5041900" y="1390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139712</xdr:rowOff>
    </xdr:from>
    <xdr:to>
      <xdr:col>19</xdr:col>
      <xdr:colOff>184150</xdr:colOff>
      <xdr:row>82</xdr:row>
      <xdr:rowOff>69862</xdr:rowOff>
    </xdr:to>
    <xdr:sp macro="" textlink="">
      <xdr:nvSpPr>
        <xdr:cNvPr id="212" name="楕円 211"/>
        <xdr:cNvSpPr/>
      </xdr:nvSpPr>
      <xdr:spPr>
        <a:xfrm>
          <a:off x="4064000" y="140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80039</xdr:rowOff>
    </xdr:from>
    <xdr:ext cx="736600" cy="259045"/>
    <xdr:sp macro="" textlink="">
      <xdr:nvSpPr>
        <xdr:cNvPr id="213" name="テキスト ボックス 212"/>
        <xdr:cNvSpPr txBox="1"/>
      </xdr:nvSpPr>
      <xdr:spPr>
        <a:xfrm>
          <a:off x="3733800" y="13796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123275</xdr:rowOff>
    </xdr:from>
    <xdr:to>
      <xdr:col>15</xdr:col>
      <xdr:colOff>133350</xdr:colOff>
      <xdr:row>82</xdr:row>
      <xdr:rowOff>53425</xdr:rowOff>
    </xdr:to>
    <xdr:sp macro="" textlink="">
      <xdr:nvSpPr>
        <xdr:cNvPr id="214" name="楕円 213"/>
        <xdr:cNvSpPr/>
      </xdr:nvSpPr>
      <xdr:spPr>
        <a:xfrm>
          <a:off x="3175000" y="140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63602</xdr:rowOff>
    </xdr:from>
    <xdr:ext cx="762000" cy="259045"/>
    <xdr:sp macro="" textlink="">
      <xdr:nvSpPr>
        <xdr:cNvPr id="215" name="テキスト ボックス 214"/>
        <xdr:cNvSpPr txBox="1"/>
      </xdr:nvSpPr>
      <xdr:spPr>
        <a:xfrm>
          <a:off x="2844800" y="137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121489</xdr:rowOff>
    </xdr:from>
    <xdr:to>
      <xdr:col>11</xdr:col>
      <xdr:colOff>82550</xdr:colOff>
      <xdr:row>82</xdr:row>
      <xdr:rowOff>51639</xdr:rowOff>
    </xdr:to>
    <xdr:sp macro="" textlink="">
      <xdr:nvSpPr>
        <xdr:cNvPr id="216" name="楕円 215"/>
        <xdr:cNvSpPr/>
      </xdr:nvSpPr>
      <xdr:spPr>
        <a:xfrm>
          <a:off x="2286000" y="1400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61816</xdr:rowOff>
    </xdr:from>
    <xdr:ext cx="762000" cy="259045"/>
    <xdr:sp macro="" textlink="">
      <xdr:nvSpPr>
        <xdr:cNvPr id="217" name="テキスト ボックス 216"/>
        <xdr:cNvSpPr txBox="1"/>
      </xdr:nvSpPr>
      <xdr:spPr>
        <a:xfrm>
          <a:off x="1955800" y="137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93007</xdr:rowOff>
    </xdr:from>
    <xdr:to>
      <xdr:col>7</xdr:col>
      <xdr:colOff>31750</xdr:colOff>
      <xdr:row>82</xdr:row>
      <xdr:rowOff>23157</xdr:rowOff>
    </xdr:to>
    <xdr:sp macro="" textlink="">
      <xdr:nvSpPr>
        <xdr:cNvPr id="218" name="楕円 217"/>
        <xdr:cNvSpPr/>
      </xdr:nvSpPr>
      <xdr:spPr>
        <a:xfrm>
          <a:off x="1397000" y="1398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33334</xdr:rowOff>
    </xdr:from>
    <xdr:ext cx="762000" cy="259045"/>
    <xdr:sp macro="" textlink="">
      <xdr:nvSpPr>
        <xdr:cNvPr id="219" name="テキスト ボックス 218"/>
        <xdr:cNvSpPr txBox="1"/>
      </xdr:nvSpPr>
      <xdr:spPr>
        <a:xfrm>
          <a:off x="1066800" y="1374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ラスパイレス指数は１０１．</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となり、類似団体平均及び全国平均を上回っている。</a:t>
          </a:r>
          <a:endParaRPr lang="ja-JP" altLang="ja-JP" sz="1400">
            <a:effectLst/>
          </a:endParaRPr>
        </a:p>
        <a:p>
          <a:r>
            <a:rPr kumimoji="1" lang="ja-JP" altLang="ja-JP" sz="1100">
              <a:solidFill>
                <a:schemeClr val="dk1"/>
              </a:solidFill>
              <a:effectLst/>
              <a:latin typeface="+mn-lt"/>
              <a:ea typeface="+mn-ea"/>
              <a:cs typeface="+mn-cs"/>
            </a:rPr>
            <a:t>　本市では「集中改革プラン」において策定した「新定員適正化計画」のもと、目標値以上の人員削減を達成したが、今後も平成２４年４月からの「定員適正化計画」に基づいて適正な人員配置を行うとともに、適正な給与構造を検討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88</xdr:row>
      <xdr:rowOff>51707</xdr:rowOff>
    </xdr:to>
    <xdr:cxnSp macro="">
      <xdr:nvCxnSpPr>
        <xdr:cNvPr id="255" name="直線コネクタ 254"/>
        <xdr:cNvCxnSpPr/>
      </xdr:nvCxnSpPr>
      <xdr:spPr>
        <a:xfrm flipV="1">
          <a:off x="16179800" y="1507036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88</xdr:row>
      <xdr:rowOff>51707</xdr:rowOff>
    </xdr:to>
    <xdr:cxnSp macro="">
      <xdr:nvCxnSpPr>
        <xdr:cNvPr id="258" name="直線コネクタ 257"/>
        <xdr:cNvCxnSpPr/>
      </xdr:nvCxnSpPr>
      <xdr:spPr>
        <a:xfrm>
          <a:off x="15290800" y="150186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87</xdr:row>
      <xdr:rowOff>119743</xdr:rowOff>
    </xdr:to>
    <xdr:cxnSp macro="">
      <xdr:nvCxnSpPr>
        <xdr:cNvPr id="261" name="直線コネクタ 260"/>
        <xdr:cNvCxnSpPr/>
      </xdr:nvCxnSpPr>
      <xdr:spPr>
        <a:xfrm flipV="1">
          <a:off x="14401800" y="1501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87</xdr:row>
      <xdr:rowOff>119743</xdr:rowOff>
    </xdr:to>
    <xdr:cxnSp macro="">
      <xdr:nvCxnSpPr>
        <xdr:cNvPr id="264" name="直線コネクタ 263"/>
        <xdr:cNvCxnSpPr/>
      </xdr:nvCxnSpPr>
      <xdr:spPr>
        <a:xfrm>
          <a:off x="13512800" y="1479459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67" name="フローチャート: 判断 266"/>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68" name="テキスト ボックス 267"/>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74" name="楕円 273"/>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75" name="給与水準   （国との比較）該当値テキスト"/>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907</xdr:rowOff>
    </xdr:from>
    <xdr:to>
      <xdr:col>77</xdr:col>
      <xdr:colOff>95250</xdr:colOff>
      <xdr:row>88</xdr:row>
      <xdr:rowOff>102507</xdr:rowOff>
    </xdr:to>
    <xdr:sp macro="" textlink="">
      <xdr:nvSpPr>
        <xdr:cNvPr id="276" name="楕円 275"/>
        <xdr:cNvSpPr/>
      </xdr:nvSpPr>
      <xdr:spPr>
        <a:xfrm>
          <a:off x="16129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87284</xdr:rowOff>
    </xdr:from>
    <xdr:ext cx="736600" cy="259045"/>
    <xdr:sp macro="" textlink="">
      <xdr:nvSpPr>
        <xdr:cNvPr id="277" name="テキスト ボックス 276"/>
        <xdr:cNvSpPr txBox="1"/>
      </xdr:nvSpPr>
      <xdr:spPr>
        <a:xfrm>
          <a:off x="15798800" y="1517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78" name="楕円 277"/>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79" name="テキスト ボックス 278"/>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68943</xdr:rowOff>
    </xdr:from>
    <xdr:to>
      <xdr:col>68</xdr:col>
      <xdr:colOff>203200</xdr:colOff>
      <xdr:row>87</xdr:row>
      <xdr:rowOff>170543</xdr:rowOff>
    </xdr:to>
    <xdr:sp macro="" textlink="">
      <xdr:nvSpPr>
        <xdr:cNvPr id="280" name="楕円 279"/>
        <xdr:cNvSpPr/>
      </xdr:nvSpPr>
      <xdr:spPr>
        <a:xfrm>
          <a:off x="14351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155320</xdr:rowOff>
    </xdr:from>
    <xdr:ext cx="762000" cy="259045"/>
    <xdr:sp macro="" textlink="">
      <xdr:nvSpPr>
        <xdr:cNvPr id="281" name="テキスト ボックス 280"/>
        <xdr:cNvSpPr txBox="1"/>
      </xdr:nvSpPr>
      <xdr:spPr>
        <a:xfrm>
          <a:off x="14020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2" name="楕円 281"/>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83" name="テキスト ボックス 282"/>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人口千人当たり職員数は</a:t>
          </a:r>
          <a:r>
            <a:rPr kumimoji="1" lang="ja-JP" altLang="en-US" sz="1100" baseline="0">
              <a:solidFill>
                <a:schemeClr val="dk1"/>
              </a:solidFill>
              <a:effectLst/>
              <a:latin typeface="+mn-lt"/>
              <a:ea typeface="+mn-ea"/>
              <a:cs typeface="+mn-cs"/>
            </a:rPr>
            <a:t>、各</a:t>
          </a:r>
          <a:r>
            <a:rPr kumimoji="1" lang="ja-JP" altLang="ja-JP" sz="1100" baseline="0">
              <a:solidFill>
                <a:schemeClr val="dk1"/>
              </a:solidFill>
              <a:effectLst/>
              <a:latin typeface="+mn-lt"/>
              <a:ea typeface="+mn-ea"/>
              <a:cs typeface="+mn-cs"/>
            </a:rPr>
            <a:t>平均よりも高い結果となった。</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主な</a:t>
          </a:r>
          <a:r>
            <a:rPr kumimoji="1" lang="ja-JP" altLang="ja-JP" sz="1100" baseline="0">
              <a:solidFill>
                <a:schemeClr val="dk1"/>
              </a:solidFill>
              <a:effectLst/>
              <a:latin typeface="+mn-lt"/>
              <a:ea typeface="+mn-ea"/>
              <a:cs typeface="+mn-cs"/>
            </a:rPr>
            <a:t>要因としては、</a:t>
          </a:r>
          <a:r>
            <a:rPr kumimoji="1" lang="ja-JP" altLang="en-US" sz="1100" baseline="0">
              <a:solidFill>
                <a:schemeClr val="dk1"/>
              </a:solidFill>
              <a:effectLst/>
              <a:latin typeface="+mn-lt"/>
              <a:ea typeface="+mn-ea"/>
              <a:cs typeface="+mn-cs"/>
            </a:rPr>
            <a:t>他自治体に先行して一部非常勤職員を任期付職員として採用したことにより</a:t>
          </a:r>
          <a:r>
            <a:rPr kumimoji="1" lang="ja-JP" altLang="ja-JP" sz="1100" baseline="0">
              <a:solidFill>
                <a:schemeClr val="dk1"/>
              </a:solidFill>
              <a:effectLst/>
              <a:latin typeface="+mn-lt"/>
              <a:ea typeface="+mn-ea"/>
              <a:cs typeface="+mn-cs"/>
            </a:rPr>
            <a:t>、職員数が増加したことが挙げられる。</a:t>
          </a:r>
          <a:r>
            <a:rPr kumimoji="1" lang="ja-JP" altLang="ja-JP" sz="1100">
              <a:solidFill>
                <a:schemeClr val="dk1"/>
              </a:solidFill>
              <a:effectLst/>
              <a:latin typeface="+mn-lt"/>
              <a:ea typeface="+mn-ea"/>
              <a:cs typeface="+mn-cs"/>
            </a:rPr>
            <a:t>今後も適正な職員配置を行っていく。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171132</xdr:rowOff>
    </xdr:from>
    <xdr:to>
      <xdr:col>81</xdr:col>
      <xdr:colOff>44450</xdr:colOff>
      <xdr:row>63</xdr:row>
      <xdr:rowOff>39899</xdr:rowOff>
    </xdr:to>
    <xdr:cxnSp macro="">
      <xdr:nvCxnSpPr>
        <xdr:cNvPr id="318" name="直線コネクタ 317"/>
        <xdr:cNvCxnSpPr/>
      </xdr:nvCxnSpPr>
      <xdr:spPr>
        <a:xfrm>
          <a:off x="16179800" y="1080103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20320</xdr:rowOff>
    </xdr:from>
    <xdr:to>
      <xdr:col>77</xdr:col>
      <xdr:colOff>44450</xdr:colOff>
      <xdr:row>62</xdr:row>
      <xdr:rowOff>171132</xdr:rowOff>
    </xdr:to>
    <xdr:cxnSp macro="">
      <xdr:nvCxnSpPr>
        <xdr:cNvPr id="321" name="直線コネクタ 320"/>
        <xdr:cNvCxnSpPr/>
      </xdr:nvCxnSpPr>
      <xdr:spPr>
        <a:xfrm>
          <a:off x="15290800" y="10650220"/>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6244</xdr:rowOff>
    </xdr:from>
    <xdr:to>
      <xdr:col>72</xdr:col>
      <xdr:colOff>203200</xdr:colOff>
      <xdr:row>62</xdr:row>
      <xdr:rowOff>20320</xdr:rowOff>
    </xdr:to>
    <xdr:cxnSp macro="">
      <xdr:nvCxnSpPr>
        <xdr:cNvPr id="324" name="直線コネクタ 323"/>
        <xdr:cNvCxnSpPr/>
      </xdr:nvCxnSpPr>
      <xdr:spPr>
        <a:xfrm>
          <a:off x="14401800" y="1063614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143510</xdr:rowOff>
    </xdr:from>
    <xdr:to>
      <xdr:col>68</xdr:col>
      <xdr:colOff>152400</xdr:colOff>
      <xdr:row>62</xdr:row>
      <xdr:rowOff>6244</xdr:rowOff>
    </xdr:to>
    <xdr:cxnSp macro="">
      <xdr:nvCxnSpPr>
        <xdr:cNvPr id="327" name="直線コネクタ 326"/>
        <xdr:cNvCxnSpPr/>
      </xdr:nvCxnSpPr>
      <xdr:spPr>
        <a:xfrm>
          <a:off x="13512800" y="10601960"/>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29" name="テキスト ボックス 328"/>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30" name="フローチャート: 判断 329"/>
        <xdr:cNvSpPr/>
      </xdr:nvSpPr>
      <xdr:spPr>
        <a:xfrm>
          <a:off x="13462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108179</xdr:rowOff>
    </xdr:from>
    <xdr:ext cx="762000" cy="259045"/>
    <xdr:sp macro="" textlink="">
      <xdr:nvSpPr>
        <xdr:cNvPr id="331" name="テキスト ボックス 330"/>
        <xdr:cNvSpPr txBox="1"/>
      </xdr:nvSpPr>
      <xdr:spPr>
        <a:xfrm>
          <a:off x="13131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160549</xdr:rowOff>
    </xdr:from>
    <xdr:to>
      <xdr:col>81</xdr:col>
      <xdr:colOff>95250</xdr:colOff>
      <xdr:row>63</xdr:row>
      <xdr:rowOff>90699</xdr:rowOff>
    </xdr:to>
    <xdr:sp macro="" textlink="">
      <xdr:nvSpPr>
        <xdr:cNvPr id="337" name="楕円 336"/>
        <xdr:cNvSpPr/>
      </xdr:nvSpPr>
      <xdr:spPr>
        <a:xfrm>
          <a:off x="16967200" y="107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132626</xdr:rowOff>
    </xdr:from>
    <xdr:ext cx="762000" cy="259045"/>
    <xdr:sp macro="" textlink="">
      <xdr:nvSpPr>
        <xdr:cNvPr id="338" name="定員管理の状況該当値テキスト"/>
        <xdr:cNvSpPr txBox="1"/>
      </xdr:nvSpPr>
      <xdr:spPr>
        <a:xfrm>
          <a:off x="17106900" y="1076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120332</xdr:rowOff>
    </xdr:from>
    <xdr:to>
      <xdr:col>77</xdr:col>
      <xdr:colOff>95250</xdr:colOff>
      <xdr:row>63</xdr:row>
      <xdr:rowOff>50482</xdr:rowOff>
    </xdr:to>
    <xdr:sp macro="" textlink="">
      <xdr:nvSpPr>
        <xdr:cNvPr id="339" name="楕円 338"/>
        <xdr:cNvSpPr/>
      </xdr:nvSpPr>
      <xdr:spPr>
        <a:xfrm>
          <a:off x="16129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35259</xdr:rowOff>
    </xdr:from>
    <xdr:ext cx="736600" cy="259045"/>
    <xdr:sp macro="" textlink="">
      <xdr:nvSpPr>
        <xdr:cNvPr id="340" name="テキスト ボックス 339"/>
        <xdr:cNvSpPr txBox="1"/>
      </xdr:nvSpPr>
      <xdr:spPr>
        <a:xfrm>
          <a:off x="15798800" y="1083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140970</xdr:rowOff>
    </xdr:from>
    <xdr:to>
      <xdr:col>73</xdr:col>
      <xdr:colOff>44450</xdr:colOff>
      <xdr:row>62</xdr:row>
      <xdr:rowOff>71120</xdr:rowOff>
    </xdr:to>
    <xdr:sp macro="" textlink="">
      <xdr:nvSpPr>
        <xdr:cNvPr id="341" name="楕円 340"/>
        <xdr:cNvSpPr/>
      </xdr:nvSpPr>
      <xdr:spPr>
        <a:xfrm>
          <a:off x="15240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55897</xdr:rowOff>
    </xdr:from>
    <xdr:ext cx="762000" cy="259045"/>
    <xdr:sp macro="" textlink="">
      <xdr:nvSpPr>
        <xdr:cNvPr id="342" name="テキスト ボックス 341"/>
        <xdr:cNvSpPr txBox="1"/>
      </xdr:nvSpPr>
      <xdr:spPr>
        <a:xfrm>
          <a:off x="14909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126894</xdr:rowOff>
    </xdr:from>
    <xdr:to>
      <xdr:col>68</xdr:col>
      <xdr:colOff>203200</xdr:colOff>
      <xdr:row>62</xdr:row>
      <xdr:rowOff>57044</xdr:rowOff>
    </xdr:to>
    <xdr:sp macro="" textlink="">
      <xdr:nvSpPr>
        <xdr:cNvPr id="343" name="楕円 342"/>
        <xdr:cNvSpPr/>
      </xdr:nvSpPr>
      <xdr:spPr>
        <a:xfrm>
          <a:off x="14351000" y="105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41821</xdr:rowOff>
    </xdr:from>
    <xdr:ext cx="762000" cy="259045"/>
    <xdr:sp macro="" textlink="">
      <xdr:nvSpPr>
        <xdr:cNvPr id="344" name="テキスト ボックス 343"/>
        <xdr:cNvSpPr txBox="1"/>
      </xdr:nvSpPr>
      <xdr:spPr>
        <a:xfrm>
          <a:off x="14020800" y="1067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92710</xdr:rowOff>
    </xdr:from>
    <xdr:to>
      <xdr:col>64</xdr:col>
      <xdr:colOff>152400</xdr:colOff>
      <xdr:row>62</xdr:row>
      <xdr:rowOff>22860</xdr:rowOff>
    </xdr:to>
    <xdr:sp macro="" textlink="">
      <xdr:nvSpPr>
        <xdr:cNvPr id="345" name="楕円 344"/>
        <xdr:cNvSpPr/>
      </xdr:nvSpPr>
      <xdr:spPr>
        <a:xfrm>
          <a:off x="13462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33037</xdr:rowOff>
    </xdr:from>
    <xdr:ext cx="762000" cy="259045"/>
    <xdr:sp macro="" textlink="">
      <xdr:nvSpPr>
        <xdr:cNvPr id="346" name="テキスト ボックス 345"/>
        <xdr:cNvSpPr txBox="1"/>
      </xdr:nvSpPr>
      <xdr:spPr>
        <a:xfrm>
          <a:off x="1313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ここ数年、</a:t>
          </a:r>
          <a:r>
            <a:rPr kumimoji="1" lang="ja-JP" altLang="ja-JP" sz="1100" i="0">
              <a:solidFill>
                <a:schemeClr val="dk1"/>
              </a:solidFill>
              <a:effectLst/>
              <a:latin typeface="+mn-lt"/>
              <a:ea typeface="+mn-ea"/>
              <a:cs typeface="+mn-cs"/>
            </a:rPr>
            <a:t>下水道事業に対する繰り出しを全てモーターボート競走事業から直接行っているため、</a:t>
          </a:r>
          <a:r>
            <a:rPr kumimoji="1" lang="ja-JP" altLang="en-US" sz="1100" i="0">
              <a:solidFill>
                <a:schemeClr val="dk1"/>
              </a:solidFill>
              <a:effectLst/>
              <a:latin typeface="+mn-lt"/>
              <a:ea typeface="+mn-ea"/>
              <a:cs typeface="+mn-cs"/>
            </a:rPr>
            <a:t>７</a:t>
          </a:r>
          <a:r>
            <a:rPr kumimoji="1" lang="ja-JP" altLang="ja-JP" sz="1100" i="0">
              <a:solidFill>
                <a:schemeClr val="dk1"/>
              </a:solidFill>
              <a:effectLst/>
              <a:latin typeface="+mn-lt"/>
              <a:ea typeface="+mn-ea"/>
              <a:cs typeface="+mn-cs"/>
            </a:rPr>
            <a:t>年連続実質公債費比率はマイナス値となっている。</a:t>
          </a:r>
          <a:endParaRPr lang="ja-JP" altLang="ja-JP" sz="1400">
            <a:effectLst/>
          </a:endParaRPr>
        </a:p>
        <a:p>
          <a:r>
            <a:rPr kumimoji="1" lang="ja-JP" altLang="ja-JP" sz="1100" i="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今後、モーターボート競走事業の収益が悪化した場合、一般会計からの繰出しが増加し、数値が悪化することが懸念されるため、市債の計画的な発行を行い、確実な市債残高の減少を図る。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96701</xdr:rowOff>
    </xdr:from>
    <xdr:to>
      <xdr:col>81</xdr:col>
      <xdr:colOff>44450</xdr:colOff>
      <xdr:row>37</xdr:row>
      <xdr:rowOff>110490</xdr:rowOff>
    </xdr:to>
    <xdr:cxnSp macro="">
      <xdr:nvCxnSpPr>
        <xdr:cNvPr id="381" name="直線コネクタ 380"/>
        <xdr:cNvCxnSpPr/>
      </xdr:nvCxnSpPr>
      <xdr:spPr>
        <a:xfrm>
          <a:off x="16179800" y="644035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69124</xdr:rowOff>
    </xdr:from>
    <xdr:to>
      <xdr:col>77</xdr:col>
      <xdr:colOff>44450</xdr:colOff>
      <xdr:row>37</xdr:row>
      <xdr:rowOff>96701</xdr:rowOff>
    </xdr:to>
    <xdr:cxnSp macro="">
      <xdr:nvCxnSpPr>
        <xdr:cNvPr id="384" name="直線コネクタ 383"/>
        <xdr:cNvCxnSpPr/>
      </xdr:nvCxnSpPr>
      <xdr:spPr>
        <a:xfrm>
          <a:off x="15290800" y="6412774"/>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34653</xdr:rowOff>
    </xdr:from>
    <xdr:to>
      <xdr:col>72</xdr:col>
      <xdr:colOff>203200</xdr:colOff>
      <xdr:row>37</xdr:row>
      <xdr:rowOff>69124</xdr:rowOff>
    </xdr:to>
    <xdr:cxnSp macro="">
      <xdr:nvCxnSpPr>
        <xdr:cNvPr id="387" name="直線コネクタ 386"/>
        <xdr:cNvCxnSpPr/>
      </xdr:nvCxnSpPr>
      <xdr:spPr>
        <a:xfrm>
          <a:off x="14401800" y="637830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164737</xdr:rowOff>
    </xdr:from>
    <xdr:to>
      <xdr:col>68</xdr:col>
      <xdr:colOff>152400</xdr:colOff>
      <xdr:row>37</xdr:row>
      <xdr:rowOff>34653</xdr:rowOff>
    </xdr:to>
    <xdr:cxnSp macro="">
      <xdr:nvCxnSpPr>
        <xdr:cNvPr id="390" name="直線コネクタ 389"/>
        <xdr:cNvCxnSpPr/>
      </xdr:nvCxnSpPr>
      <xdr:spPr>
        <a:xfrm>
          <a:off x="13512800" y="633693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4" name="テキスト ボックス 393"/>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59690</xdr:rowOff>
    </xdr:from>
    <xdr:to>
      <xdr:col>81</xdr:col>
      <xdr:colOff>95250</xdr:colOff>
      <xdr:row>37</xdr:row>
      <xdr:rowOff>161290</xdr:rowOff>
    </xdr:to>
    <xdr:sp macro="" textlink="">
      <xdr:nvSpPr>
        <xdr:cNvPr id="400" name="楕円 399"/>
        <xdr:cNvSpPr/>
      </xdr:nvSpPr>
      <xdr:spPr>
        <a:xfrm>
          <a:off x="169672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76217</xdr:rowOff>
    </xdr:from>
    <xdr:ext cx="762000" cy="259045"/>
    <xdr:sp macro="" textlink="">
      <xdr:nvSpPr>
        <xdr:cNvPr id="401" name="公債費負担の状況該当値テキスト"/>
        <xdr:cNvSpPr txBox="1"/>
      </xdr:nvSpPr>
      <xdr:spPr>
        <a:xfrm>
          <a:off x="17106900" y="624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45901</xdr:rowOff>
    </xdr:from>
    <xdr:to>
      <xdr:col>77</xdr:col>
      <xdr:colOff>95250</xdr:colOff>
      <xdr:row>37</xdr:row>
      <xdr:rowOff>147501</xdr:rowOff>
    </xdr:to>
    <xdr:sp macro="" textlink="">
      <xdr:nvSpPr>
        <xdr:cNvPr id="402" name="楕円 401"/>
        <xdr:cNvSpPr/>
      </xdr:nvSpPr>
      <xdr:spPr>
        <a:xfrm>
          <a:off x="16129000" y="638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157678</xdr:rowOff>
    </xdr:from>
    <xdr:ext cx="736600" cy="259045"/>
    <xdr:sp macro="" textlink="">
      <xdr:nvSpPr>
        <xdr:cNvPr id="403" name="テキスト ボックス 402"/>
        <xdr:cNvSpPr txBox="1"/>
      </xdr:nvSpPr>
      <xdr:spPr>
        <a:xfrm>
          <a:off x="15798800" y="615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18324</xdr:rowOff>
    </xdr:from>
    <xdr:to>
      <xdr:col>73</xdr:col>
      <xdr:colOff>44450</xdr:colOff>
      <xdr:row>37</xdr:row>
      <xdr:rowOff>119924</xdr:rowOff>
    </xdr:to>
    <xdr:sp macro="" textlink="">
      <xdr:nvSpPr>
        <xdr:cNvPr id="404" name="楕円 403"/>
        <xdr:cNvSpPr/>
      </xdr:nvSpPr>
      <xdr:spPr>
        <a:xfrm>
          <a:off x="15240000" y="636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130101</xdr:rowOff>
    </xdr:from>
    <xdr:ext cx="762000" cy="259045"/>
    <xdr:sp macro="" textlink="">
      <xdr:nvSpPr>
        <xdr:cNvPr id="405" name="テキスト ボックス 404"/>
        <xdr:cNvSpPr txBox="1"/>
      </xdr:nvSpPr>
      <xdr:spPr>
        <a:xfrm>
          <a:off x="14909800" y="613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155303</xdr:rowOff>
    </xdr:from>
    <xdr:to>
      <xdr:col>68</xdr:col>
      <xdr:colOff>203200</xdr:colOff>
      <xdr:row>37</xdr:row>
      <xdr:rowOff>85453</xdr:rowOff>
    </xdr:to>
    <xdr:sp macro="" textlink="">
      <xdr:nvSpPr>
        <xdr:cNvPr id="406" name="楕円 405"/>
        <xdr:cNvSpPr/>
      </xdr:nvSpPr>
      <xdr:spPr>
        <a:xfrm>
          <a:off x="14351000" y="63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95630</xdr:rowOff>
    </xdr:from>
    <xdr:ext cx="762000" cy="259045"/>
    <xdr:sp macro="" textlink="">
      <xdr:nvSpPr>
        <xdr:cNvPr id="407" name="テキスト ボックス 406"/>
        <xdr:cNvSpPr txBox="1"/>
      </xdr:nvSpPr>
      <xdr:spPr>
        <a:xfrm>
          <a:off x="14020800" y="60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113937</xdr:rowOff>
    </xdr:from>
    <xdr:to>
      <xdr:col>64</xdr:col>
      <xdr:colOff>152400</xdr:colOff>
      <xdr:row>37</xdr:row>
      <xdr:rowOff>44087</xdr:rowOff>
    </xdr:to>
    <xdr:sp macro="" textlink="">
      <xdr:nvSpPr>
        <xdr:cNvPr id="408" name="楕円 407"/>
        <xdr:cNvSpPr/>
      </xdr:nvSpPr>
      <xdr:spPr>
        <a:xfrm>
          <a:off x="13462000" y="62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54264</xdr:rowOff>
    </xdr:from>
    <xdr:ext cx="762000" cy="259045"/>
    <xdr:sp macro="" textlink="">
      <xdr:nvSpPr>
        <xdr:cNvPr id="409" name="テキスト ボックス 408"/>
        <xdr:cNvSpPr txBox="1"/>
      </xdr:nvSpPr>
      <xdr:spPr>
        <a:xfrm>
          <a:off x="13131800" y="605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将来負担比率は平成２３年度から</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連続して発生していない。この理由としては、病院事業会計及び下水道事業特別会計に対する繰出しをモーターボート競走事業会計から直接行っていることがあげられる。今後も、区画整理事業、下水道事業、病院事業への繰出しを計画的に行い、少しでもモーターボート競走事業に依存しない体制作りを目指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3"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4" name="フローチャート: 判断 443"/>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5" name="フローチャート: 判断 444"/>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6" name="テキスト ボックス 445"/>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14351</xdr:rowOff>
    </xdr:from>
    <xdr:to>
      <xdr:col>73</xdr:col>
      <xdr:colOff>44450</xdr:colOff>
      <xdr:row>15</xdr:row>
      <xdr:rowOff>115951</xdr:rowOff>
    </xdr:to>
    <xdr:sp macro="" textlink="">
      <xdr:nvSpPr>
        <xdr:cNvPr id="447" name="フローチャート: 判断 446"/>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48" name="テキスト ボックス 447"/>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48133</xdr:rowOff>
    </xdr:from>
    <xdr:to>
      <xdr:col>68</xdr:col>
      <xdr:colOff>203200</xdr:colOff>
      <xdr:row>15</xdr:row>
      <xdr:rowOff>149733</xdr:rowOff>
    </xdr:to>
    <xdr:sp macro="" textlink="">
      <xdr:nvSpPr>
        <xdr:cNvPr id="449" name="フローチャート: 判断 448"/>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0" name="テキスト ボックス 449"/>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1" name="フローチャート: 判断 450"/>
        <xdr:cNvSpPr/>
      </xdr:nvSpPr>
      <xdr:spPr>
        <a:xfrm>
          <a:off x="13462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52" name="テキスト ボックス 451"/>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80,531
77,498
56.92
30,615,349
28,255,695
1,908,463
17,191,746
25,292,271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人件費に係る経常収支比率は、職員数の増加、人事院勧告を受けた基本給の引き上げなどから、前年度比で０．</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ポイント悪化し、依然として類似団体及び愛知県平均を上回っている。</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ではごみ処理業務や消防業務、保育所業務の大部分を直営で行っており、こうした部分での職員数が多いことが、類似団体、愛知県平均を上回る要因であるが、今後、民間でも実施可能な部分については、委託することも検討し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20320</xdr:rowOff>
    </xdr:from>
    <xdr:to>
      <xdr:col>24</xdr:col>
      <xdr:colOff>25400</xdr:colOff>
      <xdr:row>38</xdr:row>
      <xdr:rowOff>27940</xdr:rowOff>
    </xdr:to>
    <xdr:cxnSp macro="">
      <xdr:nvCxnSpPr>
        <xdr:cNvPr id="66" name="直線コネクタ 65"/>
        <xdr:cNvCxnSpPr/>
      </xdr:nvCxnSpPr>
      <xdr:spPr>
        <a:xfrm>
          <a:off x="3987800" y="6535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20320</xdr:rowOff>
    </xdr:to>
    <xdr:cxnSp macro="">
      <xdr:nvCxnSpPr>
        <xdr:cNvPr id="69" name="直線コネクタ 68"/>
        <xdr:cNvCxnSpPr/>
      </xdr:nvCxnSpPr>
      <xdr:spPr>
        <a:xfrm>
          <a:off x="3098800" y="6482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157480</xdr:rowOff>
    </xdr:to>
    <xdr:cxnSp macro="">
      <xdr:nvCxnSpPr>
        <xdr:cNvPr id="72" name="直線コネクタ 71"/>
        <xdr:cNvCxnSpPr/>
      </xdr:nvCxnSpPr>
      <xdr:spPr>
        <a:xfrm flipV="1">
          <a:off x="2209800" y="64820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73660</xdr:rowOff>
    </xdr:from>
    <xdr:to>
      <xdr:col>11</xdr:col>
      <xdr:colOff>9525</xdr:colOff>
      <xdr:row>38</xdr:row>
      <xdr:rowOff>157480</xdr:rowOff>
    </xdr:to>
    <xdr:cxnSp macro="">
      <xdr:nvCxnSpPr>
        <xdr:cNvPr id="75" name="直線コネクタ 74"/>
        <xdr:cNvCxnSpPr/>
      </xdr:nvCxnSpPr>
      <xdr:spPr>
        <a:xfrm>
          <a:off x="1320800" y="6588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148590</xdr:rowOff>
    </xdr:from>
    <xdr:to>
      <xdr:col>24</xdr:col>
      <xdr:colOff>76200</xdr:colOff>
      <xdr:row>38</xdr:row>
      <xdr:rowOff>78740</xdr:rowOff>
    </xdr:to>
    <xdr:sp macro="" textlink="">
      <xdr:nvSpPr>
        <xdr:cNvPr id="85" name="楕円 84"/>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120667</xdr:rowOff>
    </xdr:from>
    <xdr:ext cx="762000" cy="259045"/>
    <xdr:sp macro="" textlink="">
      <xdr:nvSpPr>
        <xdr:cNvPr id="86" name="人件費該当値テキスト"/>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106680</xdr:rowOff>
    </xdr:from>
    <xdr:to>
      <xdr:col>11</xdr:col>
      <xdr:colOff>60325</xdr:colOff>
      <xdr:row>39</xdr:row>
      <xdr:rowOff>36830</xdr:rowOff>
    </xdr:to>
    <xdr:sp macro="" textlink="">
      <xdr:nvSpPr>
        <xdr:cNvPr id="91" name="楕円 90"/>
        <xdr:cNvSpPr/>
      </xdr:nvSpPr>
      <xdr:spPr>
        <a:xfrm>
          <a:off x="2159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21607</xdr:rowOff>
    </xdr:from>
    <xdr:ext cx="762000" cy="259045"/>
    <xdr:sp macro="" textlink="">
      <xdr:nvSpPr>
        <xdr:cNvPr id="92" name="テキスト ボックス 91"/>
        <xdr:cNvSpPr txBox="1"/>
      </xdr:nvSpPr>
      <xdr:spPr>
        <a:xfrm>
          <a:off x="1828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22860</xdr:rowOff>
    </xdr:from>
    <xdr:to>
      <xdr:col>6</xdr:col>
      <xdr:colOff>171450</xdr:colOff>
      <xdr:row>38</xdr:row>
      <xdr:rowOff>124460</xdr:rowOff>
    </xdr:to>
    <xdr:sp macro="" textlink="">
      <xdr:nvSpPr>
        <xdr:cNvPr id="93" name="楕円 92"/>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109237</xdr:rowOff>
    </xdr:from>
    <xdr:ext cx="762000" cy="259045"/>
    <xdr:sp macro="" textlink="">
      <xdr:nvSpPr>
        <xdr:cNvPr id="94" name="テキスト ボックス 93"/>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物件費に係る経常収支比率は愛知県平均、類似団体平均のいずれよりも高い水準となっている。前年度に比べ</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となっているが、これは、情報システムに関する委託料</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が主な理由としてあげられる。今後も、効率的な事業の運用により削減を図っていく。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18</xdr:row>
      <xdr:rowOff>165100</xdr:rowOff>
    </xdr:to>
    <xdr:cxnSp macro="">
      <xdr:nvCxnSpPr>
        <xdr:cNvPr id="127" name="直線コネクタ 126"/>
        <xdr:cNvCxnSpPr/>
      </xdr:nvCxnSpPr>
      <xdr:spPr>
        <a:xfrm>
          <a:off x="15671800" y="3175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18</xdr:row>
      <xdr:rowOff>127000</xdr:rowOff>
    </xdr:to>
    <xdr:cxnSp macro="">
      <xdr:nvCxnSpPr>
        <xdr:cNvPr id="130" name="直線コネクタ 129"/>
        <xdr:cNvCxnSpPr/>
      </xdr:nvCxnSpPr>
      <xdr:spPr>
        <a:xfrm flipV="1">
          <a:off x="14782800" y="317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18</xdr:row>
      <xdr:rowOff>134620</xdr:rowOff>
    </xdr:to>
    <xdr:cxnSp macro="">
      <xdr:nvCxnSpPr>
        <xdr:cNvPr id="133" name="直線コネクタ 132"/>
        <xdr:cNvCxnSpPr/>
      </xdr:nvCxnSpPr>
      <xdr:spPr>
        <a:xfrm flipV="1">
          <a:off x="13893800" y="3213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111760</xdr:rowOff>
    </xdr:from>
    <xdr:to>
      <xdr:col>69</xdr:col>
      <xdr:colOff>92075</xdr:colOff>
      <xdr:row>18</xdr:row>
      <xdr:rowOff>134620</xdr:rowOff>
    </xdr:to>
    <xdr:cxnSp macro="">
      <xdr:nvCxnSpPr>
        <xdr:cNvPr id="136" name="直線コネクタ 135"/>
        <xdr:cNvCxnSpPr/>
      </xdr:nvCxnSpPr>
      <xdr:spPr>
        <a:xfrm>
          <a:off x="13004800" y="3197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39" name="フローチャート: 判断 138"/>
        <xdr:cNvSpPr/>
      </xdr:nvSpPr>
      <xdr:spPr>
        <a:xfrm>
          <a:off x="12954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153687</xdr:rowOff>
    </xdr:from>
    <xdr:ext cx="762000" cy="259045"/>
    <xdr:sp macro="" textlink="">
      <xdr:nvSpPr>
        <xdr:cNvPr id="140" name="テキスト ボックス 139"/>
        <xdr:cNvSpPr txBox="1"/>
      </xdr:nvSpPr>
      <xdr:spPr>
        <a:xfrm>
          <a:off x="12623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114300</xdr:rowOff>
    </xdr:from>
    <xdr:to>
      <xdr:col>82</xdr:col>
      <xdr:colOff>158750</xdr:colOff>
      <xdr:row>19</xdr:row>
      <xdr:rowOff>44450</xdr:rowOff>
    </xdr:to>
    <xdr:sp macro="" textlink="">
      <xdr:nvSpPr>
        <xdr:cNvPr id="146" name="楕円 145"/>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86377</xdr:rowOff>
    </xdr:from>
    <xdr:ext cx="762000" cy="259045"/>
    <xdr:sp macro="" textlink="">
      <xdr:nvSpPr>
        <xdr:cNvPr id="147" name="物件費該当値テキスト"/>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8" name="楕円 147"/>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49" name="テキスト ボックス 148"/>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0" name="楕円 149"/>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1" name="テキスト ボックス 150"/>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83820</xdr:rowOff>
    </xdr:from>
    <xdr:to>
      <xdr:col>69</xdr:col>
      <xdr:colOff>142875</xdr:colOff>
      <xdr:row>19</xdr:row>
      <xdr:rowOff>13970</xdr:rowOff>
    </xdr:to>
    <xdr:sp macro="" textlink="">
      <xdr:nvSpPr>
        <xdr:cNvPr id="152" name="楕円 151"/>
        <xdr:cNvSpPr/>
      </xdr:nvSpPr>
      <xdr:spPr>
        <a:xfrm>
          <a:off x="13843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170197</xdr:rowOff>
    </xdr:from>
    <xdr:ext cx="762000" cy="259045"/>
    <xdr:sp macro="" textlink="">
      <xdr:nvSpPr>
        <xdr:cNvPr id="153" name="テキスト ボックス 152"/>
        <xdr:cNvSpPr txBox="1"/>
      </xdr:nvSpPr>
      <xdr:spPr>
        <a:xfrm>
          <a:off x="13512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60960</xdr:rowOff>
    </xdr:from>
    <xdr:to>
      <xdr:col>65</xdr:col>
      <xdr:colOff>53975</xdr:colOff>
      <xdr:row>18</xdr:row>
      <xdr:rowOff>162560</xdr:rowOff>
    </xdr:to>
    <xdr:sp macro="" textlink="">
      <xdr:nvSpPr>
        <xdr:cNvPr id="154" name="楕円 153"/>
        <xdr:cNvSpPr/>
      </xdr:nvSpPr>
      <xdr:spPr>
        <a:xfrm>
          <a:off x="12954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147337</xdr:rowOff>
    </xdr:from>
    <xdr:ext cx="762000" cy="259045"/>
    <xdr:sp macro="" textlink="">
      <xdr:nvSpPr>
        <xdr:cNvPr id="155" name="テキスト ボックス 154"/>
        <xdr:cNvSpPr txBox="1"/>
      </xdr:nvSpPr>
      <xdr:spPr>
        <a:xfrm>
          <a:off x="12623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扶助費に係る経常収支比率は、前年度比で</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、県内平均は下回っているものの、類似団体との比較では高くなっている。</a:t>
          </a:r>
          <a:endParaRPr lang="ja-JP" altLang="ja-JP" sz="1400">
            <a:effectLst/>
          </a:endParaRPr>
        </a:p>
        <a:p>
          <a:r>
            <a:rPr kumimoji="1" lang="ja-JP" altLang="ja-JP" sz="1100">
              <a:solidFill>
                <a:schemeClr val="dk1"/>
              </a:solidFill>
              <a:effectLst/>
              <a:latin typeface="+mn-lt"/>
              <a:ea typeface="+mn-ea"/>
              <a:cs typeface="+mn-cs"/>
            </a:rPr>
            <a:t>　就労支援等、生活保護にならないような支援や、医療の適正受診勧奨等に継続的に力を入れていくことで、上昇傾向に歯止めをかけるよう努める。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140716</xdr:rowOff>
    </xdr:from>
    <xdr:to>
      <xdr:col>24</xdr:col>
      <xdr:colOff>25400</xdr:colOff>
      <xdr:row>57</xdr:row>
      <xdr:rowOff>69850</xdr:rowOff>
    </xdr:to>
    <xdr:cxnSp macro="">
      <xdr:nvCxnSpPr>
        <xdr:cNvPr id="186" name="直線コネクタ 185"/>
        <xdr:cNvCxnSpPr/>
      </xdr:nvCxnSpPr>
      <xdr:spPr>
        <a:xfrm flipV="1">
          <a:off x="3987800" y="974191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51562</xdr:rowOff>
    </xdr:from>
    <xdr:to>
      <xdr:col>19</xdr:col>
      <xdr:colOff>187325</xdr:colOff>
      <xdr:row>57</xdr:row>
      <xdr:rowOff>69850</xdr:rowOff>
    </xdr:to>
    <xdr:cxnSp macro="">
      <xdr:nvCxnSpPr>
        <xdr:cNvPr id="189" name="直線コネクタ 188"/>
        <xdr:cNvCxnSpPr/>
      </xdr:nvCxnSpPr>
      <xdr:spPr>
        <a:xfrm>
          <a:off x="3098800" y="9824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168148</xdr:rowOff>
    </xdr:from>
    <xdr:to>
      <xdr:col>15</xdr:col>
      <xdr:colOff>98425</xdr:colOff>
      <xdr:row>57</xdr:row>
      <xdr:rowOff>51562</xdr:rowOff>
    </xdr:to>
    <xdr:cxnSp macro="">
      <xdr:nvCxnSpPr>
        <xdr:cNvPr id="192" name="直線コネクタ 191"/>
        <xdr:cNvCxnSpPr/>
      </xdr:nvCxnSpPr>
      <xdr:spPr>
        <a:xfrm>
          <a:off x="2209800" y="97693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159004</xdr:rowOff>
    </xdr:from>
    <xdr:to>
      <xdr:col>11</xdr:col>
      <xdr:colOff>9525</xdr:colOff>
      <xdr:row>56</xdr:row>
      <xdr:rowOff>168148</xdr:rowOff>
    </xdr:to>
    <xdr:cxnSp macro="">
      <xdr:nvCxnSpPr>
        <xdr:cNvPr id="195" name="直線コネクタ 194"/>
        <xdr:cNvCxnSpPr/>
      </xdr:nvCxnSpPr>
      <xdr:spPr>
        <a:xfrm>
          <a:off x="1320800" y="9760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140208</xdr:rowOff>
    </xdr:from>
    <xdr:to>
      <xdr:col>6</xdr:col>
      <xdr:colOff>171450</xdr:colOff>
      <xdr:row>55</xdr:row>
      <xdr:rowOff>70358</xdr:rowOff>
    </xdr:to>
    <xdr:sp macro="" textlink="">
      <xdr:nvSpPr>
        <xdr:cNvPr id="198" name="フローチャート: 判断 197"/>
        <xdr:cNvSpPr/>
      </xdr:nvSpPr>
      <xdr:spPr>
        <a:xfrm>
          <a:off x="1270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80535</xdr:rowOff>
    </xdr:from>
    <xdr:ext cx="762000" cy="259045"/>
    <xdr:sp macro="" textlink="">
      <xdr:nvSpPr>
        <xdr:cNvPr id="199" name="テキスト ボックス 198"/>
        <xdr:cNvSpPr txBox="1"/>
      </xdr:nvSpPr>
      <xdr:spPr>
        <a:xfrm>
          <a:off x="939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89916</xdr:rowOff>
    </xdr:from>
    <xdr:to>
      <xdr:col>24</xdr:col>
      <xdr:colOff>76200</xdr:colOff>
      <xdr:row>57</xdr:row>
      <xdr:rowOff>20066</xdr:rowOff>
    </xdr:to>
    <xdr:sp macro="" textlink="">
      <xdr:nvSpPr>
        <xdr:cNvPr id="205" name="楕円 204"/>
        <xdr:cNvSpPr/>
      </xdr:nvSpPr>
      <xdr:spPr>
        <a:xfrm>
          <a:off x="4775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61993</xdr:rowOff>
    </xdr:from>
    <xdr:ext cx="762000" cy="259045"/>
    <xdr:sp macro="" textlink="">
      <xdr:nvSpPr>
        <xdr:cNvPr id="206" name="扶助費該当値テキスト"/>
        <xdr:cNvSpPr txBox="1"/>
      </xdr:nvSpPr>
      <xdr:spPr>
        <a:xfrm>
          <a:off x="4914900" y="966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7" name="楕円 206"/>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8" name="テキスト ボックス 207"/>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xdr:rowOff>
    </xdr:from>
    <xdr:to>
      <xdr:col>15</xdr:col>
      <xdr:colOff>149225</xdr:colOff>
      <xdr:row>57</xdr:row>
      <xdr:rowOff>102362</xdr:rowOff>
    </xdr:to>
    <xdr:sp macro="" textlink="">
      <xdr:nvSpPr>
        <xdr:cNvPr id="209" name="楕円 208"/>
        <xdr:cNvSpPr/>
      </xdr:nvSpPr>
      <xdr:spPr>
        <a:xfrm>
          <a:off x="3048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87139</xdr:rowOff>
    </xdr:from>
    <xdr:ext cx="762000" cy="259045"/>
    <xdr:sp macro="" textlink="">
      <xdr:nvSpPr>
        <xdr:cNvPr id="210" name="テキスト ボックス 209"/>
        <xdr:cNvSpPr txBox="1"/>
      </xdr:nvSpPr>
      <xdr:spPr>
        <a:xfrm>
          <a:off x="2717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117348</xdr:rowOff>
    </xdr:from>
    <xdr:to>
      <xdr:col>11</xdr:col>
      <xdr:colOff>60325</xdr:colOff>
      <xdr:row>57</xdr:row>
      <xdr:rowOff>47498</xdr:rowOff>
    </xdr:to>
    <xdr:sp macro="" textlink="">
      <xdr:nvSpPr>
        <xdr:cNvPr id="211" name="楕円 210"/>
        <xdr:cNvSpPr/>
      </xdr:nvSpPr>
      <xdr:spPr>
        <a:xfrm>
          <a:off x="2159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32275</xdr:rowOff>
    </xdr:from>
    <xdr:ext cx="762000" cy="259045"/>
    <xdr:sp macro="" textlink="">
      <xdr:nvSpPr>
        <xdr:cNvPr id="212" name="テキスト ボックス 211"/>
        <xdr:cNvSpPr txBox="1"/>
      </xdr:nvSpPr>
      <xdr:spPr>
        <a:xfrm>
          <a:off x="1828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108204</xdr:rowOff>
    </xdr:from>
    <xdr:to>
      <xdr:col>6</xdr:col>
      <xdr:colOff>171450</xdr:colOff>
      <xdr:row>57</xdr:row>
      <xdr:rowOff>38354</xdr:rowOff>
    </xdr:to>
    <xdr:sp macro="" textlink="">
      <xdr:nvSpPr>
        <xdr:cNvPr id="213" name="楕円 212"/>
        <xdr:cNvSpPr/>
      </xdr:nvSpPr>
      <xdr:spPr>
        <a:xfrm>
          <a:off x="1270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23131</xdr:rowOff>
    </xdr:from>
    <xdr:ext cx="762000" cy="259045"/>
    <xdr:sp macro="" textlink="">
      <xdr:nvSpPr>
        <xdr:cNvPr id="214" name="テキスト ボックス 213"/>
        <xdr:cNvSpPr txBox="1"/>
      </xdr:nvSpPr>
      <xdr:spPr>
        <a:xfrm>
          <a:off x="939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その他に対する経常収支比率は、前年度と比較して</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ポイント改善し、類似団体平均は下回っている。これは、介護保険特別会計の事務が東三河広域連合に統合されたことによる</a:t>
          </a:r>
          <a:r>
            <a:rPr kumimoji="1" lang="ja-JP" altLang="en-US" sz="1100">
              <a:solidFill>
                <a:schemeClr val="dk1"/>
              </a:solidFill>
              <a:effectLst/>
              <a:latin typeface="+mn-lt"/>
              <a:ea typeface="+mn-ea"/>
              <a:cs typeface="+mn-cs"/>
            </a:rPr>
            <a:t>繰出金皆減</a:t>
          </a:r>
          <a:r>
            <a:rPr kumimoji="1" lang="ja-JP" altLang="ja-JP" sz="1100">
              <a:solidFill>
                <a:schemeClr val="dk1"/>
              </a:solidFill>
              <a:effectLst/>
              <a:latin typeface="+mn-lt"/>
              <a:ea typeface="+mn-ea"/>
              <a:cs typeface="+mn-cs"/>
            </a:rPr>
            <a:t>が主な要因である。</a:t>
          </a:r>
          <a:endParaRPr lang="ja-JP" altLang="ja-JP">
            <a:effectLst/>
          </a:endParaRPr>
        </a:p>
        <a:p>
          <a:r>
            <a:rPr kumimoji="1" lang="ja-JP" altLang="ja-JP" sz="1100">
              <a:solidFill>
                <a:schemeClr val="dk1"/>
              </a:solidFill>
              <a:effectLst/>
              <a:latin typeface="+mn-lt"/>
              <a:ea typeface="+mn-ea"/>
              <a:cs typeface="+mn-cs"/>
            </a:rPr>
            <a:t>今後、後期高齢者医療事業特別会計等への繰出金が増加していくことが予想されるが、各事業における事業内容を精査していく。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xdr:rowOff>
    </xdr:from>
    <xdr:to>
      <xdr:col>82</xdr:col>
      <xdr:colOff>107950</xdr:colOff>
      <xdr:row>55</xdr:row>
      <xdr:rowOff>138430</xdr:rowOff>
    </xdr:to>
    <xdr:cxnSp macro="">
      <xdr:nvCxnSpPr>
        <xdr:cNvPr id="247" name="直線コネクタ 246"/>
        <xdr:cNvCxnSpPr/>
      </xdr:nvCxnSpPr>
      <xdr:spPr>
        <a:xfrm flipV="1">
          <a:off x="15671800" y="927100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55</xdr:row>
      <xdr:rowOff>161290</xdr:rowOff>
    </xdr:to>
    <xdr:cxnSp macro="">
      <xdr:nvCxnSpPr>
        <xdr:cNvPr id="250" name="直線コネクタ 249"/>
        <xdr:cNvCxnSpPr/>
      </xdr:nvCxnSpPr>
      <xdr:spPr>
        <a:xfrm flipV="1">
          <a:off x="14782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62230</xdr:rowOff>
    </xdr:from>
    <xdr:to>
      <xdr:col>73</xdr:col>
      <xdr:colOff>180975</xdr:colOff>
      <xdr:row>55</xdr:row>
      <xdr:rowOff>161290</xdr:rowOff>
    </xdr:to>
    <xdr:cxnSp macro="">
      <xdr:nvCxnSpPr>
        <xdr:cNvPr id="253" name="直線コネクタ 252"/>
        <xdr:cNvCxnSpPr/>
      </xdr:nvCxnSpPr>
      <xdr:spPr>
        <a:xfrm>
          <a:off x="13893800" y="94919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62230</xdr:rowOff>
    </xdr:from>
    <xdr:to>
      <xdr:col>69</xdr:col>
      <xdr:colOff>92075</xdr:colOff>
      <xdr:row>55</xdr:row>
      <xdr:rowOff>85090</xdr:rowOff>
    </xdr:to>
    <xdr:cxnSp macro="">
      <xdr:nvCxnSpPr>
        <xdr:cNvPr id="256" name="直線コネクタ 255"/>
        <xdr:cNvCxnSpPr/>
      </xdr:nvCxnSpPr>
      <xdr:spPr>
        <a:xfrm flipV="1">
          <a:off x="13004800" y="9491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59" name="フローチャート: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116857</xdr:rowOff>
    </xdr:from>
    <xdr:ext cx="762000" cy="259045"/>
    <xdr:sp macro="" textlink="">
      <xdr:nvSpPr>
        <xdr:cNvPr id="260" name="テキスト ボックス 259"/>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133350</xdr:rowOff>
    </xdr:from>
    <xdr:to>
      <xdr:col>82</xdr:col>
      <xdr:colOff>158750</xdr:colOff>
      <xdr:row>54</xdr:row>
      <xdr:rowOff>63500</xdr:rowOff>
    </xdr:to>
    <xdr:sp macro="" textlink="">
      <xdr:nvSpPr>
        <xdr:cNvPr id="266" name="楕円 265"/>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149877</xdr:rowOff>
    </xdr:from>
    <xdr:ext cx="762000" cy="259045"/>
    <xdr:sp macro="" textlink="">
      <xdr:nvSpPr>
        <xdr:cNvPr id="267" name="その他該当値テキスト"/>
        <xdr:cNvSpPr txBox="1"/>
      </xdr:nvSpPr>
      <xdr:spPr>
        <a:xfrm>
          <a:off x="16598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68" name="楕円 267"/>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69" name="テキスト ボックス 268"/>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70" name="楕円 269"/>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71" name="テキスト ボックス 270"/>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11430</xdr:rowOff>
    </xdr:from>
    <xdr:to>
      <xdr:col>69</xdr:col>
      <xdr:colOff>142875</xdr:colOff>
      <xdr:row>55</xdr:row>
      <xdr:rowOff>113030</xdr:rowOff>
    </xdr:to>
    <xdr:sp macro="" textlink="">
      <xdr:nvSpPr>
        <xdr:cNvPr id="272" name="楕円 271"/>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123207</xdr:rowOff>
    </xdr:from>
    <xdr:ext cx="762000" cy="259045"/>
    <xdr:sp macro="" textlink="">
      <xdr:nvSpPr>
        <xdr:cNvPr id="273" name="テキスト ボックス 272"/>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34290</xdr:rowOff>
    </xdr:from>
    <xdr:to>
      <xdr:col>65</xdr:col>
      <xdr:colOff>53975</xdr:colOff>
      <xdr:row>55</xdr:row>
      <xdr:rowOff>135890</xdr:rowOff>
    </xdr:to>
    <xdr:sp macro="" textlink="">
      <xdr:nvSpPr>
        <xdr:cNvPr id="274" name="楕円 273"/>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146067</xdr:rowOff>
    </xdr:from>
    <xdr:ext cx="762000" cy="259045"/>
    <xdr:sp macro="" textlink="">
      <xdr:nvSpPr>
        <xdr:cNvPr id="275" name="テキスト ボックス 274"/>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補助費等に係る経常収支比率は、前年度と比較して</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ポイント悪化している。これは、</a:t>
          </a:r>
          <a:r>
            <a:rPr kumimoji="1" lang="ja-JP" altLang="en-US" sz="1100">
              <a:solidFill>
                <a:schemeClr val="dk1"/>
              </a:solidFill>
              <a:effectLst/>
              <a:latin typeface="+mn-lt"/>
              <a:ea typeface="+mn-ea"/>
              <a:cs typeface="+mn-cs"/>
            </a:rPr>
            <a:t>介護保険特別会計の事務が東三河広域連合に統合された</a:t>
          </a:r>
          <a:r>
            <a:rPr kumimoji="1" lang="ja-JP" altLang="ja-JP" sz="1100">
              <a:solidFill>
                <a:schemeClr val="dk1"/>
              </a:solidFill>
              <a:effectLst/>
              <a:latin typeface="+mn-lt"/>
              <a:ea typeface="+mn-ea"/>
              <a:cs typeface="+mn-cs"/>
            </a:rPr>
            <a:t>こと</a:t>
          </a:r>
          <a:r>
            <a:rPr kumimoji="1" lang="ja-JP" altLang="en-US" sz="1100">
              <a:solidFill>
                <a:schemeClr val="dk1"/>
              </a:solidFill>
              <a:effectLst/>
              <a:latin typeface="+mn-lt"/>
              <a:ea typeface="+mn-ea"/>
              <a:cs typeface="+mn-cs"/>
            </a:rPr>
            <a:t>による負担金の増</a:t>
          </a:r>
          <a:r>
            <a:rPr kumimoji="1" lang="ja-JP" altLang="ja-JP" sz="1100">
              <a:solidFill>
                <a:schemeClr val="dk1"/>
              </a:solidFill>
              <a:effectLst/>
              <a:latin typeface="+mn-lt"/>
              <a:ea typeface="+mn-ea"/>
              <a:cs typeface="+mn-cs"/>
            </a:rPr>
            <a:t>が主な要因である。</a:t>
          </a:r>
          <a:endParaRPr lang="ja-JP" altLang="ja-JP" sz="1400">
            <a:effectLst/>
          </a:endParaRPr>
        </a:p>
        <a:p>
          <a:r>
            <a:rPr kumimoji="1" lang="ja-JP" altLang="ja-JP" sz="1100">
              <a:solidFill>
                <a:schemeClr val="dk1"/>
              </a:solidFill>
              <a:effectLst/>
              <a:latin typeface="+mn-lt"/>
              <a:ea typeface="+mn-ea"/>
              <a:cs typeface="+mn-cs"/>
            </a:rPr>
            <a:t>　今後も補助事業については、</a:t>
          </a:r>
          <a:r>
            <a:rPr lang="ja-JP" altLang="ja-JP" sz="1100" b="0" i="0" baseline="0">
              <a:solidFill>
                <a:schemeClr val="dk1"/>
              </a:solidFill>
              <a:effectLst/>
              <a:latin typeface="+mn-lt"/>
              <a:ea typeface="+mn-ea"/>
              <a:cs typeface="+mn-cs"/>
            </a:rPr>
            <a:t>費用対効果、経費負担のあり方を精査し、補助金の廃止、統合、縮小を実施する。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81280</xdr:rowOff>
    </xdr:from>
    <xdr:to>
      <xdr:col>82</xdr:col>
      <xdr:colOff>107950</xdr:colOff>
      <xdr:row>35</xdr:row>
      <xdr:rowOff>106426</xdr:rowOff>
    </xdr:to>
    <xdr:cxnSp macro="">
      <xdr:nvCxnSpPr>
        <xdr:cNvPr id="305" name="直線コネクタ 304"/>
        <xdr:cNvCxnSpPr/>
      </xdr:nvCxnSpPr>
      <xdr:spPr>
        <a:xfrm>
          <a:off x="15671800" y="5910580"/>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58420</xdr:rowOff>
    </xdr:from>
    <xdr:to>
      <xdr:col>78</xdr:col>
      <xdr:colOff>69850</xdr:colOff>
      <xdr:row>34</xdr:row>
      <xdr:rowOff>81280</xdr:rowOff>
    </xdr:to>
    <xdr:cxnSp macro="">
      <xdr:nvCxnSpPr>
        <xdr:cNvPr id="308" name="直線コネクタ 307"/>
        <xdr:cNvCxnSpPr/>
      </xdr:nvCxnSpPr>
      <xdr:spPr>
        <a:xfrm>
          <a:off x="14782800" y="588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40132</xdr:rowOff>
    </xdr:from>
    <xdr:to>
      <xdr:col>73</xdr:col>
      <xdr:colOff>180975</xdr:colOff>
      <xdr:row>34</xdr:row>
      <xdr:rowOff>58420</xdr:rowOff>
    </xdr:to>
    <xdr:cxnSp macro="">
      <xdr:nvCxnSpPr>
        <xdr:cNvPr id="311" name="直線コネクタ 310"/>
        <xdr:cNvCxnSpPr/>
      </xdr:nvCxnSpPr>
      <xdr:spPr>
        <a:xfrm>
          <a:off x="13893800" y="58694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40132</xdr:rowOff>
    </xdr:from>
    <xdr:to>
      <xdr:col>69</xdr:col>
      <xdr:colOff>92075</xdr:colOff>
      <xdr:row>34</xdr:row>
      <xdr:rowOff>40132</xdr:rowOff>
    </xdr:to>
    <xdr:cxnSp macro="">
      <xdr:nvCxnSpPr>
        <xdr:cNvPr id="314" name="直線コネクタ 313"/>
        <xdr:cNvCxnSpPr/>
      </xdr:nvCxnSpPr>
      <xdr:spPr>
        <a:xfrm>
          <a:off x="13004800" y="58694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17" name="フローチャート: 判断 316"/>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18" name="テキスト ボックス 317"/>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55626</xdr:rowOff>
    </xdr:from>
    <xdr:to>
      <xdr:col>82</xdr:col>
      <xdr:colOff>158750</xdr:colOff>
      <xdr:row>35</xdr:row>
      <xdr:rowOff>157226</xdr:rowOff>
    </xdr:to>
    <xdr:sp macro="" textlink="">
      <xdr:nvSpPr>
        <xdr:cNvPr id="324" name="楕円 323"/>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72153</xdr:rowOff>
    </xdr:from>
    <xdr:ext cx="762000" cy="259045"/>
    <xdr:sp macro="" textlink="">
      <xdr:nvSpPr>
        <xdr:cNvPr id="325" name="補助費等該当値テキスト"/>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30480</xdr:rowOff>
    </xdr:from>
    <xdr:to>
      <xdr:col>78</xdr:col>
      <xdr:colOff>120650</xdr:colOff>
      <xdr:row>34</xdr:row>
      <xdr:rowOff>132080</xdr:rowOff>
    </xdr:to>
    <xdr:sp macro="" textlink="">
      <xdr:nvSpPr>
        <xdr:cNvPr id="326" name="楕円 325"/>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142257</xdr:rowOff>
    </xdr:from>
    <xdr:ext cx="736600" cy="259045"/>
    <xdr:sp macro="" textlink="">
      <xdr:nvSpPr>
        <xdr:cNvPr id="327" name="テキスト ボックス 326"/>
        <xdr:cNvSpPr txBox="1"/>
      </xdr:nvSpPr>
      <xdr:spPr>
        <a:xfrm>
          <a:off x="15290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xdr:rowOff>
    </xdr:from>
    <xdr:to>
      <xdr:col>74</xdr:col>
      <xdr:colOff>31750</xdr:colOff>
      <xdr:row>34</xdr:row>
      <xdr:rowOff>109220</xdr:rowOff>
    </xdr:to>
    <xdr:sp macro="" textlink="">
      <xdr:nvSpPr>
        <xdr:cNvPr id="328" name="楕円 327"/>
        <xdr:cNvSpPr/>
      </xdr:nvSpPr>
      <xdr:spPr>
        <a:xfrm>
          <a:off x="14732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119397</xdr:rowOff>
    </xdr:from>
    <xdr:ext cx="762000" cy="259045"/>
    <xdr:sp macro="" textlink="">
      <xdr:nvSpPr>
        <xdr:cNvPr id="329" name="テキスト ボックス 328"/>
        <xdr:cNvSpPr txBox="1"/>
      </xdr:nvSpPr>
      <xdr:spPr>
        <a:xfrm>
          <a:off x="14401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160782</xdr:rowOff>
    </xdr:from>
    <xdr:to>
      <xdr:col>69</xdr:col>
      <xdr:colOff>142875</xdr:colOff>
      <xdr:row>34</xdr:row>
      <xdr:rowOff>90932</xdr:rowOff>
    </xdr:to>
    <xdr:sp macro="" textlink="">
      <xdr:nvSpPr>
        <xdr:cNvPr id="330" name="楕円 329"/>
        <xdr:cNvSpPr/>
      </xdr:nvSpPr>
      <xdr:spPr>
        <a:xfrm>
          <a:off x="13843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101109</xdr:rowOff>
    </xdr:from>
    <xdr:ext cx="762000" cy="259045"/>
    <xdr:sp macro="" textlink="">
      <xdr:nvSpPr>
        <xdr:cNvPr id="331" name="テキスト ボックス 330"/>
        <xdr:cNvSpPr txBox="1"/>
      </xdr:nvSpPr>
      <xdr:spPr>
        <a:xfrm>
          <a:off x="13512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160782</xdr:rowOff>
    </xdr:from>
    <xdr:to>
      <xdr:col>65</xdr:col>
      <xdr:colOff>53975</xdr:colOff>
      <xdr:row>34</xdr:row>
      <xdr:rowOff>90932</xdr:rowOff>
    </xdr:to>
    <xdr:sp macro="" textlink="">
      <xdr:nvSpPr>
        <xdr:cNvPr id="332" name="楕円 331"/>
        <xdr:cNvSpPr/>
      </xdr:nvSpPr>
      <xdr:spPr>
        <a:xfrm>
          <a:off x="12954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101109</xdr:rowOff>
    </xdr:from>
    <xdr:ext cx="762000" cy="259045"/>
    <xdr:sp macro="" textlink="">
      <xdr:nvSpPr>
        <xdr:cNvPr id="333" name="テキスト ボックス 332"/>
        <xdr:cNvSpPr txBox="1"/>
      </xdr:nvSpPr>
      <xdr:spPr>
        <a:xfrm>
          <a:off x="12623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公債費に係る経常収支比率は、前年度と比較して０．４ポイント改善し１</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％となったが、類似団体、愛知県平均のいずれも上回っている。</a:t>
          </a:r>
          <a:endParaRPr lang="ja-JP" altLang="ja-JP" sz="1400">
            <a:effectLst/>
          </a:endParaRPr>
        </a:p>
        <a:p>
          <a:r>
            <a:rPr kumimoji="1" lang="ja-JP" altLang="ja-JP" sz="1100">
              <a:solidFill>
                <a:schemeClr val="dk1"/>
              </a:solidFill>
              <a:effectLst/>
              <a:latin typeface="+mn-lt"/>
              <a:ea typeface="+mn-ea"/>
              <a:cs typeface="+mn-cs"/>
            </a:rPr>
            <a:t>　これは、土地区画整理など都市基盤整備事業を進めたほか、近年借入額が増加している臨時財政対策債の償還が増加していることによるものである。</a:t>
          </a:r>
          <a:endParaRPr lang="ja-JP" altLang="ja-JP" sz="1400">
            <a:effectLst/>
          </a:endParaRPr>
        </a:p>
        <a:p>
          <a:r>
            <a:rPr kumimoji="1" lang="ja-JP" altLang="ja-JP" sz="1100">
              <a:solidFill>
                <a:schemeClr val="dk1"/>
              </a:solidFill>
              <a:effectLst/>
              <a:latin typeface="+mn-lt"/>
              <a:ea typeface="+mn-ea"/>
              <a:cs typeface="+mn-cs"/>
            </a:rPr>
            <a:t>　今後の償還も厳しい状況が予想されるが、「</a:t>
          </a:r>
          <a:r>
            <a:rPr lang="ja-JP" altLang="ja-JP" sz="1100" b="0" i="0" baseline="0">
              <a:solidFill>
                <a:schemeClr val="dk1"/>
              </a:solidFill>
              <a:effectLst/>
              <a:latin typeface="+mn-lt"/>
              <a:ea typeface="+mn-ea"/>
              <a:cs typeface="+mn-cs"/>
            </a:rPr>
            <a:t>返済額より多く借りない」を目標に計画的な市債発行を行って</a:t>
          </a:r>
          <a:r>
            <a:rPr kumimoji="1" lang="ja-JP" altLang="ja-JP" sz="1100">
              <a:solidFill>
                <a:schemeClr val="dk1"/>
              </a:solidFill>
              <a:effectLst/>
              <a:latin typeface="+mn-lt"/>
              <a:ea typeface="+mn-ea"/>
              <a:cs typeface="+mn-cs"/>
            </a:rPr>
            <a:t>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21844</xdr:rowOff>
    </xdr:from>
    <xdr:to>
      <xdr:col>24</xdr:col>
      <xdr:colOff>25400</xdr:colOff>
      <xdr:row>78</xdr:row>
      <xdr:rowOff>40132</xdr:rowOff>
    </xdr:to>
    <xdr:cxnSp macro="">
      <xdr:nvCxnSpPr>
        <xdr:cNvPr id="363" name="直線コネクタ 362"/>
        <xdr:cNvCxnSpPr/>
      </xdr:nvCxnSpPr>
      <xdr:spPr>
        <a:xfrm flipV="1">
          <a:off x="3987800" y="133949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40132</xdr:rowOff>
    </xdr:from>
    <xdr:to>
      <xdr:col>19</xdr:col>
      <xdr:colOff>187325</xdr:colOff>
      <xdr:row>78</xdr:row>
      <xdr:rowOff>58420</xdr:rowOff>
    </xdr:to>
    <xdr:cxnSp macro="">
      <xdr:nvCxnSpPr>
        <xdr:cNvPr id="366" name="直線コネクタ 365"/>
        <xdr:cNvCxnSpPr/>
      </xdr:nvCxnSpPr>
      <xdr:spPr>
        <a:xfrm flipV="1">
          <a:off x="3098800" y="134132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170435</xdr:rowOff>
    </xdr:from>
    <xdr:to>
      <xdr:col>15</xdr:col>
      <xdr:colOff>98425</xdr:colOff>
      <xdr:row>78</xdr:row>
      <xdr:rowOff>58420</xdr:rowOff>
    </xdr:to>
    <xdr:cxnSp macro="">
      <xdr:nvCxnSpPr>
        <xdr:cNvPr id="369" name="直線コネクタ 368"/>
        <xdr:cNvCxnSpPr/>
      </xdr:nvCxnSpPr>
      <xdr:spPr>
        <a:xfrm>
          <a:off x="2209800" y="133720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170435</xdr:rowOff>
    </xdr:from>
    <xdr:to>
      <xdr:col>11</xdr:col>
      <xdr:colOff>9525</xdr:colOff>
      <xdr:row>78</xdr:row>
      <xdr:rowOff>44704</xdr:rowOff>
    </xdr:to>
    <xdr:cxnSp macro="">
      <xdr:nvCxnSpPr>
        <xdr:cNvPr id="372" name="直線コネクタ 371"/>
        <xdr:cNvCxnSpPr/>
      </xdr:nvCxnSpPr>
      <xdr:spPr>
        <a:xfrm flipV="1">
          <a:off x="1320800" y="133720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75" name="フローチャート: 判断 374"/>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76" name="テキスト ボックス 375"/>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142494</xdr:rowOff>
    </xdr:from>
    <xdr:to>
      <xdr:col>24</xdr:col>
      <xdr:colOff>76200</xdr:colOff>
      <xdr:row>78</xdr:row>
      <xdr:rowOff>72644</xdr:rowOff>
    </xdr:to>
    <xdr:sp macro="" textlink="">
      <xdr:nvSpPr>
        <xdr:cNvPr id="382" name="楕円 381"/>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114571</xdr:rowOff>
    </xdr:from>
    <xdr:ext cx="762000" cy="259045"/>
    <xdr:sp macro="" textlink="">
      <xdr:nvSpPr>
        <xdr:cNvPr id="383" name="公債費該当値テキスト"/>
        <xdr:cNvSpPr txBox="1"/>
      </xdr:nvSpPr>
      <xdr:spPr>
        <a:xfrm>
          <a:off x="4914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160782</xdr:rowOff>
    </xdr:from>
    <xdr:to>
      <xdr:col>20</xdr:col>
      <xdr:colOff>38100</xdr:colOff>
      <xdr:row>78</xdr:row>
      <xdr:rowOff>90932</xdr:rowOff>
    </xdr:to>
    <xdr:sp macro="" textlink="">
      <xdr:nvSpPr>
        <xdr:cNvPr id="384" name="楕円 383"/>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75709</xdr:rowOff>
    </xdr:from>
    <xdr:ext cx="736600" cy="259045"/>
    <xdr:sp macro="" textlink="">
      <xdr:nvSpPr>
        <xdr:cNvPr id="385" name="テキスト ボックス 384"/>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86" name="楕円 385"/>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87" name="テキスト ボックス 386"/>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119635</xdr:rowOff>
    </xdr:from>
    <xdr:to>
      <xdr:col>11</xdr:col>
      <xdr:colOff>60325</xdr:colOff>
      <xdr:row>78</xdr:row>
      <xdr:rowOff>49785</xdr:rowOff>
    </xdr:to>
    <xdr:sp macro="" textlink="">
      <xdr:nvSpPr>
        <xdr:cNvPr id="388" name="楕円 387"/>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89" name="テキスト ボックス 388"/>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165354</xdr:rowOff>
    </xdr:from>
    <xdr:to>
      <xdr:col>6</xdr:col>
      <xdr:colOff>171450</xdr:colOff>
      <xdr:row>78</xdr:row>
      <xdr:rowOff>95504</xdr:rowOff>
    </xdr:to>
    <xdr:sp macro="" textlink="">
      <xdr:nvSpPr>
        <xdr:cNvPr id="390" name="楕円 389"/>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80281</xdr:rowOff>
    </xdr:from>
    <xdr:ext cx="762000" cy="259045"/>
    <xdr:sp macro="" textlink="">
      <xdr:nvSpPr>
        <xdr:cNvPr id="391" name="テキスト ボックス 390"/>
        <xdr:cNvSpPr txBox="1"/>
      </xdr:nvSpPr>
      <xdr:spPr>
        <a:xfrm>
          <a:off x="939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公債費以外では、対前年度比で０．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ポイント悪化したが、類似団体、県平均のいずれも下回っている。増加の主な要因としては人件費があげられ、今後も人事院勧告を受けた基本給の引き上げなどから増加が見込まれる。</a:t>
          </a:r>
          <a:endParaRPr lang="ja-JP" altLang="ja-JP" sz="1400">
            <a:effectLst/>
          </a:endParaRPr>
        </a:p>
        <a:p>
          <a:pPr algn="just"/>
          <a:r>
            <a:rPr kumimoji="1" lang="ja-JP" altLang="ja-JP" sz="1100">
              <a:solidFill>
                <a:schemeClr val="dk1"/>
              </a:solidFill>
              <a:effectLst/>
              <a:latin typeface="+mn-lt"/>
              <a:ea typeface="+mn-ea"/>
              <a:cs typeface="+mn-cs"/>
            </a:rPr>
            <a:t>　一方で、福祉サービスの利用拡大や、高齢化の更なる進行による扶助費の増加や、民間委託等による委託料の増加は今後も予想されるところであり、各事業の見直し、合理化を行うことで関連経費の抑制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76</xdr:row>
      <xdr:rowOff>122428</xdr:rowOff>
    </xdr:to>
    <xdr:cxnSp macro="">
      <xdr:nvCxnSpPr>
        <xdr:cNvPr id="422" name="直線コネクタ 421"/>
        <xdr:cNvCxnSpPr/>
      </xdr:nvCxnSpPr>
      <xdr:spPr>
        <a:xfrm>
          <a:off x="15671800" y="1313433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76708</xdr:rowOff>
    </xdr:from>
    <xdr:to>
      <xdr:col>78</xdr:col>
      <xdr:colOff>69850</xdr:colOff>
      <xdr:row>76</xdr:row>
      <xdr:rowOff>104139</xdr:rowOff>
    </xdr:to>
    <xdr:cxnSp macro="">
      <xdr:nvCxnSpPr>
        <xdr:cNvPr id="425" name="直線コネクタ 424"/>
        <xdr:cNvCxnSpPr/>
      </xdr:nvCxnSpPr>
      <xdr:spPr>
        <a:xfrm>
          <a:off x="14782800" y="131069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76708</xdr:rowOff>
    </xdr:from>
    <xdr:to>
      <xdr:col>73</xdr:col>
      <xdr:colOff>180975</xdr:colOff>
      <xdr:row>76</xdr:row>
      <xdr:rowOff>90424</xdr:rowOff>
    </xdr:to>
    <xdr:cxnSp macro="">
      <xdr:nvCxnSpPr>
        <xdr:cNvPr id="428" name="直線コネクタ 427"/>
        <xdr:cNvCxnSpPr/>
      </xdr:nvCxnSpPr>
      <xdr:spPr>
        <a:xfrm flipV="1">
          <a:off x="13893800" y="131069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90424</xdr:rowOff>
    </xdr:to>
    <xdr:cxnSp macro="">
      <xdr:nvCxnSpPr>
        <xdr:cNvPr id="431" name="直線コネクタ 430"/>
        <xdr:cNvCxnSpPr/>
      </xdr:nvCxnSpPr>
      <xdr:spPr>
        <a:xfrm>
          <a:off x="13004800" y="130657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34" name="フローチャート: 判断 433"/>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35" name="テキスト ボックス 434"/>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71628</xdr:rowOff>
    </xdr:from>
    <xdr:to>
      <xdr:col>82</xdr:col>
      <xdr:colOff>158750</xdr:colOff>
      <xdr:row>77</xdr:row>
      <xdr:rowOff>1778</xdr:rowOff>
    </xdr:to>
    <xdr:sp macro="" textlink="">
      <xdr:nvSpPr>
        <xdr:cNvPr id="441" name="楕円 440"/>
        <xdr:cNvSpPr/>
      </xdr:nvSpPr>
      <xdr:spPr>
        <a:xfrm>
          <a:off x="16459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88155</xdr:rowOff>
    </xdr:from>
    <xdr:ext cx="762000" cy="259045"/>
    <xdr:sp macro="" textlink="">
      <xdr:nvSpPr>
        <xdr:cNvPr id="442" name="公債費以外該当値テキスト"/>
        <xdr:cNvSpPr txBox="1"/>
      </xdr:nvSpPr>
      <xdr:spPr>
        <a:xfrm>
          <a:off x="16598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3" name="楕円 442"/>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44" name="テキスト ボックス 443"/>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25908</xdr:rowOff>
    </xdr:from>
    <xdr:to>
      <xdr:col>74</xdr:col>
      <xdr:colOff>31750</xdr:colOff>
      <xdr:row>76</xdr:row>
      <xdr:rowOff>127508</xdr:rowOff>
    </xdr:to>
    <xdr:sp macro="" textlink="">
      <xdr:nvSpPr>
        <xdr:cNvPr id="445" name="楕円 444"/>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137685</xdr:rowOff>
    </xdr:from>
    <xdr:ext cx="762000" cy="259045"/>
    <xdr:sp macro="" textlink="">
      <xdr:nvSpPr>
        <xdr:cNvPr id="446" name="テキスト ボックス 445"/>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39624</xdr:rowOff>
    </xdr:from>
    <xdr:to>
      <xdr:col>69</xdr:col>
      <xdr:colOff>142875</xdr:colOff>
      <xdr:row>76</xdr:row>
      <xdr:rowOff>141224</xdr:rowOff>
    </xdr:to>
    <xdr:sp macro="" textlink="">
      <xdr:nvSpPr>
        <xdr:cNvPr id="447" name="楕円 446"/>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151401</xdr:rowOff>
    </xdr:from>
    <xdr:ext cx="762000" cy="259045"/>
    <xdr:sp macro="" textlink="">
      <xdr:nvSpPr>
        <xdr:cNvPr id="448" name="テキスト ボックス 447"/>
        <xdr:cNvSpPr txBox="1"/>
      </xdr:nvSpPr>
      <xdr:spPr>
        <a:xfrm>
          <a:off x="13512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49" name="楕円 448"/>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50" name="テキスト ボックス 449"/>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74482</xdr:rowOff>
    </xdr:from>
    <xdr:to>
      <xdr:col>29</xdr:col>
      <xdr:colOff>127000</xdr:colOff>
      <xdr:row>18</xdr:row>
      <xdr:rowOff>110846</xdr:rowOff>
    </xdr:to>
    <xdr:cxnSp macro="">
      <xdr:nvCxnSpPr>
        <xdr:cNvPr id="52" name="直線コネクタ 51"/>
        <xdr:cNvCxnSpPr/>
      </xdr:nvCxnSpPr>
      <xdr:spPr bwMode="auto">
        <a:xfrm flipV="1">
          <a:off x="5003800" y="3208207"/>
          <a:ext cx="647700" cy="36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110846</xdr:rowOff>
    </xdr:from>
    <xdr:to>
      <xdr:col>26</xdr:col>
      <xdr:colOff>50800</xdr:colOff>
      <xdr:row>18</xdr:row>
      <xdr:rowOff>142817</xdr:rowOff>
    </xdr:to>
    <xdr:cxnSp macro="">
      <xdr:nvCxnSpPr>
        <xdr:cNvPr id="55" name="直線コネクタ 54"/>
        <xdr:cNvCxnSpPr/>
      </xdr:nvCxnSpPr>
      <xdr:spPr bwMode="auto">
        <a:xfrm flipV="1">
          <a:off x="4305300" y="3244571"/>
          <a:ext cx="698500" cy="31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137118</xdr:rowOff>
    </xdr:from>
    <xdr:to>
      <xdr:col>22</xdr:col>
      <xdr:colOff>114300</xdr:colOff>
      <xdr:row>18</xdr:row>
      <xdr:rowOff>142817</xdr:rowOff>
    </xdr:to>
    <xdr:cxnSp macro="">
      <xdr:nvCxnSpPr>
        <xdr:cNvPr id="58" name="直線コネクタ 57"/>
        <xdr:cNvCxnSpPr/>
      </xdr:nvCxnSpPr>
      <xdr:spPr bwMode="auto">
        <a:xfrm>
          <a:off x="3606800" y="3270843"/>
          <a:ext cx="698500" cy="5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135502</xdr:rowOff>
    </xdr:from>
    <xdr:to>
      <xdr:col>18</xdr:col>
      <xdr:colOff>177800</xdr:colOff>
      <xdr:row>18</xdr:row>
      <xdr:rowOff>137118</xdr:rowOff>
    </xdr:to>
    <xdr:cxnSp macro="">
      <xdr:nvCxnSpPr>
        <xdr:cNvPr id="61" name="直線コネクタ 60"/>
        <xdr:cNvCxnSpPr/>
      </xdr:nvCxnSpPr>
      <xdr:spPr bwMode="auto">
        <a:xfrm>
          <a:off x="2908300" y="3269227"/>
          <a:ext cx="698500" cy="1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141199</xdr:rowOff>
    </xdr:from>
    <xdr:to>
      <xdr:col>15</xdr:col>
      <xdr:colOff>101600</xdr:colOff>
      <xdr:row>17</xdr:row>
      <xdr:rowOff>71349</xdr:rowOff>
    </xdr:to>
    <xdr:sp macro="" textlink="">
      <xdr:nvSpPr>
        <xdr:cNvPr id="64" name="フローチャート: 判断 63"/>
        <xdr:cNvSpPr/>
      </xdr:nvSpPr>
      <xdr:spPr bwMode="auto">
        <a:xfrm>
          <a:off x="2857500" y="2932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81526</xdr:rowOff>
    </xdr:from>
    <xdr:ext cx="762000" cy="259045"/>
    <xdr:sp macro="" textlink="">
      <xdr:nvSpPr>
        <xdr:cNvPr id="65" name="テキスト ボックス 64"/>
        <xdr:cNvSpPr txBox="1"/>
      </xdr:nvSpPr>
      <xdr:spPr>
        <a:xfrm>
          <a:off x="2527300" y="270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23682</xdr:rowOff>
    </xdr:from>
    <xdr:to>
      <xdr:col>29</xdr:col>
      <xdr:colOff>177800</xdr:colOff>
      <xdr:row>18</xdr:row>
      <xdr:rowOff>125282</xdr:rowOff>
    </xdr:to>
    <xdr:sp macro="" textlink="">
      <xdr:nvSpPr>
        <xdr:cNvPr id="71" name="楕円 70"/>
        <xdr:cNvSpPr/>
      </xdr:nvSpPr>
      <xdr:spPr bwMode="auto">
        <a:xfrm>
          <a:off x="5600700" y="3157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167209</xdr:rowOff>
    </xdr:from>
    <xdr:ext cx="762000" cy="259045"/>
    <xdr:sp macro="" textlink="">
      <xdr:nvSpPr>
        <xdr:cNvPr id="72" name="人口1人当たり決算額の推移該当値テキスト130"/>
        <xdr:cNvSpPr txBox="1"/>
      </xdr:nvSpPr>
      <xdr:spPr>
        <a:xfrm>
          <a:off x="5740400" y="3129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60046</xdr:rowOff>
    </xdr:from>
    <xdr:to>
      <xdr:col>26</xdr:col>
      <xdr:colOff>101600</xdr:colOff>
      <xdr:row>18</xdr:row>
      <xdr:rowOff>161646</xdr:rowOff>
    </xdr:to>
    <xdr:sp macro="" textlink="">
      <xdr:nvSpPr>
        <xdr:cNvPr id="73" name="楕円 72"/>
        <xdr:cNvSpPr/>
      </xdr:nvSpPr>
      <xdr:spPr bwMode="auto">
        <a:xfrm>
          <a:off x="4953000" y="3193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146423</xdr:rowOff>
    </xdr:from>
    <xdr:ext cx="736600" cy="259045"/>
    <xdr:sp macro="" textlink="">
      <xdr:nvSpPr>
        <xdr:cNvPr id="74" name="テキスト ボックス 73"/>
        <xdr:cNvSpPr txBox="1"/>
      </xdr:nvSpPr>
      <xdr:spPr>
        <a:xfrm>
          <a:off x="4622800" y="328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92017</xdr:rowOff>
    </xdr:from>
    <xdr:to>
      <xdr:col>22</xdr:col>
      <xdr:colOff>165100</xdr:colOff>
      <xdr:row>19</xdr:row>
      <xdr:rowOff>22167</xdr:rowOff>
    </xdr:to>
    <xdr:sp macro="" textlink="">
      <xdr:nvSpPr>
        <xdr:cNvPr id="75" name="楕円 74"/>
        <xdr:cNvSpPr/>
      </xdr:nvSpPr>
      <xdr:spPr bwMode="auto">
        <a:xfrm>
          <a:off x="4254500" y="3225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6944</xdr:rowOff>
    </xdr:from>
    <xdr:ext cx="762000" cy="259045"/>
    <xdr:sp macro="" textlink="">
      <xdr:nvSpPr>
        <xdr:cNvPr id="76" name="テキスト ボックス 75"/>
        <xdr:cNvSpPr txBox="1"/>
      </xdr:nvSpPr>
      <xdr:spPr>
        <a:xfrm>
          <a:off x="3924300" y="331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86318</xdr:rowOff>
    </xdr:from>
    <xdr:to>
      <xdr:col>19</xdr:col>
      <xdr:colOff>38100</xdr:colOff>
      <xdr:row>19</xdr:row>
      <xdr:rowOff>16468</xdr:rowOff>
    </xdr:to>
    <xdr:sp macro="" textlink="">
      <xdr:nvSpPr>
        <xdr:cNvPr id="77" name="楕円 76"/>
        <xdr:cNvSpPr/>
      </xdr:nvSpPr>
      <xdr:spPr bwMode="auto">
        <a:xfrm>
          <a:off x="3556000" y="3220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1245</xdr:rowOff>
    </xdr:from>
    <xdr:ext cx="762000" cy="259045"/>
    <xdr:sp macro="" textlink="">
      <xdr:nvSpPr>
        <xdr:cNvPr id="78" name="テキスト ボックス 77"/>
        <xdr:cNvSpPr txBox="1"/>
      </xdr:nvSpPr>
      <xdr:spPr>
        <a:xfrm>
          <a:off x="3225800" y="33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84702</xdr:rowOff>
    </xdr:from>
    <xdr:to>
      <xdr:col>15</xdr:col>
      <xdr:colOff>101600</xdr:colOff>
      <xdr:row>19</xdr:row>
      <xdr:rowOff>14852</xdr:rowOff>
    </xdr:to>
    <xdr:sp macro="" textlink="">
      <xdr:nvSpPr>
        <xdr:cNvPr id="79" name="楕円 78"/>
        <xdr:cNvSpPr/>
      </xdr:nvSpPr>
      <xdr:spPr bwMode="auto">
        <a:xfrm>
          <a:off x="2857500" y="3218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171079</xdr:rowOff>
    </xdr:from>
    <xdr:ext cx="762000" cy="259045"/>
    <xdr:sp macro="" textlink="">
      <xdr:nvSpPr>
        <xdr:cNvPr id="80" name="テキスト ボックス 79"/>
        <xdr:cNvSpPr txBox="1"/>
      </xdr:nvSpPr>
      <xdr:spPr>
        <a:xfrm>
          <a:off x="2527300" y="330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165732</xdr:rowOff>
    </xdr:from>
    <xdr:to>
      <xdr:col>29</xdr:col>
      <xdr:colOff>127000</xdr:colOff>
      <xdr:row>37</xdr:row>
      <xdr:rowOff>176736</xdr:rowOff>
    </xdr:to>
    <xdr:cxnSp macro="">
      <xdr:nvCxnSpPr>
        <xdr:cNvPr id="115" name="直線コネクタ 114"/>
        <xdr:cNvCxnSpPr/>
      </xdr:nvCxnSpPr>
      <xdr:spPr bwMode="auto">
        <a:xfrm flipV="1">
          <a:off x="5003800" y="7290432"/>
          <a:ext cx="647700" cy="11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176736</xdr:rowOff>
    </xdr:from>
    <xdr:to>
      <xdr:col>26</xdr:col>
      <xdr:colOff>50800</xdr:colOff>
      <xdr:row>37</xdr:row>
      <xdr:rowOff>176965</xdr:rowOff>
    </xdr:to>
    <xdr:cxnSp macro="">
      <xdr:nvCxnSpPr>
        <xdr:cNvPr id="118" name="直線コネクタ 117"/>
        <xdr:cNvCxnSpPr/>
      </xdr:nvCxnSpPr>
      <xdr:spPr bwMode="auto">
        <a:xfrm flipV="1">
          <a:off x="4305300" y="7301436"/>
          <a:ext cx="698500" cy="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176965</xdr:rowOff>
    </xdr:from>
    <xdr:to>
      <xdr:col>22</xdr:col>
      <xdr:colOff>114300</xdr:colOff>
      <xdr:row>37</xdr:row>
      <xdr:rowOff>203026</xdr:rowOff>
    </xdr:to>
    <xdr:cxnSp macro="">
      <xdr:nvCxnSpPr>
        <xdr:cNvPr id="121" name="直線コネクタ 120"/>
        <xdr:cNvCxnSpPr/>
      </xdr:nvCxnSpPr>
      <xdr:spPr bwMode="auto">
        <a:xfrm flipV="1">
          <a:off x="3606800" y="7301665"/>
          <a:ext cx="698500" cy="26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203026</xdr:rowOff>
    </xdr:from>
    <xdr:to>
      <xdr:col>18</xdr:col>
      <xdr:colOff>177800</xdr:colOff>
      <xdr:row>37</xdr:row>
      <xdr:rowOff>239406</xdr:rowOff>
    </xdr:to>
    <xdr:cxnSp macro="">
      <xdr:nvCxnSpPr>
        <xdr:cNvPr id="124" name="直線コネクタ 123"/>
        <xdr:cNvCxnSpPr/>
      </xdr:nvCxnSpPr>
      <xdr:spPr bwMode="auto">
        <a:xfrm flipV="1">
          <a:off x="2908300" y="7327726"/>
          <a:ext cx="698500" cy="36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76331</xdr:rowOff>
    </xdr:from>
    <xdr:to>
      <xdr:col>15</xdr:col>
      <xdr:colOff>101600</xdr:colOff>
      <xdr:row>35</xdr:row>
      <xdr:rowOff>177931</xdr:rowOff>
    </xdr:to>
    <xdr:sp macro="" textlink="">
      <xdr:nvSpPr>
        <xdr:cNvPr id="127" name="フローチャート: 判断 126"/>
        <xdr:cNvSpPr/>
      </xdr:nvSpPr>
      <xdr:spPr bwMode="auto">
        <a:xfrm>
          <a:off x="2857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188108</xdr:rowOff>
    </xdr:from>
    <xdr:ext cx="762000" cy="259045"/>
    <xdr:sp macro="" textlink="">
      <xdr:nvSpPr>
        <xdr:cNvPr id="128" name="テキスト ボックス 127"/>
        <xdr:cNvSpPr txBox="1"/>
      </xdr:nvSpPr>
      <xdr:spPr>
        <a:xfrm>
          <a:off x="2527300" y="645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114932</xdr:rowOff>
    </xdr:from>
    <xdr:to>
      <xdr:col>29</xdr:col>
      <xdr:colOff>177800</xdr:colOff>
      <xdr:row>37</xdr:row>
      <xdr:rowOff>216532</xdr:rowOff>
    </xdr:to>
    <xdr:sp macro="" textlink="">
      <xdr:nvSpPr>
        <xdr:cNvPr id="134" name="楕円 133"/>
        <xdr:cNvSpPr/>
      </xdr:nvSpPr>
      <xdr:spPr bwMode="auto">
        <a:xfrm>
          <a:off x="5600700" y="7239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87009</xdr:rowOff>
    </xdr:from>
    <xdr:ext cx="762000" cy="259045"/>
    <xdr:sp macro="" textlink="">
      <xdr:nvSpPr>
        <xdr:cNvPr id="135" name="人口1人当たり決算額の推移該当値テキスト445"/>
        <xdr:cNvSpPr txBox="1"/>
      </xdr:nvSpPr>
      <xdr:spPr>
        <a:xfrm>
          <a:off x="5740400" y="721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125936</xdr:rowOff>
    </xdr:from>
    <xdr:to>
      <xdr:col>26</xdr:col>
      <xdr:colOff>101600</xdr:colOff>
      <xdr:row>37</xdr:row>
      <xdr:rowOff>227536</xdr:rowOff>
    </xdr:to>
    <xdr:sp macro="" textlink="">
      <xdr:nvSpPr>
        <xdr:cNvPr id="136" name="楕円 135"/>
        <xdr:cNvSpPr/>
      </xdr:nvSpPr>
      <xdr:spPr bwMode="auto">
        <a:xfrm>
          <a:off x="4953000" y="7250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212313</xdr:rowOff>
    </xdr:from>
    <xdr:ext cx="736600" cy="259045"/>
    <xdr:sp macro="" textlink="">
      <xdr:nvSpPr>
        <xdr:cNvPr id="137" name="テキスト ボックス 136"/>
        <xdr:cNvSpPr txBox="1"/>
      </xdr:nvSpPr>
      <xdr:spPr>
        <a:xfrm>
          <a:off x="4622800" y="7337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126165</xdr:rowOff>
    </xdr:from>
    <xdr:to>
      <xdr:col>22</xdr:col>
      <xdr:colOff>165100</xdr:colOff>
      <xdr:row>37</xdr:row>
      <xdr:rowOff>227765</xdr:rowOff>
    </xdr:to>
    <xdr:sp macro="" textlink="">
      <xdr:nvSpPr>
        <xdr:cNvPr id="138" name="楕円 137"/>
        <xdr:cNvSpPr/>
      </xdr:nvSpPr>
      <xdr:spPr bwMode="auto">
        <a:xfrm>
          <a:off x="4254500" y="7250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212542</xdr:rowOff>
    </xdr:from>
    <xdr:ext cx="762000" cy="259045"/>
    <xdr:sp macro="" textlink="">
      <xdr:nvSpPr>
        <xdr:cNvPr id="139" name="テキスト ボックス 138"/>
        <xdr:cNvSpPr txBox="1"/>
      </xdr:nvSpPr>
      <xdr:spPr>
        <a:xfrm>
          <a:off x="3924300" y="733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152226</xdr:rowOff>
    </xdr:from>
    <xdr:to>
      <xdr:col>19</xdr:col>
      <xdr:colOff>38100</xdr:colOff>
      <xdr:row>37</xdr:row>
      <xdr:rowOff>253826</xdr:rowOff>
    </xdr:to>
    <xdr:sp macro="" textlink="">
      <xdr:nvSpPr>
        <xdr:cNvPr id="140" name="楕円 139"/>
        <xdr:cNvSpPr/>
      </xdr:nvSpPr>
      <xdr:spPr bwMode="auto">
        <a:xfrm>
          <a:off x="3556000" y="7276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238603</xdr:rowOff>
    </xdr:from>
    <xdr:ext cx="762000" cy="259045"/>
    <xdr:sp macro="" textlink="">
      <xdr:nvSpPr>
        <xdr:cNvPr id="141" name="テキスト ボックス 140"/>
        <xdr:cNvSpPr txBox="1"/>
      </xdr:nvSpPr>
      <xdr:spPr>
        <a:xfrm>
          <a:off x="3225800" y="736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188606</xdr:rowOff>
    </xdr:from>
    <xdr:to>
      <xdr:col>15</xdr:col>
      <xdr:colOff>101600</xdr:colOff>
      <xdr:row>37</xdr:row>
      <xdr:rowOff>290206</xdr:rowOff>
    </xdr:to>
    <xdr:sp macro="" textlink="">
      <xdr:nvSpPr>
        <xdr:cNvPr id="142" name="楕円 141"/>
        <xdr:cNvSpPr/>
      </xdr:nvSpPr>
      <xdr:spPr bwMode="auto">
        <a:xfrm>
          <a:off x="2857500" y="7313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274983</xdr:rowOff>
    </xdr:from>
    <xdr:ext cx="762000" cy="259045"/>
    <xdr:sp macro="" textlink="">
      <xdr:nvSpPr>
        <xdr:cNvPr id="143" name="テキスト ボックス 142"/>
        <xdr:cNvSpPr txBox="1"/>
      </xdr:nvSpPr>
      <xdr:spPr>
        <a:xfrm>
          <a:off x="2527300" y="739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80,531
77,498
56.92
30,615,349
28,255,695
1,908,463
17,191,746
25,292,271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60947</xdr:rowOff>
    </xdr:from>
    <xdr:to>
      <xdr:col>24</xdr:col>
      <xdr:colOff>63500</xdr:colOff>
      <xdr:row>35</xdr:row>
      <xdr:rowOff>109159</xdr:rowOff>
    </xdr:to>
    <xdr:cxnSp macro="">
      <xdr:nvCxnSpPr>
        <xdr:cNvPr id="59" name="直線コネクタ 58"/>
        <xdr:cNvCxnSpPr/>
      </xdr:nvCxnSpPr>
      <xdr:spPr>
        <a:xfrm flipV="1">
          <a:off x="3797300" y="6061697"/>
          <a:ext cx="838200" cy="4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109159</xdr:rowOff>
    </xdr:from>
    <xdr:to>
      <xdr:col>19</xdr:col>
      <xdr:colOff>177800</xdr:colOff>
      <xdr:row>35</xdr:row>
      <xdr:rowOff>150239</xdr:rowOff>
    </xdr:to>
    <xdr:cxnSp macro="">
      <xdr:nvCxnSpPr>
        <xdr:cNvPr id="62" name="直線コネクタ 61"/>
        <xdr:cNvCxnSpPr/>
      </xdr:nvCxnSpPr>
      <xdr:spPr>
        <a:xfrm flipV="1">
          <a:off x="2908300" y="6109909"/>
          <a:ext cx="889000" cy="4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153005</xdr:rowOff>
    </xdr:from>
    <xdr:to>
      <xdr:col>15</xdr:col>
      <xdr:colOff>50800</xdr:colOff>
      <xdr:row>35</xdr:row>
      <xdr:rowOff>150239</xdr:rowOff>
    </xdr:to>
    <xdr:cxnSp macro="">
      <xdr:nvCxnSpPr>
        <xdr:cNvPr id="65" name="直線コネクタ 64"/>
        <xdr:cNvCxnSpPr/>
      </xdr:nvCxnSpPr>
      <xdr:spPr>
        <a:xfrm>
          <a:off x="2019300" y="5982305"/>
          <a:ext cx="889000" cy="16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153005</xdr:rowOff>
    </xdr:from>
    <xdr:to>
      <xdr:col>10</xdr:col>
      <xdr:colOff>114300</xdr:colOff>
      <xdr:row>35</xdr:row>
      <xdr:rowOff>101592</xdr:rowOff>
    </xdr:to>
    <xdr:cxnSp macro="">
      <xdr:nvCxnSpPr>
        <xdr:cNvPr id="68" name="直線コネクタ 67"/>
        <xdr:cNvCxnSpPr/>
      </xdr:nvCxnSpPr>
      <xdr:spPr>
        <a:xfrm flipV="1">
          <a:off x="1130300" y="5982305"/>
          <a:ext cx="889000" cy="12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12097</xdr:rowOff>
    </xdr:from>
    <xdr:ext cx="534377" cy="259045"/>
    <xdr:sp macro="" textlink="">
      <xdr:nvSpPr>
        <xdr:cNvPr id="70" name="テキスト ボックス 69"/>
        <xdr:cNvSpPr txBox="1"/>
      </xdr:nvSpPr>
      <xdr:spPr>
        <a:xfrm>
          <a:off x="1752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5050</xdr:rowOff>
    </xdr:from>
    <xdr:to>
      <xdr:col>6</xdr:col>
      <xdr:colOff>38100</xdr:colOff>
      <xdr:row>35</xdr:row>
      <xdr:rowOff>106650</xdr:rowOff>
    </xdr:to>
    <xdr:sp macro="" textlink="">
      <xdr:nvSpPr>
        <xdr:cNvPr id="71" name="フローチャート: 判断 70"/>
        <xdr:cNvSpPr/>
      </xdr:nvSpPr>
      <xdr:spPr>
        <a:xfrm>
          <a:off x="1079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123177</xdr:rowOff>
    </xdr:from>
    <xdr:ext cx="534377" cy="259045"/>
    <xdr:sp macro="" textlink="">
      <xdr:nvSpPr>
        <xdr:cNvPr id="72" name="テキスト ボックス 71"/>
        <xdr:cNvSpPr txBox="1"/>
      </xdr:nvSpPr>
      <xdr:spPr>
        <a:xfrm>
          <a:off x="863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10147</xdr:rowOff>
    </xdr:from>
    <xdr:to>
      <xdr:col>24</xdr:col>
      <xdr:colOff>114300</xdr:colOff>
      <xdr:row>35</xdr:row>
      <xdr:rowOff>111747</xdr:rowOff>
    </xdr:to>
    <xdr:sp macro="" textlink="">
      <xdr:nvSpPr>
        <xdr:cNvPr id="78" name="楕円 77"/>
        <xdr:cNvSpPr/>
      </xdr:nvSpPr>
      <xdr:spPr>
        <a:xfrm>
          <a:off x="4584700" y="601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33024</xdr:rowOff>
    </xdr:from>
    <xdr:ext cx="534377" cy="259045"/>
    <xdr:sp macro="" textlink="">
      <xdr:nvSpPr>
        <xdr:cNvPr id="79" name="人件費該当値テキスト"/>
        <xdr:cNvSpPr txBox="1"/>
      </xdr:nvSpPr>
      <xdr:spPr>
        <a:xfrm>
          <a:off x="4686300" y="586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58359</xdr:rowOff>
    </xdr:from>
    <xdr:to>
      <xdr:col>20</xdr:col>
      <xdr:colOff>38100</xdr:colOff>
      <xdr:row>35</xdr:row>
      <xdr:rowOff>159959</xdr:rowOff>
    </xdr:to>
    <xdr:sp macro="" textlink="">
      <xdr:nvSpPr>
        <xdr:cNvPr id="80" name="楕円 79"/>
        <xdr:cNvSpPr/>
      </xdr:nvSpPr>
      <xdr:spPr>
        <a:xfrm>
          <a:off x="3746500" y="605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5036</xdr:rowOff>
    </xdr:from>
    <xdr:ext cx="534377" cy="259045"/>
    <xdr:sp macro="" textlink="">
      <xdr:nvSpPr>
        <xdr:cNvPr id="81" name="テキスト ボックス 80"/>
        <xdr:cNvSpPr txBox="1"/>
      </xdr:nvSpPr>
      <xdr:spPr>
        <a:xfrm>
          <a:off x="3530111" y="583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99439</xdr:rowOff>
    </xdr:from>
    <xdr:to>
      <xdr:col>15</xdr:col>
      <xdr:colOff>101600</xdr:colOff>
      <xdr:row>36</xdr:row>
      <xdr:rowOff>29589</xdr:rowOff>
    </xdr:to>
    <xdr:sp macro="" textlink="">
      <xdr:nvSpPr>
        <xdr:cNvPr id="82" name="楕円 81"/>
        <xdr:cNvSpPr/>
      </xdr:nvSpPr>
      <xdr:spPr>
        <a:xfrm>
          <a:off x="2857500" y="61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20716</xdr:rowOff>
    </xdr:from>
    <xdr:ext cx="534377" cy="259045"/>
    <xdr:sp macro="" textlink="">
      <xdr:nvSpPr>
        <xdr:cNvPr id="83" name="テキスト ボックス 82"/>
        <xdr:cNvSpPr txBox="1"/>
      </xdr:nvSpPr>
      <xdr:spPr>
        <a:xfrm>
          <a:off x="2641111" y="619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102205</xdr:rowOff>
    </xdr:from>
    <xdr:to>
      <xdr:col>10</xdr:col>
      <xdr:colOff>165100</xdr:colOff>
      <xdr:row>35</xdr:row>
      <xdr:rowOff>32355</xdr:rowOff>
    </xdr:to>
    <xdr:sp macro="" textlink="">
      <xdr:nvSpPr>
        <xdr:cNvPr id="84" name="楕円 83"/>
        <xdr:cNvSpPr/>
      </xdr:nvSpPr>
      <xdr:spPr>
        <a:xfrm>
          <a:off x="1968500" y="59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48882</xdr:rowOff>
    </xdr:from>
    <xdr:ext cx="534377" cy="259045"/>
    <xdr:sp macro="" textlink="">
      <xdr:nvSpPr>
        <xdr:cNvPr id="85" name="テキスト ボックス 84"/>
        <xdr:cNvSpPr txBox="1"/>
      </xdr:nvSpPr>
      <xdr:spPr>
        <a:xfrm>
          <a:off x="1752111" y="570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50792</xdr:rowOff>
    </xdr:from>
    <xdr:to>
      <xdr:col>6</xdr:col>
      <xdr:colOff>38100</xdr:colOff>
      <xdr:row>35</xdr:row>
      <xdr:rowOff>152392</xdr:rowOff>
    </xdr:to>
    <xdr:sp macro="" textlink="">
      <xdr:nvSpPr>
        <xdr:cNvPr id="86" name="楕円 85"/>
        <xdr:cNvSpPr/>
      </xdr:nvSpPr>
      <xdr:spPr>
        <a:xfrm>
          <a:off x="1079500" y="605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143519</xdr:rowOff>
    </xdr:from>
    <xdr:ext cx="534377" cy="259045"/>
    <xdr:sp macro="" textlink="">
      <xdr:nvSpPr>
        <xdr:cNvPr id="87" name="テキスト ボックス 86"/>
        <xdr:cNvSpPr txBox="1"/>
      </xdr:nvSpPr>
      <xdr:spPr>
        <a:xfrm>
          <a:off x="863111" y="61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29921</xdr:rowOff>
    </xdr:from>
    <xdr:to>
      <xdr:col>24</xdr:col>
      <xdr:colOff>63500</xdr:colOff>
      <xdr:row>57</xdr:row>
      <xdr:rowOff>38468</xdr:rowOff>
    </xdr:to>
    <xdr:cxnSp macro="">
      <xdr:nvCxnSpPr>
        <xdr:cNvPr id="117" name="直線コネクタ 116"/>
        <xdr:cNvCxnSpPr/>
      </xdr:nvCxnSpPr>
      <xdr:spPr>
        <a:xfrm flipV="1">
          <a:off x="3797300" y="9802571"/>
          <a:ext cx="838200" cy="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38468</xdr:rowOff>
    </xdr:from>
    <xdr:to>
      <xdr:col>19</xdr:col>
      <xdr:colOff>177800</xdr:colOff>
      <xdr:row>57</xdr:row>
      <xdr:rowOff>41122</xdr:rowOff>
    </xdr:to>
    <xdr:cxnSp macro="">
      <xdr:nvCxnSpPr>
        <xdr:cNvPr id="120" name="直線コネクタ 119"/>
        <xdr:cNvCxnSpPr/>
      </xdr:nvCxnSpPr>
      <xdr:spPr>
        <a:xfrm flipV="1">
          <a:off x="2908300" y="9811118"/>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41122</xdr:rowOff>
    </xdr:from>
    <xdr:to>
      <xdr:col>15</xdr:col>
      <xdr:colOff>50800</xdr:colOff>
      <xdr:row>57</xdr:row>
      <xdr:rowOff>45986</xdr:rowOff>
    </xdr:to>
    <xdr:cxnSp macro="">
      <xdr:nvCxnSpPr>
        <xdr:cNvPr id="123" name="直線コネクタ 122"/>
        <xdr:cNvCxnSpPr/>
      </xdr:nvCxnSpPr>
      <xdr:spPr>
        <a:xfrm flipV="1">
          <a:off x="2019300" y="9813772"/>
          <a:ext cx="889000" cy="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45986</xdr:rowOff>
    </xdr:from>
    <xdr:to>
      <xdr:col>10</xdr:col>
      <xdr:colOff>114300</xdr:colOff>
      <xdr:row>57</xdr:row>
      <xdr:rowOff>71120</xdr:rowOff>
    </xdr:to>
    <xdr:cxnSp macro="">
      <xdr:nvCxnSpPr>
        <xdr:cNvPr id="126" name="直線コネクタ 125"/>
        <xdr:cNvCxnSpPr/>
      </xdr:nvCxnSpPr>
      <xdr:spPr>
        <a:xfrm flipV="1">
          <a:off x="1130300" y="9818636"/>
          <a:ext cx="889000" cy="2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15113</xdr:rowOff>
    </xdr:from>
    <xdr:to>
      <xdr:col>6</xdr:col>
      <xdr:colOff>38100</xdr:colOff>
      <xdr:row>56</xdr:row>
      <xdr:rowOff>116713</xdr:rowOff>
    </xdr:to>
    <xdr:sp macro="" textlink="">
      <xdr:nvSpPr>
        <xdr:cNvPr id="129" name="フローチャート: 判断 128"/>
        <xdr:cNvSpPr/>
      </xdr:nvSpPr>
      <xdr:spPr>
        <a:xfrm>
          <a:off x="1079500" y="961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133240</xdr:rowOff>
    </xdr:from>
    <xdr:ext cx="534377" cy="259045"/>
    <xdr:sp macro="" textlink="">
      <xdr:nvSpPr>
        <xdr:cNvPr id="130" name="テキスト ボックス 129"/>
        <xdr:cNvSpPr txBox="1"/>
      </xdr:nvSpPr>
      <xdr:spPr>
        <a:xfrm>
          <a:off x="863111" y="93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150571</xdr:rowOff>
    </xdr:from>
    <xdr:to>
      <xdr:col>24</xdr:col>
      <xdr:colOff>114300</xdr:colOff>
      <xdr:row>57</xdr:row>
      <xdr:rowOff>80721</xdr:rowOff>
    </xdr:to>
    <xdr:sp macro="" textlink="">
      <xdr:nvSpPr>
        <xdr:cNvPr id="136" name="楕円 135"/>
        <xdr:cNvSpPr/>
      </xdr:nvSpPr>
      <xdr:spPr>
        <a:xfrm>
          <a:off x="4584700" y="975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128998</xdr:rowOff>
    </xdr:from>
    <xdr:ext cx="534377" cy="259045"/>
    <xdr:sp macro="" textlink="">
      <xdr:nvSpPr>
        <xdr:cNvPr id="137" name="物件費該当値テキスト"/>
        <xdr:cNvSpPr txBox="1"/>
      </xdr:nvSpPr>
      <xdr:spPr>
        <a:xfrm>
          <a:off x="4686300" y="97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159118</xdr:rowOff>
    </xdr:from>
    <xdr:to>
      <xdr:col>20</xdr:col>
      <xdr:colOff>38100</xdr:colOff>
      <xdr:row>57</xdr:row>
      <xdr:rowOff>89268</xdr:rowOff>
    </xdr:to>
    <xdr:sp macro="" textlink="">
      <xdr:nvSpPr>
        <xdr:cNvPr id="138" name="楕円 137"/>
        <xdr:cNvSpPr/>
      </xdr:nvSpPr>
      <xdr:spPr>
        <a:xfrm>
          <a:off x="3746500" y="976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80395</xdr:rowOff>
    </xdr:from>
    <xdr:ext cx="534377" cy="259045"/>
    <xdr:sp macro="" textlink="">
      <xdr:nvSpPr>
        <xdr:cNvPr id="139" name="テキスト ボックス 138"/>
        <xdr:cNvSpPr txBox="1"/>
      </xdr:nvSpPr>
      <xdr:spPr>
        <a:xfrm>
          <a:off x="3530111" y="985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161772</xdr:rowOff>
    </xdr:from>
    <xdr:to>
      <xdr:col>15</xdr:col>
      <xdr:colOff>101600</xdr:colOff>
      <xdr:row>57</xdr:row>
      <xdr:rowOff>91922</xdr:rowOff>
    </xdr:to>
    <xdr:sp macro="" textlink="">
      <xdr:nvSpPr>
        <xdr:cNvPr id="140" name="楕円 139"/>
        <xdr:cNvSpPr/>
      </xdr:nvSpPr>
      <xdr:spPr>
        <a:xfrm>
          <a:off x="2857500" y="976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83049</xdr:rowOff>
    </xdr:from>
    <xdr:ext cx="534377" cy="259045"/>
    <xdr:sp macro="" textlink="">
      <xdr:nvSpPr>
        <xdr:cNvPr id="141" name="テキスト ボックス 140"/>
        <xdr:cNvSpPr txBox="1"/>
      </xdr:nvSpPr>
      <xdr:spPr>
        <a:xfrm>
          <a:off x="2641111" y="98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166636</xdr:rowOff>
    </xdr:from>
    <xdr:to>
      <xdr:col>10</xdr:col>
      <xdr:colOff>165100</xdr:colOff>
      <xdr:row>57</xdr:row>
      <xdr:rowOff>96786</xdr:rowOff>
    </xdr:to>
    <xdr:sp macro="" textlink="">
      <xdr:nvSpPr>
        <xdr:cNvPr id="142" name="楕円 141"/>
        <xdr:cNvSpPr/>
      </xdr:nvSpPr>
      <xdr:spPr>
        <a:xfrm>
          <a:off x="1968500" y="976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87913</xdr:rowOff>
    </xdr:from>
    <xdr:ext cx="534377" cy="259045"/>
    <xdr:sp macro="" textlink="">
      <xdr:nvSpPr>
        <xdr:cNvPr id="143" name="テキスト ボックス 142"/>
        <xdr:cNvSpPr txBox="1"/>
      </xdr:nvSpPr>
      <xdr:spPr>
        <a:xfrm>
          <a:off x="1752111" y="986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20320</xdr:rowOff>
    </xdr:from>
    <xdr:to>
      <xdr:col>6</xdr:col>
      <xdr:colOff>38100</xdr:colOff>
      <xdr:row>57</xdr:row>
      <xdr:rowOff>121920</xdr:rowOff>
    </xdr:to>
    <xdr:sp macro="" textlink="">
      <xdr:nvSpPr>
        <xdr:cNvPr id="144" name="楕円 143"/>
        <xdr:cNvSpPr/>
      </xdr:nvSpPr>
      <xdr:spPr>
        <a:xfrm>
          <a:off x="1079500" y="97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113047</xdr:rowOff>
    </xdr:from>
    <xdr:ext cx="534377" cy="259045"/>
    <xdr:sp macro="" textlink="">
      <xdr:nvSpPr>
        <xdr:cNvPr id="145" name="テキスト ボックス 144"/>
        <xdr:cNvSpPr txBox="1"/>
      </xdr:nvSpPr>
      <xdr:spPr>
        <a:xfrm>
          <a:off x="863111" y="98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24637</xdr:rowOff>
    </xdr:from>
    <xdr:to>
      <xdr:col>24</xdr:col>
      <xdr:colOff>63500</xdr:colOff>
      <xdr:row>78</xdr:row>
      <xdr:rowOff>59461</xdr:rowOff>
    </xdr:to>
    <xdr:cxnSp macro="">
      <xdr:nvCxnSpPr>
        <xdr:cNvPr id="174" name="直線コネクタ 173"/>
        <xdr:cNvCxnSpPr/>
      </xdr:nvCxnSpPr>
      <xdr:spPr>
        <a:xfrm flipV="1">
          <a:off x="3797300" y="13397737"/>
          <a:ext cx="838200" cy="3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38582</xdr:rowOff>
    </xdr:from>
    <xdr:to>
      <xdr:col>19</xdr:col>
      <xdr:colOff>177800</xdr:colOff>
      <xdr:row>78</xdr:row>
      <xdr:rowOff>59461</xdr:rowOff>
    </xdr:to>
    <xdr:cxnSp macro="">
      <xdr:nvCxnSpPr>
        <xdr:cNvPr id="177" name="直線コネクタ 176"/>
        <xdr:cNvCxnSpPr/>
      </xdr:nvCxnSpPr>
      <xdr:spPr>
        <a:xfrm>
          <a:off x="2908300" y="13411682"/>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38582</xdr:rowOff>
    </xdr:from>
    <xdr:to>
      <xdr:col>15</xdr:col>
      <xdr:colOff>50800</xdr:colOff>
      <xdr:row>78</xdr:row>
      <xdr:rowOff>59386</xdr:rowOff>
    </xdr:to>
    <xdr:cxnSp macro="">
      <xdr:nvCxnSpPr>
        <xdr:cNvPr id="180" name="直線コネクタ 179"/>
        <xdr:cNvCxnSpPr/>
      </xdr:nvCxnSpPr>
      <xdr:spPr>
        <a:xfrm flipV="1">
          <a:off x="2019300" y="13411682"/>
          <a:ext cx="889000" cy="2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59386</xdr:rowOff>
    </xdr:from>
    <xdr:to>
      <xdr:col>10</xdr:col>
      <xdr:colOff>114300</xdr:colOff>
      <xdr:row>78</xdr:row>
      <xdr:rowOff>62891</xdr:rowOff>
    </xdr:to>
    <xdr:cxnSp macro="">
      <xdr:nvCxnSpPr>
        <xdr:cNvPr id="183" name="直線コネクタ 182"/>
        <xdr:cNvCxnSpPr/>
      </xdr:nvCxnSpPr>
      <xdr:spPr>
        <a:xfrm flipV="1">
          <a:off x="1130300" y="13432486"/>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108026</xdr:rowOff>
    </xdr:from>
    <xdr:to>
      <xdr:col>6</xdr:col>
      <xdr:colOff>38100</xdr:colOff>
      <xdr:row>77</xdr:row>
      <xdr:rowOff>38176</xdr:rowOff>
    </xdr:to>
    <xdr:sp macro="" textlink="">
      <xdr:nvSpPr>
        <xdr:cNvPr id="186" name="フローチャート: 判断 185"/>
        <xdr:cNvSpPr/>
      </xdr:nvSpPr>
      <xdr:spPr>
        <a:xfrm>
          <a:off x="1079500" y="1313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54703</xdr:rowOff>
    </xdr:from>
    <xdr:ext cx="469744" cy="259045"/>
    <xdr:sp macro="" textlink="">
      <xdr:nvSpPr>
        <xdr:cNvPr id="187" name="テキスト ボックス 186"/>
        <xdr:cNvSpPr txBox="1"/>
      </xdr:nvSpPr>
      <xdr:spPr>
        <a:xfrm>
          <a:off x="895428" y="1291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145287</xdr:rowOff>
    </xdr:from>
    <xdr:to>
      <xdr:col>24</xdr:col>
      <xdr:colOff>114300</xdr:colOff>
      <xdr:row>78</xdr:row>
      <xdr:rowOff>75437</xdr:rowOff>
    </xdr:to>
    <xdr:sp macro="" textlink="">
      <xdr:nvSpPr>
        <xdr:cNvPr id="193" name="楕円 192"/>
        <xdr:cNvSpPr/>
      </xdr:nvSpPr>
      <xdr:spPr>
        <a:xfrm>
          <a:off x="4584700" y="1334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123714</xdr:rowOff>
    </xdr:from>
    <xdr:ext cx="469744" cy="259045"/>
    <xdr:sp macro="" textlink="">
      <xdr:nvSpPr>
        <xdr:cNvPr id="194" name="維持補修費該当値テキスト"/>
        <xdr:cNvSpPr txBox="1"/>
      </xdr:nvSpPr>
      <xdr:spPr>
        <a:xfrm>
          <a:off x="4686300" y="1332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8661</xdr:rowOff>
    </xdr:from>
    <xdr:to>
      <xdr:col>20</xdr:col>
      <xdr:colOff>38100</xdr:colOff>
      <xdr:row>78</xdr:row>
      <xdr:rowOff>110261</xdr:rowOff>
    </xdr:to>
    <xdr:sp macro="" textlink="">
      <xdr:nvSpPr>
        <xdr:cNvPr id="195" name="楕円 194"/>
        <xdr:cNvSpPr/>
      </xdr:nvSpPr>
      <xdr:spPr>
        <a:xfrm>
          <a:off x="3746500" y="1338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101388</xdr:rowOff>
    </xdr:from>
    <xdr:ext cx="469744" cy="259045"/>
    <xdr:sp macro="" textlink="">
      <xdr:nvSpPr>
        <xdr:cNvPr id="196" name="テキスト ボックス 195"/>
        <xdr:cNvSpPr txBox="1"/>
      </xdr:nvSpPr>
      <xdr:spPr>
        <a:xfrm>
          <a:off x="3562428" y="1347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159232</xdr:rowOff>
    </xdr:from>
    <xdr:to>
      <xdr:col>15</xdr:col>
      <xdr:colOff>101600</xdr:colOff>
      <xdr:row>78</xdr:row>
      <xdr:rowOff>89382</xdr:rowOff>
    </xdr:to>
    <xdr:sp macro="" textlink="">
      <xdr:nvSpPr>
        <xdr:cNvPr id="197" name="楕円 196"/>
        <xdr:cNvSpPr/>
      </xdr:nvSpPr>
      <xdr:spPr>
        <a:xfrm>
          <a:off x="2857500" y="133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80509</xdr:rowOff>
    </xdr:from>
    <xdr:ext cx="469744" cy="259045"/>
    <xdr:sp macro="" textlink="">
      <xdr:nvSpPr>
        <xdr:cNvPr id="198" name="テキスト ボックス 197"/>
        <xdr:cNvSpPr txBox="1"/>
      </xdr:nvSpPr>
      <xdr:spPr>
        <a:xfrm>
          <a:off x="2673428" y="1345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8586</xdr:rowOff>
    </xdr:from>
    <xdr:to>
      <xdr:col>10</xdr:col>
      <xdr:colOff>165100</xdr:colOff>
      <xdr:row>78</xdr:row>
      <xdr:rowOff>110186</xdr:rowOff>
    </xdr:to>
    <xdr:sp macro="" textlink="">
      <xdr:nvSpPr>
        <xdr:cNvPr id="199" name="楕円 198"/>
        <xdr:cNvSpPr/>
      </xdr:nvSpPr>
      <xdr:spPr>
        <a:xfrm>
          <a:off x="1968500" y="1338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101313</xdr:rowOff>
    </xdr:from>
    <xdr:ext cx="469744" cy="259045"/>
    <xdr:sp macro="" textlink="">
      <xdr:nvSpPr>
        <xdr:cNvPr id="200" name="テキスト ボックス 199"/>
        <xdr:cNvSpPr txBox="1"/>
      </xdr:nvSpPr>
      <xdr:spPr>
        <a:xfrm>
          <a:off x="1784428" y="1347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12091</xdr:rowOff>
    </xdr:from>
    <xdr:to>
      <xdr:col>6</xdr:col>
      <xdr:colOff>38100</xdr:colOff>
      <xdr:row>78</xdr:row>
      <xdr:rowOff>113691</xdr:rowOff>
    </xdr:to>
    <xdr:sp macro="" textlink="">
      <xdr:nvSpPr>
        <xdr:cNvPr id="201" name="楕円 200"/>
        <xdr:cNvSpPr/>
      </xdr:nvSpPr>
      <xdr:spPr>
        <a:xfrm>
          <a:off x="1079500" y="133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104818</xdr:rowOff>
    </xdr:from>
    <xdr:ext cx="469744" cy="259045"/>
    <xdr:sp macro="" textlink="">
      <xdr:nvSpPr>
        <xdr:cNvPr id="202" name="テキスト ボックス 201"/>
        <xdr:cNvSpPr txBox="1"/>
      </xdr:nvSpPr>
      <xdr:spPr>
        <a:xfrm>
          <a:off x="895428" y="1347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9753</xdr:rowOff>
    </xdr:from>
    <xdr:to>
      <xdr:col>24</xdr:col>
      <xdr:colOff>63500</xdr:colOff>
      <xdr:row>96</xdr:row>
      <xdr:rowOff>11570</xdr:rowOff>
    </xdr:to>
    <xdr:cxnSp macro="">
      <xdr:nvCxnSpPr>
        <xdr:cNvPr id="232" name="直線コネクタ 231"/>
        <xdr:cNvCxnSpPr/>
      </xdr:nvCxnSpPr>
      <xdr:spPr>
        <a:xfrm flipV="1">
          <a:off x="3797300" y="16468953"/>
          <a:ext cx="838200" cy="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11570</xdr:rowOff>
    </xdr:from>
    <xdr:to>
      <xdr:col>19</xdr:col>
      <xdr:colOff>177800</xdr:colOff>
      <xdr:row>96</xdr:row>
      <xdr:rowOff>24867</xdr:rowOff>
    </xdr:to>
    <xdr:cxnSp macro="">
      <xdr:nvCxnSpPr>
        <xdr:cNvPr id="235" name="直線コネクタ 234"/>
        <xdr:cNvCxnSpPr/>
      </xdr:nvCxnSpPr>
      <xdr:spPr>
        <a:xfrm flipV="1">
          <a:off x="2908300" y="16470770"/>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24867</xdr:rowOff>
    </xdr:from>
    <xdr:to>
      <xdr:col>15</xdr:col>
      <xdr:colOff>50800</xdr:colOff>
      <xdr:row>96</xdr:row>
      <xdr:rowOff>65088</xdr:rowOff>
    </xdr:to>
    <xdr:cxnSp macro="">
      <xdr:nvCxnSpPr>
        <xdr:cNvPr id="238" name="直線コネクタ 237"/>
        <xdr:cNvCxnSpPr/>
      </xdr:nvCxnSpPr>
      <xdr:spPr>
        <a:xfrm flipV="1">
          <a:off x="2019300" y="16484067"/>
          <a:ext cx="889000" cy="4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58573</xdr:rowOff>
    </xdr:from>
    <xdr:to>
      <xdr:col>10</xdr:col>
      <xdr:colOff>114300</xdr:colOff>
      <xdr:row>96</xdr:row>
      <xdr:rowOff>65088</xdr:rowOff>
    </xdr:to>
    <xdr:cxnSp macro="">
      <xdr:nvCxnSpPr>
        <xdr:cNvPr id="241" name="直線コネクタ 240"/>
        <xdr:cNvCxnSpPr/>
      </xdr:nvCxnSpPr>
      <xdr:spPr>
        <a:xfrm>
          <a:off x="1130300" y="16517773"/>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12509</xdr:rowOff>
    </xdr:from>
    <xdr:to>
      <xdr:col>6</xdr:col>
      <xdr:colOff>38100</xdr:colOff>
      <xdr:row>96</xdr:row>
      <xdr:rowOff>114109</xdr:rowOff>
    </xdr:to>
    <xdr:sp macro="" textlink="">
      <xdr:nvSpPr>
        <xdr:cNvPr id="244" name="フローチャート: 判断 243"/>
        <xdr:cNvSpPr/>
      </xdr:nvSpPr>
      <xdr:spPr>
        <a:xfrm>
          <a:off x="1079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105236</xdr:rowOff>
    </xdr:from>
    <xdr:ext cx="534377" cy="259045"/>
    <xdr:sp macro="" textlink="">
      <xdr:nvSpPr>
        <xdr:cNvPr id="245" name="テキスト ボックス 244"/>
        <xdr:cNvSpPr txBox="1"/>
      </xdr:nvSpPr>
      <xdr:spPr>
        <a:xfrm>
          <a:off x="863111" y="1656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130403</xdr:rowOff>
    </xdr:from>
    <xdr:to>
      <xdr:col>24</xdr:col>
      <xdr:colOff>114300</xdr:colOff>
      <xdr:row>96</xdr:row>
      <xdr:rowOff>60553</xdr:rowOff>
    </xdr:to>
    <xdr:sp macro="" textlink="">
      <xdr:nvSpPr>
        <xdr:cNvPr id="251" name="楕円 250"/>
        <xdr:cNvSpPr/>
      </xdr:nvSpPr>
      <xdr:spPr>
        <a:xfrm>
          <a:off x="4584700" y="1641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108830</xdr:rowOff>
    </xdr:from>
    <xdr:ext cx="534377" cy="259045"/>
    <xdr:sp macro="" textlink="">
      <xdr:nvSpPr>
        <xdr:cNvPr id="252" name="扶助費該当値テキスト"/>
        <xdr:cNvSpPr txBox="1"/>
      </xdr:nvSpPr>
      <xdr:spPr>
        <a:xfrm>
          <a:off x="4686300" y="1639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132220</xdr:rowOff>
    </xdr:from>
    <xdr:to>
      <xdr:col>20</xdr:col>
      <xdr:colOff>38100</xdr:colOff>
      <xdr:row>96</xdr:row>
      <xdr:rowOff>62370</xdr:rowOff>
    </xdr:to>
    <xdr:sp macro="" textlink="">
      <xdr:nvSpPr>
        <xdr:cNvPr id="253" name="楕円 252"/>
        <xdr:cNvSpPr/>
      </xdr:nvSpPr>
      <xdr:spPr>
        <a:xfrm>
          <a:off x="3746500" y="164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53497</xdr:rowOff>
    </xdr:from>
    <xdr:ext cx="534377" cy="259045"/>
    <xdr:sp macro="" textlink="">
      <xdr:nvSpPr>
        <xdr:cNvPr id="254" name="テキスト ボックス 253"/>
        <xdr:cNvSpPr txBox="1"/>
      </xdr:nvSpPr>
      <xdr:spPr>
        <a:xfrm>
          <a:off x="3530111" y="165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145517</xdr:rowOff>
    </xdr:from>
    <xdr:to>
      <xdr:col>15</xdr:col>
      <xdr:colOff>101600</xdr:colOff>
      <xdr:row>96</xdr:row>
      <xdr:rowOff>75667</xdr:rowOff>
    </xdr:to>
    <xdr:sp macro="" textlink="">
      <xdr:nvSpPr>
        <xdr:cNvPr id="255" name="楕円 254"/>
        <xdr:cNvSpPr/>
      </xdr:nvSpPr>
      <xdr:spPr>
        <a:xfrm>
          <a:off x="2857500" y="1643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66794</xdr:rowOff>
    </xdr:from>
    <xdr:ext cx="534377" cy="259045"/>
    <xdr:sp macro="" textlink="">
      <xdr:nvSpPr>
        <xdr:cNvPr id="256" name="テキスト ボックス 255"/>
        <xdr:cNvSpPr txBox="1"/>
      </xdr:nvSpPr>
      <xdr:spPr>
        <a:xfrm>
          <a:off x="2641111" y="165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14288</xdr:rowOff>
    </xdr:from>
    <xdr:to>
      <xdr:col>10</xdr:col>
      <xdr:colOff>165100</xdr:colOff>
      <xdr:row>96</xdr:row>
      <xdr:rowOff>115888</xdr:rowOff>
    </xdr:to>
    <xdr:sp macro="" textlink="">
      <xdr:nvSpPr>
        <xdr:cNvPr id="257" name="楕円 256"/>
        <xdr:cNvSpPr/>
      </xdr:nvSpPr>
      <xdr:spPr>
        <a:xfrm>
          <a:off x="1968500" y="1647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107015</xdr:rowOff>
    </xdr:from>
    <xdr:ext cx="534377" cy="259045"/>
    <xdr:sp macro="" textlink="">
      <xdr:nvSpPr>
        <xdr:cNvPr id="258" name="テキスト ボックス 257"/>
        <xdr:cNvSpPr txBox="1"/>
      </xdr:nvSpPr>
      <xdr:spPr>
        <a:xfrm>
          <a:off x="1752111" y="165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7773</xdr:rowOff>
    </xdr:from>
    <xdr:to>
      <xdr:col>6</xdr:col>
      <xdr:colOff>38100</xdr:colOff>
      <xdr:row>96</xdr:row>
      <xdr:rowOff>109373</xdr:rowOff>
    </xdr:to>
    <xdr:sp macro="" textlink="">
      <xdr:nvSpPr>
        <xdr:cNvPr id="259" name="楕円 258"/>
        <xdr:cNvSpPr/>
      </xdr:nvSpPr>
      <xdr:spPr>
        <a:xfrm>
          <a:off x="1079500" y="1646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125900</xdr:rowOff>
    </xdr:from>
    <xdr:ext cx="534377" cy="259045"/>
    <xdr:sp macro="" textlink="">
      <xdr:nvSpPr>
        <xdr:cNvPr id="260" name="テキスト ボックス 259"/>
        <xdr:cNvSpPr txBox="1"/>
      </xdr:nvSpPr>
      <xdr:spPr>
        <a:xfrm>
          <a:off x="863111" y="1624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143434</xdr:rowOff>
    </xdr:from>
    <xdr:to>
      <xdr:col>55</xdr:col>
      <xdr:colOff>0</xdr:colOff>
      <xdr:row>38</xdr:row>
      <xdr:rowOff>26543</xdr:rowOff>
    </xdr:to>
    <xdr:cxnSp macro="">
      <xdr:nvCxnSpPr>
        <xdr:cNvPr id="291" name="直線コネクタ 290"/>
        <xdr:cNvCxnSpPr/>
      </xdr:nvCxnSpPr>
      <xdr:spPr>
        <a:xfrm flipV="1">
          <a:off x="9639300" y="6315634"/>
          <a:ext cx="838200" cy="22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26543</xdr:rowOff>
    </xdr:from>
    <xdr:to>
      <xdr:col>50</xdr:col>
      <xdr:colOff>114300</xdr:colOff>
      <xdr:row>38</xdr:row>
      <xdr:rowOff>48216</xdr:rowOff>
    </xdr:to>
    <xdr:cxnSp macro="">
      <xdr:nvCxnSpPr>
        <xdr:cNvPr id="294" name="直線コネクタ 293"/>
        <xdr:cNvCxnSpPr/>
      </xdr:nvCxnSpPr>
      <xdr:spPr>
        <a:xfrm flipV="1">
          <a:off x="8750300" y="6541643"/>
          <a:ext cx="889000" cy="2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48216</xdr:rowOff>
    </xdr:from>
    <xdr:to>
      <xdr:col>45</xdr:col>
      <xdr:colOff>177800</xdr:colOff>
      <xdr:row>38</xdr:row>
      <xdr:rowOff>48641</xdr:rowOff>
    </xdr:to>
    <xdr:cxnSp macro="">
      <xdr:nvCxnSpPr>
        <xdr:cNvPr id="297" name="直線コネクタ 296"/>
        <xdr:cNvCxnSpPr/>
      </xdr:nvCxnSpPr>
      <xdr:spPr>
        <a:xfrm flipV="1">
          <a:off x="7861300" y="6563316"/>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34871</xdr:rowOff>
    </xdr:from>
    <xdr:to>
      <xdr:col>41</xdr:col>
      <xdr:colOff>50800</xdr:colOff>
      <xdr:row>38</xdr:row>
      <xdr:rowOff>48641</xdr:rowOff>
    </xdr:to>
    <xdr:cxnSp macro="">
      <xdr:nvCxnSpPr>
        <xdr:cNvPr id="300" name="直線コネクタ 299"/>
        <xdr:cNvCxnSpPr/>
      </xdr:nvCxnSpPr>
      <xdr:spPr>
        <a:xfrm>
          <a:off x="6972300" y="6549971"/>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27733</xdr:rowOff>
    </xdr:from>
    <xdr:to>
      <xdr:col>36</xdr:col>
      <xdr:colOff>165100</xdr:colOff>
      <xdr:row>36</xdr:row>
      <xdr:rowOff>129333</xdr:rowOff>
    </xdr:to>
    <xdr:sp macro="" textlink="">
      <xdr:nvSpPr>
        <xdr:cNvPr id="303" name="フローチャート: 判断 302"/>
        <xdr:cNvSpPr/>
      </xdr:nvSpPr>
      <xdr:spPr>
        <a:xfrm>
          <a:off x="6921500" y="619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145860</xdr:rowOff>
    </xdr:from>
    <xdr:ext cx="534377" cy="259045"/>
    <xdr:sp macro="" textlink="">
      <xdr:nvSpPr>
        <xdr:cNvPr id="304" name="テキスト ボックス 303"/>
        <xdr:cNvSpPr txBox="1"/>
      </xdr:nvSpPr>
      <xdr:spPr>
        <a:xfrm>
          <a:off x="6705111" y="597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92634</xdr:rowOff>
    </xdr:from>
    <xdr:to>
      <xdr:col>55</xdr:col>
      <xdr:colOff>50800</xdr:colOff>
      <xdr:row>37</xdr:row>
      <xdr:rowOff>22784</xdr:rowOff>
    </xdr:to>
    <xdr:sp macro="" textlink="">
      <xdr:nvSpPr>
        <xdr:cNvPr id="310" name="楕円 309"/>
        <xdr:cNvSpPr/>
      </xdr:nvSpPr>
      <xdr:spPr>
        <a:xfrm>
          <a:off x="10426700" y="626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71061</xdr:rowOff>
    </xdr:from>
    <xdr:ext cx="534377" cy="259045"/>
    <xdr:sp macro="" textlink="">
      <xdr:nvSpPr>
        <xdr:cNvPr id="311" name="補助費等該当値テキスト"/>
        <xdr:cNvSpPr txBox="1"/>
      </xdr:nvSpPr>
      <xdr:spPr>
        <a:xfrm>
          <a:off x="10528300" y="624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147193</xdr:rowOff>
    </xdr:from>
    <xdr:to>
      <xdr:col>50</xdr:col>
      <xdr:colOff>165100</xdr:colOff>
      <xdr:row>38</xdr:row>
      <xdr:rowOff>77343</xdr:rowOff>
    </xdr:to>
    <xdr:sp macro="" textlink="">
      <xdr:nvSpPr>
        <xdr:cNvPr id="312" name="楕円 311"/>
        <xdr:cNvSpPr/>
      </xdr:nvSpPr>
      <xdr:spPr>
        <a:xfrm>
          <a:off x="9588500" y="64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68470</xdr:rowOff>
    </xdr:from>
    <xdr:ext cx="534377" cy="259045"/>
    <xdr:sp macro="" textlink="">
      <xdr:nvSpPr>
        <xdr:cNvPr id="313" name="テキスト ボックス 312"/>
        <xdr:cNvSpPr txBox="1"/>
      </xdr:nvSpPr>
      <xdr:spPr>
        <a:xfrm>
          <a:off x="9372111" y="6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168866</xdr:rowOff>
    </xdr:from>
    <xdr:to>
      <xdr:col>46</xdr:col>
      <xdr:colOff>38100</xdr:colOff>
      <xdr:row>38</xdr:row>
      <xdr:rowOff>99016</xdr:rowOff>
    </xdr:to>
    <xdr:sp macro="" textlink="">
      <xdr:nvSpPr>
        <xdr:cNvPr id="314" name="楕円 313"/>
        <xdr:cNvSpPr/>
      </xdr:nvSpPr>
      <xdr:spPr>
        <a:xfrm>
          <a:off x="8699500" y="651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90143</xdr:rowOff>
    </xdr:from>
    <xdr:ext cx="534377" cy="259045"/>
    <xdr:sp macro="" textlink="">
      <xdr:nvSpPr>
        <xdr:cNvPr id="315" name="テキスト ボックス 314"/>
        <xdr:cNvSpPr txBox="1"/>
      </xdr:nvSpPr>
      <xdr:spPr>
        <a:xfrm>
          <a:off x="8483111" y="660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169291</xdr:rowOff>
    </xdr:from>
    <xdr:to>
      <xdr:col>41</xdr:col>
      <xdr:colOff>101600</xdr:colOff>
      <xdr:row>38</xdr:row>
      <xdr:rowOff>99441</xdr:rowOff>
    </xdr:to>
    <xdr:sp macro="" textlink="">
      <xdr:nvSpPr>
        <xdr:cNvPr id="316" name="楕円 315"/>
        <xdr:cNvSpPr/>
      </xdr:nvSpPr>
      <xdr:spPr>
        <a:xfrm>
          <a:off x="7810500" y="65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90568</xdr:rowOff>
    </xdr:from>
    <xdr:ext cx="534377" cy="259045"/>
    <xdr:sp macro="" textlink="">
      <xdr:nvSpPr>
        <xdr:cNvPr id="317" name="テキスト ボックス 316"/>
        <xdr:cNvSpPr txBox="1"/>
      </xdr:nvSpPr>
      <xdr:spPr>
        <a:xfrm>
          <a:off x="7594111" y="660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155521</xdr:rowOff>
    </xdr:from>
    <xdr:to>
      <xdr:col>36</xdr:col>
      <xdr:colOff>165100</xdr:colOff>
      <xdr:row>38</xdr:row>
      <xdr:rowOff>85671</xdr:rowOff>
    </xdr:to>
    <xdr:sp macro="" textlink="">
      <xdr:nvSpPr>
        <xdr:cNvPr id="318" name="楕円 317"/>
        <xdr:cNvSpPr/>
      </xdr:nvSpPr>
      <xdr:spPr>
        <a:xfrm>
          <a:off x="6921500" y="64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76798</xdr:rowOff>
    </xdr:from>
    <xdr:ext cx="534377" cy="259045"/>
    <xdr:sp macro="" textlink="">
      <xdr:nvSpPr>
        <xdr:cNvPr id="319" name="テキスト ボックス 318"/>
        <xdr:cNvSpPr txBox="1"/>
      </xdr:nvSpPr>
      <xdr:spPr>
        <a:xfrm>
          <a:off x="6705111" y="659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50215</xdr:rowOff>
    </xdr:from>
    <xdr:to>
      <xdr:col>55</xdr:col>
      <xdr:colOff>0</xdr:colOff>
      <xdr:row>58</xdr:row>
      <xdr:rowOff>62879</xdr:rowOff>
    </xdr:to>
    <xdr:cxnSp macro="">
      <xdr:nvCxnSpPr>
        <xdr:cNvPr id="346" name="直線コネクタ 345"/>
        <xdr:cNvCxnSpPr/>
      </xdr:nvCxnSpPr>
      <xdr:spPr>
        <a:xfrm>
          <a:off x="9639300" y="9994315"/>
          <a:ext cx="8382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50215</xdr:rowOff>
    </xdr:from>
    <xdr:to>
      <xdr:col>50</xdr:col>
      <xdr:colOff>114300</xdr:colOff>
      <xdr:row>58</xdr:row>
      <xdr:rowOff>64283</xdr:rowOff>
    </xdr:to>
    <xdr:cxnSp macro="">
      <xdr:nvCxnSpPr>
        <xdr:cNvPr id="349" name="直線コネクタ 348"/>
        <xdr:cNvCxnSpPr/>
      </xdr:nvCxnSpPr>
      <xdr:spPr>
        <a:xfrm flipV="1">
          <a:off x="8750300" y="9994315"/>
          <a:ext cx="889000" cy="1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58127</xdr:rowOff>
    </xdr:from>
    <xdr:to>
      <xdr:col>45</xdr:col>
      <xdr:colOff>177800</xdr:colOff>
      <xdr:row>58</xdr:row>
      <xdr:rowOff>64283</xdr:rowOff>
    </xdr:to>
    <xdr:cxnSp macro="">
      <xdr:nvCxnSpPr>
        <xdr:cNvPr id="352" name="直線コネクタ 351"/>
        <xdr:cNvCxnSpPr/>
      </xdr:nvCxnSpPr>
      <xdr:spPr>
        <a:xfrm>
          <a:off x="7861300" y="10002227"/>
          <a:ext cx="889000" cy="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54921</xdr:rowOff>
    </xdr:from>
    <xdr:to>
      <xdr:col>41</xdr:col>
      <xdr:colOff>50800</xdr:colOff>
      <xdr:row>58</xdr:row>
      <xdr:rowOff>58127</xdr:rowOff>
    </xdr:to>
    <xdr:cxnSp macro="">
      <xdr:nvCxnSpPr>
        <xdr:cNvPr id="355" name="直線コネクタ 354"/>
        <xdr:cNvCxnSpPr/>
      </xdr:nvCxnSpPr>
      <xdr:spPr>
        <a:xfrm>
          <a:off x="6972300" y="9999021"/>
          <a:ext cx="889000" cy="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109501</xdr:rowOff>
    </xdr:from>
    <xdr:to>
      <xdr:col>36</xdr:col>
      <xdr:colOff>165100</xdr:colOff>
      <xdr:row>58</xdr:row>
      <xdr:rowOff>39651</xdr:rowOff>
    </xdr:to>
    <xdr:sp macro="" textlink="">
      <xdr:nvSpPr>
        <xdr:cNvPr id="358" name="フローチャート: 判断 357"/>
        <xdr:cNvSpPr/>
      </xdr:nvSpPr>
      <xdr:spPr>
        <a:xfrm>
          <a:off x="6921500" y="98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56178</xdr:rowOff>
    </xdr:from>
    <xdr:ext cx="534377" cy="259045"/>
    <xdr:sp macro="" textlink="">
      <xdr:nvSpPr>
        <xdr:cNvPr id="359" name="テキスト ボックス 358"/>
        <xdr:cNvSpPr txBox="1"/>
      </xdr:nvSpPr>
      <xdr:spPr>
        <a:xfrm>
          <a:off x="6705111" y="965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12079</xdr:rowOff>
    </xdr:from>
    <xdr:to>
      <xdr:col>55</xdr:col>
      <xdr:colOff>50800</xdr:colOff>
      <xdr:row>58</xdr:row>
      <xdr:rowOff>113679</xdr:rowOff>
    </xdr:to>
    <xdr:sp macro="" textlink="">
      <xdr:nvSpPr>
        <xdr:cNvPr id="365" name="楕円 364"/>
        <xdr:cNvSpPr/>
      </xdr:nvSpPr>
      <xdr:spPr>
        <a:xfrm>
          <a:off x="10426700" y="995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113769</xdr:rowOff>
    </xdr:from>
    <xdr:ext cx="534377" cy="259045"/>
    <xdr:sp macro="" textlink="">
      <xdr:nvSpPr>
        <xdr:cNvPr id="366" name="普通建設事業費該当値テキスト"/>
        <xdr:cNvSpPr txBox="1"/>
      </xdr:nvSpPr>
      <xdr:spPr>
        <a:xfrm>
          <a:off x="10528300" y="98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170865</xdr:rowOff>
    </xdr:from>
    <xdr:to>
      <xdr:col>50</xdr:col>
      <xdr:colOff>165100</xdr:colOff>
      <xdr:row>58</xdr:row>
      <xdr:rowOff>101015</xdr:rowOff>
    </xdr:to>
    <xdr:sp macro="" textlink="">
      <xdr:nvSpPr>
        <xdr:cNvPr id="367" name="楕円 366"/>
        <xdr:cNvSpPr/>
      </xdr:nvSpPr>
      <xdr:spPr>
        <a:xfrm>
          <a:off x="9588500" y="99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92142</xdr:rowOff>
    </xdr:from>
    <xdr:ext cx="534377" cy="259045"/>
    <xdr:sp macro="" textlink="">
      <xdr:nvSpPr>
        <xdr:cNvPr id="368" name="テキスト ボックス 367"/>
        <xdr:cNvSpPr txBox="1"/>
      </xdr:nvSpPr>
      <xdr:spPr>
        <a:xfrm>
          <a:off x="9372111" y="1003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13483</xdr:rowOff>
    </xdr:from>
    <xdr:to>
      <xdr:col>46</xdr:col>
      <xdr:colOff>38100</xdr:colOff>
      <xdr:row>58</xdr:row>
      <xdr:rowOff>115083</xdr:rowOff>
    </xdr:to>
    <xdr:sp macro="" textlink="">
      <xdr:nvSpPr>
        <xdr:cNvPr id="369" name="楕円 368"/>
        <xdr:cNvSpPr/>
      </xdr:nvSpPr>
      <xdr:spPr>
        <a:xfrm>
          <a:off x="8699500" y="995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106210</xdr:rowOff>
    </xdr:from>
    <xdr:ext cx="534377" cy="259045"/>
    <xdr:sp macro="" textlink="">
      <xdr:nvSpPr>
        <xdr:cNvPr id="370" name="テキスト ボックス 369"/>
        <xdr:cNvSpPr txBox="1"/>
      </xdr:nvSpPr>
      <xdr:spPr>
        <a:xfrm>
          <a:off x="8483111" y="1005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7327</xdr:rowOff>
    </xdr:from>
    <xdr:to>
      <xdr:col>41</xdr:col>
      <xdr:colOff>101600</xdr:colOff>
      <xdr:row>58</xdr:row>
      <xdr:rowOff>108927</xdr:rowOff>
    </xdr:to>
    <xdr:sp macro="" textlink="">
      <xdr:nvSpPr>
        <xdr:cNvPr id="371" name="楕円 370"/>
        <xdr:cNvSpPr/>
      </xdr:nvSpPr>
      <xdr:spPr>
        <a:xfrm>
          <a:off x="7810500" y="995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100054</xdr:rowOff>
    </xdr:from>
    <xdr:ext cx="534377" cy="259045"/>
    <xdr:sp macro="" textlink="">
      <xdr:nvSpPr>
        <xdr:cNvPr id="372" name="テキスト ボックス 371"/>
        <xdr:cNvSpPr txBox="1"/>
      </xdr:nvSpPr>
      <xdr:spPr>
        <a:xfrm>
          <a:off x="7594111" y="10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4121</xdr:rowOff>
    </xdr:from>
    <xdr:to>
      <xdr:col>36</xdr:col>
      <xdr:colOff>165100</xdr:colOff>
      <xdr:row>58</xdr:row>
      <xdr:rowOff>105721</xdr:rowOff>
    </xdr:to>
    <xdr:sp macro="" textlink="">
      <xdr:nvSpPr>
        <xdr:cNvPr id="373" name="楕円 372"/>
        <xdr:cNvSpPr/>
      </xdr:nvSpPr>
      <xdr:spPr>
        <a:xfrm>
          <a:off x="6921500" y="99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96848</xdr:rowOff>
    </xdr:from>
    <xdr:ext cx="534377" cy="259045"/>
    <xdr:sp macro="" textlink="">
      <xdr:nvSpPr>
        <xdr:cNvPr id="374" name="テキスト ボックス 373"/>
        <xdr:cNvSpPr txBox="1"/>
      </xdr:nvSpPr>
      <xdr:spPr>
        <a:xfrm>
          <a:off x="6705111" y="100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60344</xdr:rowOff>
    </xdr:from>
    <xdr:to>
      <xdr:col>55</xdr:col>
      <xdr:colOff>0</xdr:colOff>
      <xdr:row>79</xdr:row>
      <xdr:rowOff>66456</xdr:rowOff>
    </xdr:to>
    <xdr:cxnSp macro="">
      <xdr:nvCxnSpPr>
        <xdr:cNvPr id="405" name="直線コネクタ 404"/>
        <xdr:cNvCxnSpPr/>
      </xdr:nvCxnSpPr>
      <xdr:spPr>
        <a:xfrm flipV="1">
          <a:off x="9639300" y="13604894"/>
          <a:ext cx="838200" cy="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62508</xdr:rowOff>
    </xdr:from>
    <xdr:to>
      <xdr:col>50</xdr:col>
      <xdr:colOff>114300</xdr:colOff>
      <xdr:row>79</xdr:row>
      <xdr:rowOff>66456</xdr:rowOff>
    </xdr:to>
    <xdr:cxnSp macro="">
      <xdr:nvCxnSpPr>
        <xdr:cNvPr id="408" name="直線コネクタ 407"/>
        <xdr:cNvCxnSpPr/>
      </xdr:nvCxnSpPr>
      <xdr:spPr>
        <a:xfrm>
          <a:off x="8750300" y="13607058"/>
          <a:ext cx="889000" cy="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62508</xdr:rowOff>
    </xdr:from>
    <xdr:to>
      <xdr:col>45</xdr:col>
      <xdr:colOff>177800</xdr:colOff>
      <xdr:row>79</xdr:row>
      <xdr:rowOff>62779</xdr:rowOff>
    </xdr:to>
    <xdr:cxnSp macro="">
      <xdr:nvCxnSpPr>
        <xdr:cNvPr id="411" name="直線コネクタ 410"/>
        <xdr:cNvCxnSpPr/>
      </xdr:nvCxnSpPr>
      <xdr:spPr>
        <a:xfrm flipV="1">
          <a:off x="7861300" y="13607058"/>
          <a:ext cx="889000" cy="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62779</xdr:rowOff>
    </xdr:from>
    <xdr:to>
      <xdr:col>41</xdr:col>
      <xdr:colOff>50800</xdr:colOff>
      <xdr:row>79</xdr:row>
      <xdr:rowOff>75366</xdr:rowOff>
    </xdr:to>
    <xdr:cxnSp macro="">
      <xdr:nvCxnSpPr>
        <xdr:cNvPr id="414" name="直線コネクタ 413"/>
        <xdr:cNvCxnSpPr/>
      </xdr:nvCxnSpPr>
      <xdr:spPr>
        <a:xfrm flipV="1">
          <a:off x="6972300" y="13607329"/>
          <a:ext cx="8890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130854</xdr:rowOff>
    </xdr:from>
    <xdr:to>
      <xdr:col>36</xdr:col>
      <xdr:colOff>165100</xdr:colOff>
      <xdr:row>79</xdr:row>
      <xdr:rowOff>61004</xdr:rowOff>
    </xdr:to>
    <xdr:sp macro="" textlink="">
      <xdr:nvSpPr>
        <xdr:cNvPr id="417" name="フローチャート: 判断 416"/>
        <xdr:cNvSpPr/>
      </xdr:nvSpPr>
      <xdr:spPr>
        <a:xfrm>
          <a:off x="6921500" y="1350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77531</xdr:rowOff>
    </xdr:from>
    <xdr:ext cx="534377" cy="259045"/>
    <xdr:sp macro="" textlink="">
      <xdr:nvSpPr>
        <xdr:cNvPr id="418" name="テキスト ボックス 417"/>
        <xdr:cNvSpPr txBox="1"/>
      </xdr:nvSpPr>
      <xdr:spPr>
        <a:xfrm>
          <a:off x="6705111" y="1327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9544</xdr:rowOff>
    </xdr:from>
    <xdr:to>
      <xdr:col>55</xdr:col>
      <xdr:colOff>50800</xdr:colOff>
      <xdr:row>79</xdr:row>
      <xdr:rowOff>111144</xdr:rowOff>
    </xdr:to>
    <xdr:sp macro="" textlink="">
      <xdr:nvSpPr>
        <xdr:cNvPr id="424" name="楕円 423"/>
        <xdr:cNvSpPr/>
      </xdr:nvSpPr>
      <xdr:spPr>
        <a:xfrm>
          <a:off x="10426700" y="135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151724</xdr:rowOff>
    </xdr:from>
    <xdr:ext cx="534377" cy="259045"/>
    <xdr:sp macro="" textlink="">
      <xdr:nvSpPr>
        <xdr:cNvPr id="425" name="普通建設事業費 （ うち新規整備　）該当値テキスト"/>
        <xdr:cNvSpPr txBox="1"/>
      </xdr:nvSpPr>
      <xdr:spPr>
        <a:xfrm>
          <a:off x="10528300" y="1352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15656</xdr:rowOff>
    </xdr:from>
    <xdr:to>
      <xdr:col>50</xdr:col>
      <xdr:colOff>165100</xdr:colOff>
      <xdr:row>79</xdr:row>
      <xdr:rowOff>117256</xdr:rowOff>
    </xdr:to>
    <xdr:sp macro="" textlink="">
      <xdr:nvSpPr>
        <xdr:cNvPr id="426" name="楕円 425"/>
        <xdr:cNvSpPr/>
      </xdr:nvSpPr>
      <xdr:spPr>
        <a:xfrm>
          <a:off x="9588500" y="1356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108383</xdr:rowOff>
    </xdr:from>
    <xdr:ext cx="469744" cy="259045"/>
    <xdr:sp macro="" textlink="">
      <xdr:nvSpPr>
        <xdr:cNvPr id="427" name="テキスト ボックス 426"/>
        <xdr:cNvSpPr txBox="1"/>
      </xdr:nvSpPr>
      <xdr:spPr>
        <a:xfrm>
          <a:off x="9404428" y="1365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11708</xdr:rowOff>
    </xdr:from>
    <xdr:to>
      <xdr:col>46</xdr:col>
      <xdr:colOff>38100</xdr:colOff>
      <xdr:row>79</xdr:row>
      <xdr:rowOff>113308</xdr:rowOff>
    </xdr:to>
    <xdr:sp macro="" textlink="">
      <xdr:nvSpPr>
        <xdr:cNvPr id="428" name="楕円 427"/>
        <xdr:cNvSpPr/>
      </xdr:nvSpPr>
      <xdr:spPr>
        <a:xfrm>
          <a:off x="8699500" y="1355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104435</xdr:rowOff>
    </xdr:from>
    <xdr:ext cx="534377" cy="259045"/>
    <xdr:sp macro="" textlink="">
      <xdr:nvSpPr>
        <xdr:cNvPr id="429" name="テキスト ボックス 428"/>
        <xdr:cNvSpPr txBox="1"/>
      </xdr:nvSpPr>
      <xdr:spPr>
        <a:xfrm>
          <a:off x="8483111" y="1364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11979</xdr:rowOff>
    </xdr:from>
    <xdr:to>
      <xdr:col>41</xdr:col>
      <xdr:colOff>101600</xdr:colOff>
      <xdr:row>79</xdr:row>
      <xdr:rowOff>113579</xdr:rowOff>
    </xdr:to>
    <xdr:sp macro="" textlink="">
      <xdr:nvSpPr>
        <xdr:cNvPr id="430" name="楕円 429"/>
        <xdr:cNvSpPr/>
      </xdr:nvSpPr>
      <xdr:spPr>
        <a:xfrm>
          <a:off x="7810500" y="1355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104706</xdr:rowOff>
    </xdr:from>
    <xdr:ext cx="534377" cy="259045"/>
    <xdr:sp macro="" textlink="">
      <xdr:nvSpPr>
        <xdr:cNvPr id="431" name="テキスト ボックス 430"/>
        <xdr:cNvSpPr txBox="1"/>
      </xdr:nvSpPr>
      <xdr:spPr>
        <a:xfrm>
          <a:off x="7594111" y="1364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24566</xdr:rowOff>
    </xdr:from>
    <xdr:to>
      <xdr:col>36</xdr:col>
      <xdr:colOff>165100</xdr:colOff>
      <xdr:row>79</xdr:row>
      <xdr:rowOff>126166</xdr:rowOff>
    </xdr:to>
    <xdr:sp macro="" textlink="">
      <xdr:nvSpPr>
        <xdr:cNvPr id="432" name="楕円 431"/>
        <xdr:cNvSpPr/>
      </xdr:nvSpPr>
      <xdr:spPr>
        <a:xfrm>
          <a:off x="6921500" y="1356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117293</xdr:rowOff>
    </xdr:from>
    <xdr:ext cx="469744" cy="259045"/>
    <xdr:sp macro="" textlink="">
      <xdr:nvSpPr>
        <xdr:cNvPr id="433" name="テキスト ボックス 432"/>
        <xdr:cNvSpPr txBox="1"/>
      </xdr:nvSpPr>
      <xdr:spPr>
        <a:xfrm>
          <a:off x="6737428" y="1366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42022</xdr:rowOff>
    </xdr:from>
    <xdr:to>
      <xdr:col>55</xdr:col>
      <xdr:colOff>0</xdr:colOff>
      <xdr:row>98</xdr:row>
      <xdr:rowOff>26380</xdr:rowOff>
    </xdr:to>
    <xdr:cxnSp macro="">
      <xdr:nvCxnSpPr>
        <xdr:cNvPr id="464" name="直線コネクタ 463"/>
        <xdr:cNvCxnSpPr/>
      </xdr:nvCxnSpPr>
      <xdr:spPr>
        <a:xfrm>
          <a:off x="9639300" y="16672672"/>
          <a:ext cx="838200" cy="15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42022</xdr:rowOff>
    </xdr:from>
    <xdr:to>
      <xdr:col>50</xdr:col>
      <xdr:colOff>114300</xdr:colOff>
      <xdr:row>97</xdr:row>
      <xdr:rowOff>130311</xdr:rowOff>
    </xdr:to>
    <xdr:cxnSp macro="">
      <xdr:nvCxnSpPr>
        <xdr:cNvPr id="467" name="直線コネクタ 466"/>
        <xdr:cNvCxnSpPr/>
      </xdr:nvCxnSpPr>
      <xdr:spPr>
        <a:xfrm flipV="1">
          <a:off x="8750300" y="16672672"/>
          <a:ext cx="889000" cy="8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86714</xdr:rowOff>
    </xdr:from>
    <xdr:to>
      <xdr:col>45</xdr:col>
      <xdr:colOff>177800</xdr:colOff>
      <xdr:row>97</xdr:row>
      <xdr:rowOff>130311</xdr:rowOff>
    </xdr:to>
    <xdr:cxnSp macro="">
      <xdr:nvCxnSpPr>
        <xdr:cNvPr id="470" name="直線コネクタ 469"/>
        <xdr:cNvCxnSpPr/>
      </xdr:nvCxnSpPr>
      <xdr:spPr>
        <a:xfrm>
          <a:off x="7861300" y="16717364"/>
          <a:ext cx="8890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727</xdr:rowOff>
    </xdr:from>
    <xdr:to>
      <xdr:col>41</xdr:col>
      <xdr:colOff>50800</xdr:colOff>
      <xdr:row>97</xdr:row>
      <xdr:rowOff>86714</xdr:rowOff>
    </xdr:to>
    <xdr:cxnSp macro="">
      <xdr:nvCxnSpPr>
        <xdr:cNvPr id="473" name="直線コネクタ 472"/>
        <xdr:cNvCxnSpPr/>
      </xdr:nvCxnSpPr>
      <xdr:spPr>
        <a:xfrm>
          <a:off x="6972300" y="16631377"/>
          <a:ext cx="889000" cy="8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101913</xdr:rowOff>
    </xdr:from>
    <xdr:to>
      <xdr:col>36</xdr:col>
      <xdr:colOff>165100</xdr:colOff>
      <xdr:row>97</xdr:row>
      <xdr:rowOff>32063</xdr:rowOff>
    </xdr:to>
    <xdr:sp macro="" textlink="">
      <xdr:nvSpPr>
        <xdr:cNvPr id="476" name="フローチャート: 判断 475"/>
        <xdr:cNvSpPr/>
      </xdr:nvSpPr>
      <xdr:spPr>
        <a:xfrm>
          <a:off x="6921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48590</xdr:rowOff>
    </xdr:from>
    <xdr:ext cx="534377" cy="259045"/>
    <xdr:sp macro="" textlink="">
      <xdr:nvSpPr>
        <xdr:cNvPr id="477" name="テキスト ボックス 476"/>
        <xdr:cNvSpPr txBox="1"/>
      </xdr:nvSpPr>
      <xdr:spPr>
        <a:xfrm>
          <a:off x="6705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147030</xdr:rowOff>
    </xdr:from>
    <xdr:to>
      <xdr:col>55</xdr:col>
      <xdr:colOff>50800</xdr:colOff>
      <xdr:row>98</xdr:row>
      <xdr:rowOff>77180</xdr:rowOff>
    </xdr:to>
    <xdr:sp macro="" textlink="">
      <xdr:nvSpPr>
        <xdr:cNvPr id="483" name="楕円 482"/>
        <xdr:cNvSpPr/>
      </xdr:nvSpPr>
      <xdr:spPr>
        <a:xfrm>
          <a:off x="10426700" y="1677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125457</xdr:rowOff>
    </xdr:from>
    <xdr:ext cx="534377" cy="259045"/>
    <xdr:sp macro="" textlink="">
      <xdr:nvSpPr>
        <xdr:cNvPr id="484" name="普通建設事業費 （ うち更新整備　）該当値テキスト"/>
        <xdr:cNvSpPr txBox="1"/>
      </xdr:nvSpPr>
      <xdr:spPr>
        <a:xfrm>
          <a:off x="10528300" y="1675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162672</xdr:rowOff>
    </xdr:from>
    <xdr:to>
      <xdr:col>50</xdr:col>
      <xdr:colOff>165100</xdr:colOff>
      <xdr:row>97</xdr:row>
      <xdr:rowOff>92822</xdr:rowOff>
    </xdr:to>
    <xdr:sp macro="" textlink="">
      <xdr:nvSpPr>
        <xdr:cNvPr id="485" name="楕円 484"/>
        <xdr:cNvSpPr/>
      </xdr:nvSpPr>
      <xdr:spPr>
        <a:xfrm>
          <a:off x="9588500" y="1662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83949</xdr:rowOff>
    </xdr:from>
    <xdr:ext cx="534377" cy="259045"/>
    <xdr:sp macro="" textlink="">
      <xdr:nvSpPr>
        <xdr:cNvPr id="486" name="テキスト ボックス 485"/>
        <xdr:cNvSpPr txBox="1"/>
      </xdr:nvSpPr>
      <xdr:spPr>
        <a:xfrm>
          <a:off x="9372111" y="167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79511</xdr:rowOff>
    </xdr:from>
    <xdr:to>
      <xdr:col>46</xdr:col>
      <xdr:colOff>38100</xdr:colOff>
      <xdr:row>98</xdr:row>
      <xdr:rowOff>9661</xdr:rowOff>
    </xdr:to>
    <xdr:sp macro="" textlink="">
      <xdr:nvSpPr>
        <xdr:cNvPr id="487" name="楕円 486"/>
        <xdr:cNvSpPr/>
      </xdr:nvSpPr>
      <xdr:spPr>
        <a:xfrm>
          <a:off x="8699500" y="1671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788</xdr:rowOff>
    </xdr:from>
    <xdr:ext cx="534377" cy="259045"/>
    <xdr:sp macro="" textlink="">
      <xdr:nvSpPr>
        <xdr:cNvPr id="488" name="テキスト ボックス 487"/>
        <xdr:cNvSpPr txBox="1"/>
      </xdr:nvSpPr>
      <xdr:spPr>
        <a:xfrm>
          <a:off x="8483111" y="1680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35914</xdr:rowOff>
    </xdr:from>
    <xdr:to>
      <xdr:col>41</xdr:col>
      <xdr:colOff>101600</xdr:colOff>
      <xdr:row>97</xdr:row>
      <xdr:rowOff>137514</xdr:rowOff>
    </xdr:to>
    <xdr:sp macro="" textlink="">
      <xdr:nvSpPr>
        <xdr:cNvPr id="489" name="楕円 488"/>
        <xdr:cNvSpPr/>
      </xdr:nvSpPr>
      <xdr:spPr>
        <a:xfrm>
          <a:off x="7810500" y="1666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128641</xdr:rowOff>
    </xdr:from>
    <xdr:ext cx="534377" cy="259045"/>
    <xdr:sp macro="" textlink="">
      <xdr:nvSpPr>
        <xdr:cNvPr id="490" name="テキスト ボックス 489"/>
        <xdr:cNvSpPr txBox="1"/>
      </xdr:nvSpPr>
      <xdr:spPr>
        <a:xfrm>
          <a:off x="7594111" y="1675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121377</xdr:rowOff>
    </xdr:from>
    <xdr:to>
      <xdr:col>36</xdr:col>
      <xdr:colOff>165100</xdr:colOff>
      <xdr:row>97</xdr:row>
      <xdr:rowOff>51527</xdr:rowOff>
    </xdr:to>
    <xdr:sp macro="" textlink="">
      <xdr:nvSpPr>
        <xdr:cNvPr id="491" name="楕円 490"/>
        <xdr:cNvSpPr/>
      </xdr:nvSpPr>
      <xdr:spPr>
        <a:xfrm>
          <a:off x="6921500" y="1658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42654</xdr:rowOff>
    </xdr:from>
    <xdr:ext cx="534377" cy="259045"/>
    <xdr:sp macro="" textlink="">
      <xdr:nvSpPr>
        <xdr:cNvPr id="492" name="テキスト ボックス 491"/>
        <xdr:cNvSpPr txBox="1"/>
      </xdr:nvSpPr>
      <xdr:spPr>
        <a:xfrm>
          <a:off x="6705111" y="1667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40005</xdr:rowOff>
    </xdr:from>
    <xdr:to>
      <xdr:col>85</xdr:col>
      <xdr:colOff>127000</xdr:colOff>
      <xdr:row>39</xdr:row>
      <xdr:rowOff>40336</xdr:rowOff>
    </xdr:to>
    <xdr:cxnSp macro="">
      <xdr:nvCxnSpPr>
        <xdr:cNvPr id="521" name="直線コネクタ 520"/>
        <xdr:cNvCxnSpPr/>
      </xdr:nvCxnSpPr>
      <xdr:spPr>
        <a:xfrm>
          <a:off x="15481300" y="6726555"/>
          <a:ext cx="8382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40005</xdr:rowOff>
    </xdr:from>
    <xdr:to>
      <xdr:col>81</xdr:col>
      <xdr:colOff>50800</xdr:colOff>
      <xdr:row>39</xdr:row>
      <xdr:rowOff>44031</xdr:rowOff>
    </xdr:to>
    <xdr:cxnSp macro="">
      <xdr:nvCxnSpPr>
        <xdr:cNvPr id="524" name="直線コネクタ 523"/>
        <xdr:cNvCxnSpPr/>
      </xdr:nvCxnSpPr>
      <xdr:spPr>
        <a:xfrm flipV="1">
          <a:off x="14592300" y="6726555"/>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42418</xdr:rowOff>
    </xdr:from>
    <xdr:to>
      <xdr:col>76</xdr:col>
      <xdr:colOff>114300</xdr:colOff>
      <xdr:row>39</xdr:row>
      <xdr:rowOff>44031</xdr:rowOff>
    </xdr:to>
    <xdr:cxnSp macro="">
      <xdr:nvCxnSpPr>
        <xdr:cNvPr id="527" name="直線コネクタ 526"/>
        <xdr:cNvCxnSpPr/>
      </xdr:nvCxnSpPr>
      <xdr:spPr>
        <a:xfrm>
          <a:off x="13703300" y="6728968"/>
          <a:ext cx="889000" cy="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42418</xdr:rowOff>
    </xdr:from>
    <xdr:to>
      <xdr:col>71</xdr:col>
      <xdr:colOff>177800</xdr:colOff>
      <xdr:row>39</xdr:row>
      <xdr:rowOff>42596</xdr:rowOff>
    </xdr:to>
    <xdr:cxnSp macro="">
      <xdr:nvCxnSpPr>
        <xdr:cNvPr id="530" name="直線コネクタ 529"/>
        <xdr:cNvCxnSpPr/>
      </xdr:nvCxnSpPr>
      <xdr:spPr>
        <a:xfrm flipV="1">
          <a:off x="12814300" y="6728968"/>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110719</xdr:rowOff>
    </xdr:from>
    <xdr:to>
      <xdr:col>67</xdr:col>
      <xdr:colOff>101600</xdr:colOff>
      <xdr:row>39</xdr:row>
      <xdr:rowOff>40869</xdr:rowOff>
    </xdr:to>
    <xdr:sp macro="" textlink="">
      <xdr:nvSpPr>
        <xdr:cNvPr id="533" name="フローチャート: 判断 532"/>
        <xdr:cNvSpPr/>
      </xdr:nvSpPr>
      <xdr:spPr>
        <a:xfrm>
          <a:off x="12763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57395</xdr:rowOff>
    </xdr:from>
    <xdr:ext cx="469744" cy="259045"/>
    <xdr:sp macro="" textlink="">
      <xdr:nvSpPr>
        <xdr:cNvPr id="534" name="テキスト ボックス 533"/>
        <xdr:cNvSpPr txBox="1"/>
      </xdr:nvSpPr>
      <xdr:spPr>
        <a:xfrm>
          <a:off x="12579428"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160986</xdr:rowOff>
    </xdr:from>
    <xdr:to>
      <xdr:col>85</xdr:col>
      <xdr:colOff>177800</xdr:colOff>
      <xdr:row>39</xdr:row>
      <xdr:rowOff>91136</xdr:rowOff>
    </xdr:to>
    <xdr:sp macro="" textlink="">
      <xdr:nvSpPr>
        <xdr:cNvPr id="540" name="楕円 539"/>
        <xdr:cNvSpPr/>
      </xdr:nvSpPr>
      <xdr:spPr>
        <a:xfrm>
          <a:off x="16268700" y="66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115893</xdr:rowOff>
    </xdr:from>
    <xdr:ext cx="378565" cy="259045"/>
    <xdr:sp macro="" textlink="">
      <xdr:nvSpPr>
        <xdr:cNvPr id="541" name="災害復旧事業費該当値テキスト"/>
        <xdr:cNvSpPr txBox="1"/>
      </xdr:nvSpPr>
      <xdr:spPr>
        <a:xfrm>
          <a:off x="16370300" y="6630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160655</xdr:rowOff>
    </xdr:from>
    <xdr:to>
      <xdr:col>81</xdr:col>
      <xdr:colOff>101600</xdr:colOff>
      <xdr:row>39</xdr:row>
      <xdr:rowOff>90805</xdr:rowOff>
    </xdr:to>
    <xdr:sp macro="" textlink="">
      <xdr:nvSpPr>
        <xdr:cNvPr id="542" name="楕円 541"/>
        <xdr:cNvSpPr/>
      </xdr:nvSpPr>
      <xdr:spPr>
        <a:xfrm>
          <a:off x="15430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81932</xdr:rowOff>
    </xdr:from>
    <xdr:ext cx="378565" cy="259045"/>
    <xdr:sp macro="" textlink="">
      <xdr:nvSpPr>
        <xdr:cNvPr id="543" name="テキスト ボックス 542"/>
        <xdr:cNvSpPr txBox="1"/>
      </xdr:nvSpPr>
      <xdr:spPr>
        <a:xfrm>
          <a:off x="15292017" y="6768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164681</xdr:rowOff>
    </xdr:from>
    <xdr:to>
      <xdr:col>76</xdr:col>
      <xdr:colOff>165100</xdr:colOff>
      <xdr:row>39</xdr:row>
      <xdr:rowOff>94831</xdr:rowOff>
    </xdr:to>
    <xdr:sp macro="" textlink="">
      <xdr:nvSpPr>
        <xdr:cNvPr id="544" name="楕円 543"/>
        <xdr:cNvSpPr/>
      </xdr:nvSpPr>
      <xdr:spPr>
        <a:xfrm>
          <a:off x="145415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85958</xdr:rowOff>
    </xdr:from>
    <xdr:ext cx="313932" cy="259045"/>
    <xdr:sp macro="" textlink="">
      <xdr:nvSpPr>
        <xdr:cNvPr id="545" name="テキスト ボックス 544"/>
        <xdr:cNvSpPr txBox="1"/>
      </xdr:nvSpPr>
      <xdr:spPr>
        <a:xfrm>
          <a:off x="14435333" y="677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163068</xdr:rowOff>
    </xdr:from>
    <xdr:to>
      <xdr:col>72</xdr:col>
      <xdr:colOff>38100</xdr:colOff>
      <xdr:row>39</xdr:row>
      <xdr:rowOff>93218</xdr:rowOff>
    </xdr:to>
    <xdr:sp macro="" textlink="">
      <xdr:nvSpPr>
        <xdr:cNvPr id="546" name="楕円 545"/>
        <xdr:cNvSpPr/>
      </xdr:nvSpPr>
      <xdr:spPr>
        <a:xfrm>
          <a:off x="136525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84345</xdr:rowOff>
    </xdr:from>
    <xdr:ext cx="378565" cy="259045"/>
    <xdr:sp macro="" textlink="">
      <xdr:nvSpPr>
        <xdr:cNvPr id="547" name="テキスト ボックス 546"/>
        <xdr:cNvSpPr txBox="1"/>
      </xdr:nvSpPr>
      <xdr:spPr>
        <a:xfrm>
          <a:off x="13514017" y="6770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163246</xdr:rowOff>
    </xdr:from>
    <xdr:to>
      <xdr:col>67</xdr:col>
      <xdr:colOff>101600</xdr:colOff>
      <xdr:row>39</xdr:row>
      <xdr:rowOff>93396</xdr:rowOff>
    </xdr:to>
    <xdr:sp macro="" textlink="">
      <xdr:nvSpPr>
        <xdr:cNvPr id="548" name="楕円 547"/>
        <xdr:cNvSpPr/>
      </xdr:nvSpPr>
      <xdr:spPr>
        <a:xfrm>
          <a:off x="12763500" y="66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84523</xdr:rowOff>
    </xdr:from>
    <xdr:ext cx="378565" cy="259045"/>
    <xdr:sp macro="" textlink="">
      <xdr:nvSpPr>
        <xdr:cNvPr id="549" name="テキスト ボックス 548"/>
        <xdr:cNvSpPr txBox="1"/>
      </xdr:nvSpPr>
      <xdr:spPr>
        <a:xfrm>
          <a:off x="12625017" y="6771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123779</xdr:rowOff>
    </xdr:from>
    <xdr:to>
      <xdr:col>85</xdr:col>
      <xdr:colOff>127000</xdr:colOff>
      <xdr:row>75</xdr:row>
      <xdr:rowOff>130850</xdr:rowOff>
    </xdr:to>
    <xdr:cxnSp macro="">
      <xdr:nvCxnSpPr>
        <xdr:cNvPr id="629" name="直線コネクタ 628"/>
        <xdr:cNvCxnSpPr/>
      </xdr:nvCxnSpPr>
      <xdr:spPr>
        <a:xfrm>
          <a:off x="15481300" y="12982529"/>
          <a:ext cx="838200" cy="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123779</xdr:rowOff>
    </xdr:from>
    <xdr:to>
      <xdr:col>81</xdr:col>
      <xdr:colOff>50800</xdr:colOff>
      <xdr:row>75</xdr:row>
      <xdr:rowOff>126506</xdr:rowOff>
    </xdr:to>
    <xdr:cxnSp macro="">
      <xdr:nvCxnSpPr>
        <xdr:cNvPr id="632" name="直線コネクタ 631"/>
        <xdr:cNvCxnSpPr/>
      </xdr:nvCxnSpPr>
      <xdr:spPr>
        <a:xfrm flipV="1">
          <a:off x="14592300" y="12982529"/>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126506</xdr:rowOff>
    </xdr:from>
    <xdr:to>
      <xdr:col>76</xdr:col>
      <xdr:colOff>114300</xdr:colOff>
      <xdr:row>75</xdr:row>
      <xdr:rowOff>158624</xdr:rowOff>
    </xdr:to>
    <xdr:cxnSp macro="">
      <xdr:nvCxnSpPr>
        <xdr:cNvPr id="635" name="直線コネクタ 634"/>
        <xdr:cNvCxnSpPr/>
      </xdr:nvCxnSpPr>
      <xdr:spPr>
        <a:xfrm flipV="1">
          <a:off x="13703300" y="12985256"/>
          <a:ext cx="8890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132091</xdr:rowOff>
    </xdr:from>
    <xdr:to>
      <xdr:col>71</xdr:col>
      <xdr:colOff>177800</xdr:colOff>
      <xdr:row>75</xdr:row>
      <xdr:rowOff>158624</xdr:rowOff>
    </xdr:to>
    <xdr:cxnSp macro="">
      <xdr:nvCxnSpPr>
        <xdr:cNvPr id="638" name="直線コネクタ 637"/>
        <xdr:cNvCxnSpPr/>
      </xdr:nvCxnSpPr>
      <xdr:spPr>
        <a:xfrm>
          <a:off x="12814300" y="12990841"/>
          <a:ext cx="889000" cy="2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152157</xdr:rowOff>
    </xdr:from>
    <xdr:to>
      <xdr:col>67</xdr:col>
      <xdr:colOff>101600</xdr:colOff>
      <xdr:row>75</xdr:row>
      <xdr:rowOff>82307</xdr:rowOff>
    </xdr:to>
    <xdr:sp macro="" textlink="">
      <xdr:nvSpPr>
        <xdr:cNvPr id="641" name="フローチャート: 判断 640"/>
        <xdr:cNvSpPr/>
      </xdr:nvSpPr>
      <xdr:spPr>
        <a:xfrm>
          <a:off x="12763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98834</xdr:rowOff>
    </xdr:from>
    <xdr:ext cx="534377" cy="259045"/>
    <xdr:sp macro="" textlink="">
      <xdr:nvSpPr>
        <xdr:cNvPr id="642" name="テキスト ボックス 641"/>
        <xdr:cNvSpPr txBox="1"/>
      </xdr:nvSpPr>
      <xdr:spPr>
        <a:xfrm>
          <a:off x="12547111"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80050</xdr:rowOff>
    </xdr:from>
    <xdr:to>
      <xdr:col>85</xdr:col>
      <xdr:colOff>177800</xdr:colOff>
      <xdr:row>76</xdr:row>
      <xdr:rowOff>10201</xdr:rowOff>
    </xdr:to>
    <xdr:sp macro="" textlink="">
      <xdr:nvSpPr>
        <xdr:cNvPr id="648" name="楕円 647"/>
        <xdr:cNvSpPr/>
      </xdr:nvSpPr>
      <xdr:spPr>
        <a:xfrm>
          <a:off x="16268700" y="129388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58477</xdr:rowOff>
    </xdr:from>
    <xdr:ext cx="534377" cy="259045"/>
    <xdr:sp macro="" textlink="">
      <xdr:nvSpPr>
        <xdr:cNvPr id="649" name="公債費該当値テキスト"/>
        <xdr:cNvSpPr txBox="1"/>
      </xdr:nvSpPr>
      <xdr:spPr>
        <a:xfrm>
          <a:off x="16370300" y="1291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72979</xdr:rowOff>
    </xdr:from>
    <xdr:to>
      <xdr:col>81</xdr:col>
      <xdr:colOff>101600</xdr:colOff>
      <xdr:row>76</xdr:row>
      <xdr:rowOff>3128</xdr:rowOff>
    </xdr:to>
    <xdr:sp macro="" textlink="">
      <xdr:nvSpPr>
        <xdr:cNvPr id="650" name="楕円 649"/>
        <xdr:cNvSpPr/>
      </xdr:nvSpPr>
      <xdr:spPr>
        <a:xfrm>
          <a:off x="15430500" y="12931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165707</xdr:rowOff>
    </xdr:from>
    <xdr:ext cx="534377" cy="259045"/>
    <xdr:sp macro="" textlink="">
      <xdr:nvSpPr>
        <xdr:cNvPr id="651" name="テキスト ボックス 650"/>
        <xdr:cNvSpPr txBox="1"/>
      </xdr:nvSpPr>
      <xdr:spPr>
        <a:xfrm>
          <a:off x="15214111" y="130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75706</xdr:rowOff>
    </xdr:from>
    <xdr:to>
      <xdr:col>76</xdr:col>
      <xdr:colOff>165100</xdr:colOff>
      <xdr:row>76</xdr:row>
      <xdr:rowOff>5857</xdr:rowOff>
    </xdr:to>
    <xdr:sp macro="" textlink="">
      <xdr:nvSpPr>
        <xdr:cNvPr id="652" name="楕円 651"/>
        <xdr:cNvSpPr/>
      </xdr:nvSpPr>
      <xdr:spPr>
        <a:xfrm>
          <a:off x="14541500" y="129344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168434</xdr:rowOff>
    </xdr:from>
    <xdr:ext cx="534377" cy="259045"/>
    <xdr:sp macro="" textlink="">
      <xdr:nvSpPr>
        <xdr:cNvPr id="653" name="テキスト ボックス 652"/>
        <xdr:cNvSpPr txBox="1"/>
      </xdr:nvSpPr>
      <xdr:spPr>
        <a:xfrm>
          <a:off x="14325111" y="1302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107825</xdr:rowOff>
    </xdr:from>
    <xdr:to>
      <xdr:col>72</xdr:col>
      <xdr:colOff>38100</xdr:colOff>
      <xdr:row>76</xdr:row>
      <xdr:rowOff>37976</xdr:rowOff>
    </xdr:to>
    <xdr:sp macro="" textlink="">
      <xdr:nvSpPr>
        <xdr:cNvPr id="654" name="楕円 653"/>
        <xdr:cNvSpPr/>
      </xdr:nvSpPr>
      <xdr:spPr>
        <a:xfrm>
          <a:off x="13652500" y="129665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29101</xdr:rowOff>
    </xdr:from>
    <xdr:ext cx="534377" cy="259045"/>
    <xdr:sp macro="" textlink="">
      <xdr:nvSpPr>
        <xdr:cNvPr id="655" name="テキスト ボックス 654"/>
        <xdr:cNvSpPr txBox="1"/>
      </xdr:nvSpPr>
      <xdr:spPr>
        <a:xfrm>
          <a:off x="13436111" y="1305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81291</xdr:rowOff>
    </xdr:from>
    <xdr:to>
      <xdr:col>67</xdr:col>
      <xdr:colOff>101600</xdr:colOff>
      <xdr:row>76</xdr:row>
      <xdr:rowOff>11441</xdr:rowOff>
    </xdr:to>
    <xdr:sp macro="" textlink="">
      <xdr:nvSpPr>
        <xdr:cNvPr id="656" name="楕円 655"/>
        <xdr:cNvSpPr/>
      </xdr:nvSpPr>
      <xdr:spPr>
        <a:xfrm>
          <a:off x="12763500" y="1294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2568</xdr:rowOff>
    </xdr:from>
    <xdr:ext cx="534377" cy="259045"/>
    <xdr:sp macro="" textlink="">
      <xdr:nvSpPr>
        <xdr:cNvPr id="657" name="テキスト ボックス 656"/>
        <xdr:cNvSpPr txBox="1"/>
      </xdr:nvSpPr>
      <xdr:spPr>
        <a:xfrm>
          <a:off x="12547111" y="1303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668</xdr:rowOff>
    </xdr:from>
    <xdr:to>
      <xdr:col>85</xdr:col>
      <xdr:colOff>127000</xdr:colOff>
      <xdr:row>99</xdr:row>
      <xdr:rowOff>5817</xdr:rowOff>
    </xdr:to>
    <xdr:cxnSp macro="">
      <xdr:nvCxnSpPr>
        <xdr:cNvPr id="688" name="直線コネクタ 687"/>
        <xdr:cNvCxnSpPr/>
      </xdr:nvCxnSpPr>
      <xdr:spPr>
        <a:xfrm flipV="1">
          <a:off x="15481300" y="16974218"/>
          <a:ext cx="838200" cy="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5817</xdr:rowOff>
    </xdr:from>
    <xdr:to>
      <xdr:col>81</xdr:col>
      <xdr:colOff>50800</xdr:colOff>
      <xdr:row>99</xdr:row>
      <xdr:rowOff>29744</xdr:rowOff>
    </xdr:to>
    <xdr:cxnSp macro="">
      <xdr:nvCxnSpPr>
        <xdr:cNvPr id="691" name="直線コネクタ 690"/>
        <xdr:cNvCxnSpPr/>
      </xdr:nvCxnSpPr>
      <xdr:spPr>
        <a:xfrm flipV="1">
          <a:off x="14592300" y="16979367"/>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29744</xdr:rowOff>
    </xdr:from>
    <xdr:to>
      <xdr:col>76</xdr:col>
      <xdr:colOff>114300</xdr:colOff>
      <xdr:row>99</xdr:row>
      <xdr:rowOff>49533</xdr:rowOff>
    </xdr:to>
    <xdr:cxnSp macro="">
      <xdr:nvCxnSpPr>
        <xdr:cNvPr id="694" name="直線コネクタ 693"/>
        <xdr:cNvCxnSpPr/>
      </xdr:nvCxnSpPr>
      <xdr:spPr>
        <a:xfrm flipV="1">
          <a:off x="13703300" y="17003294"/>
          <a:ext cx="889000" cy="1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40520</xdr:rowOff>
    </xdr:from>
    <xdr:to>
      <xdr:col>71</xdr:col>
      <xdr:colOff>177800</xdr:colOff>
      <xdr:row>99</xdr:row>
      <xdr:rowOff>49533</xdr:rowOff>
    </xdr:to>
    <xdr:cxnSp macro="">
      <xdr:nvCxnSpPr>
        <xdr:cNvPr id="697" name="直線コネクタ 696"/>
        <xdr:cNvCxnSpPr/>
      </xdr:nvCxnSpPr>
      <xdr:spPr>
        <a:xfrm>
          <a:off x="12814300" y="17014070"/>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19483</xdr:rowOff>
    </xdr:from>
    <xdr:to>
      <xdr:col>67</xdr:col>
      <xdr:colOff>101600</xdr:colOff>
      <xdr:row>98</xdr:row>
      <xdr:rowOff>121083</xdr:rowOff>
    </xdr:to>
    <xdr:sp macro="" textlink="">
      <xdr:nvSpPr>
        <xdr:cNvPr id="700" name="フローチャート: 判断 699"/>
        <xdr:cNvSpPr/>
      </xdr:nvSpPr>
      <xdr:spPr>
        <a:xfrm>
          <a:off x="12763500" y="1682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137610</xdr:rowOff>
    </xdr:from>
    <xdr:ext cx="534377" cy="259045"/>
    <xdr:sp macro="" textlink="">
      <xdr:nvSpPr>
        <xdr:cNvPr id="701" name="テキスト ボックス 700"/>
        <xdr:cNvSpPr txBox="1"/>
      </xdr:nvSpPr>
      <xdr:spPr>
        <a:xfrm>
          <a:off x="12547111" y="1659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121318</xdr:rowOff>
    </xdr:from>
    <xdr:to>
      <xdr:col>85</xdr:col>
      <xdr:colOff>177800</xdr:colOff>
      <xdr:row>99</xdr:row>
      <xdr:rowOff>51468</xdr:rowOff>
    </xdr:to>
    <xdr:sp macro="" textlink="">
      <xdr:nvSpPr>
        <xdr:cNvPr id="707" name="楕円 706"/>
        <xdr:cNvSpPr/>
      </xdr:nvSpPr>
      <xdr:spPr>
        <a:xfrm>
          <a:off x="16268700" y="169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36245</xdr:rowOff>
    </xdr:from>
    <xdr:ext cx="469744" cy="259045"/>
    <xdr:sp macro="" textlink="">
      <xdr:nvSpPr>
        <xdr:cNvPr id="708" name="積立金該当値テキスト"/>
        <xdr:cNvSpPr txBox="1"/>
      </xdr:nvSpPr>
      <xdr:spPr>
        <a:xfrm>
          <a:off x="16370300" y="1683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126467</xdr:rowOff>
    </xdr:from>
    <xdr:to>
      <xdr:col>81</xdr:col>
      <xdr:colOff>101600</xdr:colOff>
      <xdr:row>99</xdr:row>
      <xdr:rowOff>56617</xdr:rowOff>
    </xdr:to>
    <xdr:sp macro="" textlink="">
      <xdr:nvSpPr>
        <xdr:cNvPr id="709" name="楕円 708"/>
        <xdr:cNvSpPr/>
      </xdr:nvSpPr>
      <xdr:spPr>
        <a:xfrm>
          <a:off x="15430500" y="1692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47744</xdr:rowOff>
    </xdr:from>
    <xdr:ext cx="469744" cy="259045"/>
    <xdr:sp macro="" textlink="">
      <xdr:nvSpPr>
        <xdr:cNvPr id="710" name="テキスト ボックス 709"/>
        <xdr:cNvSpPr txBox="1"/>
      </xdr:nvSpPr>
      <xdr:spPr>
        <a:xfrm>
          <a:off x="15246428" y="1702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150394</xdr:rowOff>
    </xdr:from>
    <xdr:to>
      <xdr:col>76</xdr:col>
      <xdr:colOff>165100</xdr:colOff>
      <xdr:row>99</xdr:row>
      <xdr:rowOff>80544</xdr:rowOff>
    </xdr:to>
    <xdr:sp macro="" textlink="">
      <xdr:nvSpPr>
        <xdr:cNvPr id="711" name="楕円 710"/>
        <xdr:cNvSpPr/>
      </xdr:nvSpPr>
      <xdr:spPr>
        <a:xfrm>
          <a:off x="14541500" y="1695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71671</xdr:rowOff>
    </xdr:from>
    <xdr:ext cx="469744" cy="259045"/>
    <xdr:sp macro="" textlink="">
      <xdr:nvSpPr>
        <xdr:cNvPr id="712" name="テキスト ボックス 711"/>
        <xdr:cNvSpPr txBox="1"/>
      </xdr:nvSpPr>
      <xdr:spPr>
        <a:xfrm>
          <a:off x="14357428" y="1704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170183</xdr:rowOff>
    </xdr:from>
    <xdr:to>
      <xdr:col>72</xdr:col>
      <xdr:colOff>38100</xdr:colOff>
      <xdr:row>99</xdr:row>
      <xdr:rowOff>100333</xdr:rowOff>
    </xdr:to>
    <xdr:sp macro="" textlink="">
      <xdr:nvSpPr>
        <xdr:cNvPr id="713" name="楕円 712"/>
        <xdr:cNvSpPr/>
      </xdr:nvSpPr>
      <xdr:spPr>
        <a:xfrm>
          <a:off x="13652500" y="1697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91460</xdr:rowOff>
    </xdr:from>
    <xdr:ext cx="469744" cy="259045"/>
    <xdr:sp macro="" textlink="">
      <xdr:nvSpPr>
        <xdr:cNvPr id="714" name="テキスト ボックス 713"/>
        <xdr:cNvSpPr txBox="1"/>
      </xdr:nvSpPr>
      <xdr:spPr>
        <a:xfrm>
          <a:off x="13468428" y="1706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161170</xdr:rowOff>
    </xdr:from>
    <xdr:to>
      <xdr:col>67</xdr:col>
      <xdr:colOff>101600</xdr:colOff>
      <xdr:row>99</xdr:row>
      <xdr:rowOff>91320</xdr:rowOff>
    </xdr:to>
    <xdr:sp macro="" textlink="">
      <xdr:nvSpPr>
        <xdr:cNvPr id="715" name="楕円 714"/>
        <xdr:cNvSpPr/>
      </xdr:nvSpPr>
      <xdr:spPr>
        <a:xfrm>
          <a:off x="12763500" y="169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82447</xdr:rowOff>
    </xdr:from>
    <xdr:ext cx="469744" cy="259045"/>
    <xdr:sp macro="" textlink="">
      <xdr:nvSpPr>
        <xdr:cNvPr id="716" name="テキスト ボックス 715"/>
        <xdr:cNvSpPr txBox="1"/>
      </xdr:nvSpPr>
      <xdr:spPr>
        <a:xfrm>
          <a:off x="12579428" y="1705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14102</xdr:rowOff>
    </xdr:from>
    <xdr:to>
      <xdr:col>98</xdr:col>
      <xdr:colOff>38100</xdr:colOff>
      <xdr:row>38</xdr:row>
      <xdr:rowOff>115702</xdr:rowOff>
    </xdr:to>
    <xdr:sp macro="" textlink="">
      <xdr:nvSpPr>
        <xdr:cNvPr id="755" name="フローチャート: 判断 754"/>
        <xdr:cNvSpPr/>
      </xdr:nvSpPr>
      <xdr:spPr>
        <a:xfrm>
          <a:off x="18605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132229</xdr:rowOff>
    </xdr:from>
    <xdr:ext cx="469744" cy="259045"/>
    <xdr:sp macro="" textlink="">
      <xdr:nvSpPr>
        <xdr:cNvPr id="756" name="テキスト ボックス 755"/>
        <xdr:cNvSpPr txBox="1"/>
      </xdr:nvSpPr>
      <xdr:spPr>
        <a:xfrm>
          <a:off x="18421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69138</xdr:rowOff>
    </xdr:from>
    <xdr:to>
      <xdr:col>116</xdr:col>
      <xdr:colOff>63500</xdr:colOff>
      <xdr:row>58</xdr:row>
      <xdr:rowOff>69253</xdr:rowOff>
    </xdr:to>
    <xdr:cxnSp macro="">
      <xdr:nvCxnSpPr>
        <xdr:cNvPr id="800" name="直線コネクタ 799"/>
        <xdr:cNvCxnSpPr/>
      </xdr:nvCxnSpPr>
      <xdr:spPr>
        <a:xfrm>
          <a:off x="21323300" y="10013238"/>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68300</xdr:rowOff>
    </xdr:from>
    <xdr:to>
      <xdr:col>111</xdr:col>
      <xdr:colOff>177800</xdr:colOff>
      <xdr:row>58</xdr:row>
      <xdr:rowOff>69138</xdr:rowOff>
    </xdr:to>
    <xdr:cxnSp macro="">
      <xdr:nvCxnSpPr>
        <xdr:cNvPr id="803" name="直線コネクタ 802"/>
        <xdr:cNvCxnSpPr/>
      </xdr:nvCxnSpPr>
      <xdr:spPr>
        <a:xfrm>
          <a:off x="20434300" y="10012400"/>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101447</xdr:rowOff>
    </xdr:from>
    <xdr:to>
      <xdr:col>107</xdr:col>
      <xdr:colOff>50800</xdr:colOff>
      <xdr:row>58</xdr:row>
      <xdr:rowOff>68300</xdr:rowOff>
    </xdr:to>
    <xdr:cxnSp macro="">
      <xdr:nvCxnSpPr>
        <xdr:cNvPr id="806" name="直線コネクタ 805"/>
        <xdr:cNvCxnSpPr/>
      </xdr:nvCxnSpPr>
      <xdr:spPr>
        <a:xfrm>
          <a:off x="19545300" y="9874097"/>
          <a:ext cx="8890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101447</xdr:rowOff>
    </xdr:from>
    <xdr:to>
      <xdr:col>102</xdr:col>
      <xdr:colOff>114300</xdr:colOff>
      <xdr:row>58</xdr:row>
      <xdr:rowOff>71348</xdr:rowOff>
    </xdr:to>
    <xdr:cxnSp macro="">
      <xdr:nvCxnSpPr>
        <xdr:cNvPr id="809" name="直線コネクタ 808"/>
        <xdr:cNvCxnSpPr/>
      </xdr:nvCxnSpPr>
      <xdr:spPr>
        <a:xfrm flipV="1">
          <a:off x="18656300" y="9874097"/>
          <a:ext cx="889000" cy="14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7091</xdr:rowOff>
    </xdr:from>
    <xdr:ext cx="469744" cy="259045"/>
    <xdr:sp macro="" textlink="">
      <xdr:nvSpPr>
        <xdr:cNvPr id="811" name="テキスト ボックス 810"/>
        <xdr:cNvSpPr txBox="1"/>
      </xdr:nvSpPr>
      <xdr:spPr>
        <a:xfrm>
          <a:off x="19310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128486</xdr:rowOff>
    </xdr:from>
    <xdr:to>
      <xdr:col>98</xdr:col>
      <xdr:colOff>38100</xdr:colOff>
      <xdr:row>58</xdr:row>
      <xdr:rowOff>58636</xdr:rowOff>
    </xdr:to>
    <xdr:sp macro="" textlink="">
      <xdr:nvSpPr>
        <xdr:cNvPr id="812" name="フローチャート: 判断 811"/>
        <xdr:cNvSpPr/>
      </xdr:nvSpPr>
      <xdr:spPr>
        <a:xfrm>
          <a:off x="18605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75163</xdr:rowOff>
    </xdr:from>
    <xdr:ext cx="469744" cy="259045"/>
    <xdr:sp macro="" textlink="">
      <xdr:nvSpPr>
        <xdr:cNvPr id="813" name="テキスト ボックス 812"/>
        <xdr:cNvSpPr txBox="1"/>
      </xdr:nvSpPr>
      <xdr:spPr>
        <a:xfrm>
          <a:off x="184214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18453</xdr:rowOff>
    </xdr:from>
    <xdr:to>
      <xdr:col>116</xdr:col>
      <xdr:colOff>114300</xdr:colOff>
      <xdr:row>58</xdr:row>
      <xdr:rowOff>120053</xdr:rowOff>
    </xdr:to>
    <xdr:sp macro="" textlink="">
      <xdr:nvSpPr>
        <xdr:cNvPr id="819" name="楕円 818"/>
        <xdr:cNvSpPr/>
      </xdr:nvSpPr>
      <xdr:spPr>
        <a:xfrm>
          <a:off x="22110700" y="996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168330</xdr:rowOff>
    </xdr:from>
    <xdr:ext cx="469744" cy="259045"/>
    <xdr:sp macro="" textlink="">
      <xdr:nvSpPr>
        <xdr:cNvPr id="820" name="貸付金該当値テキスト"/>
        <xdr:cNvSpPr txBox="1"/>
      </xdr:nvSpPr>
      <xdr:spPr>
        <a:xfrm>
          <a:off x="22212300" y="99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18338</xdr:rowOff>
    </xdr:from>
    <xdr:to>
      <xdr:col>112</xdr:col>
      <xdr:colOff>38100</xdr:colOff>
      <xdr:row>58</xdr:row>
      <xdr:rowOff>119938</xdr:rowOff>
    </xdr:to>
    <xdr:sp macro="" textlink="">
      <xdr:nvSpPr>
        <xdr:cNvPr id="821" name="楕円 820"/>
        <xdr:cNvSpPr/>
      </xdr:nvSpPr>
      <xdr:spPr>
        <a:xfrm>
          <a:off x="21272500" y="996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111065</xdr:rowOff>
    </xdr:from>
    <xdr:ext cx="469744" cy="259045"/>
    <xdr:sp macro="" textlink="">
      <xdr:nvSpPr>
        <xdr:cNvPr id="822" name="テキスト ボックス 821"/>
        <xdr:cNvSpPr txBox="1"/>
      </xdr:nvSpPr>
      <xdr:spPr>
        <a:xfrm>
          <a:off x="21088428" y="1005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17500</xdr:rowOff>
    </xdr:from>
    <xdr:to>
      <xdr:col>107</xdr:col>
      <xdr:colOff>101600</xdr:colOff>
      <xdr:row>58</xdr:row>
      <xdr:rowOff>119100</xdr:rowOff>
    </xdr:to>
    <xdr:sp macro="" textlink="">
      <xdr:nvSpPr>
        <xdr:cNvPr id="823" name="楕円 822"/>
        <xdr:cNvSpPr/>
      </xdr:nvSpPr>
      <xdr:spPr>
        <a:xfrm>
          <a:off x="20383500" y="99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110227</xdr:rowOff>
    </xdr:from>
    <xdr:ext cx="469744" cy="259045"/>
    <xdr:sp macro="" textlink="">
      <xdr:nvSpPr>
        <xdr:cNvPr id="824" name="テキスト ボックス 823"/>
        <xdr:cNvSpPr txBox="1"/>
      </xdr:nvSpPr>
      <xdr:spPr>
        <a:xfrm>
          <a:off x="20199428" y="100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50647</xdr:rowOff>
    </xdr:from>
    <xdr:to>
      <xdr:col>102</xdr:col>
      <xdr:colOff>165100</xdr:colOff>
      <xdr:row>57</xdr:row>
      <xdr:rowOff>152247</xdr:rowOff>
    </xdr:to>
    <xdr:sp macro="" textlink="">
      <xdr:nvSpPr>
        <xdr:cNvPr id="825" name="楕円 824"/>
        <xdr:cNvSpPr/>
      </xdr:nvSpPr>
      <xdr:spPr>
        <a:xfrm>
          <a:off x="19494500" y="982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168774</xdr:rowOff>
    </xdr:from>
    <xdr:ext cx="469744" cy="259045"/>
    <xdr:sp macro="" textlink="">
      <xdr:nvSpPr>
        <xdr:cNvPr id="826" name="テキスト ボックス 825"/>
        <xdr:cNvSpPr txBox="1"/>
      </xdr:nvSpPr>
      <xdr:spPr>
        <a:xfrm>
          <a:off x="19310428" y="959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20548</xdr:rowOff>
    </xdr:from>
    <xdr:to>
      <xdr:col>98</xdr:col>
      <xdr:colOff>38100</xdr:colOff>
      <xdr:row>58</xdr:row>
      <xdr:rowOff>122148</xdr:rowOff>
    </xdr:to>
    <xdr:sp macro="" textlink="">
      <xdr:nvSpPr>
        <xdr:cNvPr id="827" name="楕円 826"/>
        <xdr:cNvSpPr/>
      </xdr:nvSpPr>
      <xdr:spPr>
        <a:xfrm>
          <a:off x="18605500" y="99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113275</xdr:rowOff>
    </xdr:from>
    <xdr:ext cx="469744" cy="259045"/>
    <xdr:sp macro="" textlink="">
      <xdr:nvSpPr>
        <xdr:cNvPr id="828" name="テキスト ボックス 827"/>
        <xdr:cNvSpPr txBox="1"/>
      </xdr:nvSpPr>
      <xdr:spPr>
        <a:xfrm>
          <a:off x="18421428" y="1005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139319</xdr:rowOff>
    </xdr:from>
    <xdr:to>
      <xdr:col>116</xdr:col>
      <xdr:colOff>63500</xdr:colOff>
      <xdr:row>79</xdr:row>
      <xdr:rowOff>24715</xdr:rowOff>
    </xdr:to>
    <xdr:cxnSp macro="">
      <xdr:nvCxnSpPr>
        <xdr:cNvPr id="858" name="直線コネクタ 857"/>
        <xdr:cNvCxnSpPr/>
      </xdr:nvCxnSpPr>
      <xdr:spPr>
        <a:xfrm>
          <a:off x="21323300" y="13340969"/>
          <a:ext cx="838200" cy="22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139319</xdr:rowOff>
    </xdr:from>
    <xdr:to>
      <xdr:col>111</xdr:col>
      <xdr:colOff>177800</xdr:colOff>
      <xdr:row>77</xdr:row>
      <xdr:rowOff>159017</xdr:rowOff>
    </xdr:to>
    <xdr:cxnSp macro="">
      <xdr:nvCxnSpPr>
        <xdr:cNvPr id="861" name="直線コネクタ 860"/>
        <xdr:cNvCxnSpPr/>
      </xdr:nvCxnSpPr>
      <xdr:spPr>
        <a:xfrm flipV="1">
          <a:off x="20434300" y="13340969"/>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159017</xdr:rowOff>
    </xdr:from>
    <xdr:to>
      <xdr:col>107</xdr:col>
      <xdr:colOff>50800</xdr:colOff>
      <xdr:row>78</xdr:row>
      <xdr:rowOff>24657</xdr:rowOff>
    </xdr:to>
    <xdr:cxnSp macro="">
      <xdr:nvCxnSpPr>
        <xdr:cNvPr id="864" name="直線コネクタ 863"/>
        <xdr:cNvCxnSpPr/>
      </xdr:nvCxnSpPr>
      <xdr:spPr>
        <a:xfrm flipV="1">
          <a:off x="19545300" y="13360667"/>
          <a:ext cx="889000" cy="3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24657</xdr:rowOff>
    </xdr:from>
    <xdr:to>
      <xdr:col>102</xdr:col>
      <xdr:colOff>114300</xdr:colOff>
      <xdr:row>78</xdr:row>
      <xdr:rowOff>55747</xdr:rowOff>
    </xdr:to>
    <xdr:cxnSp macro="">
      <xdr:nvCxnSpPr>
        <xdr:cNvPr id="867" name="直線コネクタ 866"/>
        <xdr:cNvCxnSpPr/>
      </xdr:nvCxnSpPr>
      <xdr:spPr>
        <a:xfrm flipV="1">
          <a:off x="18656300" y="13397757"/>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83565</xdr:rowOff>
    </xdr:from>
    <xdr:to>
      <xdr:col>98</xdr:col>
      <xdr:colOff>38100</xdr:colOff>
      <xdr:row>77</xdr:row>
      <xdr:rowOff>13715</xdr:rowOff>
    </xdr:to>
    <xdr:sp macro="" textlink="">
      <xdr:nvSpPr>
        <xdr:cNvPr id="870" name="フローチャート: 判断 869"/>
        <xdr:cNvSpPr/>
      </xdr:nvSpPr>
      <xdr:spPr>
        <a:xfrm>
          <a:off x="18605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30243</xdr:rowOff>
    </xdr:from>
    <xdr:ext cx="534377" cy="259045"/>
    <xdr:sp macro="" textlink="">
      <xdr:nvSpPr>
        <xdr:cNvPr id="871" name="テキスト ボックス 870"/>
        <xdr:cNvSpPr txBox="1"/>
      </xdr:nvSpPr>
      <xdr:spPr>
        <a:xfrm>
          <a:off x="18389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145365</xdr:rowOff>
    </xdr:from>
    <xdr:to>
      <xdr:col>116</xdr:col>
      <xdr:colOff>114300</xdr:colOff>
      <xdr:row>79</xdr:row>
      <xdr:rowOff>75515</xdr:rowOff>
    </xdr:to>
    <xdr:sp macro="" textlink="">
      <xdr:nvSpPr>
        <xdr:cNvPr id="877" name="楕円 876"/>
        <xdr:cNvSpPr/>
      </xdr:nvSpPr>
      <xdr:spPr>
        <a:xfrm>
          <a:off x="22110700" y="135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60292</xdr:rowOff>
    </xdr:from>
    <xdr:ext cx="534377" cy="259045"/>
    <xdr:sp macro="" textlink="">
      <xdr:nvSpPr>
        <xdr:cNvPr id="878" name="繰出金該当値テキスト"/>
        <xdr:cNvSpPr txBox="1"/>
      </xdr:nvSpPr>
      <xdr:spPr>
        <a:xfrm>
          <a:off x="22212300" y="1343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88519</xdr:rowOff>
    </xdr:from>
    <xdr:to>
      <xdr:col>112</xdr:col>
      <xdr:colOff>38100</xdr:colOff>
      <xdr:row>78</xdr:row>
      <xdr:rowOff>18669</xdr:rowOff>
    </xdr:to>
    <xdr:sp macro="" textlink="">
      <xdr:nvSpPr>
        <xdr:cNvPr id="879" name="楕円 878"/>
        <xdr:cNvSpPr/>
      </xdr:nvSpPr>
      <xdr:spPr>
        <a:xfrm>
          <a:off x="21272500" y="1329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9796</xdr:rowOff>
    </xdr:from>
    <xdr:ext cx="534377" cy="259045"/>
    <xdr:sp macro="" textlink="">
      <xdr:nvSpPr>
        <xdr:cNvPr id="880" name="テキスト ボックス 879"/>
        <xdr:cNvSpPr txBox="1"/>
      </xdr:nvSpPr>
      <xdr:spPr>
        <a:xfrm>
          <a:off x="21056111" y="1338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108217</xdr:rowOff>
    </xdr:from>
    <xdr:to>
      <xdr:col>107</xdr:col>
      <xdr:colOff>101600</xdr:colOff>
      <xdr:row>78</xdr:row>
      <xdr:rowOff>38367</xdr:rowOff>
    </xdr:to>
    <xdr:sp macro="" textlink="">
      <xdr:nvSpPr>
        <xdr:cNvPr id="881" name="楕円 880"/>
        <xdr:cNvSpPr/>
      </xdr:nvSpPr>
      <xdr:spPr>
        <a:xfrm>
          <a:off x="20383500" y="1330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29494</xdr:rowOff>
    </xdr:from>
    <xdr:ext cx="534377" cy="259045"/>
    <xdr:sp macro="" textlink="">
      <xdr:nvSpPr>
        <xdr:cNvPr id="882" name="テキスト ボックス 881"/>
        <xdr:cNvSpPr txBox="1"/>
      </xdr:nvSpPr>
      <xdr:spPr>
        <a:xfrm>
          <a:off x="20167111" y="1340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145307</xdr:rowOff>
    </xdr:from>
    <xdr:to>
      <xdr:col>102</xdr:col>
      <xdr:colOff>165100</xdr:colOff>
      <xdr:row>78</xdr:row>
      <xdr:rowOff>75457</xdr:rowOff>
    </xdr:to>
    <xdr:sp macro="" textlink="">
      <xdr:nvSpPr>
        <xdr:cNvPr id="883" name="楕円 882"/>
        <xdr:cNvSpPr/>
      </xdr:nvSpPr>
      <xdr:spPr>
        <a:xfrm>
          <a:off x="19494500" y="1334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66584</xdr:rowOff>
    </xdr:from>
    <xdr:ext cx="534377" cy="259045"/>
    <xdr:sp macro="" textlink="">
      <xdr:nvSpPr>
        <xdr:cNvPr id="884" name="テキスト ボックス 883"/>
        <xdr:cNvSpPr txBox="1"/>
      </xdr:nvSpPr>
      <xdr:spPr>
        <a:xfrm>
          <a:off x="19278111" y="1343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4947</xdr:rowOff>
    </xdr:from>
    <xdr:to>
      <xdr:col>98</xdr:col>
      <xdr:colOff>38100</xdr:colOff>
      <xdr:row>78</xdr:row>
      <xdr:rowOff>106547</xdr:rowOff>
    </xdr:to>
    <xdr:sp macro="" textlink="">
      <xdr:nvSpPr>
        <xdr:cNvPr id="885" name="楕円 884"/>
        <xdr:cNvSpPr/>
      </xdr:nvSpPr>
      <xdr:spPr>
        <a:xfrm>
          <a:off x="18605500" y="133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97674</xdr:rowOff>
    </xdr:from>
    <xdr:ext cx="534377" cy="259045"/>
    <xdr:sp macro="" textlink="">
      <xdr:nvSpPr>
        <xdr:cNvPr id="886" name="テキスト ボックス 885"/>
        <xdr:cNvSpPr txBox="1"/>
      </xdr:nvSpPr>
      <xdr:spPr>
        <a:xfrm>
          <a:off x="18389111" y="1347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補助費等は</a:t>
          </a:r>
          <a:r>
            <a:rPr lang="ja-JP" altLang="en-US" sz="1100" b="0" i="0" baseline="0">
              <a:solidFill>
                <a:schemeClr val="dk1"/>
              </a:solidFill>
              <a:effectLst/>
              <a:latin typeface="+mn-lt"/>
              <a:ea typeface="+mn-ea"/>
              <a:cs typeface="+mn-cs"/>
            </a:rPr>
            <a:t>住民一人当たり４３，１５７円となっており、前年度より２０，７６２円増となった。</a:t>
          </a:r>
          <a:r>
            <a:rPr kumimoji="1" lang="ja-JP" altLang="ja-JP" sz="1100">
              <a:solidFill>
                <a:schemeClr val="dk1"/>
              </a:solidFill>
              <a:effectLst/>
              <a:latin typeface="+mn-lt"/>
              <a:ea typeface="+mn-ea"/>
              <a:cs typeface="+mn-cs"/>
            </a:rPr>
            <a:t>これは、介護保険特別会計の事務が東三河広域連合に統合されたことによる負担金の増が主な要因である。</a:t>
          </a:r>
          <a:r>
            <a:rPr kumimoji="1" lang="ja-JP" altLang="en-US" sz="1100">
              <a:solidFill>
                <a:schemeClr val="dk1"/>
              </a:solidFill>
              <a:effectLst/>
              <a:latin typeface="+mn-lt"/>
              <a:ea typeface="+mn-ea"/>
              <a:cs typeface="+mn-cs"/>
            </a:rPr>
            <a:t>これに伴い介護保険特別会計への繰出金は皆減しているため、住民一人当たりの繰出金は</a:t>
          </a:r>
          <a:r>
            <a:rPr kumimoji="1" lang="en-US" altLang="ja-JP" sz="1100">
              <a:solidFill>
                <a:schemeClr val="dk1"/>
              </a:solidFill>
              <a:effectLst/>
              <a:latin typeface="+mn-lt"/>
              <a:ea typeface="+mn-ea"/>
              <a:cs typeface="+mn-cs"/>
            </a:rPr>
            <a:t>21,036</a:t>
          </a:r>
          <a:r>
            <a:rPr kumimoji="1" lang="ja-JP" altLang="en-US" sz="1100">
              <a:solidFill>
                <a:schemeClr val="dk1"/>
              </a:solidFill>
              <a:effectLst/>
              <a:latin typeface="+mn-lt"/>
              <a:ea typeface="+mn-ea"/>
              <a:cs typeface="+mn-cs"/>
            </a:rPr>
            <a:t>円（前年度比△</a:t>
          </a:r>
          <a:r>
            <a:rPr kumimoji="1" lang="en-US" altLang="ja-JP" sz="1100">
              <a:solidFill>
                <a:schemeClr val="dk1"/>
              </a:solidFill>
              <a:effectLst/>
              <a:latin typeface="+mn-lt"/>
              <a:ea typeface="+mn-ea"/>
              <a:cs typeface="+mn-cs"/>
            </a:rPr>
            <a:t>11,984</a:t>
          </a:r>
          <a:r>
            <a:rPr kumimoji="1" lang="ja-JP" altLang="en-US" sz="1100">
              <a:solidFill>
                <a:schemeClr val="dk1"/>
              </a:solidFill>
              <a:effectLst/>
              <a:latin typeface="+mn-lt"/>
              <a:ea typeface="+mn-ea"/>
              <a:cs typeface="+mn-cs"/>
            </a:rPr>
            <a:t>円）となった。</a:t>
          </a:r>
          <a:endParaRPr lang="ja-JP" altLang="ja-JP">
            <a:effectLst/>
          </a:endParaRPr>
        </a:p>
        <a:p>
          <a:pPr eaLnBrk="1" fontAlgn="auto" latinLnBrk="0" hangingPunct="1"/>
          <a:r>
            <a:rPr lang="ja-JP" altLang="ja-JP" sz="1100" b="0" i="0" baseline="0">
              <a:solidFill>
                <a:schemeClr val="dk1"/>
              </a:solidFill>
              <a:effectLst/>
              <a:latin typeface="+mn-lt"/>
              <a:ea typeface="+mn-ea"/>
              <a:cs typeface="+mn-cs"/>
            </a:rPr>
            <a:t>普通建設事業費については、類似団体平均、愛知県平均と比較して下回って</a:t>
          </a:r>
          <a:r>
            <a:rPr lang="ja-JP" altLang="en-US" sz="1100" b="0" i="0" baseline="0">
              <a:solidFill>
                <a:schemeClr val="dk1"/>
              </a:solidFill>
              <a:effectLst/>
              <a:latin typeface="+mn-lt"/>
              <a:ea typeface="+mn-ea"/>
              <a:cs typeface="+mn-cs"/>
            </a:rPr>
            <a:t>おり、公共施設総合管理計画に基づき、適正な建設的投資を進めていく</a:t>
          </a:r>
          <a:r>
            <a:rPr lang="ja-JP" altLang="ja-JP" sz="1100" b="0" i="0" baseline="0">
              <a:solidFill>
                <a:schemeClr val="dk1"/>
              </a:solidFill>
              <a:effectLst/>
              <a:latin typeface="+mn-lt"/>
              <a:ea typeface="+mn-ea"/>
              <a:cs typeface="+mn-cs"/>
            </a:rPr>
            <a:t>。扶助費については、福祉関係の経費を筆頭に増加傾向にある。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80,531
77,498
56.92
30,615,349
28,255,695
1,908,463
17,191,746
25,292,271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115316</xdr:rowOff>
    </xdr:from>
    <xdr:to>
      <xdr:col>24</xdr:col>
      <xdr:colOff>63500</xdr:colOff>
      <xdr:row>36</xdr:row>
      <xdr:rowOff>128651</xdr:rowOff>
    </xdr:to>
    <xdr:cxnSp macro="">
      <xdr:nvCxnSpPr>
        <xdr:cNvPr id="61" name="直線コネクタ 60"/>
        <xdr:cNvCxnSpPr/>
      </xdr:nvCxnSpPr>
      <xdr:spPr>
        <a:xfrm>
          <a:off x="3797300" y="6287516"/>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91694</xdr:rowOff>
    </xdr:from>
    <xdr:to>
      <xdr:col>19</xdr:col>
      <xdr:colOff>177800</xdr:colOff>
      <xdr:row>36</xdr:row>
      <xdr:rowOff>115316</xdr:rowOff>
    </xdr:to>
    <xdr:cxnSp macro="">
      <xdr:nvCxnSpPr>
        <xdr:cNvPr id="64" name="直線コネクタ 63"/>
        <xdr:cNvCxnSpPr/>
      </xdr:nvCxnSpPr>
      <xdr:spPr>
        <a:xfrm>
          <a:off x="2908300" y="6263894"/>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12827</xdr:rowOff>
    </xdr:from>
    <xdr:to>
      <xdr:col>15</xdr:col>
      <xdr:colOff>50800</xdr:colOff>
      <xdr:row>36</xdr:row>
      <xdr:rowOff>91694</xdr:rowOff>
    </xdr:to>
    <xdr:cxnSp macro="">
      <xdr:nvCxnSpPr>
        <xdr:cNvPr id="67" name="直線コネクタ 66"/>
        <xdr:cNvCxnSpPr/>
      </xdr:nvCxnSpPr>
      <xdr:spPr>
        <a:xfrm>
          <a:off x="2019300" y="6185027"/>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12827</xdr:rowOff>
    </xdr:from>
    <xdr:to>
      <xdr:col>10</xdr:col>
      <xdr:colOff>114300</xdr:colOff>
      <xdr:row>36</xdr:row>
      <xdr:rowOff>42164</xdr:rowOff>
    </xdr:to>
    <xdr:cxnSp macro="">
      <xdr:nvCxnSpPr>
        <xdr:cNvPr id="70" name="直線コネクタ 69"/>
        <xdr:cNvCxnSpPr/>
      </xdr:nvCxnSpPr>
      <xdr:spPr>
        <a:xfrm flipV="1">
          <a:off x="1130300" y="6185027"/>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64135</xdr:rowOff>
    </xdr:from>
    <xdr:to>
      <xdr:col>6</xdr:col>
      <xdr:colOff>38100</xdr:colOff>
      <xdr:row>35</xdr:row>
      <xdr:rowOff>165735</xdr:rowOff>
    </xdr:to>
    <xdr:sp macro="" textlink="">
      <xdr:nvSpPr>
        <xdr:cNvPr id="73" name="フローチャート: 判断 72"/>
        <xdr:cNvSpPr/>
      </xdr:nvSpPr>
      <xdr:spPr>
        <a:xfrm>
          <a:off x="1079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10812</xdr:rowOff>
    </xdr:from>
    <xdr:ext cx="469744" cy="259045"/>
    <xdr:sp macro="" textlink="">
      <xdr:nvSpPr>
        <xdr:cNvPr id="74" name="テキスト ボックス 73"/>
        <xdr:cNvSpPr txBox="1"/>
      </xdr:nvSpPr>
      <xdr:spPr>
        <a:xfrm>
          <a:off x="895428"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77851</xdr:rowOff>
    </xdr:from>
    <xdr:to>
      <xdr:col>24</xdr:col>
      <xdr:colOff>114300</xdr:colOff>
      <xdr:row>37</xdr:row>
      <xdr:rowOff>8001</xdr:rowOff>
    </xdr:to>
    <xdr:sp macro="" textlink="">
      <xdr:nvSpPr>
        <xdr:cNvPr id="80" name="楕円 79"/>
        <xdr:cNvSpPr/>
      </xdr:nvSpPr>
      <xdr:spPr>
        <a:xfrm>
          <a:off x="4584700" y="62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56278</xdr:rowOff>
    </xdr:from>
    <xdr:ext cx="469744" cy="259045"/>
    <xdr:sp macro="" textlink="">
      <xdr:nvSpPr>
        <xdr:cNvPr id="81" name="議会費該当値テキスト"/>
        <xdr:cNvSpPr txBox="1"/>
      </xdr:nvSpPr>
      <xdr:spPr>
        <a:xfrm>
          <a:off x="4686300" y="62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64516</xdr:rowOff>
    </xdr:from>
    <xdr:to>
      <xdr:col>20</xdr:col>
      <xdr:colOff>38100</xdr:colOff>
      <xdr:row>36</xdr:row>
      <xdr:rowOff>166116</xdr:rowOff>
    </xdr:to>
    <xdr:sp macro="" textlink="">
      <xdr:nvSpPr>
        <xdr:cNvPr id="82" name="楕円 81"/>
        <xdr:cNvSpPr/>
      </xdr:nvSpPr>
      <xdr:spPr>
        <a:xfrm>
          <a:off x="3746500" y="62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157243</xdr:rowOff>
    </xdr:from>
    <xdr:ext cx="469744" cy="259045"/>
    <xdr:sp macro="" textlink="">
      <xdr:nvSpPr>
        <xdr:cNvPr id="83" name="テキスト ボックス 82"/>
        <xdr:cNvSpPr txBox="1"/>
      </xdr:nvSpPr>
      <xdr:spPr>
        <a:xfrm>
          <a:off x="3562428"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40894</xdr:rowOff>
    </xdr:from>
    <xdr:to>
      <xdr:col>15</xdr:col>
      <xdr:colOff>101600</xdr:colOff>
      <xdr:row>36</xdr:row>
      <xdr:rowOff>142494</xdr:rowOff>
    </xdr:to>
    <xdr:sp macro="" textlink="">
      <xdr:nvSpPr>
        <xdr:cNvPr id="84" name="楕円 83"/>
        <xdr:cNvSpPr/>
      </xdr:nvSpPr>
      <xdr:spPr>
        <a:xfrm>
          <a:off x="2857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133621</xdr:rowOff>
    </xdr:from>
    <xdr:ext cx="469744" cy="259045"/>
    <xdr:sp macro="" textlink="">
      <xdr:nvSpPr>
        <xdr:cNvPr id="85" name="テキスト ボックス 84"/>
        <xdr:cNvSpPr txBox="1"/>
      </xdr:nvSpPr>
      <xdr:spPr>
        <a:xfrm>
          <a:off x="2673428" y="63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133477</xdr:rowOff>
    </xdr:from>
    <xdr:to>
      <xdr:col>10</xdr:col>
      <xdr:colOff>165100</xdr:colOff>
      <xdr:row>36</xdr:row>
      <xdr:rowOff>63627</xdr:rowOff>
    </xdr:to>
    <xdr:sp macro="" textlink="">
      <xdr:nvSpPr>
        <xdr:cNvPr id="86" name="楕円 85"/>
        <xdr:cNvSpPr/>
      </xdr:nvSpPr>
      <xdr:spPr>
        <a:xfrm>
          <a:off x="1968500" y="61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54754</xdr:rowOff>
    </xdr:from>
    <xdr:ext cx="469744" cy="259045"/>
    <xdr:sp macro="" textlink="">
      <xdr:nvSpPr>
        <xdr:cNvPr id="87" name="テキスト ボックス 86"/>
        <xdr:cNvSpPr txBox="1"/>
      </xdr:nvSpPr>
      <xdr:spPr>
        <a:xfrm>
          <a:off x="1784428" y="622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162814</xdr:rowOff>
    </xdr:from>
    <xdr:to>
      <xdr:col>6</xdr:col>
      <xdr:colOff>38100</xdr:colOff>
      <xdr:row>36</xdr:row>
      <xdr:rowOff>92964</xdr:rowOff>
    </xdr:to>
    <xdr:sp macro="" textlink="">
      <xdr:nvSpPr>
        <xdr:cNvPr id="88" name="楕円 87"/>
        <xdr:cNvSpPr/>
      </xdr:nvSpPr>
      <xdr:spPr>
        <a:xfrm>
          <a:off x="1079500" y="61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84091</xdr:rowOff>
    </xdr:from>
    <xdr:ext cx="469744" cy="259045"/>
    <xdr:sp macro="" textlink="">
      <xdr:nvSpPr>
        <xdr:cNvPr id="89" name="テキスト ボックス 88"/>
        <xdr:cNvSpPr txBox="1"/>
      </xdr:nvSpPr>
      <xdr:spPr>
        <a:xfrm>
          <a:off x="895428"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107490</xdr:rowOff>
    </xdr:from>
    <xdr:to>
      <xdr:col>24</xdr:col>
      <xdr:colOff>63500</xdr:colOff>
      <xdr:row>57</xdr:row>
      <xdr:rowOff>113974</xdr:rowOff>
    </xdr:to>
    <xdr:cxnSp macro="">
      <xdr:nvCxnSpPr>
        <xdr:cNvPr id="116" name="直線コネクタ 115"/>
        <xdr:cNvCxnSpPr/>
      </xdr:nvCxnSpPr>
      <xdr:spPr>
        <a:xfrm>
          <a:off x="3797300" y="9880140"/>
          <a:ext cx="838200" cy="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96230</xdr:rowOff>
    </xdr:from>
    <xdr:to>
      <xdr:col>19</xdr:col>
      <xdr:colOff>177800</xdr:colOff>
      <xdr:row>57</xdr:row>
      <xdr:rowOff>107490</xdr:rowOff>
    </xdr:to>
    <xdr:cxnSp macro="">
      <xdr:nvCxnSpPr>
        <xdr:cNvPr id="119" name="直線コネクタ 118"/>
        <xdr:cNvCxnSpPr/>
      </xdr:nvCxnSpPr>
      <xdr:spPr>
        <a:xfrm>
          <a:off x="2908300" y="9868880"/>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43825</xdr:rowOff>
    </xdr:from>
    <xdr:to>
      <xdr:col>15</xdr:col>
      <xdr:colOff>50800</xdr:colOff>
      <xdr:row>57</xdr:row>
      <xdr:rowOff>96230</xdr:rowOff>
    </xdr:to>
    <xdr:cxnSp macro="">
      <xdr:nvCxnSpPr>
        <xdr:cNvPr id="122" name="直線コネクタ 121"/>
        <xdr:cNvCxnSpPr/>
      </xdr:nvCxnSpPr>
      <xdr:spPr>
        <a:xfrm>
          <a:off x="2019300" y="9816475"/>
          <a:ext cx="889000" cy="5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43825</xdr:rowOff>
    </xdr:from>
    <xdr:to>
      <xdr:col>10</xdr:col>
      <xdr:colOff>114300</xdr:colOff>
      <xdr:row>57</xdr:row>
      <xdr:rowOff>117928</xdr:rowOff>
    </xdr:to>
    <xdr:cxnSp macro="">
      <xdr:nvCxnSpPr>
        <xdr:cNvPr id="125" name="直線コネクタ 124"/>
        <xdr:cNvCxnSpPr/>
      </xdr:nvCxnSpPr>
      <xdr:spPr>
        <a:xfrm flipV="1">
          <a:off x="1130300" y="9816475"/>
          <a:ext cx="889000" cy="7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105252</xdr:rowOff>
    </xdr:from>
    <xdr:ext cx="534377" cy="259045"/>
    <xdr:sp macro="" textlink="">
      <xdr:nvSpPr>
        <xdr:cNvPr id="127" name="テキスト ボックス 126"/>
        <xdr:cNvSpPr txBox="1"/>
      </xdr:nvSpPr>
      <xdr:spPr>
        <a:xfrm>
          <a:off x="1752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143097</xdr:rowOff>
    </xdr:from>
    <xdr:to>
      <xdr:col>6</xdr:col>
      <xdr:colOff>38100</xdr:colOff>
      <xdr:row>57</xdr:row>
      <xdr:rowOff>73247</xdr:rowOff>
    </xdr:to>
    <xdr:sp macro="" textlink="">
      <xdr:nvSpPr>
        <xdr:cNvPr id="128" name="フローチャート: 判断 127"/>
        <xdr:cNvSpPr/>
      </xdr:nvSpPr>
      <xdr:spPr>
        <a:xfrm>
          <a:off x="1079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89774</xdr:rowOff>
    </xdr:from>
    <xdr:ext cx="534377" cy="259045"/>
    <xdr:sp macro="" textlink="">
      <xdr:nvSpPr>
        <xdr:cNvPr id="129" name="テキスト ボックス 128"/>
        <xdr:cNvSpPr txBox="1"/>
      </xdr:nvSpPr>
      <xdr:spPr>
        <a:xfrm>
          <a:off x="863111" y="9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63174</xdr:rowOff>
    </xdr:from>
    <xdr:to>
      <xdr:col>24</xdr:col>
      <xdr:colOff>114300</xdr:colOff>
      <xdr:row>57</xdr:row>
      <xdr:rowOff>164774</xdr:rowOff>
    </xdr:to>
    <xdr:sp macro="" textlink="">
      <xdr:nvSpPr>
        <xdr:cNvPr id="135" name="楕円 134"/>
        <xdr:cNvSpPr/>
      </xdr:nvSpPr>
      <xdr:spPr>
        <a:xfrm>
          <a:off x="4584700" y="983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149551</xdr:rowOff>
    </xdr:from>
    <xdr:ext cx="534377" cy="259045"/>
    <xdr:sp macro="" textlink="">
      <xdr:nvSpPr>
        <xdr:cNvPr id="136" name="総務費該当値テキスト"/>
        <xdr:cNvSpPr txBox="1"/>
      </xdr:nvSpPr>
      <xdr:spPr>
        <a:xfrm>
          <a:off x="4686300" y="975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56690</xdr:rowOff>
    </xdr:from>
    <xdr:to>
      <xdr:col>20</xdr:col>
      <xdr:colOff>38100</xdr:colOff>
      <xdr:row>57</xdr:row>
      <xdr:rowOff>158290</xdr:rowOff>
    </xdr:to>
    <xdr:sp macro="" textlink="">
      <xdr:nvSpPr>
        <xdr:cNvPr id="137" name="楕円 136"/>
        <xdr:cNvSpPr/>
      </xdr:nvSpPr>
      <xdr:spPr>
        <a:xfrm>
          <a:off x="3746500" y="982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149417</xdr:rowOff>
    </xdr:from>
    <xdr:ext cx="534377" cy="259045"/>
    <xdr:sp macro="" textlink="">
      <xdr:nvSpPr>
        <xdr:cNvPr id="138" name="テキスト ボックス 137"/>
        <xdr:cNvSpPr txBox="1"/>
      </xdr:nvSpPr>
      <xdr:spPr>
        <a:xfrm>
          <a:off x="3530111" y="992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45430</xdr:rowOff>
    </xdr:from>
    <xdr:to>
      <xdr:col>15</xdr:col>
      <xdr:colOff>101600</xdr:colOff>
      <xdr:row>57</xdr:row>
      <xdr:rowOff>147030</xdr:rowOff>
    </xdr:to>
    <xdr:sp macro="" textlink="">
      <xdr:nvSpPr>
        <xdr:cNvPr id="139" name="楕円 138"/>
        <xdr:cNvSpPr/>
      </xdr:nvSpPr>
      <xdr:spPr>
        <a:xfrm>
          <a:off x="2857500" y="981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138157</xdr:rowOff>
    </xdr:from>
    <xdr:ext cx="534377" cy="259045"/>
    <xdr:sp macro="" textlink="">
      <xdr:nvSpPr>
        <xdr:cNvPr id="140" name="テキスト ボックス 139"/>
        <xdr:cNvSpPr txBox="1"/>
      </xdr:nvSpPr>
      <xdr:spPr>
        <a:xfrm>
          <a:off x="2641111" y="991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164475</xdr:rowOff>
    </xdr:from>
    <xdr:to>
      <xdr:col>10</xdr:col>
      <xdr:colOff>165100</xdr:colOff>
      <xdr:row>57</xdr:row>
      <xdr:rowOff>94625</xdr:rowOff>
    </xdr:to>
    <xdr:sp macro="" textlink="">
      <xdr:nvSpPr>
        <xdr:cNvPr id="141" name="楕円 140"/>
        <xdr:cNvSpPr/>
      </xdr:nvSpPr>
      <xdr:spPr>
        <a:xfrm>
          <a:off x="1968500" y="976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111152</xdr:rowOff>
    </xdr:from>
    <xdr:ext cx="534377" cy="259045"/>
    <xdr:sp macro="" textlink="">
      <xdr:nvSpPr>
        <xdr:cNvPr id="142" name="テキスト ボックス 141"/>
        <xdr:cNvSpPr txBox="1"/>
      </xdr:nvSpPr>
      <xdr:spPr>
        <a:xfrm>
          <a:off x="1752111" y="954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67128</xdr:rowOff>
    </xdr:from>
    <xdr:to>
      <xdr:col>6</xdr:col>
      <xdr:colOff>38100</xdr:colOff>
      <xdr:row>57</xdr:row>
      <xdr:rowOff>168728</xdr:rowOff>
    </xdr:to>
    <xdr:sp macro="" textlink="">
      <xdr:nvSpPr>
        <xdr:cNvPr id="143" name="楕円 142"/>
        <xdr:cNvSpPr/>
      </xdr:nvSpPr>
      <xdr:spPr>
        <a:xfrm>
          <a:off x="1079500" y="983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159855</xdr:rowOff>
    </xdr:from>
    <xdr:ext cx="534377" cy="259045"/>
    <xdr:sp macro="" textlink="">
      <xdr:nvSpPr>
        <xdr:cNvPr id="144" name="テキスト ボックス 143"/>
        <xdr:cNvSpPr txBox="1"/>
      </xdr:nvSpPr>
      <xdr:spPr>
        <a:xfrm>
          <a:off x="863111" y="993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73190</xdr:rowOff>
    </xdr:from>
    <xdr:to>
      <xdr:col>24</xdr:col>
      <xdr:colOff>63500</xdr:colOff>
      <xdr:row>76</xdr:row>
      <xdr:rowOff>108331</xdr:rowOff>
    </xdr:to>
    <xdr:cxnSp macro="">
      <xdr:nvCxnSpPr>
        <xdr:cNvPr id="174" name="直線コネクタ 173"/>
        <xdr:cNvCxnSpPr/>
      </xdr:nvCxnSpPr>
      <xdr:spPr>
        <a:xfrm flipV="1">
          <a:off x="3797300" y="12931940"/>
          <a:ext cx="838200" cy="20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5" name="民生費平均値テキスト"/>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108331</xdr:rowOff>
    </xdr:from>
    <xdr:to>
      <xdr:col>19</xdr:col>
      <xdr:colOff>177800</xdr:colOff>
      <xdr:row>76</xdr:row>
      <xdr:rowOff>129387</xdr:rowOff>
    </xdr:to>
    <xdr:cxnSp macro="">
      <xdr:nvCxnSpPr>
        <xdr:cNvPr id="177" name="直線コネクタ 176"/>
        <xdr:cNvCxnSpPr/>
      </xdr:nvCxnSpPr>
      <xdr:spPr>
        <a:xfrm flipV="1">
          <a:off x="2908300" y="13138531"/>
          <a:ext cx="889000" cy="2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129387</xdr:rowOff>
    </xdr:from>
    <xdr:to>
      <xdr:col>15</xdr:col>
      <xdr:colOff>50800</xdr:colOff>
      <xdr:row>77</xdr:row>
      <xdr:rowOff>14745</xdr:rowOff>
    </xdr:to>
    <xdr:cxnSp macro="">
      <xdr:nvCxnSpPr>
        <xdr:cNvPr id="180" name="直線コネクタ 179"/>
        <xdr:cNvCxnSpPr/>
      </xdr:nvCxnSpPr>
      <xdr:spPr>
        <a:xfrm flipV="1">
          <a:off x="2019300" y="13159587"/>
          <a:ext cx="889000" cy="5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158711</xdr:rowOff>
    </xdr:from>
    <xdr:to>
      <xdr:col>10</xdr:col>
      <xdr:colOff>114300</xdr:colOff>
      <xdr:row>77</xdr:row>
      <xdr:rowOff>14745</xdr:rowOff>
    </xdr:to>
    <xdr:cxnSp macro="">
      <xdr:nvCxnSpPr>
        <xdr:cNvPr id="183" name="直線コネクタ 182"/>
        <xdr:cNvCxnSpPr/>
      </xdr:nvCxnSpPr>
      <xdr:spPr>
        <a:xfrm>
          <a:off x="1130300" y="13188911"/>
          <a:ext cx="889000" cy="2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62446</xdr:rowOff>
    </xdr:from>
    <xdr:to>
      <xdr:col>6</xdr:col>
      <xdr:colOff>38100</xdr:colOff>
      <xdr:row>75</xdr:row>
      <xdr:rowOff>164046</xdr:rowOff>
    </xdr:to>
    <xdr:sp macro="" textlink="">
      <xdr:nvSpPr>
        <xdr:cNvPr id="186" name="フローチャート: 判断 185"/>
        <xdr:cNvSpPr/>
      </xdr:nvSpPr>
      <xdr:spPr>
        <a:xfrm>
          <a:off x="1079500" y="1292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9123</xdr:rowOff>
    </xdr:from>
    <xdr:ext cx="599010" cy="259045"/>
    <xdr:sp macro="" textlink="">
      <xdr:nvSpPr>
        <xdr:cNvPr id="187" name="テキスト ボックス 186"/>
        <xdr:cNvSpPr txBox="1"/>
      </xdr:nvSpPr>
      <xdr:spPr>
        <a:xfrm>
          <a:off x="830795" y="1269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22390</xdr:rowOff>
    </xdr:from>
    <xdr:to>
      <xdr:col>24</xdr:col>
      <xdr:colOff>114300</xdr:colOff>
      <xdr:row>75</xdr:row>
      <xdr:rowOff>123990</xdr:rowOff>
    </xdr:to>
    <xdr:sp macro="" textlink="">
      <xdr:nvSpPr>
        <xdr:cNvPr id="193" name="楕円 192"/>
        <xdr:cNvSpPr/>
      </xdr:nvSpPr>
      <xdr:spPr>
        <a:xfrm>
          <a:off x="4584700" y="128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45267</xdr:rowOff>
    </xdr:from>
    <xdr:ext cx="599010" cy="259045"/>
    <xdr:sp macro="" textlink="">
      <xdr:nvSpPr>
        <xdr:cNvPr id="194" name="民生費該当値テキスト"/>
        <xdr:cNvSpPr txBox="1"/>
      </xdr:nvSpPr>
      <xdr:spPr>
        <a:xfrm>
          <a:off x="4686300" y="127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57531</xdr:rowOff>
    </xdr:from>
    <xdr:to>
      <xdr:col>20</xdr:col>
      <xdr:colOff>38100</xdr:colOff>
      <xdr:row>76</xdr:row>
      <xdr:rowOff>159131</xdr:rowOff>
    </xdr:to>
    <xdr:sp macro="" textlink="">
      <xdr:nvSpPr>
        <xdr:cNvPr id="195" name="楕円 194"/>
        <xdr:cNvSpPr/>
      </xdr:nvSpPr>
      <xdr:spPr>
        <a:xfrm>
          <a:off x="3746500" y="1308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150258</xdr:rowOff>
    </xdr:from>
    <xdr:ext cx="599010" cy="259045"/>
    <xdr:sp macro="" textlink="">
      <xdr:nvSpPr>
        <xdr:cNvPr id="196" name="テキスト ボックス 195"/>
        <xdr:cNvSpPr txBox="1"/>
      </xdr:nvSpPr>
      <xdr:spPr>
        <a:xfrm>
          <a:off x="3497795" y="1318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78587</xdr:rowOff>
    </xdr:from>
    <xdr:to>
      <xdr:col>15</xdr:col>
      <xdr:colOff>101600</xdr:colOff>
      <xdr:row>77</xdr:row>
      <xdr:rowOff>8737</xdr:rowOff>
    </xdr:to>
    <xdr:sp macro="" textlink="">
      <xdr:nvSpPr>
        <xdr:cNvPr id="197" name="楕円 196"/>
        <xdr:cNvSpPr/>
      </xdr:nvSpPr>
      <xdr:spPr>
        <a:xfrm>
          <a:off x="2857500" y="1310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171314</xdr:rowOff>
    </xdr:from>
    <xdr:ext cx="599010" cy="259045"/>
    <xdr:sp macro="" textlink="">
      <xdr:nvSpPr>
        <xdr:cNvPr id="198" name="テキスト ボックス 197"/>
        <xdr:cNvSpPr txBox="1"/>
      </xdr:nvSpPr>
      <xdr:spPr>
        <a:xfrm>
          <a:off x="2608795" y="1320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135395</xdr:rowOff>
    </xdr:from>
    <xdr:to>
      <xdr:col>10</xdr:col>
      <xdr:colOff>165100</xdr:colOff>
      <xdr:row>77</xdr:row>
      <xdr:rowOff>65545</xdr:rowOff>
    </xdr:to>
    <xdr:sp macro="" textlink="">
      <xdr:nvSpPr>
        <xdr:cNvPr id="199" name="楕円 198"/>
        <xdr:cNvSpPr/>
      </xdr:nvSpPr>
      <xdr:spPr>
        <a:xfrm>
          <a:off x="1968500" y="131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56672</xdr:rowOff>
    </xdr:from>
    <xdr:ext cx="599010" cy="259045"/>
    <xdr:sp macro="" textlink="">
      <xdr:nvSpPr>
        <xdr:cNvPr id="200" name="テキスト ボックス 199"/>
        <xdr:cNvSpPr txBox="1"/>
      </xdr:nvSpPr>
      <xdr:spPr>
        <a:xfrm>
          <a:off x="1719795" y="1325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107911</xdr:rowOff>
    </xdr:from>
    <xdr:to>
      <xdr:col>6</xdr:col>
      <xdr:colOff>38100</xdr:colOff>
      <xdr:row>77</xdr:row>
      <xdr:rowOff>38061</xdr:rowOff>
    </xdr:to>
    <xdr:sp macro="" textlink="">
      <xdr:nvSpPr>
        <xdr:cNvPr id="201" name="楕円 200"/>
        <xdr:cNvSpPr/>
      </xdr:nvSpPr>
      <xdr:spPr>
        <a:xfrm>
          <a:off x="1079500" y="1313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29188</xdr:rowOff>
    </xdr:from>
    <xdr:ext cx="599010" cy="259045"/>
    <xdr:sp macro="" textlink="">
      <xdr:nvSpPr>
        <xdr:cNvPr id="202" name="テキスト ボックス 201"/>
        <xdr:cNvSpPr txBox="1"/>
      </xdr:nvSpPr>
      <xdr:spPr>
        <a:xfrm>
          <a:off x="830795" y="13230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16942</xdr:rowOff>
    </xdr:from>
    <xdr:to>
      <xdr:col>24</xdr:col>
      <xdr:colOff>63500</xdr:colOff>
      <xdr:row>98</xdr:row>
      <xdr:rowOff>27439</xdr:rowOff>
    </xdr:to>
    <xdr:cxnSp macro="">
      <xdr:nvCxnSpPr>
        <xdr:cNvPr id="232" name="直線コネクタ 231"/>
        <xdr:cNvCxnSpPr/>
      </xdr:nvCxnSpPr>
      <xdr:spPr>
        <a:xfrm>
          <a:off x="3797300" y="16819042"/>
          <a:ext cx="8382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170732</xdr:rowOff>
    </xdr:from>
    <xdr:to>
      <xdr:col>19</xdr:col>
      <xdr:colOff>177800</xdr:colOff>
      <xdr:row>98</xdr:row>
      <xdr:rowOff>16942</xdr:rowOff>
    </xdr:to>
    <xdr:cxnSp macro="">
      <xdr:nvCxnSpPr>
        <xdr:cNvPr id="235" name="直線コネクタ 234"/>
        <xdr:cNvCxnSpPr/>
      </xdr:nvCxnSpPr>
      <xdr:spPr>
        <a:xfrm>
          <a:off x="2908300" y="16801382"/>
          <a:ext cx="8890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167875</xdr:rowOff>
    </xdr:from>
    <xdr:to>
      <xdr:col>15</xdr:col>
      <xdr:colOff>50800</xdr:colOff>
      <xdr:row>97</xdr:row>
      <xdr:rowOff>170732</xdr:rowOff>
    </xdr:to>
    <xdr:cxnSp macro="">
      <xdr:nvCxnSpPr>
        <xdr:cNvPr id="238" name="直線コネクタ 237"/>
        <xdr:cNvCxnSpPr/>
      </xdr:nvCxnSpPr>
      <xdr:spPr>
        <a:xfrm>
          <a:off x="2019300" y="1679852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167875</xdr:rowOff>
    </xdr:from>
    <xdr:to>
      <xdr:col>10</xdr:col>
      <xdr:colOff>114300</xdr:colOff>
      <xdr:row>98</xdr:row>
      <xdr:rowOff>16142</xdr:rowOff>
    </xdr:to>
    <xdr:cxnSp macro="">
      <xdr:nvCxnSpPr>
        <xdr:cNvPr id="241" name="直線コネクタ 240"/>
        <xdr:cNvCxnSpPr/>
      </xdr:nvCxnSpPr>
      <xdr:spPr>
        <a:xfrm flipV="1">
          <a:off x="1130300" y="16798525"/>
          <a:ext cx="889000" cy="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622</xdr:rowOff>
    </xdr:from>
    <xdr:to>
      <xdr:col>6</xdr:col>
      <xdr:colOff>38100</xdr:colOff>
      <xdr:row>97</xdr:row>
      <xdr:rowOff>102222</xdr:rowOff>
    </xdr:to>
    <xdr:sp macro="" textlink="">
      <xdr:nvSpPr>
        <xdr:cNvPr id="244" name="フローチャート: 判断 243"/>
        <xdr:cNvSpPr/>
      </xdr:nvSpPr>
      <xdr:spPr>
        <a:xfrm>
          <a:off x="1079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118749</xdr:rowOff>
    </xdr:from>
    <xdr:ext cx="534377" cy="259045"/>
    <xdr:sp macro="" textlink="">
      <xdr:nvSpPr>
        <xdr:cNvPr id="245" name="テキスト ボックス 244"/>
        <xdr:cNvSpPr txBox="1"/>
      </xdr:nvSpPr>
      <xdr:spPr>
        <a:xfrm>
          <a:off x="863111" y="164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148089</xdr:rowOff>
    </xdr:from>
    <xdr:to>
      <xdr:col>24</xdr:col>
      <xdr:colOff>114300</xdr:colOff>
      <xdr:row>98</xdr:row>
      <xdr:rowOff>78239</xdr:rowOff>
    </xdr:to>
    <xdr:sp macro="" textlink="">
      <xdr:nvSpPr>
        <xdr:cNvPr id="251" name="楕円 250"/>
        <xdr:cNvSpPr/>
      </xdr:nvSpPr>
      <xdr:spPr>
        <a:xfrm>
          <a:off x="4584700" y="1677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126516</xdr:rowOff>
    </xdr:from>
    <xdr:ext cx="534377" cy="259045"/>
    <xdr:sp macro="" textlink="">
      <xdr:nvSpPr>
        <xdr:cNvPr id="252" name="衛生費該当値テキスト"/>
        <xdr:cNvSpPr txBox="1"/>
      </xdr:nvSpPr>
      <xdr:spPr>
        <a:xfrm>
          <a:off x="4686300" y="1675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137592</xdr:rowOff>
    </xdr:from>
    <xdr:to>
      <xdr:col>20</xdr:col>
      <xdr:colOff>38100</xdr:colOff>
      <xdr:row>98</xdr:row>
      <xdr:rowOff>67742</xdr:rowOff>
    </xdr:to>
    <xdr:sp macro="" textlink="">
      <xdr:nvSpPr>
        <xdr:cNvPr id="253" name="楕円 252"/>
        <xdr:cNvSpPr/>
      </xdr:nvSpPr>
      <xdr:spPr>
        <a:xfrm>
          <a:off x="3746500" y="1676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58869</xdr:rowOff>
    </xdr:from>
    <xdr:ext cx="534377" cy="259045"/>
    <xdr:sp macro="" textlink="">
      <xdr:nvSpPr>
        <xdr:cNvPr id="254" name="テキスト ボックス 253"/>
        <xdr:cNvSpPr txBox="1"/>
      </xdr:nvSpPr>
      <xdr:spPr>
        <a:xfrm>
          <a:off x="3530111" y="1686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119932</xdr:rowOff>
    </xdr:from>
    <xdr:to>
      <xdr:col>15</xdr:col>
      <xdr:colOff>101600</xdr:colOff>
      <xdr:row>98</xdr:row>
      <xdr:rowOff>50082</xdr:rowOff>
    </xdr:to>
    <xdr:sp macro="" textlink="">
      <xdr:nvSpPr>
        <xdr:cNvPr id="255" name="楕円 254"/>
        <xdr:cNvSpPr/>
      </xdr:nvSpPr>
      <xdr:spPr>
        <a:xfrm>
          <a:off x="2857500" y="167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41209</xdr:rowOff>
    </xdr:from>
    <xdr:ext cx="534377" cy="259045"/>
    <xdr:sp macro="" textlink="">
      <xdr:nvSpPr>
        <xdr:cNvPr id="256" name="テキスト ボックス 255"/>
        <xdr:cNvSpPr txBox="1"/>
      </xdr:nvSpPr>
      <xdr:spPr>
        <a:xfrm>
          <a:off x="2641111" y="1684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117075</xdr:rowOff>
    </xdr:from>
    <xdr:to>
      <xdr:col>10</xdr:col>
      <xdr:colOff>165100</xdr:colOff>
      <xdr:row>98</xdr:row>
      <xdr:rowOff>47225</xdr:rowOff>
    </xdr:to>
    <xdr:sp macro="" textlink="">
      <xdr:nvSpPr>
        <xdr:cNvPr id="257" name="楕円 256"/>
        <xdr:cNvSpPr/>
      </xdr:nvSpPr>
      <xdr:spPr>
        <a:xfrm>
          <a:off x="1968500" y="1674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38352</xdr:rowOff>
    </xdr:from>
    <xdr:ext cx="534377" cy="259045"/>
    <xdr:sp macro="" textlink="">
      <xdr:nvSpPr>
        <xdr:cNvPr id="258" name="テキスト ボックス 257"/>
        <xdr:cNvSpPr txBox="1"/>
      </xdr:nvSpPr>
      <xdr:spPr>
        <a:xfrm>
          <a:off x="1752111" y="1684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136792</xdr:rowOff>
    </xdr:from>
    <xdr:to>
      <xdr:col>6</xdr:col>
      <xdr:colOff>38100</xdr:colOff>
      <xdr:row>98</xdr:row>
      <xdr:rowOff>66942</xdr:rowOff>
    </xdr:to>
    <xdr:sp macro="" textlink="">
      <xdr:nvSpPr>
        <xdr:cNvPr id="259" name="楕円 258"/>
        <xdr:cNvSpPr/>
      </xdr:nvSpPr>
      <xdr:spPr>
        <a:xfrm>
          <a:off x="1079500" y="1676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58069</xdr:rowOff>
    </xdr:from>
    <xdr:ext cx="534377" cy="259045"/>
    <xdr:sp macro="" textlink="">
      <xdr:nvSpPr>
        <xdr:cNvPr id="260" name="テキスト ボックス 259"/>
        <xdr:cNvSpPr txBox="1"/>
      </xdr:nvSpPr>
      <xdr:spPr>
        <a:xfrm>
          <a:off x="863111" y="1686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90963</xdr:rowOff>
    </xdr:from>
    <xdr:to>
      <xdr:col>55</xdr:col>
      <xdr:colOff>0</xdr:colOff>
      <xdr:row>38</xdr:row>
      <xdr:rowOff>93752</xdr:rowOff>
    </xdr:to>
    <xdr:cxnSp macro="">
      <xdr:nvCxnSpPr>
        <xdr:cNvPr id="287" name="直線コネクタ 286"/>
        <xdr:cNvCxnSpPr/>
      </xdr:nvCxnSpPr>
      <xdr:spPr>
        <a:xfrm flipV="1">
          <a:off x="9639300" y="6606063"/>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93752</xdr:rowOff>
    </xdr:from>
    <xdr:to>
      <xdr:col>50</xdr:col>
      <xdr:colOff>114300</xdr:colOff>
      <xdr:row>38</xdr:row>
      <xdr:rowOff>97500</xdr:rowOff>
    </xdr:to>
    <xdr:cxnSp macro="">
      <xdr:nvCxnSpPr>
        <xdr:cNvPr id="290" name="直線コネクタ 289"/>
        <xdr:cNvCxnSpPr/>
      </xdr:nvCxnSpPr>
      <xdr:spPr>
        <a:xfrm flipV="1">
          <a:off x="8750300" y="6608852"/>
          <a:ext cx="8890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97500</xdr:rowOff>
    </xdr:from>
    <xdr:to>
      <xdr:col>45</xdr:col>
      <xdr:colOff>177800</xdr:colOff>
      <xdr:row>38</xdr:row>
      <xdr:rowOff>101981</xdr:rowOff>
    </xdr:to>
    <xdr:cxnSp macro="">
      <xdr:nvCxnSpPr>
        <xdr:cNvPr id="293" name="直線コネクタ 292"/>
        <xdr:cNvCxnSpPr/>
      </xdr:nvCxnSpPr>
      <xdr:spPr>
        <a:xfrm flipV="1">
          <a:off x="7861300" y="6612600"/>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80996</xdr:rowOff>
    </xdr:from>
    <xdr:to>
      <xdr:col>41</xdr:col>
      <xdr:colOff>50800</xdr:colOff>
      <xdr:row>38</xdr:row>
      <xdr:rowOff>101981</xdr:rowOff>
    </xdr:to>
    <xdr:cxnSp macro="">
      <xdr:nvCxnSpPr>
        <xdr:cNvPr id="296" name="直線コネクタ 295"/>
        <xdr:cNvCxnSpPr/>
      </xdr:nvCxnSpPr>
      <xdr:spPr>
        <a:xfrm>
          <a:off x="6972300" y="6596096"/>
          <a:ext cx="8890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17668</xdr:rowOff>
    </xdr:from>
    <xdr:to>
      <xdr:col>36</xdr:col>
      <xdr:colOff>165100</xdr:colOff>
      <xdr:row>38</xdr:row>
      <xdr:rowOff>119268</xdr:rowOff>
    </xdr:to>
    <xdr:sp macro="" textlink="">
      <xdr:nvSpPr>
        <xdr:cNvPr id="299" name="フローチャート: 判断 298"/>
        <xdr:cNvSpPr/>
      </xdr:nvSpPr>
      <xdr:spPr>
        <a:xfrm>
          <a:off x="6921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135795</xdr:rowOff>
    </xdr:from>
    <xdr:ext cx="469744" cy="259045"/>
    <xdr:sp macro="" textlink="">
      <xdr:nvSpPr>
        <xdr:cNvPr id="300" name="テキスト ボックス 299"/>
        <xdr:cNvSpPr txBox="1"/>
      </xdr:nvSpPr>
      <xdr:spPr>
        <a:xfrm>
          <a:off x="6737428"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40163</xdr:rowOff>
    </xdr:from>
    <xdr:to>
      <xdr:col>55</xdr:col>
      <xdr:colOff>50800</xdr:colOff>
      <xdr:row>38</xdr:row>
      <xdr:rowOff>141763</xdr:rowOff>
    </xdr:to>
    <xdr:sp macro="" textlink="">
      <xdr:nvSpPr>
        <xdr:cNvPr id="306" name="楕円 305"/>
        <xdr:cNvSpPr/>
      </xdr:nvSpPr>
      <xdr:spPr>
        <a:xfrm>
          <a:off x="10426700" y="655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469744" cy="259045"/>
    <xdr:sp macro="" textlink="">
      <xdr:nvSpPr>
        <xdr:cNvPr id="307" name="労働費該当値テキスト"/>
        <xdr:cNvSpPr txBox="1"/>
      </xdr:nvSpPr>
      <xdr:spPr>
        <a:xfrm>
          <a:off x="10528300" y="651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42952</xdr:rowOff>
    </xdr:from>
    <xdr:to>
      <xdr:col>50</xdr:col>
      <xdr:colOff>165100</xdr:colOff>
      <xdr:row>38</xdr:row>
      <xdr:rowOff>144552</xdr:rowOff>
    </xdr:to>
    <xdr:sp macro="" textlink="">
      <xdr:nvSpPr>
        <xdr:cNvPr id="308" name="楕円 307"/>
        <xdr:cNvSpPr/>
      </xdr:nvSpPr>
      <xdr:spPr>
        <a:xfrm>
          <a:off x="9588500" y="65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135679</xdr:rowOff>
    </xdr:from>
    <xdr:ext cx="469744" cy="259045"/>
    <xdr:sp macro="" textlink="">
      <xdr:nvSpPr>
        <xdr:cNvPr id="309" name="テキスト ボックス 308"/>
        <xdr:cNvSpPr txBox="1"/>
      </xdr:nvSpPr>
      <xdr:spPr>
        <a:xfrm>
          <a:off x="9404428" y="665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46700</xdr:rowOff>
    </xdr:from>
    <xdr:to>
      <xdr:col>46</xdr:col>
      <xdr:colOff>38100</xdr:colOff>
      <xdr:row>38</xdr:row>
      <xdr:rowOff>148300</xdr:rowOff>
    </xdr:to>
    <xdr:sp macro="" textlink="">
      <xdr:nvSpPr>
        <xdr:cNvPr id="310" name="楕円 309"/>
        <xdr:cNvSpPr/>
      </xdr:nvSpPr>
      <xdr:spPr>
        <a:xfrm>
          <a:off x="8699500" y="656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139427</xdr:rowOff>
    </xdr:from>
    <xdr:ext cx="378565" cy="259045"/>
    <xdr:sp macro="" textlink="">
      <xdr:nvSpPr>
        <xdr:cNvPr id="311" name="テキスト ボックス 310"/>
        <xdr:cNvSpPr txBox="1"/>
      </xdr:nvSpPr>
      <xdr:spPr>
        <a:xfrm>
          <a:off x="8561017" y="6654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51181</xdr:rowOff>
    </xdr:from>
    <xdr:to>
      <xdr:col>41</xdr:col>
      <xdr:colOff>101600</xdr:colOff>
      <xdr:row>38</xdr:row>
      <xdr:rowOff>152781</xdr:rowOff>
    </xdr:to>
    <xdr:sp macro="" textlink="">
      <xdr:nvSpPr>
        <xdr:cNvPr id="312" name="楕円 311"/>
        <xdr:cNvSpPr/>
      </xdr:nvSpPr>
      <xdr:spPr>
        <a:xfrm>
          <a:off x="7810500" y="65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143908</xdr:rowOff>
    </xdr:from>
    <xdr:ext cx="378565" cy="259045"/>
    <xdr:sp macro="" textlink="">
      <xdr:nvSpPr>
        <xdr:cNvPr id="313" name="テキスト ボックス 312"/>
        <xdr:cNvSpPr txBox="1"/>
      </xdr:nvSpPr>
      <xdr:spPr>
        <a:xfrm>
          <a:off x="7672017" y="6659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30196</xdr:rowOff>
    </xdr:from>
    <xdr:to>
      <xdr:col>36</xdr:col>
      <xdr:colOff>165100</xdr:colOff>
      <xdr:row>38</xdr:row>
      <xdr:rowOff>131796</xdr:rowOff>
    </xdr:to>
    <xdr:sp macro="" textlink="">
      <xdr:nvSpPr>
        <xdr:cNvPr id="314" name="楕円 313"/>
        <xdr:cNvSpPr/>
      </xdr:nvSpPr>
      <xdr:spPr>
        <a:xfrm>
          <a:off x="6921500" y="654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122923</xdr:rowOff>
    </xdr:from>
    <xdr:ext cx="469744" cy="259045"/>
    <xdr:sp macro="" textlink="">
      <xdr:nvSpPr>
        <xdr:cNvPr id="315" name="テキスト ボックス 314"/>
        <xdr:cNvSpPr txBox="1"/>
      </xdr:nvSpPr>
      <xdr:spPr>
        <a:xfrm>
          <a:off x="6737428" y="663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10145</xdr:rowOff>
    </xdr:from>
    <xdr:to>
      <xdr:col>55</xdr:col>
      <xdr:colOff>0</xdr:colOff>
      <xdr:row>59</xdr:row>
      <xdr:rowOff>13848</xdr:rowOff>
    </xdr:to>
    <xdr:cxnSp macro="">
      <xdr:nvCxnSpPr>
        <xdr:cNvPr id="344" name="直線コネクタ 343"/>
        <xdr:cNvCxnSpPr/>
      </xdr:nvCxnSpPr>
      <xdr:spPr>
        <a:xfrm>
          <a:off x="9639300" y="10125695"/>
          <a:ext cx="8382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10145</xdr:rowOff>
    </xdr:from>
    <xdr:to>
      <xdr:col>50</xdr:col>
      <xdr:colOff>114300</xdr:colOff>
      <xdr:row>59</xdr:row>
      <xdr:rowOff>19822</xdr:rowOff>
    </xdr:to>
    <xdr:cxnSp macro="">
      <xdr:nvCxnSpPr>
        <xdr:cNvPr id="347" name="直線コネクタ 346"/>
        <xdr:cNvCxnSpPr/>
      </xdr:nvCxnSpPr>
      <xdr:spPr>
        <a:xfrm flipV="1">
          <a:off x="8750300" y="10125695"/>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15761</xdr:rowOff>
    </xdr:from>
    <xdr:to>
      <xdr:col>45</xdr:col>
      <xdr:colOff>177800</xdr:colOff>
      <xdr:row>59</xdr:row>
      <xdr:rowOff>19822</xdr:rowOff>
    </xdr:to>
    <xdr:cxnSp macro="">
      <xdr:nvCxnSpPr>
        <xdr:cNvPr id="350" name="直線コネクタ 349"/>
        <xdr:cNvCxnSpPr/>
      </xdr:nvCxnSpPr>
      <xdr:spPr>
        <a:xfrm>
          <a:off x="7861300" y="10131311"/>
          <a:ext cx="889000" cy="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15761</xdr:rowOff>
    </xdr:from>
    <xdr:to>
      <xdr:col>41</xdr:col>
      <xdr:colOff>50800</xdr:colOff>
      <xdr:row>59</xdr:row>
      <xdr:rowOff>21224</xdr:rowOff>
    </xdr:to>
    <xdr:cxnSp macro="">
      <xdr:nvCxnSpPr>
        <xdr:cNvPr id="353" name="直線コネクタ 352"/>
        <xdr:cNvCxnSpPr/>
      </xdr:nvCxnSpPr>
      <xdr:spPr>
        <a:xfrm flipV="1">
          <a:off x="6972300" y="10131311"/>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42395</xdr:rowOff>
    </xdr:from>
    <xdr:to>
      <xdr:col>36</xdr:col>
      <xdr:colOff>165100</xdr:colOff>
      <xdr:row>58</xdr:row>
      <xdr:rowOff>143995</xdr:rowOff>
    </xdr:to>
    <xdr:sp macro="" textlink="">
      <xdr:nvSpPr>
        <xdr:cNvPr id="356" name="フローチャート: 判断 355"/>
        <xdr:cNvSpPr/>
      </xdr:nvSpPr>
      <xdr:spPr>
        <a:xfrm>
          <a:off x="6921500" y="99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160522</xdr:rowOff>
    </xdr:from>
    <xdr:ext cx="534377" cy="259045"/>
    <xdr:sp macro="" textlink="">
      <xdr:nvSpPr>
        <xdr:cNvPr id="357" name="テキスト ボックス 356"/>
        <xdr:cNvSpPr txBox="1"/>
      </xdr:nvSpPr>
      <xdr:spPr>
        <a:xfrm>
          <a:off x="6705111" y="97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134498</xdr:rowOff>
    </xdr:from>
    <xdr:to>
      <xdr:col>55</xdr:col>
      <xdr:colOff>50800</xdr:colOff>
      <xdr:row>59</xdr:row>
      <xdr:rowOff>64648</xdr:rowOff>
    </xdr:to>
    <xdr:sp macro="" textlink="">
      <xdr:nvSpPr>
        <xdr:cNvPr id="363" name="楕円 362"/>
        <xdr:cNvSpPr/>
      </xdr:nvSpPr>
      <xdr:spPr>
        <a:xfrm>
          <a:off x="10426700" y="1007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49425</xdr:rowOff>
    </xdr:from>
    <xdr:ext cx="469744" cy="259045"/>
    <xdr:sp macro="" textlink="">
      <xdr:nvSpPr>
        <xdr:cNvPr id="364" name="農林水産業費該当値テキスト"/>
        <xdr:cNvSpPr txBox="1"/>
      </xdr:nvSpPr>
      <xdr:spPr>
        <a:xfrm>
          <a:off x="10528300" y="999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130795</xdr:rowOff>
    </xdr:from>
    <xdr:to>
      <xdr:col>50</xdr:col>
      <xdr:colOff>165100</xdr:colOff>
      <xdr:row>59</xdr:row>
      <xdr:rowOff>60945</xdr:rowOff>
    </xdr:to>
    <xdr:sp macro="" textlink="">
      <xdr:nvSpPr>
        <xdr:cNvPr id="365" name="楕円 364"/>
        <xdr:cNvSpPr/>
      </xdr:nvSpPr>
      <xdr:spPr>
        <a:xfrm>
          <a:off x="9588500" y="1007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52072</xdr:rowOff>
    </xdr:from>
    <xdr:ext cx="469744" cy="259045"/>
    <xdr:sp macro="" textlink="">
      <xdr:nvSpPr>
        <xdr:cNvPr id="366" name="テキスト ボックス 365"/>
        <xdr:cNvSpPr txBox="1"/>
      </xdr:nvSpPr>
      <xdr:spPr>
        <a:xfrm>
          <a:off x="9404428" y="1016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140472</xdr:rowOff>
    </xdr:from>
    <xdr:to>
      <xdr:col>46</xdr:col>
      <xdr:colOff>38100</xdr:colOff>
      <xdr:row>59</xdr:row>
      <xdr:rowOff>70622</xdr:rowOff>
    </xdr:to>
    <xdr:sp macro="" textlink="">
      <xdr:nvSpPr>
        <xdr:cNvPr id="367" name="楕円 366"/>
        <xdr:cNvSpPr/>
      </xdr:nvSpPr>
      <xdr:spPr>
        <a:xfrm>
          <a:off x="8699500" y="100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61749</xdr:rowOff>
    </xdr:from>
    <xdr:ext cx="469744" cy="259045"/>
    <xdr:sp macro="" textlink="">
      <xdr:nvSpPr>
        <xdr:cNvPr id="368" name="テキスト ボックス 367"/>
        <xdr:cNvSpPr txBox="1"/>
      </xdr:nvSpPr>
      <xdr:spPr>
        <a:xfrm>
          <a:off x="8515428" y="1017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136411</xdr:rowOff>
    </xdr:from>
    <xdr:to>
      <xdr:col>41</xdr:col>
      <xdr:colOff>101600</xdr:colOff>
      <xdr:row>59</xdr:row>
      <xdr:rowOff>66561</xdr:rowOff>
    </xdr:to>
    <xdr:sp macro="" textlink="">
      <xdr:nvSpPr>
        <xdr:cNvPr id="369" name="楕円 368"/>
        <xdr:cNvSpPr/>
      </xdr:nvSpPr>
      <xdr:spPr>
        <a:xfrm>
          <a:off x="7810500" y="1008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57688</xdr:rowOff>
    </xdr:from>
    <xdr:ext cx="469744" cy="259045"/>
    <xdr:sp macro="" textlink="">
      <xdr:nvSpPr>
        <xdr:cNvPr id="370" name="テキスト ボックス 369"/>
        <xdr:cNvSpPr txBox="1"/>
      </xdr:nvSpPr>
      <xdr:spPr>
        <a:xfrm>
          <a:off x="7626428" y="1017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141874</xdr:rowOff>
    </xdr:from>
    <xdr:to>
      <xdr:col>36</xdr:col>
      <xdr:colOff>165100</xdr:colOff>
      <xdr:row>59</xdr:row>
      <xdr:rowOff>72024</xdr:rowOff>
    </xdr:to>
    <xdr:sp macro="" textlink="">
      <xdr:nvSpPr>
        <xdr:cNvPr id="371" name="楕円 370"/>
        <xdr:cNvSpPr/>
      </xdr:nvSpPr>
      <xdr:spPr>
        <a:xfrm>
          <a:off x="6921500" y="1008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63151</xdr:rowOff>
    </xdr:from>
    <xdr:ext cx="469744" cy="259045"/>
    <xdr:sp macro="" textlink="">
      <xdr:nvSpPr>
        <xdr:cNvPr id="372" name="テキスト ボックス 371"/>
        <xdr:cNvSpPr txBox="1"/>
      </xdr:nvSpPr>
      <xdr:spPr>
        <a:xfrm>
          <a:off x="6737428" y="1017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165475</xdr:rowOff>
    </xdr:from>
    <xdr:to>
      <xdr:col>55</xdr:col>
      <xdr:colOff>0</xdr:colOff>
      <xdr:row>78</xdr:row>
      <xdr:rowOff>66320</xdr:rowOff>
    </xdr:to>
    <xdr:cxnSp macro="">
      <xdr:nvCxnSpPr>
        <xdr:cNvPr id="401" name="直線コネクタ 400"/>
        <xdr:cNvCxnSpPr/>
      </xdr:nvCxnSpPr>
      <xdr:spPr>
        <a:xfrm>
          <a:off x="9639300" y="13367125"/>
          <a:ext cx="838200" cy="7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165475</xdr:rowOff>
    </xdr:from>
    <xdr:to>
      <xdr:col>50</xdr:col>
      <xdr:colOff>114300</xdr:colOff>
      <xdr:row>78</xdr:row>
      <xdr:rowOff>52490</xdr:rowOff>
    </xdr:to>
    <xdr:cxnSp macro="">
      <xdr:nvCxnSpPr>
        <xdr:cNvPr id="404" name="直線コネクタ 403"/>
        <xdr:cNvCxnSpPr/>
      </xdr:nvCxnSpPr>
      <xdr:spPr>
        <a:xfrm flipV="1">
          <a:off x="8750300" y="13367125"/>
          <a:ext cx="889000" cy="5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28372</xdr:rowOff>
    </xdr:from>
    <xdr:to>
      <xdr:col>45</xdr:col>
      <xdr:colOff>177800</xdr:colOff>
      <xdr:row>78</xdr:row>
      <xdr:rowOff>52490</xdr:rowOff>
    </xdr:to>
    <xdr:cxnSp macro="">
      <xdr:nvCxnSpPr>
        <xdr:cNvPr id="407" name="直線コネクタ 406"/>
        <xdr:cNvCxnSpPr/>
      </xdr:nvCxnSpPr>
      <xdr:spPr>
        <a:xfrm>
          <a:off x="7861300" y="13401472"/>
          <a:ext cx="8890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16923</xdr:rowOff>
    </xdr:from>
    <xdr:to>
      <xdr:col>41</xdr:col>
      <xdr:colOff>50800</xdr:colOff>
      <xdr:row>78</xdr:row>
      <xdr:rowOff>28372</xdr:rowOff>
    </xdr:to>
    <xdr:cxnSp macro="">
      <xdr:nvCxnSpPr>
        <xdr:cNvPr id="410" name="直線コネクタ 409"/>
        <xdr:cNvCxnSpPr/>
      </xdr:nvCxnSpPr>
      <xdr:spPr>
        <a:xfrm>
          <a:off x="6972300" y="13390023"/>
          <a:ext cx="8890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126085</xdr:rowOff>
    </xdr:from>
    <xdr:to>
      <xdr:col>36</xdr:col>
      <xdr:colOff>165100</xdr:colOff>
      <xdr:row>78</xdr:row>
      <xdr:rowOff>56235</xdr:rowOff>
    </xdr:to>
    <xdr:sp macro="" textlink="">
      <xdr:nvSpPr>
        <xdr:cNvPr id="413" name="フローチャート: 判断 412"/>
        <xdr:cNvSpPr/>
      </xdr:nvSpPr>
      <xdr:spPr>
        <a:xfrm>
          <a:off x="6921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72762</xdr:rowOff>
    </xdr:from>
    <xdr:ext cx="534377" cy="259045"/>
    <xdr:sp macro="" textlink="">
      <xdr:nvSpPr>
        <xdr:cNvPr id="414" name="テキスト ボックス 413"/>
        <xdr:cNvSpPr txBox="1"/>
      </xdr:nvSpPr>
      <xdr:spPr>
        <a:xfrm>
          <a:off x="6705111" y="13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15520</xdr:rowOff>
    </xdr:from>
    <xdr:to>
      <xdr:col>55</xdr:col>
      <xdr:colOff>50800</xdr:colOff>
      <xdr:row>78</xdr:row>
      <xdr:rowOff>117120</xdr:rowOff>
    </xdr:to>
    <xdr:sp macro="" textlink="">
      <xdr:nvSpPr>
        <xdr:cNvPr id="420" name="楕円 419"/>
        <xdr:cNvSpPr/>
      </xdr:nvSpPr>
      <xdr:spPr>
        <a:xfrm>
          <a:off x="10426700" y="133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165397</xdr:rowOff>
    </xdr:from>
    <xdr:ext cx="469744" cy="259045"/>
    <xdr:sp macro="" textlink="">
      <xdr:nvSpPr>
        <xdr:cNvPr id="421" name="商工費該当値テキスト"/>
        <xdr:cNvSpPr txBox="1"/>
      </xdr:nvSpPr>
      <xdr:spPr>
        <a:xfrm>
          <a:off x="10528300" y="133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114675</xdr:rowOff>
    </xdr:from>
    <xdr:to>
      <xdr:col>50</xdr:col>
      <xdr:colOff>165100</xdr:colOff>
      <xdr:row>78</xdr:row>
      <xdr:rowOff>44825</xdr:rowOff>
    </xdr:to>
    <xdr:sp macro="" textlink="">
      <xdr:nvSpPr>
        <xdr:cNvPr id="422" name="楕円 421"/>
        <xdr:cNvSpPr/>
      </xdr:nvSpPr>
      <xdr:spPr>
        <a:xfrm>
          <a:off x="9588500" y="1331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35952</xdr:rowOff>
    </xdr:from>
    <xdr:ext cx="534377" cy="259045"/>
    <xdr:sp macro="" textlink="">
      <xdr:nvSpPr>
        <xdr:cNvPr id="423" name="テキスト ボックス 422"/>
        <xdr:cNvSpPr txBox="1"/>
      </xdr:nvSpPr>
      <xdr:spPr>
        <a:xfrm>
          <a:off x="9372111" y="1340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1690</xdr:rowOff>
    </xdr:from>
    <xdr:to>
      <xdr:col>46</xdr:col>
      <xdr:colOff>38100</xdr:colOff>
      <xdr:row>78</xdr:row>
      <xdr:rowOff>103290</xdr:rowOff>
    </xdr:to>
    <xdr:sp macro="" textlink="">
      <xdr:nvSpPr>
        <xdr:cNvPr id="424" name="楕円 423"/>
        <xdr:cNvSpPr/>
      </xdr:nvSpPr>
      <xdr:spPr>
        <a:xfrm>
          <a:off x="8699500" y="133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94417</xdr:rowOff>
    </xdr:from>
    <xdr:ext cx="469744" cy="259045"/>
    <xdr:sp macro="" textlink="">
      <xdr:nvSpPr>
        <xdr:cNvPr id="425" name="テキスト ボックス 424"/>
        <xdr:cNvSpPr txBox="1"/>
      </xdr:nvSpPr>
      <xdr:spPr>
        <a:xfrm>
          <a:off x="8515428" y="134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149022</xdr:rowOff>
    </xdr:from>
    <xdr:to>
      <xdr:col>41</xdr:col>
      <xdr:colOff>101600</xdr:colOff>
      <xdr:row>78</xdr:row>
      <xdr:rowOff>79172</xdr:rowOff>
    </xdr:to>
    <xdr:sp macro="" textlink="">
      <xdr:nvSpPr>
        <xdr:cNvPr id="426" name="楕円 425"/>
        <xdr:cNvSpPr/>
      </xdr:nvSpPr>
      <xdr:spPr>
        <a:xfrm>
          <a:off x="7810500" y="133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70299</xdr:rowOff>
    </xdr:from>
    <xdr:ext cx="469744" cy="259045"/>
    <xdr:sp macro="" textlink="">
      <xdr:nvSpPr>
        <xdr:cNvPr id="427" name="テキスト ボックス 426"/>
        <xdr:cNvSpPr txBox="1"/>
      </xdr:nvSpPr>
      <xdr:spPr>
        <a:xfrm>
          <a:off x="7626428" y="1344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137573</xdr:rowOff>
    </xdr:from>
    <xdr:to>
      <xdr:col>36</xdr:col>
      <xdr:colOff>165100</xdr:colOff>
      <xdr:row>78</xdr:row>
      <xdr:rowOff>67723</xdr:rowOff>
    </xdr:to>
    <xdr:sp macro="" textlink="">
      <xdr:nvSpPr>
        <xdr:cNvPr id="428" name="楕円 427"/>
        <xdr:cNvSpPr/>
      </xdr:nvSpPr>
      <xdr:spPr>
        <a:xfrm>
          <a:off x="6921500" y="133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58850</xdr:rowOff>
    </xdr:from>
    <xdr:ext cx="534377" cy="259045"/>
    <xdr:sp macro="" textlink="">
      <xdr:nvSpPr>
        <xdr:cNvPr id="429" name="テキスト ボックス 428"/>
        <xdr:cNvSpPr txBox="1"/>
      </xdr:nvSpPr>
      <xdr:spPr>
        <a:xfrm>
          <a:off x="6705111" y="1343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110207</xdr:rowOff>
    </xdr:from>
    <xdr:to>
      <xdr:col>55</xdr:col>
      <xdr:colOff>0</xdr:colOff>
      <xdr:row>98</xdr:row>
      <xdr:rowOff>114680</xdr:rowOff>
    </xdr:to>
    <xdr:cxnSp macro="">
      <xdr:nvCxnSpPr>
        <xdr:cNvPr id="458" name="直線コネクタ 457"/>
        <xdr:cNvCxnSpPr/>
      </xdr:nvCxnSpPr>
      <xdr:spPr>
        <a:xfrm>
          <a:off x="9639300" y="16912307"/>
          <a:ext cx="8382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110207</xdr:rowOff>
    </xdr:from>
    <xdr:to>
      <xdr:col>50</xdr:col>
      <xdr:colOff>114300</xdr:colOff>
      <xdr:row>98</xdr:row>
      <xdr:rowOff>122451</xdr:rowOff>
    </xdr:to>
    <xdr:cxnSp macro="">
      <xdr:nvCxnSpPr>
        <xdr:cNvPr id="461" name="直線コネクタ 460"/>
        <xdr:cNvCxnSpPr/>
      </xdr:nvCxnSpPr>
      <xdr:spPr>
        <a:xfrm flipV="1">
          <a:off x="8750300" y="16912307"/>
          <a:ext cx="889000" cy="1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122451</xdr:rowOff>
    </xdr:from>
    <xdr:to>
      <xdr:col>45</xdr:col>
      <xdr:colOff>177800</xdr:colOff>
      <xdr:row>98</xdr:row>
      <xdr:rowOff>134686</xdr:rowOff>
    </xdr:to>
    <xdr:cxnSp macro="">
      <xdr:nvCxnSpPr>
        <xdr:cNvPr id="464" name="直線コネクタ 463"/>
        <xdr:cNvCxnSpPr/>
      </xdr:nvCxnSpPr>
      <xdr:spPr>
        <a:xfrm flipV="1">
          <a:off x="7861300" y="16924551"/>
          <a:ext cx="889000" cy="1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113506</xdr:rowOff>
    </xdr:from>
    <xdr:to>
      <xdr:col>41</xdr:col>
      <xdr:colOff>50800</xdr:colOff>
      <xdr:row>98</xdr:row>
      <xdr:rowOff>134686</xdr:rowOff>
    </xdr:to>
    <xdr:cxnSp macro="">
      <xdr:nvCxnSpPr>
        <xdr:cNvPr id="467" name="直線コネクタ 466"/>
        <xdr:cNvCxnSpPr/>
      </xdr:nvCxnSpPr>
      <xdr:spPr>
        <a:xfrm>
          <a:off x="6972300" y="16915606"/>
          <a:ext cx="889000" cy="2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156908</xdr:rowOff>
    </xdr:from>
    <xdr:to>
      <xdr:col>36</xdr:col>
      <xdr:colOff>165100</xdr:colOff>
      <xdr:row>98</xdr:row>
      <xdr:rowOff>87058</xdr:rowOff>
    </xdr:to>
    <xdr:sp macro="" textlink="">
      <xdr:nvSpPr>
        <xdr:cNvPr id="470" name="フローチャート: 判断 469"/>
        <xdr:cNvSpPr/>
      </xdr:nvSpPr>
      <xdr:spPr>
        <a:xfrm>
          <a:off x="6921500" y="1678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103585</xdr:rowOff>
    </xdr:from>
    <xdr:ext cx="534377" cy="259045"/>
    <xdr:sp macro="" textlink="">
      <xdr:nvSpPr>
        <xdr:cNvPr id="471" name="テキスト ボックス 470"/>
        <xdr:cNvSpPr txBox="1"/>
      </xdr:nvSpPr>
      <xdr:spPr>
        <a:xfrm>
          <a:off x="6705111" y="1656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63880</xdr:rowOff>
    </xdr:from>
    <xdr:to>
      <xdr:col>55</xdr:col>
      <xdr:colOff>50800</xdr:colOff>
      <xdr:row>98</xdr:row>
      <xdr:rowOff>165480</xdr:rowOff>
    </xdr:to>
    <xdr:sp macro="" textlink="">
      <xdr:nvSpPr>
        <xdr:cNvPr id="477" name="楕円 476"/>
        <xdr:cNvSpPr/>
      </xdr:nvSpPr>
      <xdr:spPr>
        <a:xfrm>
          <a:off x="10426700" y="1686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150257</xdr:rowOff>
    </xdr:from>
    <xdr:ext cx="534377" cy="259045"/>
    <xdr:sp macro="" textlink="">
      <xdr:nvSpPr>
        <xdr:cNvPr id="478" name="土木費該当値テキスト"/>
        <xdr:cNvSpPr txBox="1"/>
      </xdr:nvSpPr>
      <xdr:spPr>
        <a:xfrm>
          <a:off x="10528300" y="1678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59407</xdr:rowOff>
    </xdr:from>
    <xdr:to>
      <xdr:col>50</xdr:col>
      <xdr:colOff>165100</xdr:colOff>
      <xdr:row>98</xdr:row>
      <xdr:rowOff>161007</xdr:rowOff>
    </xdr:to>
    <xdr:sp macro="" textlink="">
      <xdr:nvSpPr>
        <xdr:cNvPr id="479" name="楕円 478"/>
        <xdr:cNvSpPr/>
      </xdr:nvSpPr>
      <xdr:spPr>
        <a:xfrm>
          <a:off x="9588500" y="168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152134</xdr:rowOff>
    </xdr:from>
    <xdr:ext cx="534377" cy="259045"/>
    <xdr:sp macro="" textlink="">
      <xdr:nvSpPr>
        <xdr:cNvPr id="480" name="テキスト ボックス 479"/>
        <xdr:cNvSpPr txBox="1"/>
      </xdr:nvSpPr>
      <xdr:spPr>
        <a:xfrm>
          <a:off x="9372111" y="169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71651</xdr:rowOff>
    </xdr:from>
    <xdr:to>
      <xdr:col>46</xdr:col>
      <xdr:colOff>38100</xdr:colOff>
      <xdr:row>99</xdr:row>
      <xdr:rowOff>1801</xdr:rowOff>
    </xdr:to>
    <xdr:sp macro="" textlink="">
      <xdr:nvSpPr>
        <xdr:cNvPr id="481" name="楕円 480"/>
        <xdr:cNvSpPr/>
      </xdr:nvSpPr>
      <xdr:spPr>
        <a:xfrm>
          <a:off x="8699500" y="1687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164378</xdr:rowOff>
    </xdr:from>
    <xdr:ext cx="534377" cy="259045"/>
    <xdr:sp macro="" textlink="">
      <xdr:nvSpPr>
        <xdr:cNvPr id="482" name="テキスト ボックス 481"/>
        <xdr:cNvSpPr txBox="1"/>
      </xdr:nvSpPr>
      <xdr:spPr>
        <a:xfrm>
          <a:off x="8483111" y="169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83886</xdr:rowOff>
    </xdr:from>
    <xdr:to>
      <xdr:col>41</xdr:col>
      <xdr:colOff>101600</xdr:colOff>
      <xdr:row>99</xdr:row>
      <xdr:rowOff>14036</xdr:rowOff>
    </xdr:to>
    <xdr:sp macro="" textlink="">
      <xdr:nvSpPr>
        <xdr:cNvPr id="483" name="楕円 482"/>
        <xdr:cNvSpPr/>
      </xdr:nvSpPr>
      <xdr:spPr>
        <a:xfrm>
          <a:off x="7810500" y="168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5163</xdr:rowOff>
    </xdr:from>
    <xdr:ext cx="534377" cy="259045"/>
    <xdr:sp macro="" textlink="">
      <xdr:nvSpPr>
        <xdr:cNvPr id="484" name="テキスト ボックス 483"/>
        <xdr:cNvSpPr txBox="1"/>
      </xdr:nvSpPr>
      <xdr:spPr>
        <a:xfrm>
          <a:off x="7594111" y="169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62706</xdr:rowOff>
    </xdr:from>
    <xdr:to>
      <xdr:col>36</xdr:col>
      <xdr:colOff>165100</xdr:colOff>
      <xdr:row>98</xdr:row>
      <xdr:rowOff>164306</xdr:rowOff>
    </xdr:to>
    <xdr:sp macro="" textlink="">
      <xdr:nvSpPr>
        <xdr:cNvPr id="485" name="楕円 484"/>
        <xdr:cNvSpPr/>
      </xdr:nvSpPr>
      <xdr:spPr>
        <a:xfrm>
          <a:off x="6921500" y="1686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155433</xdr:rowOff>
    </xdr:from>
    <xdr:ext cx="534377" cy="259045"/>
    <xdr:sp macro="" textlink="">
      <xdr:nvSpPr>
        <xdr:cNvPr id="486" name="テキスト ボックス 485"/>
        <xdr:cNvSpPr txBox="1"/>
      </xdr:nvSpPr>
      <xdr:spPr>
        <a:xfrm>
          <a:off x="6705111" y="1695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32944</xdr:rowOff>
    </xdr:from>
    <xdr:to>
      <xdr:col>85</xdr:col>
      <xdr:colOff>127000</xdr:colOff>
      <xdr:row>37</xdr:row>
      <xdr:rowOff>124109</xdr:rowOff>
    </xdr:to>
    <xdr:cxnSp macro="">
      <xdr:nvCxnSpPr>
        <xdr:cNvPr id="514" name="直線コネクタ 513"/>
        <xdr:cNvCxnSpPr/>
      </xdr:nvCxnSpPr>
      <xdr:spPr>
        <a:xfrm>
          <a:off x="15481300" y="6376594"/>
          <a:ext cx="838200" cy="9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32944</xdr:rowOff>
    </xdr:from>
    <xdr:to>
      <xdr:col>81</xdr:col>
      <xdr:colOff>50800</xdr:colOff>
      <xdr:row>38</xdr:row>
      <xdr:rowOff>46294</xdr:rowOff>
    </xdr:to>
    <xdr:cxnSp macro="">
      <xdr:nvCxnSpPr>
        <xdr:cNvPr id="517" name="直線コネクタ 516"/>
        <xdr:cNvCxnSpPr/>
      </xdr:nvCxnSpPr>
      <xdr:spPr>
        <a:xfrm flipV="1">
          <a:off x="14592300" y="6376594"/>
          <a:ext cx="889000" cy="18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19" name="テキスト ボックス 518"/>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46294</xdr:rowOff>
    </xdr:from>
    <xdr:to>
      <xdr:col>76</xdr:col>
      <xdr:colOff>114300</xdr:colOff>
      <xdr:row>38</xdr:row>
      <xdr:rowOff>58364</xdr:rowOff>
    </xdr:to>
    <xdr:cxnSp macro="">
      <xdr:nvCxnSpPr>
        <xdr:cNvPr id="520" name="直線コネクタ 519"/>
        <xdr:cNvCxnSpPr/>
      </xdr:nvCxnSpPr>
      <xdr:spPr>
        <a:xfrm flipV="1">
          <a:off x="13703300" y="6561394"/>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125298</xdr:rowOff>
    </xdr:from>
    <xdr:to>
      <xdr:col>71</xdr:col>
      <xdr:colOff>177800</xdr:colOff>
      <xdr:row>38</xdr:row>
      <xdr:rowOff>58364</xdr:rowOff>
    </xdr:to>
    <xdr:cxnSp macro="">
      <xdr:nvCxnSpPr>
        <xdr:cNvPr id="523" name="直線コネクタ 522"/>
        <xdr:cNvCxnSpPr/>
      </xdr:nvCxnSpPr>
      <xdr:spPr>
        <a:xfrm>
          <a:off x="12814300" y="6468948"/>
          <a:ext cx="889000" cy="10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151719</xdr:rowOff>
    </xdr:from>
    <xdr:to>
      <xdr:col>67</xdr:col>
      <xdr:colOff>101600</xdr:colOff>
      <xdr:row>36</xdr:row>
      <xdr:rowOff>81869</xdr:rowOff>
    </xdr:to>
    <xdr:sp macro="" textlink="">
      <xdr:nvSpPr>
        <xdr:cNvPr id="526" name="フローチャート: 判断 525"/>
        <xdr:cNvSpPr/>
      </xdr:nvSpPr>
      <xdr:spPr>
        <a:xfrm>
          <a:off x="12763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98396</xdr:rowOff>
    </xdr:from>
    <xdr:ext cx="534377" cy="259045"/>
    <xdr:sp macro="" textlink="">
      <xdr:nvSpPr>
        <xdr:cNvPr id="527" name="テキスト ボックス 526"/>
        <xdr:cNvSpPr txBox="1"/>
      </xdr:nvSpPr>
      <xdr:spPr>
        <a:xfrm>
          <a:off x="12547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73309</xdr:rowOff>
    </xdr:from>
    <xdr:to>
      <xdr:col>85</xdr:col>
      <xdr:colOff>177800</xdr:colOff>
      <xdr:row>38</xdr:row>
      <xdr:rowOff>3459</xdr:rowOff>
    </xdr:to>
    <xdr:sp macro="" textlink="">
      <xdr:nvSpPr>
        <xdr:cNvPr id="533" name="楕円 532"/>
        <xdr:cNvSpPr/>
      </xdr:nvSpPr>
      <xdr:spPr>
        <a:xfrm>
          <a:off x="16268700" y="641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51736</xdr:rowOff>
    </xdr:from>
    <xdr:ext cx="534377" cy="259045"/>
    <xdr:sp macro="" textlink="">
      <xdr:nvSpPr>
        <xdr:cNvPr id="534" name="消防費該当値テキスト"/>
        <xdr:cNvSpPr txBox="1"/>
      </xdr:nvSpPr>
      <xdr:spPr>
        <a:xfrm>
          <a:off x="16370300" y="639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153594</xdr:rowOff>
    </xdr:from>
    <xdr:to>
      <xdr:col>81</xdr:col>
      <xdr:colOff>101600</xdr:colOff>
      <xdr:row>37</xdr:row>
      <xdr:rowOff>83744</xdr:rowOff>
    </xdr:to>
    <xdr:sp macro="" textlink="">
      <xdr:nvSpPr>
        <xdr:cNvPr id="535" name="楕円 534"/>
        <xdr:cNvSpPr/>
      </xdr:nvSpPr>
      <xdr:spPr>
        <a:xfrm>
          <a:off x="15430500" y="632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100271</xdr:rowOff>
    </xdr:from>
    <xdr:ext cx="534377" cy="259045"/>
    <xdr:sp macro="" textlink="">
      <xdr:nvSpPr>
        <xdr:cNvPr id="536" name="テキスト ボックス 535"/>
        <xdr:cNvSpPr txBox="1"/>
      </xdr:nvSpPr>
      <xdr:spPr>
        <a:xfrm>
          <a:off x="15214111" y="610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166944</xdr:rowOff>
    </xdr:from>
    <xdr:to>
      <xdr:col>76</xdr:col>
      <xdr:colOff>165100</xdr:colOff>
      <xdr:row>38</xdr:row>
      <xdr:rowOff>97094</xdr:rowOff>
    </xdr:to>
    <xdr:sp macro="" textlink="">
      <xdr:nvSpPr>
        <xdr:cNvPr id="537" name="楕円 536"/>
        <xdr:cNvSpPr/>
      </xdr:nvSpPr>
      <xdr:spPr>
        <a:xfrm>
          <a:off x="14541500" y="651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88221</xdr:rowOff>
    </xdr:from>
    <xdr:ext cx="534377" cy="259045"/>
    <xdr:sp macro="" textlink="">
      <xdr:nvSpPr>
        <xdr:cNvPr id="538" name="テキスト ボックス 537"/>
        <xdr:cNvSpPr txBox="1"/>
      </xdr:nvSpPr>
      <xdr:spPr>
        <a:xfrm>
          <a:off x="14325111" y="660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7564</xdr:rowOff>
    </xdr:from>
    <xdr:to>
      <xdr:col>72</xdr:col>
      <xdr:colOff>38100</xdr:colOff>
      <xdr:row>38</xdr:row>
      <xdr:rowOff>109164</xdr:rowOff>
    </xdr:to>
    <xdr:sp macro="" textlink="">
      <xdr:nvSpPr>
        <xdr:cNvPr id="539" name="楕円 538"/>
        <xdr:cNvSpPr/>
      </xdr:nvSpPr>
      <xdr:spPr>
        <a:xfrm>
          <a:off x="13652500" y="652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100291</xdr:rowOff>
    </xdr:from>
    <xdr:ext cx="534377" cy="259045"/>
    <xdr:sp macro="" textlink="">
      <xdr:nvSpPr>
        <xdr:cNvPr id="540" name="テキスト ボックス 539"/>
        <xdr:cNvSpPr txBox="1"/>
      </xdr:nvSpPr>
      <xdr:spPr>
        <a:xfrm>
          <a:off x="13436111" y="661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74498</xdr:rowOff>
    </xdr:from>
    <xdr:to>
      <xdr:col>67</xdr:col>
      <xdr:colOff>101600</xdr:colOff>
      <xdr:row>38</xdr:row>
      <xdr:rowOff>4648</xdr:rowOff>
    </xdr:to>
    <xdr:sp macro="" textlink="">
      <xdr:nvSpPr>
        <xdr:cNvPr id="541" name="楕円 540"/>
        <xdr:cNvSpPr/>
      </xdr:nvSpPr>
      <xdr:spPr>
        <a:xfrm>
          <a:off x="12763500" y="64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167226</xdr:rowOff>
    </xdr:from>
    <xdr:ext cx="534377" cy="259045"/>
    <xdr:sp macro="" textlink="">
      <xdr:nvSpPr>
        <xdr:cNvPr id="542" name="テキスト ボックス 541"/>
        <xdr:cNvSpPr txBox="1"/>
      </xdr:nvSpPr>
      <xdr:spPr>
        <a:xfrm>
          <a:off x="12547111" y="651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2174</xdr:rowOff>
    </xdr:from>
    <xdr:to>
      <xdr:col>85</xdr:col>
      <xdr:colOff>127000</xdr:colOff>
      <xdr:row>58</xdr:row>
      <xdr:rowOff>5466</xdr:rowOff>
    </xdr:to>
    <xdr:cxnSp macro="">
      <xdr:nvCxnSpPr>
        <xdr:cNvPr id="570" name="直線コネクタ 569"/>
        <xdr:cNvCxnSpPr/>
      </xdr:nvCxnSpPr>
      <xdr:spPr>
        <a:xfrm flipV="1">
          <a:off x="15481300" y="9946274"/>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5466</xdr:rowOff>
    </xdr:from>
    <xdr:to>
      <xdr:col>81</xdr:col>
      <xdr:colOff>50800</xdr:colOff>
      <xdr:row>58</xdr:row>
      <xdr:rowOff>70266</xdr:rowOff>
    </xdr:to>
    <xdr:cxnSp macro="">
      <xdr:nvCxnSpPr>
        <xdr:cNvPr id="573" name="直線コネクタ 572"/>
        <xdr:cNvCxnSpPr/>
      </xdr:nvCxnSpPr>
      <xdr:spPr>
        <a:xfrm flipV="1">
          <a:off x="14592300" y="9949566"/>
          <a:ext cx="889000" cy="6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62601</xdr:rowOff>
    </xdr:from>
    <xdr:to>
      <xdr:col>76</xdr:col>
      <xdr:colOff>114300</xdr:colOff>
      <xdr:row>58</xdr:row>
      <xdr:rowOff>70266</xdr:rowOff>
    </xdr:to>
    <xdr:cxnSp macro="">
      <xdr:nvCxnSpPr>
        <xdr:cNvPr id="576" name="直線コネクタ 575"/>
        <xdr:cNvCxnSpPr/>
      </xdr:nvCxnSpPr>
      <xdr:spPr>
        <a:xfrm>
          <a:off x="13703300" y="10006701"/>
          <a:ext cx="889000" cy="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62601</xdr:rowOff>
    </xdr:from>
    <xdr:to>
      <xdr:col>71</xdr:col>
      <xdr:colOff>177800</xdr:colOff>
      <xdr:row>58</xdr:row>
      <xdr:rowOff>87609</xdr:rowOff>
    </xdr:to>
    <xdr:cxnSp macro="">
      <xdr:nvCxnSpPr>
        <xdr:cNvPr id="579" name="直線コネクタ 578"/>
        <xdr:cNvCxnSpPr/>
      </xdr:nvCxnSpPr>
      <xdr:spPr>
        <a:xfrm flipV="1">
          <a:off x="12814300" y="10006701"/>
          <a:ext cx="8890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75824</xdr:rowOff>
    </xdr:from>
    <xdr:to>
      <xdr:col>67</xdr:col>
      <xdr:colOff>101600</xdr:colOff>
      <xdr:row>57</xdr:row>
      <xdr:rowOff>5974</xdr:rowOff>
    </xdr:to>
    <xdr:sp macro="" textlink="">
      <xdr:nvSpPr>
        <xdr:cNvPr id="582" name="フローチャート: 判断 581"/>
        <xdr:cNvSpPr/>
      </xdr:nvSpPr>
      <xdr:spPr>
        <a:xfrm>
          <a:off x="12763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22501</xdr:rowOff>
    </xdr:from>
    <xdr:ext cx="534377" cy="259045"/>
    <xdr:sp macro="" textlink="">
      <xdr:nvSpPr>
        <xdr:cNvPr id="583" name="テキスト ボックス 582"/>
        <xdr:cNvSpPr txBox="1"/>
      </xdr:nvSpPr>
      <xdr:spPr>
        <a:xfrm>
          <a:off x="12547111" y="94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122824</xdr:rowOff>
    </xdr:from>
    <xdr:to>
      <xdr:col>85</xdr:col>
      <xdr:colOff>177800</xdr:colOff>
      <xdr:row>58</xdr:row>
      <xdr:rowOff>52974</xdr:rowOff>
    </xdr:to>
    <xdr:sp macro="" textlink="">
      <xdr:nvSpPr>
        <xdr:cNvPr id="589" name="楕円 588"/>
        <xdr:cNvSpPr/>
      </xdr:nvSpPr>
      <xdr:spPr>
        <a:xfrm>
          <a:off x="16268700" y="98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101251</xdr:rowOff>
    </xdr:from>
    <xdr:ext cx="534377" cy="259045"/>
    <xdr:sp macro="" textlink="">
      <xdr:nvSpPr>
        <xdr:cNvPr id="590" name="教育費該当値テキスト"/>
        <xdr:cNvSpPr txBox="1"/>
      </xdr:nvSpPr>
      <xdr:spPr>
        <a:xfrm>
          <a:off x="16370300" y="987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126116</xdr:rowOff>
    </xdr:from>
    <xdr:to>
      <xdr:col>81</xdr:col>
      <xdr:colOff>101600</xdr:colOff>
      <xdr:row>58</xdr:row>
      <xdr:rowOff>56266</xdr:rowOff>
    </xdr:to>
    <xdr:sp macro="" textlink="">
      <xdr:nvSpPr>
        <xdr:cNvPr id="591" name="楕円 590"/>
        <xdr:cNvSpPr/>
      </xdr:nvSpPr>
      <xdr:spPr>
        <a:xfrm>
          <a:off x="15430500" y="989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47393</xdr:rowOff>
    </xdr:from>
    <xdr:ext cx="534377" cy="259045"/>
    <xdr:sp macro="" textlink="">
      <xdr:nvSpPr>
        <xdr:cNvPr id="592" name="テキスト ボックス 591"/>
        <xdr:cNvSpPr txBox="1"/>
      </xdr:nvSpPr>
      <xdr:spPr>
        <a:xfrm>
          <a:off x="15214111" y="999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19466</xdr:rowOff>
    </xdr:from>
    <xdr:to>
      <xdr:col>76</xdr:col>
      <xdr:colOff>165100</xdr:colOff>
      <xdr:row>58</xdr:row>
      <xdr:rowOff>121066</xdr:rowOff>
    </xdr:to>
    <xdr:sp macro="" textlink="">
      <xdr:nvSpPr>
        <xdr:cNvPr id="593" name="楕円 592"/>
        <xdr:cNvSpPr/>
      </xdr:nvSpPr>
      <xdr:spPr>
        <a:xfrm>
          <a:off x="14541500" y="996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112193</xdr:rowOff>
    </xdr:from>
    <xdr:ext cx="534377" cy="259045"/>
    <xdr:sp macro="" textlink="">
      <xdr:nvSpPr>
        <xdr:cNvPr id="594" name="テキスト ボックス 593"/>
        <xdr:cNvSpPr txBox="1"/>
      </xdr:nvSpPr>
      <xdr:spPr>
        <a:xfrm>
          <a:off x="14325111" y="1005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11801</xdr:rowOff>
    </xdr:from>
    <xdr:to>
      <xdr:col>72</xdr:col>
      <xdr:colOff>38100</xdr:colOff>
      <xdr:row>58</xdr:row>
      <xdr:rowOff>113401</xdr:rowOff>
    </xdr:to>
    <xdr:sp macro="" textlink="">
      <xdr:nvSpPr>
        <xdr:cNvPr id="595" name="楕円 594"/>
        <xdr:cNvSpPr/>
      </xdr:nvSpPr>
      <xdr:spPr>
        <a:xfrm>
          <a:off x="13652500" y="995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104528</xdr:rowOff>
    </xdr:from>
    <xdr:ext cx="534377" cy="259045"/>
    <xdr:sp macro="" textlink="">
      <xdr:nvSpPr>
        <xdr:cNvPr id="596" name="テキスト ボックス 595"/>
        <xdr:cNvSpPr txBox="1"/>
      </xdr:nvSpPr>
      <xdr:spPr>
        <a:xfrm>
          <a:off x="13436111" y="1004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36809</xdr:rowOff>
    </xdr:from>
    <xdr:to>
      <xdr:col>67</xdr:col>
      <xdr:colOff>101600</xdr:colOff>
      <xdr:row>58</xdr:row>
      <xdr:rowOff>138409</xdr:rowOff>
    </xdr:to>
    <xdr:sp macro="" textlink="">
      <xdr:nvSpPr>
        <xdr:cNvPr id="597" name="楕円 596"/>
        <xdr:cNvSpPr/>
      </xdr:nvSpPr>
      <xdr:spPr>
        <a:xfrm>
          <a:off x="12763500" y="998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129536</xdr:rowOff>
    </xdr:from>
    <xdr:ext cx="534377" cy="259045"/>
    <xdr:sp macro="" textlink="">
      <xdr:nvSpPr>
        <xdr:cNvPr id="598" name="テキスト ボックス 597"/>
        <xdr:cNvSpPr txBox="1"/>
      </xdr:nvSpPr>
      <xdr:spPr>
        <a:xfrm>
          <a:off x="12547111" y="1007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40005</xdr:rowOff>
    </xdr:from>
    <xdr:to>
      <xdr:col>85</xdr:col>
      <xdr:colOff>127000</xdr:colOff>
      <xdr:row>79</xdr:row>
      <xdr:rowOff>40336</xdr:rowOff>
    </xdr:to>
    <xdr:cxnSp macro="">
      <xdr:nvCxnSpPr>
        <xdr:cNvPr id="627" name="直線コネクタ 626"/>
        <xdr:cNvCxnSpPr/>
      </xdr:nvCxnSpPr>
      <xdr:spPr>
        <a:xfrm>
          <a:off x="15481300" y="13584555"/>
          <a:ext cx="8382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40005</xdr:rowOff>
    </xdr:from>
    <xdr:to>
      <xdr:col>81</xdr:col>
      <xdr:colOff>50800</xdr:colOff>
      <xdr:row>79</xdr:row>
      <xdr:rowOff>44031</xdr:rowOff>
    </xdr:to>
    <xdr:cxnSp macro="">
      <xdr:nvCxnSpPr>
        <xdr:cNvPr id="630" name="直線コネクタ 629"/>
        <xdr:cNvCxnSpPr/>
      </xdr:nvCxnSpPr>
      <xdr:spPr>
        <a:xfrm flipV="1">
          <a:off x="14592300" y="13584555"/>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42418</xdr:rowOff>
    </xdr:from>
    <xdr:to>
      <xdr:col>76</xdr:col>
      <xdr:colOff>114300</xdr:colOff>
      <xdr:row>79</xdr:row>
      <xdr:rowOff>44031</xdr:rowOff>
    </xdr:to>
    <xdr:cxnSp macro="">
      <xdr:nvCxnSpPr>
        <xdr:cNvPr id="633" name="直線コネクタ 632"/>
        <xdr:cNvCxnSpPr/>
      </xdr:nvCxnSpPr>
      <xdr:spPr>
        <a:xfrm>
          <a:off x="13703300" y="13586968"/>
          <a:ext cx="889000" cy="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42418</xdr:rowOff>
    </xdr:from>
    <xdr:to>
      <xdr:col>71</xdr:col>
      <xdr:colOff>177800</xdr:colOff>
      <xdr:row>79</xdr:row>
      <xdr:rowOff>42596</xdr:rowOff>
    </xdr:to>
    <xdr:cxnSp macro="">
      <xdr:nvCxnSpPr>
        <xdr:cNvPr id="636" name="直線コネクタ 635"/>
        <xdr:cNvCxnSpPr/>
      </xdr:nvCxnSpPr>
      <xdr:spPr>
        <a:xfrm flipV="1">
          <a:off x="12814300" y="13586968"/>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110719</xdr:rowOff>
    </xdr:from>
    <xdr:to>
      <xdr:col>67</xdr:col>
      <xdr:colOff>101600</xdr:colOff>
      <xdr:row>79</xdr:row>
      <xdr:rowOff>40869</xdr:rowOff>
    </xdr:to>
    <xdr:sp macro="" textlink="">
      <xdr:nvSpPr>
        <xdr:cNvPr id="639" name="フローチャート: 判断 638"/>
        <xdr:cNvSpPr/>
      </xdr:nvSpPr>
      <xdr:spPr>
        <a:xfrm>
          <a:off x="12763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57396</xdr:rowOff>
    </xdr:from>
    <xdr:ext cx="469744" cy="259045"/>
    <xdr:sp macro="" textlink="">
      <xdr:nvSpPr>
        <xdr:cNvPr id="640" name="テキスト ボックス 639"/>
        <xdr:cNvSpPr txBox="1"/>
      </xdr:nvSpPr>
      <xdr:spPr>
        <a:xfrm>
          <a:off x="12579428"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160986</xdr:rowOff>
    </xdr:from>
    <xdr:to>
      <xdr:col>85</xdr:col>
      <xdr:colOff>177800</xdr:colOff>
      <xdr:row>79</xdr:row>
      <xdr:rowOff>91136</xdr:rowOff>
    </xdr:to>
    <xdr:sp macro="" textlink="">
      <xdr:nvSpPr>
        <xdr:cNvPr id="646" name="楕円 645"/>
        <xdr:cNvSpPr/>
      </xdr:nvSpPr>
      <xdr:spPr>
        <a:xfrm>
          <a:off x="16268700" y="135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115880</xdr:rowOff>
    </xdr:from>
    <xdr:ext cx="378565" cy="259045"/>
    <xdr:sp macro="" textlink="">
      <xdr:nvSpPr>
        <xdr:cNvPr id="647" name="災害復旧費該当値テキスト"/>
        <xdr:cNvSpPr txBox="1"/>
      </xdr:nvSpPr>
      <xdr:spPr>
        <a:xfrm>
          <a:off x="16370300" y="13488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160655</xdr:rowOff>
    </xdr:from>
    <xdr:to>
      <xdr:col>81</xdr:col>
      <xdr:colOff>101600</xdr:colOff>
      <xdr:row>79</xdr:row>
      <xdr:rowOff>90805</xdr:rowOff>
    </xdr:to>
    <xdr:sp macro="" textlink="">
      <xdr:nvSpPr>
        <xdr:cNvPr id="648" name="楕円 647"/>
        <xdr:cNvSpPr/>
      </xdr:nvSpPr>
      <xdr:spPr>
        <a:xfrm>
          <a:off x="15430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81932</xdr:rowOff>
    </xdr:from>
    <xdr:ext cx="378565" cy="259045"/>
    <xdr:sp macro="" textlink="">
      <xdr:nvSpPr>
        <xdr:cNvPr id="649" name="テキスト ボックス 648"/>
        <xdr:cNvSpPr txBox="1"/>
      </xdr:nvSpPr>
      <xdr:spPr>
        <a:xfrm>
          <a:off x="15292017" y="13626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164681</xdr:rowOff>
    </xdr:from>
    <xdr:to>
      <xdr:col>76</xdr:col>
      <xdr:colOff>165100</xdr:colOff>
      <xdr:row>79</xdr:row>
      <xdr:rowOff>94831</xdr:rowOff>
    </xdr:to>
    <xdr:sp macro="" textlink="">
      <xdr:nvSpPr>
        <xdr:cNvPr id="650" name="楕円 649"/>
        <xdr:cNvSpPr/>
      </xdr:nvSpPr>
      <xdr:spPr>
        <a:xfrm>
          <a:off x="14541500" y="135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85958</xdr:rowOff>
    </xdr:from>
    <xdr:ext cx="313932" cy="259045"/>
    <xdr:sp macro="" textlink="">
      <xdr:nvSpPr>
        <xdr:cNvPr id="651" name="テキスト ボックス 650"/>
        <xdr:cNvSpPr txBox="1"/>
      </xdr:nvSpPr>
      <xdr:spPr>
        <a:xfrm>
          <a:off x="14435333" y="13630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163068</xdr:rowOff>
    </xdr:from>
    <xdr:to>
      <xdr:col>72</xdr:col>
      <xdr:colOff>38100</xdr:colOff>
      <xdr:row>79</xdr:row>
      <xdr:rowOff>93218</xdr:rowOff>
    </xdr:to>
    <xdr:sp macro="" textlink="">
      <xdr:nvSpPr>
        <xdr:cNvPr id="652" name="楕円 651"/>
        <xdr:cNvSpPr/>
      </xdr:nvSpPr>
      <xdr:spPr>
        <a:xfrm>
          <a:off x="136525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84345</xdr:rowOff>
    </xdr:from>
    <xdr:ext cx="378565" cy="259045"/>
    <xdr:sp macro="" textlink="">
      <xdr:nvSpPr>
        <xdr:cNvPr id="653" name="テキスト ボックス 652"/>
        <xdr:cNvSpPr txBox="1"/>
      </xdr:nvSpPr>
      <xdr:spPr>
        <a:xfrm>
          <a:off x="13514017" y="13628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163246</xdr:rowOff>
    </xdr:from>
    <xdr:to>
      <xdr:col>67</xdr:col>
      <xdr:colOff>101600</xdr:colOff>
      <xdr:row>79</xdr:row>
      <xdr:rowOff>93396</xdr:rowOff>
    </xdr:to>
    <xdr:sp macro="" textlink="">
      <xdr:nvSpPr>
        <xdr:cNvPr id="654" name="楕円 653"/>
        <xdr:cNvSpPr/>
      </xdr:nvSpPr>
      <xdr:spPr>
        <a:xfrm>
          <a:off x="12763500" y="1353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84523</xdr:rowOff>
    </xdr:from>
    <xdr:ext cx="378565" cy="259045"/>
    <xdr:sp macro="" textlink="">
      <xdr:nvSpPr>
        <xdr:cNvPr id="655" name="テキスト ボックス 654"/>
        <xdr:cNvSpPr txBox="1"/>
      </xdr:nvSpPr>
      <xdr:spPr>
        <a:xfrm>
          <a:off x="12625017" y="13629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123780</xdr:rowOff>
    </xdr:from>
    <xdr:to>
      <xdr:col>85</xdr:col>
      <xdr:colOff>127000</xdr:colOff>
      <xdr:row>95</xdr:row>
      <xdr:rowOff>130849</xdr:rowOff>
    </xdr:to>
    <xdr:cxnSp macro="">
      <xdr:nvCxnSpPr>
        <xdr:cNvPr id="686" name="直線コネクタ 685"/>
        <xdr:cNvCxnSpPr/>
      </xdr:nvCxnSpPr>
      <xdr:spPr>
        <a:xfrm>
          <a:off x="15481300" y="16411530"/>
          <a:ext cx="838200" cy="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123780</xdr:rowOff>
    </xdr:from>
    <xdr:to>
      <xdr:col>81</xdr:col>
      <xdr:colOff>50800</xdr:colOff>
      <xdr:row>95</xdr:row>
      <xdr:rowOff>126507</xdr:rowOff>
    </xdr:to>
    <xdr:cxnSp macro="">
      <xdr:nvCxnSpPr>
        <xdr:cNvPr id="689" name="直線コネクタ 688"/>
        <xdr:cNvCxnSpPr/>
      </xdr:nvCxnSpPr>
      <xdr:spPr>
        <a:xfrm flipV="1">
          <a:off x="14592300" y="16411530"/>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126507</xdr:rowOff>
    </xdr:from>
    <xdr:to>
      <xdr:col>76</xdr:col>
      <xdr:colOff>114300</xdr:colOff>
      <xdr:row>95</xdr:row>
      <xdr:rowOff>158624</xdr:rowOff>
    </xdr:to>
    <xdr:cxnSp macro="">
      <xdr:nvCxnSpPr>
        <xdr:cNvPr id="692" name="直線コネクタ 691"/>
        <xdr:cNvCxnSpPr/>
      </xdr:nvCxnSpPr>
      <xdr:spPr>
        <a:xfrm flipV="1">
          <a:off x="13703300" y="16414257"/>
          <a:ext cx="889000" cy="3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132091</xdr:rowOff>
    </xdr:from>
    <xdr:to>
      <xdr:col>71</xdr:col>
      <xdr:colOff>177800</xdr:colOff>
      <xdr:row>95</xdr:row>
      <xdr:rowOff>158624</xdr:rowOff>
    </xdr:to>
    <xdr:cxnSp macro="">
      <xdr:nvCxnSpPr>
        <xdr:cNvPr id="695" name="直線コネクタ 694"/>
        <xdr:cNvCxnSpPr/>
      </xdr:nvCxnSpPr>
      <xdr:spPr>
        <a:xfrm>
          <a:off x="12814300" y="16419841"/>
          <a:ext cx="889000" cy="2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152141</xdr:rowOff>
    </xdr:from>
    <xdr:to>
      <xdr:col>67</xdr:col>
      <xdr:colOff>101600</xdr:colOff>
      <xdr:row>95</xdr:row>
      <xdr:rowOff>82291</xdr:rowOff>
    </xdr:to>
    <xdr:sp macro="" textlink="">
      <xdr:nvSpPr>
        <xdr:cNvPr id="698" name="フローチャート: 判断 697"/>
        <xdr:cNvSpPr/>
      </xdr:nvSpPr>
      <xdr:spPr>
        <a:xfrm>
          <a:off x="12763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98818</xdr:rowOff>
    </xdr:from>
    <xdr:ext cx="534377" cy="259045"/>
    <xdr:sp macro="" textlink="">
      <xdr:nvSpPr>
        <xdr:cNvPr id="699" name="テキスト ボックス 698"/>
        <xdr:cNvSpPr txBox="1"/>
      </xdr:nvSpPr>
      <xdr:spPr>
        <a:xfrm>
          <a:off x="12547111" y="16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80049</xdr:rowOff>
    </xdr:from>
    <xdr:to>
      <xdr:col>85</xdr:col>
      <xdr:colOff>177800</xdr:colOff>
      <xdr:row>96</xdr:row>
      <xdr:rowOff>10199</xdr:rowOff>
    </xdr:to>
    <xdr:sp macro="" textlink="">
      <xdr:nvSpPr>
        <xdr:cNvPr id="705" name="楕円 704"/>
        <xdr:cNvSpPr/>
      </xdr:nvSpPr>
      <xdr:spPr>
        <a:xfrm>
          <a:off x="16268700" y="1636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58476</xdr:rowOff>
    </xdr:from>
    <xdr:ext cx="534377" cy="259045"/>
    <xdr:sp macro="" textlink="">
      <xdr:nvSpPr>
        <xdr:cNvPr id="706" name="公債費該当値テキスト"/>
        <xdr:cNvSpPr txBox="1"/>
      </xdr:nvSpPr>
      <xdr:spPr>
        <a:xfrm>
          <a:off x="16370300" y="1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72980</xdr:rowOff>
    </xdr:from>
    <xdr:to>
      <xdr:col>81</xdr:col>
      <xdr:colOff>101600</xdr:colOff>
      <xdr:row>96</xdr:row>
      <xdr:rowOff>3130</xdr:rowOff>
    </xdr:to>
    <xdr:sp macro="" textlink="">
      <xdr:nvSpPr>
        <xdr:cNvPr id="707" name="楕円 706"/>
        <xdr:cNvSpPr/>
      </xdr:nvSpPr>
      <xdr:spPr>
        <a:xfrm>
          <a:off x="15430500" y="163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165707</xdr:rowOff>
    </xdr:from>
    <xdr:ext cx="534377" cy="259045"/>
    <xdr:sp macro="" textlink="">
      <xdr:nvSpPr>
        <xdr:cNvPr id="708" name="テキスト ボックス 707"/>
        <xdr:cNvSpPr txBox="1"/>
      </xdr:nvSpPr>
      <xdr:spPr>
        <a:xfrm>
          <a:off x="15214111" y="1645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75707</xdr:rowOff>
    </xdr:from>
    <xdr:to>
      <xdr:col>76</xdr:col>
      <xdr:colOff>165100</xdr:colOff>
      <xdr:row>96</xdr:row>
      <xdr:rowOff>5857</xdr:rowOff>
    </xdr:to>
    <xdr:sp macro="" textlink="">
      <xdr:nvSpPr>
        <xdr:cNvPr id="709" name="楕円 708"/>
        <xdr:cNvSpPr/>
      </xdr:nvSpPr>
      <xdr:spPr>
        <a:xfrm>
          <a:off x="14541500" y="1636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168434</xdr:rowOff>
    </xdr:from>
    <xdr:ext cx="534377" cy="259045"/>
    <xdr:sp macro="" textlink="">
      <xdr:nvSpPr>
        <xdr:cNvPr id="710" name="テキスト ボックス 709"/>
        <xdr:cNvSpPr txBox="1"/>
      </xdr:nvSpPr>
      <xdr:spPr>
        <a:xfrm>
          <a:off x="14325111" y="1645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107824</xdr:rowOff>
    </xdr:from>
    <xdr:to>
      <xdr:col>72</xdr:col>
      <xdr:colOff>38100</xdr:colOff>
      <xdr:row>96</xdr:row>
      <xdr:rowOff>37974</xdr:rowOff>
    </xdr:to>
    <xdr:sp macro="" textlink="">
      <xdr:nvSpPr>
        <xdr:cNvPr id="711" name="楕円 710"/>
        <xdr:cNvSpPr/>
      </xdr:nvSpPr>
      <xdr:spPr>
        <a:xfrm>
          <a:off x="13652500" y="1639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29101</xdr:rowOff>
    </xdr:from>
    <xdr:ext cx="534377" cy="259045"/>
    <xdr:sp macro="" textlink="">
      <xdr:nvSpPr>
        <xdr:cNvPr id="712" name="テキスト ボックス 711"/>
        <xdr:cNvSpPr txBox="1"/>
      </xdr:nvSpPr>
      <xdr:spPr>
        <a:xfrm>
          <a:off x="13436111" y="1648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81291</xdr:rowOff>
    </xdr:from>
    <xdr:to>
      <xdr:col>67</xdr:col>
      <xdr:colOff>101600</xdr:colOff>
      <xdr:row>96</xdr:row>
      <xdr:rowOff>11441</xdr:rowOff>
    </xdr:to>
    <xdr:sp macro="" textlink="">
      <xdr:nvSpPr>
        <xdr:cNvPr id="713" name="楕円 712"/>
        <xdr:cNvSpPr/>
      </xdr:nvSpPr>
      <xdr:spPr>
        <a:xfrm>
          <a:off x="12763500" y="1636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2568</xdr:rowOff>
    </xdr:from>
    <xdr:ext cx="534377" cy="259045"/>
    <xdr:sp macro="" textlink="">
      <xdr:nvSpPr>
        <xdr:cNvPr id="714" name="テキスト ボックス 713"/>
        <xdr:cNvSpPr txBox="1"/>
      </xdr:nvSpPr>
      <xdr:spPr>
        <a:xfrm>
          <a:off x="12547111" y="164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82042</xdr:rowOff>
    </xdr:from>
    <xdr:to>
      <xdr:col>98</xdr:col>
      <xdr:colOff>38100</xdr:colOff>
      <xdr:row>39</xdr:row>
      <xdr:rowOff>12192</xdr:rowOff>
    </xdr:to>
    <xdr:sp macro="" textlink="">
      <xdr:nvSpPr>
        <xdr:cNvPr id="753" name="フローチャート: 判断 752"/>
        <xdr:cNvSpPr/>
      </xdr:nvSpPr>
      <xdr:spPr>
        <a:xfrm>
          <a:off x="18605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28719</xdr:rowOff>
    </xdr:from>
    <xdr:ext cx="313932" cy="259045"/>
    <xdr:sp macro="" textlink="">
      <xdr:nvSpPr>
        <xdr:cNvPr id="754" name="テキスト ボックス 753"/>
        <xdr:cNvSpPr txBox="1"/>
      </xdr:nvSpPr>
      <xdr:spPr>
        <a:xfrm>
          <a:off x="18499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民生費</a:t>
          </a:r>
          <a:r>
            <a:rPr kumimoji="1" lang="ja-JP" altLang="ja-JP" sz="1100">
              <a:solidFill>
                <a:schemeClr val="dk1"/>
              </a:solidFill>
              <a:effectLst/>
              <a:latin typeface="+mn-lt"/>
              <a:ea typeface="+mn-ea"/>
              <a:cs typeface="+mn-cs"/>
            </a:rPr>
            <a:t>は昨年度比で</a:t>
          </a:r>
          <a:r>
            <a:rPr kumimoji="1" lang="ja-JP" altLang="en-US" sz="1100">
              <a:solidFill>
                <a:schemeClr val="dk1"/>
              </a:solidFill>
              <a:effectLst/>
              <a:latin typeface="+mn-lt"/>
              <a:ea typeface="+mn-ea"/>
              <a:cs typeface="+mn-cs"/>
            </a:rPr>
            <a:t>１６</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６７</a:t>
          </a:r>
          <a:r>
            <a:rPr kumimoji="1" lang="ja-JP" altLang="ja-JP" sz="1100">
              <a:solidFill>
                <a:schemeClr val="dk1"/>
              </a:solidFill>
              <a:effectLst/>
              <a:latin typeface="+mn-lt"/>
              <a:ea typeface="+mn-ea"/>
              <a:cs typeface="+mn-cs"/>
            </a:rPr>
            <a:t>円の増加となった。これは、介護保険特別会計の事務が東三河広域連合に統合されたことによる負担金の増が主な要因である。商工費については、昨年度比で３，</a:t>
          </a:r>
          <a:r>
            <a:rPr kumimoji="1" lang="ja-JP" altLang="en-US" sz="1100">
              <a:solidFill>
                <a:schemeClr val="dk1"/>
              </a:solidFill>
              <a:effectLst/>
              <a:latin typeface="+mn-lt"/>
              <a:ea typeface="+mn-ea"/>
              <a:cs typeface="+mn-cs"/>
            </a:rPr>
            <a:t>７９５</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、消防費については、</a:t>
          </a:r>
          <a:r>
            <a:rPr kumimoji="1" lang="ja-JP" altLang="en-US" sz="1100">
              <a:solidFill>
                <a:schemeClr val="dk1"/>
              </a:solidFill>
              <a:effectLst/>
              <a:latin typeface="+mn-lt"/>
              <a:ea typeface="+mn-ea"/>
              <a:cs typeface="+mn-cs"/>
            </a:rPr>
            <a:t>１，９９４</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となっているが、これは、</a:t>
          </a:r>
          <a:r>
            <a:rPr kumimoji="1" lang="ja-JP" altLang="en-US" sz="1100">
              <a:solidFill>
                <a:schemeClr val="dk1"/>
              </a:solidFill>
              <a:effectLst/>
              <a:latin typeface="+mn-lt"/>
              <a:ea typeface="+mn-ea"/>
              <a:cs typeface="+mn-cs"/>
            </a:rPr>
            <a:t>平成２９に行った</a:t>
          </a:r>
          <a:r>
            <a:rPr kumimoji="1" lang="ja-JP" altLang="ja-JP" sz="1100">
              <a:solidFill>
                <a:schemeClr val="dk1"/>
              </a:solidFill>
              <a:effectLst/>
              <a:latin typeface="+mn-lt"/>
              <a:ea typeface="+mn-ea"/>
              <a:cs typeface="+mn-cs"/>
            </a:rPr>
            <a:t>「竹島水族館」の耐震補強・リニューアル工事、消防車両の購入など</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普通建設事業費が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が要因である。教育費については、類似団体平均、愛知県平均とともに下回っているが、今後トイレ改修、空調整備等により普通建設事業費が嵩むことが想定される。公共施設等総合管理計画等に基づきながら、計画的な支出を図っ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財政調整基金の残額については、取り崩しを行わず、公共用地対策事業特別会計において土地を売却した利益</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００千円と利子分を積み立て</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ことから、平成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年度末残高は</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００千円の増となった</a:t>
          </a:r>
          <a:r>
            <a:rPr kumimoji="1" lang="ja-JP" altLang="en-US" sz="1100">
              <a:solidFill>
                <a:schemeClr val="dk1"/>
              </a:solidFill>
              <a:effectLst/>
              <a:latin typeface="+mn-lt"/>
              <a:ea typeface="+mn-ea"/>
              <a:cs typeface="+mn-cs"/>
            </a:rPr>
            <a:t>が、標準財政規模も２５９，３１５千円の増となっているため</a:t>
          </a:r>
          <a:r>
            <a:rPr kumimoji="1" lang="ja-JP" altLang="ja-JP" sz="1100">
              <a:solidFill>
                <a:schemeClr val="dk1"/>
              </a:solidFill>
              <a:effectLst/>
              <a:latin typeface="+mn-lt"/>
              <a:ea typeface="+mn-ea"/>
              <a:cs typeface="+mn-cs"/>
            </a:rPr>
            <a:t>比率は</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実質収支額については、</a:t>
          </a:r>
          <a:r>
            <a:rPr kumimoji="1" lang="ja-JP" altLang="en-US" sz="1100">
              <a:solidFill>
                <a:schemeClr val="dk1"/>
              </a:solidFill>
              <a:effectLst/>
              <a:latin typeface="+mn-lt"/>
              <a:ea typeface="+mn-ea"/>
              <a:cs typeface="+mn-cs"/>
            </a:rPr>
            <a:t>介護保険事業特別会計が広域事業へ移行したことに伴い、</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で介護保険事業特別会計の繰越金を受け入れたため実質収支額</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１７７，２１３千円増加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比率は</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の増加となった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平成３０年度決算</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病院事業</a:t>
          </a:r>
          <a:r>
            <a:rPr kumimoji="1" lang="ja-JP" altLang="ja-JP" sz="1100">
              <a:solidFill>
                <a:schemeClr val="dk1"/>
              </a:solidFill>
              <a:effectLst/>
              <a:latin typeface="+mn-lt"/>
              <a:ea typeface="+mn-ea"/>
              <a:cs typeface="+mn-cs"/>
            </a:rPr>
            <a:t>会計</a:t>
          </a:r>
          <a:r>
            <a:rPr kumimoji="1" lang="ja-JP" altLang="en-US" sz="1100">
              <a:solidFill>
                <a:schemeClr val="dk1"/>
              </a:solidFill>
              <a:effectLst/>
              <a:latin typeface="+mn-lt"/>
              <a:ea typeface="+mn-ea"/>
              <a:cs typeface="+mn-cs"/>
            </a:rPr>
            <a:t>においてのみ赤字</a:t>
          </a:r>
          <a:r>
            <a:rPr kumimoji="1" lang="ja-JP" altLang="ja-JP" sz="1100">
              <a:solidFill>
                <a:schemeClr val="dk1"/>
              </a:solidFill>
              <a:effectLst/>
              <a:latin typeface="+mn-lt"/>
              <a:ea typeface="+mn-ea"/>
              <a:cs typeface="+mn-cs"/>
            </a:rPr>
            <a:t>を計上</a:t>
          </a:r>
          <a:r>
            <a:rPr kumimoji="1" lang="ja-JP" altLang="en-US" sz="1100">
              <a:solidFill>
                <a:schemeClr val="dk1"/>
              </a:solidFill>
              <a:effectLst/>
              <a:latin typeface="+mn-lt"/>
              <a:ea typeface="+mn-ea"/>
              <a:cs typeface="+mn-cs"/>
            </a:rPr>
            <a:t>することとなった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新改革プランに基づく取り組みにより経常収支の黒字化を目指す。</a:t>
          </a:r>
          <a:endParaRPr lang="ja-JP" altLang="ja-JP" sz="1400">
            <a:effectLst/>
          </a:endParaRPr>
        </a:p>
        <a:p>
          <a:r>
            <a:rPr kumimoji="1" lang="ja-JP" altLang="ja-JP" sz="1100">
              <a:solidFill>
                <a:schemeClr val="dk1"/>
              </a:solidFill>
              <a:effectLst/>
              <a:latin typeface="+mn-lt"/>
              <a:ea typeface="+mn-ea"/>
              <a:cs typeface="+mn-cs"/>
            </a:rPr>
            <a:t>　平成２３年度より引き続き、国民健康保険事業特別会計、後期高齢者医療事業特別会計及び土地区画整理事業特別会計が一般会計から繰入を受けているほか、病院事業会計、下水道事業特別会計はモーターボート競走事業会計からの繰入を受けている。</a:t>
          </a:r>
          <a:endParaRPr lang="ja-JP" altLang="ja-JP" sz="1400">
            <a:effectLst/>
          </a:endParaRPr>
        </a:p>
        <a:p>
          <a:r>
            <a:rPr kumimoji="1" lang="ja-JP" altLang="ja-JP" sz="1100">
              <a:solidFill>
                <a:schemeClr val="dk1"/>
              </a:solidFill>
              <a:effectLst/>
              <a:latin typeface="+mn-lt"/>
              <a:ea typeface="+mn-ea"/>
              <a:cs typeface="+mn-cs"/>
            </a:rPr>
            <a:t>　モーターボート競走事業会計については、今後も安定的に現在の収益レベルを確保できるという保証はなく、他場との競合のなかで十分な繰出額を確保できなくなることも考えられるので、各会計は繰入に頼らない財政運営を目指していく必要がある。また、一般会計も、市税収入や普通交付税を含めた一般財源の確保がますます厳しくなることが想定されるが、新たな歳入確保策やコスト削減策を検討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30615349</v>
      </c>
      <c r="BO4" s="430"/>
      <c r="BP4" s="430"/>
      <c r="BQ4" s="430"/>
      <c r="BR4" s="430"/>
      <c r="BS4" s="430"/>
      <c r="BT4" s="430"/>
      <c r="BU4" s="431"/>
      <c r="BV4" s="429">
        <v>29514652</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11.1</v>
      </c>
      <c r="CU4" s="436"/>
      <c r="CV4" s="436"/>
      <c r="CW4" s="436"/>
      <c r="CX4" s="436"/>
      <c r="CY4" s="436"/>
      <c r="CZ4" s="436"/>
      <c r="DA4" s="437"/>
      <c r="DB4" s="435">
        <v>10.199999999999999</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28255695</v>
      </c>
      <c r="BO5" s="467"/>
      <c r="BP5" s="467"/>
      <c r="BQ5" s="467"/>
      <c r="BR5" s="467"/>
      <c r="BS5" s="467"/>
      <c r="BT5" s="467"/>
      <c r="BU5" s="468"/>
      <c r="BV5" s="466">
        <v>27705011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90.1</v>
      </c>
      <c r="CU5" s="464"/>
      <c r="CV5" s="464"/>
      <c r="CW5" s="464"/>
      <c r="CX5" s="464"/>
      <c r="CY5" s="464"/>
      <c r="CZ5" s="464"/>
      <c r="DA5" s="465"/>
      <c r="DB5" s="463">
        <v>90.1</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2359654</v>
      </c>
      <c r="BO6" s="467"/>
      <c r="BP6" s="467"/>
      <c r="BQ6" s="467"/>
      <c r="BR6" s="467"/>
      <c r="BS6" s="467"/>
      <c r="BT6" s="467"/>
      <c r="BU6" s="468"/>
      <c r="BV6" s="466">
        <v>1809641</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97</v>
      </c>
      <c r="CU6" s="504"/>
      <c r="CV6" s="504"/>
      <c r="CW6" s="504"/>
      <c r="CX6" s="504"/>
      <c r="CY6" s="504"/>
      <c r="CZ6" s="504"/>
      <c r="DA6" s="505"/>
      <c r="DB6" s="503">
        <v>96.4</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451191</v>
      </c>
      <c r="BO7" s="467"/>
      <c r="BP7" s="467"/>
      <c r="BQ7" s="467"/>
      <c r="BR7" s="467"/>
      <c r="BS7" s="467"/>
      <c r="BT7" s="467"/>
      <c r="BU7" s="468"/>
      <c r="BV7" s="466">
        <v>78391</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17191746</v>
      </c>
      <c r="CU7" s="467"/>
      <c r="CV7" s="467"/>
      <c r="CW7" s="467"/>
      <c r="CX7" s="467"/>
      <c r="CY7" s="467"/>
      <c r="CZ7" s="467"/>
      <c r="DA7" s="468"/>
      <c r="DB7" s="466">
        <v>16932431</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1908463</v>
      </c>
      <c r="BO8" s="467"/>
      <c r="BP8" s="467"/>
      <c r="BQ8" s="467"/>
      <c r="BR8" s="467"/>
      <c r="BS8" s="467"/>
      <c r="BT8" s="467"/>
      <c r="BU8" s="468"/>
      <c r="BV8" s="466">
        <v>1731250</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0.88</v>
      </c>
      <c r="CU8" s="507"/>
      <c r="CV8" s="507"/>
      <c r="CW8" s="507"/>
      <c r="CX8" s="507"/>
      <c r="CY8" s="507"/>
      <c r="CZ8" s="507"/>
      <c r="DA8" s="508"/>
      <c r="DB8" s="506">
        <v>0.88</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81100</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177213</v>
      </c>
      <c r="BO9" s="467"/>
      <c r="BP9" s="467"/>
      <c r="BQ9" s="467"/>
      <c r="BR9" s="467"/>
      <c r="BS9" s="467"/>
      <c r="BT9" s="467"/>
      <c r="BU9" s="468"/>
      <c r="BV9" s="466">
        <v>-409837</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14.1</v>
      </c>
      <c r="CU9" s="464"/>
      <c r="CV9" s="464"/>
      <c r="CW9" s="464"/>
      <c r="CX9" s="464"/>
      <c r="CY9" s="464"/>
      <c r="CZ9" s="464"/>
      <c r="DA9" s="465"/>
      <c r="DB9" s="463">
        <v>15</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82249</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94</v>
      </c>
      <c r="AV10" s="499"/>
      <c r="AW10" s="499"/>
      <c r="AX10" s="499"/>
      <c r="AY10" s="500" t="s">
        <v>121</v>
      </c>
      <c r="AZ10" s="501"/>
      <c r="BA10" s="501"/>
      <c r="BB10" s="501"/>
      <c r="BC10" s="501"/>
      <c r="BD10" s="501"/>
      <c r="BE10" s="501"/>
      <c r="BF10" s="501"/>
      <c r="BG10" s="501"/>
      <c r="BH10" s="501"/>
      <c r="BI10" s="501"/>
      <c r="BJ10" s="501"/>
      <c r="BK10" s="501"/>
      <c r="BL10" s="501"/>
      <c r="BM10" s="502"/>
      <c r="BN10" s="466">
        <v>9100</v>
      </c>
      <c r="BO10" s="467"/>
      <c r="BP10" s="467"/>
      <c r="BQ10" s="467"/>
      <c r="BR10" s="467"/>
      <c r="BS10" s="467"/>
      <c r="BT10" s="467"/>
      <c r="BU10" s="468"/>
      <c r="BV10" s="466">
        <v>73500</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94</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80531</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94</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77498</v>
      </c>
      <c r="S13" s="548"/>
      <c r="T13" s="548"/>
      <c r="U13" s="548"/>
      <c r="V13" s="549"/>
      <c r="W13" s="482" t="s">
        <v>138</v>
      </c>
      <c r="X13" s="483"/>
      <c r="Y13" s="483"/>
      <c r="Z13" s="483"/>
      <c r="AA13" s="483"/>
      <c r="AB13" s="473"/>
      <c r="AC13" s="517">
        <v>1768</v>
      </c>
      <c r="AD13" s="518"/>
      <c r="AE13" s="518"/>
      <c r="AF13" s="518"/>
      <c r="AG13" s="557"/>
      <c r="AH13" s="517">
        <v>1961</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186313</v>
      </c>
      <c r="BO13" s="467"/>
      <c r="BP13" s="467"/>
      <c r="BQ13" s="467"/>
      <c r="BR13" s="467"/>
      <c r="BS13" s="467"/>
      <c r="BT13" s="467"/>
      <c r="BU13" s="468"/>
      <c r="BV13" s="466">
        <v>-336337</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-0.2</v>
      </c>
      <c r="CU13" s="464"/>
      <c r="CV13" s="464"/>
      <c r="CW13" s="464"/>
      <c r="CX13" s="464"/>
      <c r="CY13" s="464"/>
      <c r="CZ13" s="464"/>
      <c r="DA13" s="465"/>
      <c r="DB13" s="463">
        <v>-0.4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80483</v>
      </c>
      <c r="S14" s="548"/>
      <c r="T14" s="548"/>
      <c r="U14" s="548"/>
      <c r="V14" s="549"/>
      <c r="W14" s="456"/>
      <c r="X14" s="457"/>
      <c r="Y14" s="457"/>
      <c r="Z14" s="457"/>
      <c r="AA14" s="457"/>
      <c r="AB14" s="446"/>
      <c r="AC14" s="550">
        <v>4.4000000000000004</v>
      </c>
      <c r="AD14" s="551"/>
      <c r="AE14" s="551"/>
      <c r="AF14" s="551"/>
      <c r="AG14" s="552"/>
      <c r="AH14" s="550">
        <v>4.8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t="s">
        <v>145</v>
      </c>
      <c r="CU14" s="562"/>
      <c r="CV14" s="562"/>
      <c r="CW14" s="562"/>
      <c r="CX14" s="562"/>
      <c r="CY14" s="562"/>
      <c r="CZ14" s="562"/>
      <c r="DA14" s="563"/>
      <c r="DB14" s="561" t="s">
        <v>146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137</v>
      </c>
      <c r="N15" s="555"/>
      <c r="O15" s="555"/>
      <c r="P15" s="555"/>
      <c r="Q15" s="556"/>
      <c r="R15" s="547">
        <v>77787</v>
      </c>
      <c r="S15" s="548"/>
      <c r="T15" s="548"/>
      <c r="U15" s="548"/>
      <c r="V15" s="549"/>
      <c r="W15" s="482" t="s">
        <v>147</v>
      </c>
      <c r="X15" s="483"/>
      <c r="Y15" s="483"/>
      <c r="Z15" s="483"/>
      <c r="AA15" s="483"/>
      <c r="AB15" s="473"/>
      <c r="AC15" s="517">
        <v>15952</v>
      </c>
      <c r="AD15" s="518"/>
      <c r="AE15" s="518"/>
      <c r="AF15" s="518"/>
      <c r="AG15" s="557"/>
      <c r="AH15" s="517">
        <v>16196</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11221609</v>
      </c>
      <c r="BO15" s="430"/>
      <c r="BP15" s="430"/>
      <c r="BQ15" s="430"/>
      <c r="BR15" s="430"/>
      <c r="BS15" s="430"/>
      <c r="BT15" s="430"/>
      <c r="BU15" s="431"/>
      <c r="BV15" s="429">
        <v>11207259</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39.9</v>
      </c>
      <c r="AD16" s="551"/>
      <c r="AE16" s="551"/>
      <c r="AF16" s="551"/>
      <c r="AG16" s="552"/>
      <c r="AH16" s="550">
        <v>39.6</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12722677</v>
      </c>
      <c r="BO16" s="467"/>
      <c r="BP16" s="467"/>
      <c r="BQ16" s="467"/>
      <c r="BR16" s="467"/>
      <c r="BS16" s="467"/>
      <c r="BT16" s="467"/>
      <c r="BU16" s="468"/>
      <c r="BV16" s="466">
        <v>12626226</v>
      </c>
      <c r="BW16" s="467"/>
      <c r="BX16" s="467"/>
      <c r="BY16" s="467"/>
      <c r="BZ16" s="467"/>
      <c r="CA16" s="467"/>
      <c r="CB16" s="467"/>
      <c r="CC16" s="468"/>
      <c r="CD16" s="200"/>
      <c r="CE16" s="573" t="s">
        <v>153</v>
      </c>
      <c r="CF16" s="573"/>
      <c r="CG16" s="573"/>
      <c r="CH16" s="573"/>
      <c r="CI16" s="573"/>
      <c r="CJ16" s="573"/>
      <c r="CK16" s="573"/>
      <c r="CL16" s="573"/>
      <c r="CM16" s="573"/>
      <c r="CN16" s="573"/>
      <c r="CO16" s="573"/>
      <c r="CP16" s="573"/>
      <c r="CQ16" s="573"/>
      <c r="CR16" s="573"/>
      <c r="CS16" s="574"/>
      <c r="CT16" s="463">
        <v>1.5</v>
      </c>
      <c r="CU16" s="464"/>
      <c r="CV16" s="464"/>
      <c r="CW16" s="464"/>
      <c r="CX16" s="464"/>
      <c r="CY16" s="464"/>
      <c r="CZ16" s="464"/>
      <c r="DA16" s="465"/>
      <c r="DB16" s="463" t="s">
        <v>128</v>
      </c>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22310</v>
      </c>
      <c r="AD17" s="518"/>
      <c r="AE17" s="518"/>
      <c r="AF17" s="518"/>
      <c r="AG17" s="557"/>
      <c r="AH17" s="517">
        <v>22712</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14426020</v>
      </c>
      <c r="BO17" s="467"/>
      <c r="BP17" s="467"/>
      <c r="BQ17" s="467"/>
      <c r="BR17" s="467"/>
      <c r="BS17" s="467"/>
      <c r="BT17" s="467"/>
      <c r="BU17" s="468"/>
      <c r="BV17" s="466">
        <v>14375373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56.92</v>
      </c>
      <c r="M18" s="579"/>
      <c r="N18" s="579"/>
      <c r="O18" s="579"/>
      <c r="P18" s="579"/>
      <c r="Q18" s="579"/>
      <c r="R18" s="580"/>
      <c r="S18" s="580"/>
      <c r="T18" s="580"/>
      <c r="U18" s="580"/>
      <c r="V18" s="581"/>
      <c r="W18" s="484"/>
      <c r="X18" s="485"/>
      <c r="Y18" s="485"/>
      <c r="Z18" s="485"/>
      <c r="AA18" s="485"/>
      <c r="AB18" s="476"/>
      <c r="AC18" s="582">
        <v>55.7</v>
      </c>
      <c r="AD18" s="583"/>
      <c r="AE18" s="583"/>
      <c r="AF18" s="583"/>
      <c r="AG18" s="584"/>
      <c r="AH18" s="582">
        <v>55.6</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15929696</v>
      </c>
      <c r="BO18" s="467"/>
      <c r="BP18" s="467"/>
      <c r="BQ18" s="467"/>
      <c r="BR18" s="467"/>
      <c r="BS18" s="467"/>
      <c r="BT18" s="467"/>
      <c r="BU18" s="468"/>
      <c r="BV18" s="466">
        <v>15753690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1425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22113494</v>
      </c>
      <c r="BO19" s="467"/>
      <c r="BP19" s="467"/>
      <c r="BQ19" s="467"/>
      <c r="BR19" s="467"/>
      <c r="BS19" s="467"/>
      <c r="BT19" s="467"/>
      <c r="BU19" s="468"/>
      <c r="BV19" s="466">
        <v>21040754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29950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25292271</v>
      </c>
      <c r="BO23" s="467"/>
      <c r="BP23" s="467"/>
      <c r="BQ23" s="467"/>
      <c r="BR23" s="467"/>
      <c r="BS23" s="467"/>
      <c r="BT23" s="467"/>
      <c r="BU23" s="468"/>
      <c r="BV23" s="466">
        <v>26266365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9270</v>
      </c>
      <c r="R24" s="518"/>
      <c r="S24" s="518"/>
      <c r="T24" s="518"/>
      <c r="U24" s="518"/>
      <c r="V24" s="557"/>
      <c r="W24" s="616"/>
      <c r="X24" s="604"/>
      <c r="Y24" s="605"/>
      <c r="Z24" s="516" t="s">
        <v>172</v>
      </c>
      <c r="AA24" s="496"/>
      <c r="AB24" s="496"/>
      <c r="AC24" s="496"/>
      <c r="AD24" s="496"/>
      <c r="AE24" s="496"/>
      <c r="AF24" s="496"/>
      <c r="AG24" s="497"/>
      <c r="AH24" s="517">
        <v>643</v>
      </c>
      <c r="AI24" s="518"/>
      <c r="AJ24" s="518"/>
      <c r="AK24" s="518"/>
      <c r="AL24" s="557"/>
      <c r="AM24" s="517">
        <v>1863414</v>
      </c>
      <c r="AN24" s="518"/>
      <c r="AO24" s="518"/>
      <c r="AP24" s="518"/>
      <c r="AQ24" s="518"/>
      <c r="AR24" s="557"/>
      <c r="AS24" s="517">
        <v>2898</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7286290</v>
      </c>
      <c r="BO24" s="467"/>
      <c r="BP24" s="467"/>
      <c r="BQ24" s="467"/>
      <c r="BR24" s="467"/>
      <c r="BS24" s="467"/>
      <c r="BT24" s="467"/>
      <c r="BU24" s="468"/>
      <c r="BV24" s="466">
        <v>6908993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7810</v>
      </c>
      <c r="R25" s="518"/>
      <c r="S25" s="518"/>
      <c r="T25" s="518"/>
      <c r="U25" s="518"/>
      <c r="V25" s="557"/>
      <c r="W25" s="616"/>
      <c r="X25" s="604"/>
      <c r="Y25" s="605"/>
      <c r="Z25" s="516" t="s">
        <v>175</v>
      </c>
      <c r="AA25" s="496"/>
      <c r="AB25" s="496"/>
      <c r="AC25" s="496"/>
      <c r="AD25" s="496"/>
      <c r="AE25" s="496"/>
      <c r="AF25" s="496"/>
      <c r="AG25" s="497"/>
      <c r="AH25" s="517">
        <v>113</v>
      </c>
      <c r="AI25" s="518"/>
      <c r="AJ25" s="518"/>
      <c r="AK25" s="518"/>
      <c r="AL25" s="557"/>
      <c r="AM25" s="517">
        <v>327135</v>
      </c>
      <c r="AN25" s="518"/>
      <c r="AO25" s="518"/>
      <c r="AP25" s="518"/>
      <c r="AQ25" s="518"/>
      <c r="AR25" s="557"/>
      <c r="AS25" s="517">
        <v>2895</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6100377</v>
      </c>
      <c r="BO25" s="430"/>
      <c r="BP25" s="430"/>
      <c r="BQ25" s="430"/>
      <c r="BR25" s="430"/>
      <c r="BS25" s="430"/>
      <c r="BT25" s="430"/>
      <c r="BU25" s="431"/>
      <c r="BV25" s="429">
        <v>7851062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6970</v>
      </c>
      <c r="R26" s="518"/>
      <c r="S26" s="518"/>
      <c r="T26" s="518"/>
      <c r="U26" s="518"/>
      <c r="V26" s="557"/>
      <c r="W26" s="616"/>
      <c r="X26" s="604"/>
      <c r="Y26" s="605"/>
      <c r="Z26" s="516" t="s">
        <v>178</v>
      </c>
      <c r="AA26" s="626"/>
      <c r="AB26" s="626"/>
      <c r="AC26" s="626"/>
      <c r="AD26" s="626"/>
      <c r="AE26" s="626"/>
      <c r="AF26" s="626"/>
      <c r="AG26" s="627"/>
      <c r="AH26" s="517">
        <v>21</v>
      </c>
      <c r="AI26" s="518"/>
      <c r="AJ26" s="518"/>
      <c r="AK26" s="518"/>
      <c r="AL26" s="557"/>
      <c r="AM26" s="517">
        <v>56931</v>
      </c>
      <c r="AN26" s="518"/>
      <c r="AO26" s="518"/>
      <c r="AP26" s="518"/>
      <c r="AQ26" s="518"/>
      <c r="AR26" s="557"/>
      <c r="AS26" s="517">
        <v>2711</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v>200000</v>
      </c>
      <c r="BO26" s="467"/>
      <c r="BP26" s="467"/>
      <c r="BQ26" s="467"/>
      <c r="BR26" s="467"/>
      <c r="BS26" s="467"/>
      <c r="BT26" s="467"/>
      <c r="BU26" s="468"/>
      <c r="BV26" s="466" t="s">
        <v>128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5320</v>
      </c>
      <c r="R27" s="518"/>
      <c r="S27" s="518"/>
      <c r="T27" s="518"/>
      <c r="U27" s="518"/>
      <c r="V27" s="557"/>
      <c r="W27" s="616"/>
      <c r="X27" s="604"/>
      <c r="Y27" s="605"/>
      <c r="Z27" s="516" t="s">
        <v>181</v>
      </c>
      <c r="AA27" s="496"/>
      <c r="AB27" s="496"/>
      <c r="AC27" s="496"/>
      <c r="AD27" s="496"/>
      <c r="AE27" s="496"/>
      <c r="AF27" s="496"/>
      <c r="AG27" s="497"/>
      <c r="AH27" s="517">
        <v>20</v>
      </c>
      <c r="AI27" s="518"/>
      <c r="AJ27" s="518"/>
      <c r="AK27" s="518"/>
      <c r="AL27" s="557"/>
      <c r="AM27" s="517">
        <v>59860</v>
      </c>
      <c r="AN27" s="518"/>
      <c r="AO27" s="518"/>
      <c r="AP27" s="518"/>
      <c r="AQ27" s="518"/>
      <c r="AR27" s="557"/>
      <c r="AS27" s="517">
        <v>2993</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t="s">
        <v>146</v>
      </c>
      <c r="BO27" s="640"/>
      <c r="BP27" s="640"/>
      <c r="BQ27" s="640"/>
      <c r="BR27" s="640"/>
      <c r="BS27" s="640"/>
      <c r="BT27" s="640"/>
      <c r="BU27" s="641"/>
      <c r="BV27" s="639" t="s">
        <v>128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4890</v>
      </c>
      <c r="R28" s="518"/>
      <c r="S28" s="518"/>
      <c r="T28" s="518"/>
      <c r="U28" s="518"/>
      <c r="V28" s="557"/>
      <c r="W28" s="616"/>
      <c r="X28" s="604"/>
      <c r="Y28" s="605"/>
      <c r="Z28" s="516" t="s">
        <v>184</v>
      </c>
      <c r="AA28" s="496"/>
      <c r="AB28" s="496"/>
      <c r="AC28" s="496"/>
      <c r="AD28" s="496"/>
      <c r="AE28" s="496"/>
      <c r="AF28" s="496"/>
      <c r="AG28" s="497"/>
      <c r="AH28" s="517" t="s">
        <v>128</v>
      </c>
      <c r="AI28" s="518"/>
      <c r="AJ28" s="518"/>
      <c r="AK28" s="518"/>
      <c r="AL28" s="557"/>
      <c r="AM28" s="517" t="s">
        <v>128</v>
      </c>
      <c r="AN28" s="518"/>
      <c r="AO28" s="518"/>
      <c r="AP28" s="518"/>
      <c r="AQ28" s="518"/>
      <c r="AR28" s="557"/>
      <c r="AS28" s="517" t="s">
        <v>146</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3686300</v>
      </c>
      <c r="BO28" s="430"/>
      <c r="BP28" s="430"/>
      <c r="BQ28" s="430"/>
      <c r="BR28" s="430"/>
      <c r="BS28" s="430"/>
      <c r="BT28" s="430"/>
      <c r="BU28" s="431"/>
      <c r="BV28" s="429">
        <v>3677200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18</v>
      </c>
      <c r="M29" s="518"/>
      <c r="N29" s="518"/>
      <c r="O29" s="518"/>
      <c r="P29" s="557"/>
      <c r="Q29" s="517">
        <v>4570</v>
      </c>
      <c r="R29" s="518"/>
      <c r="S29" s="518"/>
      <c r="T29" s="518"/>
      <c r="U29" s="518"/>
      <c r="V29" s="557"/>
      <c r="W29" s="617"/>
      <c r="X29" s="618"/>
      <c r="Y29" s="619"/>
      <c r="Z29" s="516" t="s">
        <v>187</v>
      </c>
      <c r="AA29" s="496"/>
      <c r="AB29" s="496"/>
      <c r="AC29" s="496"/>
      <c r="AD29" s="496"/>
      <c r="AE29" s="496"/>
      <c r="AF29" s="496"/>
      <c r="AG29" s="497"/>
      <c r="AH29" s="517">
        <v>663</v>
      </c>
      <c r="AI29" s="518"/>
      <c r="AJ29" s="518"/>
      <c r="AK29" s="518"/>
      <c r="AL29" s="557"/>
      <c r="AM29" s="517">
        <v>1923274</v>
      </c>
      <c r="AN29" s="518"/>
      <c r="AO29" s="518"/>
      <c r="AP29" s="518"/>
      <c r="AQ29" s="518"/>
      <c r="AR29" s="557"/>
      <c r="AS29" s="517">
        <v>2901</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273500</v>
      </c>
      <c r="BO29" s="467"/>
      <c r="BP29" s="467"/>
      <c r="BQ29" s="467"/>
      <c r="BR29" s="467"/>
      <c r="BS29" s="467"/>
      <c r="BT29" s="467"/>
      <c r="BU29" s="468"/>
      <c r="BV29" s="466">
        <v>273100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101.7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3856369</v>
      </c>
      <c r="BO30" s="640"/>
      <c r="BP30" s="640"/>
      <c r="BQ30" s="640"/>
      <c r="BR30" s="640"/>
      <c r="BS30" s="640"/>
      <c r="BT30" s="640"/>
      <c r="BU30" s="641"/>
      <c r="BV30" s="639">
        <v>3446021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198</v>
      </c>
      <c r="X33" s="455"/>
      <c r="Y33" s="455"/>
      <c r="Z33" s="455"/>
      <c r="AA33" s="455"/>
      <c r="AB33" s="455"/>
      <c r="AC33" s="455"/>
      <c r="AD33" s="455"/>
      <c r="AE33" s="455"/>
      <c r="AF33" s="455"/>
      <c r="AG33" s="455"/>
      <c r="AH33" s="455"/>
      <c r="AI33" s="455"/>
      <c r="AJ33" s="455"/>
      <c r="AK33" s="455"/>
      <c r="AL33" s="215"/>
      <c r="AM33" s="490" t="s">
        <v>199</v>
      </c>
      <c r="AN33" s="490"/>
      <c r="AO33" s="455" t="s">
        <v>198</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203</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IF('各会計、関係団体の財政状況及び健全化判断比率'!B30="","",'各会計、関係団体の財政状況及び健全化判断比率'!B30)</f>
        <v>水道事業会計</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IF('各会計、関係団体の財政状況及び健全化判断比率'!B33="","",'各会計、関係団体の財政状況及び健全化判断比率'!B33)</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蒲郡市幸田町衛生組合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蒲郡交通安全事業会</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土地区画整理事業特別会計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後期高齢者医療事業特別会計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IF('各会計、関係団体の財政状況及び健全化判断比率'!B31="","",'各会計、関係団体の財政状況及び健全化判断比率'!B31)</f>
        <v>病院事業会計</v>
      </c>
      <c r="AP35" s="653"/>
      <c r="AQ35" s="653"/>
      <c r="AR35" s="653"/>
      <c r="AS35" s="653"/>
      <c r="AT35" s="653"/>
      <c r="AU35" s="653"/>
      <c r="AV35" s="653"/>
      <c r="AW35" s="653"/>
      <c r="AX35" s="653"/>
      <c r="AY35" s="653"/>
      <c r="AZ35" s="653"/>
      <c r="BA35" s="653"/>
      <c r="BB35" s="653"/>
      <c r="BC35" s="653"/>
      <c r="BD35" s="213"/>
      <c r="BE35" s="652">
        <f t="shared" ref="BE35:BE43" si="1">IF(BG35="","",BE34+1)</f>
        <v>10</v>
      </c>
      <c r="BF35" s="652"/>
      <c r="BG35" s="653" t="str">
        <f>IF('各会計、関係団体の財政状況及び健全化判断比率'!B34="","",'各会計、関係団体の財政状況及び健全化判断比率'!B34)</f>
        <v>企業用地造成事業特別会計</v>
      </c>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愛知県後期高齢者医療広域連合（一般会計）</v>
      </c>
      <c r="BZ35" s="653"/>
      <c r="CA35" s="653"/>
      <c r="CB35" s="653"/>
      <c r="CC35" s="653"/>
      <c r="CD35" s="653"/>
      <c r="CE35" s="653"/>
      <c r="CF35" s="653"/>
      <c r="CG35" s="653"/>
      <c r="CH35" s="653"/>
      <c r="CI35" s="653"/>
      <c r="CJ35" s="653"/>
      <c r="CK35" s="653"/>
      <c r="CL35" s="653"/>
      <c r="CM35" s="653"/>
      <c r="CN35" s="213"/>
      <c r="CO35" s="652">
        <f t="shared" ref="CO35:CO43" si="3">IF(CQ35="","",CO34+1)</f>
        <v>17</v>
      </c>
      <c r="CP35" s="652"/>
      <c r="CQ35" s="653" t="str">
        <f>IF('各会計、関係団体の財政状況及び健全化判断比率'!BS8="","",'各会計、関係団体の財政状況及び健全化判断比率'!BS8)</f>
        <v>蒲郡港営施設</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公共用地対策事業特別会計</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f t="shared" si="0"/>
        <v>8</v>
      </c>
      <c r="AN36" s="652"/>
      <c r="AO36" s="653" t="str">
        <f>IF('各会計、関係団体の財政状況及び健全化判断比率'!B32="","",'各会計、関係団体の財政状況及び健全化判断比率'!B32)</f>
        <v>モーターボート競走事業会計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愛知県後期高齢者医療広域連合（後期高齢者医療特別会計）</v>
      </c>
      <c r="BZ36" s="653"/>
      <c r="CA36" s="653"/>
      <c r="CB36" s="653"/>
      <c r="CC36" s="653"/>
      <c r="CD36" s="653"/>
      <c r="CE36" s="653"/>
      <c r="CF36" s="653"/>
      <c r="CG36" s="653"/>
      <c r="CH36" s="653"/>
      <c r="CI36" s="653"/>
      <c r="CJ36" s="653"/>
      <c r="CK36" s="653"/>
      <c r="CL36" s="653"/>
      <c r="CM36" s="653"/>
      <c r="CN36" s="213"/>
      <c r="CO36" s="652">
        <f t="shared" si="3"/>
        <v>18</v>
      </c>
      <c r="CP36" s="652"/>
      <c r="CQ36" s="653" t="str">
        <f>IF('各会計、関係団体の財政状況及び健全化判断比率'!BS9="","",'各会計、関係団体の財政状況及び健全化判断比率'!BS9)</f>
        <v>蒲郡市土地開発公社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東三河広域連合（一般会計）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東三河広域連合（介護保険特別会計）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5rERMcPKPjG+/uasGt4YfQ791MyRs7imVlXS00Obe8hRYTFI73RhxN17DTei/NyzrNoYT7fgefAdNSpyKqs8w==" saltValue="7j98o11jPmSp490XxmcyF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4" t="s">
        <v>566</v>
      </c>
      <c r="D34" s="1244"/>
      <c r="E34" s="1245"/>
      <c r="F34" s="32">
        <v>5.41</v>
      </c>
      <c r="G34" s="33">
        <v>3.4</v>
      </c>
      <c r="H34" s="33">
        <v>1.1499999999999999</v>
      </c>
      <c r="I34" s="33">
        <v>0</v>
      </c>
      <c r="J34" s="34" t="s">
        <v>567</v>
      </c>
      <c r="K34" s="22"/>
      <c r="L34" s="22"/>
      <c r="M34" s="22"/>
      <c r="N34" s="22"/>
      <c r="O34" s="22"/>
      <c r="P34" s="22"/>
    </row>
    <row r="35" spans="1:16" ht="39" customHeight="1" x14ac:dyDescent="0.15">
      <c r="A35" s="22"/>
      <c r="B35" s="35"/>
      <c r="C35" s="1238" t="s">
        <v>568</v>
      </c>
      <c r="D35" s="1239"/>
      <c r="E35" s="1240"/>
      <c r="F35" s="36">
        <v>17.46</v>
      </c>
      <c r="G35" s="37">
        <v>49.08</v>
      </c>
      <c r="H35" s="37">
        <v>68.56</v>
      </c>
      <c r="I35" s="37">
        <v>83.78</v>
      </c>
      <c r="J35" s="38">
        <v>112.13</v>
      </c>
      <c r="K35" s="22"/>
      <c r="L35" s="22"/>
      <c r="M35" s="22"/>
      <c r="N35" s="22"/>
      <c r="O35" s="22"/>
      <c r="P35" s="22"/>
    </row>
    <row r="36" spans="1:16" ht="39" customHeight="1" x14ac:dyDescent="0.15">
      <c r="A36" s="22"/>
      <c r="B36" s="35"/>
      <c r="C36" s="1238" t="s">
        <v>569</v>
      </c>
      <c r="D36" s="1239"/>
      <c r="E36" s="1240"/>
      <c r="F36" s="36">
        <v>10.81</v>
      </c>
      <c r="G36" s="37">
        <v>9.81</v>
      </c>
      <c r="H36" s="37">
        <v>9.0500000000000007</v>
      </c>
      <c r="I36" s="37">
        <v>7.11</v>
      </c>
      <c r="J36" s="38">
        <v>8</v>
      </c>
      <c r="K36" s="22"/>
      <c r="L36" s="22"/>
      <c r="M36" s="22"/>
      <c r="N36" s="22"/>
      <c r="O36" s="22"/>
      <c r="P36" s="22"/>
    </row>
    <row r="37" spans="1:16" ht="39" customHeight="1" x14ac:dyDescent="0.15">
      <c r="A37" s="22"/>
      <c r="B37" s="35"/>
      <c r="C37" s="1238" t="s">
        <v>570</v>
      </c>
      <c r="D37" s="1239"/>
      <c r="E37" s="1240"/>
      <c r="F37" s="36">
        <v>8.1999999999999993</v>
      </c>
      <c r="G37" s="37">
        <v>7.65</v>
      </c>
      <c r="H37" s="37">
        <v>8.02</v>
      </c>
      <c r="I37" s="37">
        <v>7.12</v>
      </c>
      <c r="J37" s="38">
        <v>6.38</v>
      </c>
      <c r="K37" s="22"/>
      <c r="L37" s="22"/>
      <c r="M37" s="22"/>
      <c r="N37" s="22"/>
      <c r="O37" s="22"/>
      <c r="P37" s="22"/>
    </row>
    <row r="38" spans="1:16" ht="39" customHeight="1" x14ac:dyDescent="0.15">
      <c r="A38" s="22"/>
      <c r="B38" s="35"/>
      <c r="C38" s="1238" t="s">
        <v>571</v>
      </c>
      <c r="D38" s="1239"/>
      <c r="E38" s="1240"/>
      <c r="F38" s="36">
        <v>1.21</v>
      </c>
      <c r="G38" s="37">
        <v>2.61</v>
      </c>
      <c r="H38" s="37">
        <v>3.59</v>
      </c>
      <c r="I38" s="37">
        <v>3.11</v>
      </c>
      <c r="J38" s="38">
        <v>3.09</v>
      </c>
      <c r="K38" s="22"/>
      <c r="L38" s="22"/>
      <c r="M38" s="22"/>
      <c r="N38" s="22"/>
      <c r="O38" s="22"/>
      <c r="P38" s="22"/>
    </row>
    <row r="39" spans="1:16" ht="39" customHeight="1" x14ac:dyDescent="0.15">
      <c r="A39" s="22"/>
      <c r="B39" s="35"/>
      <c r="C39" s="1238" t="s">
        <v>572</v>
      </c>
      <c r="D39" s="1239"/>
      <c r="E39" s="1240"/>
      <c r="F39" s="36">
        <v>0.9</v>
      </c>
      <c r="G39" s="37">
        <v>0.98</v>
      </c>
      <c r="H39" s="37">
        <v>1.26</v>
      </c>
      <c r="I39" s="37">
        <v>0.06</v>
      </c>
      <c r="J39" s="38">
        <v>1.93</v>
      </c>
      <c r="K39" s="22"/>
      <c r="L39" s="22"/>
      <c r="M39" s="22"/>
      <c r="N39" s="22"/>
      <c r="O39" s="22"/>
      <c r="P39" s="22"/>
    </row>
    <row r="40" spans="1:16" ht="39" customHeight="1" x14ac:dyDescent="0.15">
      <c r="A40" s="22"/>
      <c r="B40" s="35"/>
      <c r="C40" s="1238" t="s">
        <v>573</v>
      </c>
      <c r="D40" s="1239"/>
      <c r="E40" s="1240"/>
      <c r="F40" s="36">
        <v>0.61</v>
      </c>
      <c r="G40" s="37">
        <v>0.84</v>
      </c>
      <c r="H40" s="37">
        <v>0.95</v>
      </c>
      <c r="I40" s="37">
        <v>0.84</v>
      </c>
      <c r="J40" s="38">
        <v>0.31</v>
      </c>
      <c r="K40" s="22"/>
      <c r="L40" s="22"/>
      <c r="M40" s="22"/>
      <c r="N40" s="22"/>
      <c r="O40" s="22"/>
      <c r="P40" s="22"/>
    </row>
    <row r="41" spans="1:16" ht="39" customHeight="1" x14ac:dyDescent="0.15">
      <c r="A41" s="22"/>
      <c r="B41" s="35"/>
      <c r="C41" s="1238" t="s">
        <v>574</v>
      </c>
      <c r="D41" s="1239"/>
      <c r="E41" s="1240"/>
      <c r="F41" s="36">
        <v>0.17</v>
      </c>
      <c r="G41" s="37">
        <v>0.2</v>
      </c>
      <c r="H41" s="37">
        <v>0.18</v>
      </c>
      <c r="I41" s="37">
        <v>0.19</v>
      </c>
      <c r="J41" s="38">
        <v>0.19</v>
      </c>
      <c r="K41" s="22"/>
      <c r="L41" s="22"/>
      <c r="M41" s="22"/>
      <c r="N41" s="22"/>
      <c r="O41" s="22"/>
      <c r="P41" s="22"/>
    </row>
    <row r="42" spans="1:16" ht="39" customHeight="1" x14ac:dyDescent="0.15">
      <c r="A42" s="22"/>
      <c r="B42" s="39"/>
      <c r="C42" s="1238" t="s">
        <v>575</v>
      </c>
      <c r="D42" s="1239"/>
      <c r="E42" s="1240"/>
      <c r="F42" s="36" t="s">
        <v>518</v>
      </c>
      <c r="G42" s="37" t="s">
        <v>518</v>
      </c>
      <c r="H42" s="37" t="s">
        <v>518</v>
      </c>
      <c r="I42" s="37" t="s">
        <v>518</v>
      </c>
      <c r="J42" s="38" t="s">
        <v>518</v>
      </c>
      <c r="K42" s="22"/>
      <c r="L42" s="22"/>
      <c r="M42" s="22"/>
      <c r="N42" s="22"/>
      <c r="O42" s="22"/>
      <c r="P42" s="22"/>
    </row>
    <row r="43" spans="1:16" ht="39" customHeight="1" thickBot="1" x14ac:dyDescent="0.2">
      <c r="A43" s="22"/>
      <c r="B43" s="40"/>
      <c r="C43" s="1241" t="s">
        <v>576</v>
      </c>
      <c r="D43" s="1242"/>
      <c r="E43" s="1243"/>
      <c r="F43" s="41">
        <v>1.6</v>
      </c>
      <c r="G43" s="42">
        <v>1.3</v>
      </c>
      <c r="H43" s="42">
        <v>2.1800000000000002</v>
      </c>
      <c r="I43" s="42">
        <v>0.68</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eKRR4NvZ3jQWQ+uUbFFkgv67jphOFmfJmmHyR879BfIYx8BUQ0GjT+5VnvMUcvv/rv26gDNBVVgjQtsWsJBBA==" saltValue="CjIy+lIByze6uTdggfY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3166</v>
      </c>
      <c r="L45" s="60">
        <v>3117</v>
      </c>
      <c r="M45" s="60">
        <v>3241</v>
      </c>
      <c r="N45" s="60">
        <v>3217</v>
      </c>
      <c r="O45" s="61">
        <v>3170</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518</v>
      </c>
      <c r="L46" s="64" t="s">
        <v>518</v>
      </c>
      <c r="M46" s="64" t="s">
        <v>518</v>
      </c>
      <c r="N46" s="64" t="s">
        <v>518</v>
      </c>
      <c r="O46" s="65" t="s">
        <v>518</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518</v>
      </c>
      <c r="L47" s="64" t="s">
        <v>518</v>
      </c>
      <c r="M47" s="64" t="s">
        <v>518</v>
      </c>
      <c r="N47" s="64" t="s">
        <v>518</v>
      </c>
      <c r="O47" s="65" t="s">
        <v>518</v>
      </c>
      <c r="P47" s="48"/>
      <c r="Q47" s="48"/>
      <c r="R47" s="48"/>
      <c r="S47" s="48"/>
      <c r="T47" s="48"/>
      <c r="U47" s="48"/>
    </row>
    <row r="48" spans="1:21" ht="30.75" customHeight="1" x14ac:dyDescent="0.15">
      <c r="A48" s="48"/>
      <c r="B48" s="1248"/>
      <c r="C48" s="1249"/>
      <c r="D48" s="62"/>
      <c r="E48" s="1254" t="s">
        <v>15</v>
      </c>
      <c r="F48" s="1254"/>
      <c r="G48" s="1254"/>
      <c r="H48" s="1254"/>
      <c r="I48" s="1254"/>
      <c r="J48" s="1255"/>
      <c r="K48" s="63">
        <v>0</v>
      </c>
      <c r="L48" s="64">
        <v>1</v>
      </c>
      <c r="M48" s="64">
        <v>6</v>
      </c>
      <c r="N48" s="64">
        <v>1</v>
      </c>
      <c r="O48" s="65">
        <v>5</v>
      </c>
      <c r="P48" s="48"/>
      <c r="Q48" s="48"/>
      <c r="R48" s="48"/>
      <c r="S48" s="48"/>
      <c r="T48" s="48"/>
      <c r="U48" s="48"/>
    </row>
    <row r="49" spans="1:21" ht="30.75" customHeight="1" x14ac:dyDescent="0.15">
      <c r="A49" s="48"/>
      <c r="B49" s="1248"/>
      <c r="C49" s="1249"/>
      <c r="D49" s="62"/>
      <c r="E49" s="1254" t="s">
        <v>16</v>
      </c>
      <c r="F49" s="1254"/>
      <c r="G49" s="1254"/>
      <c r="H49" s="1254"/>
      <c r="I49" s="1254"/>
      <c r="J49" s="1255"/>
      <c r="K49" s="63">
        <v>9</v>
      </c>
      <c r="L49" s="64">
        <v>8</v>
      </c>
      <c r="M49" s="64">
        <v>52</v>
      </c>
      <c r="N49" s="64">
        <v>53</v>
      </c>
      <c r="O49" s="65">
        <v>52</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518</v>
      </c>
      <c r="L50" s="64" t="s">
        <v>518</v>
      </c>
      <c r="M50" s="64" t="s">
        <v>518</v>
      </c>
      <c r="N50" s="64" t="s">
        <v>518</v>
      </c>
      <c r="O50" s="65" t="s">
        <v>518</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518</v>
      </c>
      <c r="L51" s="64" t="s">
        <v>518</v>
      </c>
      <c r="M51" s="64" t="s">
        <v>518</v>
      </c>
      <c r="N51" s="64" t="s">
        <v>518</v>
      </c>
      <c r="O51" s="65" t="s">
        <v>518</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3374</v>
      </c>
      <c r="L52" s="64">
        <v>3233</v>
      </c>
      <c r="M52" s="64">
        <v>3343</v>
      </c>
      <c r="N52" s="64">
        <v>3312</v>
      </c>
      <c r="O52" s="65">
        <v>3242</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-199</v>
      </c>
      <c r="L53" s="69">
        <v>-107</v>
      </c>
      <c r="M53" s="69">
        <v>-44</v>
      </c>
      <c r="N53" s="69">
        <v>-41</v>
      </c>
      <c r="O53" s="70">
        <v>-15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601</v>
      </c>
      <c r="L57" s="83" t="s">
        <v>601</v>
      </c>
      <c r="M57" s="83" t="s">
        <v>601</v>
      </c>
      <c r="N57" s="83" t="s">
        <v>602</v>
      </c>
      <c r="O57" s="84" t="s">
        <v>601</v>
      </c>
    </row>
    <row r="58" spans="1:21" ht="31.5" customHeight="1" thickBot="1" x14ac:dyDescent="0.2">
      <c r="B58" s="1264"/>
      <c r="C58" s="1265"/>
      <c r="D58" s="1269" t="s">
        <v>27</v>
      </c>
      <c r="E58" s="1270"/>
      <c r="F58" s="1270"/>
      <c r="G58" s="1270"/>
      <c r="H58" s="1270"/>
      <c r="I58" s="1270"/>
      <c r="J58" s="1271"/>
      <c r="K58" s="85" t="s">
        <v>601</v>
      </c>
      <c r="L58" s="86" t="s">
        <v>601</v>
      </c>
      <c r="M58" s="86" t="s">
        <v>601</v>
      </c>
      <c r="N58" s="86" t="s">
        <v>601</v>
      </c>
      <c r="O58" s="87" t="s">
        <v>601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5dUReVeBj8uPcB6oAzB3/+cXQcv5tYEhI47maeQEGvWGiKIaN26aDfc2iBDXVGk8+FtYeWVc37GQ9gZ9hSH6w==" saltValue="36YTXUK7sije6pVsF1h3a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272" t="s">
        <v>30</v>
      </c>
      <c r="C41" s="1273"/>
      <c r="D41" s="101"/>
      <c r="E41" s="1278" t="s">
        <v>31</v>
      </c>
      <c r="F41" s="1278"/>
      <c r="G41" s="1278"/>
      <c r="H41" s="1279"/>
      <c r="I41" s="102">
        <v>28709</v>
      </c>
      <c r="J41" s="103">
        <v>28148</v>
      </c>
      <c r="K41" s="103">
        <v>27056</v>
      </c>
      <c r="L41" s="103">
        <v>26266</v>
      </c>
      <c r="M41" s="104">
        <v>25292</v>
      </c>
    </row>
    <row r="42" spans="2:13" ht="27.75" customHeight="1" x14ac:dyDescent="0.15">
      <c r="B42" s="1274"/>
      <c r="C42" s="1275"/>
      <c r="D42" s="105"/>
      <c r="E42" s="1280" t="s">
        <v>32</v>
      </c>
      <c r="F42" s="1280"/>
      <c r="G42" s="1280"/>
      <c r="H42" s="1281"/>
      <c r="I42" s="106">
        <v>52</v>
      </c>
      <c r="J42" s="107">
        <v>271</v>
      </c>
      <c r="K42" s="107">
        <v>267</v>
      </c>
      <c r="L42" s="107">
        <v>264</v>
      </c>
      <c r="M42" s="108">
        <v>219</v>
      </c>
    </row>
    <row r="43" spans="2:13" ht="27.75" customHeight="1" x14ac:dyDescent="0.15">
      <c r="B43" s="1274"/>
      <c r="C43" s="1275"/>
      <c r="D43" s="105"/>
      <c r="E43" s="1280" t="s">
        <v>33</v>
      </c>
      <c r="F43" s="1280"/>
      <c r="G43" s="1280"/>
      <c r="H43" s="1281"/>
      <c r="I43" s="106">
        <v>5031</v>
      </c>
      <c r="J43" s="107">
        <v>4596</v>
      </c>
      <c r="K43" s="107">
        <v>4386</v>
      </c>
      <c r="L43" s="107">
        <v>3978</v>
      </c>
      <c r="M43" s="108">
        <v>3624</v>
      </c>
    </row>
    <row r="44" spans="2:13" ht="27.75" customHeight="1" x14ac:dyDescent="0.15">
      <c r="B44" s="1274"/>
      <c r="C44" s="1275"/>
      <c r="D44" s="105"/>
      <c r="E44" s="1280" t="s">
        <v>34</v>
      </c>
      <c r="F44" s="1280"/>
      <c r="G44" s="1280"/>
      <c r="H44" s="1281"/>
      <c r="I44" s="106">
        <v>333</v>
      </c>
      <c r="J44" s="107">
        <v>355</v>
      </c>
      <c r="K44" s="107">
        <v>654</v>
      </c>
      <c r="L44" s="107">
        <v>604</v>
      </c>
      <c r="M44" s="108">
        <v>553</v>
      </c>
    </row>
    <row r="45" spans="2:13" ht="27.75" customHeight="1" x14ac:dyDescent="0.15">
      <c r="B45" s="1274"/>
      <c r="C45" s="1275"/>
      <c r="D45" s="105"/>
      <c r="E45" s="1280" t="s">
        <v>35</v>
      </c>
      <c r="F45" s="1280"/>
      <c r="G45" s="1280"/>
      <c r="H45" s="1281"/>
      <c r="I45" s="106">
        <v>3322</v>
      </c>
      <c r="J45" s="107">
        <v>2743</v>
      </c>
      <c r="K45" s="107">
        <v>2840</v>
      </c>
      <c r="L45" s="107">
        <v>2827</v>
      </c>
      <c r="M45" s="108">
        <v>2882</v>
      </c>
    </row>
    <row r="46" spans="2:13" ht="27.75" customHeight="1" x14ac:dyDescent="0.15">
      <c r="B46" s="1274"/>
      <c r="C46" s="1275"/>
      <c r="D46" s="109"/>
      <c r="E46" s="1280" t="s">
        <v>36</v>
      </c>
      <c r="F46" s="1280"/>
      <c r="G46" s="1280"/>
      <c r="H46" s="1281"/>
      <c r="I46" s="106" t="s">
        <v>518</v>
      </c>
      <c r="J46" s="107" t="s">
        <v>518</v>
      </c>
      <c r="K46" s="107" t="s">
        <v>518</v>
      </c>
      <c r="L46" s="107" t="s">
        <v>518</v>
      </c>
      <c r="M46" s="108" t="s">
        <v>518</v>
      </c>
    </row>
    <row r="47" spans="2:13" ht="27.75" customHeight="1" x14ac:dyDescent="0.15">
      <c r="B47" s="1274"/>
      <c r="C47" s="1275"/>
      <c r="D47" s="110"/>
      <c r="E47" s="1282" t="s">
        <v>37</v>
      </c>
      <c r="F47" s="1283"/>
      <c r="G47" s="1283"/>
      <c r="H47" s="1284"/>
      <c r="I47" s="106" t="s">
        <v>518</v>
      </c>
      <c r="J47" s="107" t="s">
        <v>518</v>
      </c>
      <c r="K47" s="107" t="s">
        <v>518</v>
      </c>
      <c r="L47" s="107" t="s">
        <v>518</v>
      </c>
      <c r="M47" s="108" t="s">
        <v>518</v>
      </c>
    </row>
    <row r="48" spans="2:13" ht="27.75" customHeight="1" x14ac:dyDescent="0.15">
      <c r="B48" s="1274"/>
      <c r="C48" s="1275"/>
      <c r="D48" s="105"/>
      <c r="E48" s="1280" t="s">
        <v>38</v>
      </c>
      <c r="F48" s="1280"/>
      <c r="G48" s="1280"/>
      <c r="H48" s="1281"/>
      <c r="I48" s="106" t="s">
        <v>518</v>
      </c>
      <c r="J48" s="107" t="s">
        <v>518</v>
      </c>
      <c r="K48" s="107" t="s">
        <v>518</v>
      </c>
      <c r="L48" s="107" t="s">
        <v>518</v>
      </c>
      <c r="M48" s="108" t="s">
        <v>518</v>
      </c>
    </row>
    <row r="49" spans="2:13" ht="27.75" customHeight="1" x14ac:dyDescent="0.15">
      <c r="B49" s="1276"/>
      <c r="C49" s="1277"/>
      <c r="D49" s="105"/>
      <c r="E49" s="1280" t="s">
        <v>39</v>
      </c>
      <c r="F49" s="1280"/>
      <c r="G49" s="1280"/>
      <c r="H49" s="1281"/>
      <c r="I49" s="106" t="s">
        <v>518</v>
      </c>
      <c r="J49" s="107" t="s">
        <v>518</v>
      </c>
      <c r="K49" s="107" t="s">
        <v>518</v>
      </c>
      <c r="L49" s="107" t="s">
        <v>518</v>
      </c>
      <c r="M49" s="108" t="s">
        <v>518</v>
      </c>
    </row>
    <row r="50" spans="2:13" ht="27.75" customHeight="1" x14ac:dyDescent="0.15">
      <c r="B50" s="1285" t="s">
        <v>40</v>
      </c>
      <c r="C50" s="1286"/>
      <c r="D50" s="111"/>
      <c r="E50" s="1280" t="s">
        <v>41</v>
      </c>
      <c r="F50" s="1280"/>
      <c r="G50" s="1280"/>
      <c r="H50" s="1281"/>
      <c r="I50" s="106">
        <v>6269</v>
      </c>
      <c r="J50" s="107">
        <v>6711</v>
      </c>
      <c r="K50" s="107">
        <v>7368</v>
      </c>
      <c r="L50" s="107">
        <v>8735</v>
      </c>
      <c r="M50" s="108">
        <v>8233</v>
      </c>
    </row>
    <row r="51" spans="2:13" ht="27.75" customHeight="1" x14ac:dyDescent="0.15">
      <c r="B51" s="1274"/>
      <c r="C51" s="1275"/>
      <c r="D51" s="105"/>
      <c r="E51" s="1280" t="s">
        <v>42</v>
      </c>
      <c r="F51" s="1280"/>
      <c r="G51" s="1280"/>
      <c r="H51" s="1281"/>
      <c r="I51" s="106">
        <v>7409</v>
      </c>
      <c r="J51" s="107">
        <v>7089</v>
      </c>
      <c r="K51" s="107">
        <v>6383</v>
      </c>
      <c r="L51" s="107">
        <v>6163</v>
      </c>
      <c r="M51" s="108">
        <v>5472</v>
      </c>
    </row>
    <row r="52" spans="2:13" ht="27.75" customHeight="1" x14ac:dyDescent="0.15">
      <c r="B52" s="1276"/>
      <c r="C52" s="1277"/>
      <c r="D52" s="105"/>
      <c r="E52" s="1280" t="s">
        <v>43</v>
      </c>
      <c r="F52" s="1280"/>
      <c r="G52" s="1280"/>
      <c r="H52" s="1281"/>
      <c r="I52" s="106">
        <v>24693</v>
      </c>
      <c r="J52" s="107">
        <v>24627</v>
      </c>
      <c r="K52" s="107">
        <v>23872</v>
      </c>
      <c r="L52" s="107">
        <v>23323</v>
      </c>
      <c r="M52" s="108">
        <v>23207</v>
      </c>
    </row>
    <row r="53" spans="2:13" ht="27.75" customHeight="1" thickBot="1" x14ac:dyDescent="0.2">
      <c r="B53" s="1287" t="s">
        <v>44</v>
      </c>
      <c r="C53" s="1288"/>
      <c r="D53" s="112"/>
      <c r="E53" s="1289" t="s">
        <v>45</v>
      </c>
      <c r="F53" s="1289"/>
      <c r="G53" s="1289"/>
      <c r="H53" s="1290"/>
      <c r="I53" s="113">
        <v>-924</v>
      </c>
      <c r="J53" s="114">
        <v>-2314</v>
      </c>
      <c r="K53" s="114">
        <v>-2419</v>
      </c>
      <c r="L53" s="114">
        <v>-4282</v>
      </c>
      <c r="M53" s="115">
        <v>-4342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0JpEp/uJrijE+YCGdy1JAPgUue430+9IjnZkYRGugVnwft1WtNwCYlA17cifFehUdE+WV7a8gc4IcDj5FM5kA==" saltValue="G1SSTojjLP9SOuLUvGwp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99" t="s">
        <v>48</v>
      </c>
      <c r="D55" s="1299"/>
      <c r="E55" s="1300"/>
      <c r="F55" s="127">
        <v>3304</v>
      </c>
      <c r="G55" s="127">
        <v>3677</v>
      </c>
      <c r="H55" s="128">
        <v>3686</v>
      </c>
    </row>
    <row r="56" spans="2:8" ht="52.5" customHeight="1" x14ac:dyDescent="0.15">
      <c r="B56" s="129"/>
      <c r="C56" s="1301" t="s">
        <v>49</v>
      </c>
      <c r="D56" s="1301"/>
      <c r="E56" s="1302"/>
      <c r="F56" s="130">
        <v>273</v>
      </c>
      <c r="G56" s="130">
        <v>273</v>
      </c>
      <c r="H56" s="131">
        <v>274</v>
      </c>
    </row>
    <row r="57" spans="2:8" ht="53.25" customHeight="1" x14ac:dyDescent="0.15">
      <c r="B57" s="129"/>
      <c r="C57" s="1303" t="s">
        <v>50</v>
      </c>
      <c r="D57" s="1303"/>
      <c r="E57" s="1304"/>
      <c r="F57" s="132">
        <v>2959</v>
      </c>
      <c r="G57" s="132">
        <v>3446</v>
      </c>
      <c r="H57" s="133">
        <v>3856</v>
      </c>
    </row>
    <row r="58" spans="2:8" ht="45.75" customHeight="1" x14ac:dyDescent="0.15">
      <c r="B58" s="134"/>
      <c r="C58" s="1291" t="s">
        <v>596</v>
      </c>
      <c r="D58" s="1292"/>
      <c r="E58" s="1293"/>
      <c r="F58" s="135">
        <v>1932</v>
      </c>
      <c r="G58" s="135">
        <v>2234</v>
      </c>
      <c r="H58" s="136">
        <v>2537</v>
      </c>
    </row>
    <row r="59" spans="2:8" ht="45.75" customHeight="1" x14ac:dyDescent="0.15">
      <c r="B59" s="134"/>
      <c r="C59" s="1291" t="s">
        <v>597</v>
      </c>
      <c r="D59" s="1292"/>
      <c r="E59" s="1293"/>
      <c r="F59" s="135">
        <v>430</v>
      </c>
      <c r="G59" s="135">
        <v>430</v>
      </c>
      <c r="H59" s="136">
        <v>430</v>
      </c>
    </row>
    <row r="60" spans="2:8" ht="45.75" customHeight="1" x14ac:dyDescent="0.15">
      <c r="B60" s="134"/>
      <c r="C60" s="1291" t="s">
        <v>598</v>
      </c>
      <c r="D60" s="1292"/>
      <c r="E60" s="1293"/>
      <c r="F60" s="135">
        <v>111</v>
      </c>
      <c r="G60" s="135">
        <v>303</v>
      </c>
      <c r="H60" s="136">
        <v>313</v>
      </c>
    </row>
    <row r="61" spans="2:8" ht="45.75" customHeight="1" x14ac:dyDescent="0.15">
      <c r="B61" s="134"/>
      <c r="C61" s="1291" t="s">
        <v>599</v>
      </c>
      <c r="D61" s="1292"/>
      <c r="E61" s="1293"/>
      <c r="F61" s="135">
        <v>259</v>
      </c>
      <c r="G61" s="135">
        <v>258</v>
      </c>
      <c r="H61" s="136">
        <v>258</v>
      </c>
    </row>
    <row r="62" spans="2:8" ht="45.75" customHeight="1" thickBot="1" x14ac:dyDescent="0.2">
      <c r="B62" s="137"/>
      <c r="C62" s="1294" t="s">
        <v>600</v>
      </c>
      <c r="D62" s="1295"/>
      <c r="E62" s="1296"/>
      <c r="F62" s="138">
        <v>199</v>
      </c>
      <c r="G62" s="138">
        <v>190</v>
      </c>
      <c r="H62" s="139">
        <v>184</v>
      </c>
    </row>
    <row r="63" spans="2:8" ht="52.5" customHeight="1" thickBot="1" x14ac:dyDescent="0.2">
      <c r="B63" s="140"/>
      <c r="C63" s="1297" t="s">
        <v>51</v>
      </c>
      <c r="D63" s="1297"/>
      <c r="E63" s="1298"/>
      <c r="F63" s="141">
        <v>6536</v>
      </c>
      <c r="G63" s="141">
        <v>7396</v>
      </c>
      <c r="H63" s="142">
        <v>7816</v>
      </c>
    </row>
    <row r="64" spans="2:8" ht="15" customHeight="1" x14ac:dyDescent="0.15"/>
    <row r="65" ht="0" hidden="1" customHeight="1" x14ac:dyDescent="0.15"/>
    <row r="66" ht="0" hidden="1" customHeight="1" x14ac:dyDescent="0.15"/>
  </sheetData>
  <sheetProtection algorithmName="SHA-512" hashValue="C2q8M0YDz73xlrU0y+K4HWJDrONVE8JXGEobMDQJ05imlSQ8yyYpHI8hp0oZ/n4QCwE6TLjc/8zv4Z5IgLU8rA==" saltValue="3hqeR2VFeVKdt9fmdJum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615</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607</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560</v>
      </c>
      <c r="BQ50" s="1318"/>
      <c r="BR50" s="1318"/>
      <c r="BS50" s="1318"/>
      <c r="BT50" s="1318"/>
      <c r="BU50" s="1318"/>
      <c r="BV50" s="1318"/>
      <c r="BW50" s="1318"/>
      <c r="BX50" s="1318" t="s">
        <v>561</v>
      </c>
      <c r="BY50" s="1318"/>
      <c r="BZ50" s="1318"/>
      <c r="CA50" s="1318"/>
      <c r="CB50" s="1318"/>
      <c r="CC50" s="1318"/>
      <c r="CD50" s="1318"/>
      <c r="CE50" s="1318"/>
      <c r="CF50" s="1318" t="s">
        <v>562</v>
      </c>
      <c r="CG50" s="1318"/>
      <c r="CH50" s="1318"/>
      <c r="CI50" s="1318"/>
      <c r="CJ50" s="1318"/>
      <c r="CK50" s="1318"/>
      <c r="CL50" s="1318"/>
      <c r="CM50" s="1318"/>
      <c r="CN50" s="1318" t="s">
        <v>563</v>
      </c>
      <c r="CO50" s="1318"/>
      <c r="CP50" s="1318"/>
      <c r="CQ50" s="1318"/>
      <c r="CR50" s="1318"/>
      <c r="CS50" s="1318"/>
      <c r="CT50" s="1318"/>
      <c r="CU50" s="1318"/>
      <c r="CV50" s="1318" t="s">
        <v>564</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608</v>
      </c>
      <c r="AO51" s="1321"/>
      <c r="AP51" s="1321"/>
      <c r="AQ51" s="1321"/>
      <c r="AR51" s="1321"/>
      <c r="AS51" s="1321"/>
      <c r="AT51" s="1321"/>
      <c r="AU51" s="1321"/>
      <c r="AV51" s="1321"/>
      <c r="AW51" s="1321"/>
      <c r="AX51" s="1321"/>
      <c r="AY51" s="1321"/>
      <c r="AZ51" s="1321"/>
      <c r="BA51" s="1321"/>
      <c r="BB51" s="1321" t="s">
        <v>609</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610</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60</v>
      </c>
      <c r="CG53" s="1319"/>
      <c r="CH53" s="1319"/>
      <c r="CI53" s="1319"/>
      <c r="CJ53" s="1319"/>
      <c r="CK53" s="1319"/>
      <c r="CL53" s="1319"/>
      <c r="CM53" s="1319"/>
      <c r="CN53" s="1319">
        <v>61.6</v>
      </c>
      <c r="CO53" s="1319"/>
      <c r="CP53" s="1319"/>
      <c r="CQ53" s="1319"/>
      <c r="CR53" s="1319"/>
      <c r="CS53" s="1319"/>
      <c r="CT53" s="1319"/>
      <c r="CU53" s="1319"/>
      <c r="CV53" s="1319">
        <v>62.9</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611</v>
      </c>
      <c r="AO55" s="1318"/>
      <c r="AP55" s="1318"/>
      <c r="AQ55" s="1318"/>
      <c r="AR55" s="1318"/>
      <c r="AS55" s="1318"/>
      <c r="AT55" s="1318"/>
      <c r="AU55" s="1318"/>
      <c r="AV55" s="1318"/>
      <c r="AW55" s="1318"/>
      <c r="AX55" s="1318"/>
      <c r="AY55" s="1318"/>
      <c r="AZ55" s="1318"/>
      <c r="BA55" s="1318"/>
      <c r="BB55" s="1321" t="s">
        <v>609</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33.1</v>
      </c>
      <c r="CG55" s="1319"/>
      <c r="CH55" s="1319"/>
      <c r="CI55" s="1319"/>
      <c r="CJ55" s="1319"/>
      <c r="CK55" s="1319"/>
      <c r="CL55" s="1319"/>
      <c r="CM55" s="1319"/>
      <c r="CN55" s="1319">
        <v>31.3</v>
      </c>
      <c r="CO55" s="1319"/>
      <c r="CP55" s="1319"/>
      <c r="CQ55" s="1319"/>
      <c r="CR55" s="1319"/>
      <c r="CS55" s="1319"/>
      <c r="CT55" s="1319"/>
      <c r="CU55" s="1319"/>
      <c r="CV55" s="1319">
        <v>25.3</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610</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57.2</v>
      </c>
      <c r="CG57" s="1319"/>
      <c r="CH57" s="1319"/>
      <c r="CI57" s="1319"/>
      <c r="CJ57" s="1319"/>
      <c r="CK57" s="1319"/>
      <c r="CL57" s="1319"/>
      <c r="CM57" s="1319"/>
      <c r="CN57" s="1319">
        <v>58.5</v>
      </c>
      <c r="CO57" s="1319"/>
      <c r="CP57" s="1319"/>
      <c r="CQ57" s="1319"/>
      <c r="CR57" s="1319"/>
      <c r="CS57" s="1319"/>
      <c r="CT57" s="1319"/>
      <c r="CU57" s="1319"/>
      <c r="CV57" s="1319">
        <v>59.9</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612</v>
      </c>
    </row>
    <row r="64" spans="1:109" x14ac:dyDescent="0.15">
      <c r="B64" s="394"/>
      <c r="G64" s="401"/>
      <c r="I64" s="414"/>
      <c r="J64" s="414"/>
      <c r="K64" s="414"/>
      <c r="L64" s="414"/>
      <c r="M64" s="414"/>
      <c r="N64" s="415"/>
      <c r="AM64" s="401"/>
      <c r="AN64" s="401" t="s">
        <v>606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614</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607</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560</v>
      </c>
      <c r="BQ72" s="1318"/>
      <c r="BR72" s="1318"/>
      <c r="BS72" s="1318"/>
      <c r="BT72" s="1318"/>
      <c r="BU72" s="1318"/>
      <c r="BV72" s="1318"/>
      <c r="BW72" s="1318"/>
      <c r="BX72" s="1318" t="s">
        <v>561</v>
      </c>
      <c r="BY72" s="1318"/>
      <c r="BZ72" s="1318"/>
      <c r="CA72" s="1318"/>
      <c r="CB72" s="1318"/>
      <c r="CC72" s="1318"/>
      <c r="CD72" s="1318"/>
      <c r="CE72" s="1318"/>
      <c r="CF72" s="1318" t="s">
        <v>562</v>
      </c>
      <c r="CG72" s="1318"/>
      <c r="CH72" s="1318"/>
      <c r="CI72" s="1318"/>
      <c r="CJ72" s="1318"/>
      <c r="CK72" s="1318"/>
      <c r="CL72" s="1318"/>
      <c r="CM72" s="1318"/>
      <c r="CN72" s="1318" t="s">
        <v>563</v>
      </c>
      <c r="CO72" s="1318"/>
      <c r="CP72" s="1318"/>
      <c r="CQ72" s="1318"/>
      <c r="CR72" s="1318"/>
      <c r="CS72" s="1318"/>
      <c r="CT72" s="1318"/>
      <c r="CU72" s="1318"/>
      <c r="CV72" s="1318" t="s">
        <v>564</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608</v>
      </c>
      <c r="AO73" s="1321"/>
      <c r="AP73" s="1321"/>
      <c r="AQ73" s="1321"/>
      <c r="AR73" s="1321"/>
      <c r="AS73" s="1321"/>
      <c r="AT73" s="1321"/>
      <c r="AU73" s="1321"/>
      <c r="AV73" s="1321"/>
      <c r="AW73" s="1321"/>
      <c r="AX73" s="1321"/>
      <c r="AY73" s="1321"/>
      <c r="AZ73" s="1321"/>
      <c r="BA73" s="1321"/>
      <c r="BB73" s="1321" t="s">
        <v>609</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613</v>
      </c>
      <c r="BC75" s="1321"/>
      <c r="BD75" s="1321"/>
      <c r="BE75" s="1321"/>
      <c r="BF75" s="1321"/>
      <c r="BG75" s="1321"/>
      <c r="BH75" s="1321"/>
      <c r="BI75" s="1321"/>
      <c r="BJ75" s="1321"/>
      <c r="BK75" s="1321"/>
      <c r="BL75" s="1321"/>
      <c r="BM75" s="1321"/>
      <c r="BN75" s="1321"/>
      <c r="BO75" s="1321"/>
      <c r="BP75" s="1319">
        <v>-1.9</v>
      </c>
      <c r="BQ75" s="1319"/>
      <c r="BR75" s="1319"/>
      <c r="BS75" s="1319"/>
      <c r="BT75" s="1319"/>
      <c r="BU75" s="1319"/>
      <c r="BV75" s="1319"/>
      <c r="BW75" s="1319"/>
      <c r="BX75" s="1319">
        <v>-1.3</v>
      </c>
      <c r="BY75" s="1319"/>
      <c r="BZ75" s="1319"/>
      <c r="CA75" s="1319"/>
      <c r="CB75" s="1319"/>
      <c r="CC75" s="1319"/>
      <c r="CD75" s="1319"/>
      <c r="CE75" s="1319"/>
      <c r="CF75" s="1319">
        <v>-0.8</v>
      </c>
      <c r="CG75" s="1319"/>
      <c r="CH75" s="1319"/>
      <c r="CI75" s="1319"/>
      <c r="CJ75" s="1319"/>
      <c r="CK75" s="1319"/>
      <c r="CL75" s="1319"/>
      <c r="CM75" s="1319"/>
      <c r="CN75" s="1319">
        <v>-0.4</v>
      </c>
      <c r="CO75" s="1319"/>
      <c r="CP75" s="1319"/>
      <c r="CQ75" s="1319"/>
      <c r="CR75" s="1319"/>
      <c r="CS75" s="1319"/>
      <c r="CT75" s="1319"/>
      <c r="CU75" s="1319"/>
      <c r="CV75" s="1319">
        <v>-0.2</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611</v>
      </c>
      <c r="AO77" s="1318"/>
      <c r="AP77" s="1318"/>
      <c r="AQ77" s="1318"/>
      <c r="AR77" s="1318"/>
      <c r="AS77" s="1318"/>
      <c r="AT77" s="1318"/>
      <c r="AU77" s="1318"/>
      <c r="AV77" s="1318"/>
      <c r="AW77" s="1318"/>
      <c r="AX77" s="1318"/>
      <c r="AY77" s="1318"/>
      <c r="AZ77" s="1318"/>
      <c r="BA77" s="1318"/>
      <c r="BB77" s="1321" t="s">
        <v>609</v>
      </c>
      <c r="BC77" s="1321"/>
      <c r="BD77" s="1321"/>
      <c r="BE77" s="1321"/>
      <c r="BF77" s="1321"/>
      <c r="BG77" s="1321"/>
      <c r="BH77" s="1321"/>
      <c r="BI77" s="1321"/>
      <c r="BJ77" s="1321"/>
      <c r="BK77" s="1321"/>
      <c r="BL77" s="1321"/>
      <c r="BM77" s="1321"/>
      <c r="BN77" s="1321"/>
      <c r="BO77" s="1321"/>
      <c r="BP77" s="1319">
        <v>33</v>
      </c>
      <c r="BQ77" s="1319"/>
      <c r="BR77" s="1319"/>
      <c r="BS77" s="1319"/>
      <c r="BT77" s="1319"/>
      <c r="BU77" s="1319"/>
      <c r="BV77" s="1319"/>
      <c r="BW77" s="1319"/>
      <c r="BX77" s="1319">
        <v>37.299999999999997</v>
      </c>
      <c r="BY77" s="1319"/>
      <c r="BZ77" s="1319"/>
      <c r="CA77" s="1319"/>
      <c r="CB77" s="1319"/>
      <c r="CC77" s="1319"/>
      <c r="CD77" s="1319"/>
      <c r="CE77" s="1319"/>
      <c r="CF77" s="1319">
        <v>33.1</v>
      </c>
      <c r="CG77" s="1319"/>
      <c r="CH77" s="1319"/>
      <c r="CI77" s="1319"/>
      <c r="CJ77" s="1319"/>
      <c r="CK77" s="1319"/>
      <c r="CL77" s="1319"/>
      <c r="CM77" s="1319"/>
      <c r="CN77" s="1319">
        <v>31.3</v>
      </c>
      <c r="CO77" s="1319"/>
      <c r="CP77" s="1319"/>
      <c r="CQ77" s="1319"/>
      <c r="CR77" s="1319"/>
      <c r="CS77" s="1319"/>
      <c r="CT77" s="1319"/>
      <c r="CU77" s="1319"/>
      <c r="CV77" s="1319">
        <v>25.3</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613</v>
      </c>
      <c r="BC79" s="1321"/>
      <c r="BD79" s="1321"/>
      <c r="BE79" s="1321"/>
      <c r="BF79" s="1321"/>
      <c r="BG79" s="1321"/>
      <c r="BH79" s="1321"/>
      <c r="BI79" s="1321"/>
      <c r="BJ79" s="1321"/>
      <c r="BK79" s="1321"/>
      <c r="BL79" s="1321"/>
      <c r="BM79" s="1321"/>
      <c r="BN79" s="1321"/>
      <c r="BO79" s="1321"/>
      <c r="BP79" s="1319">
        <v>8.5</v>
      </c>
      <c r="BQ79" s="1319"/>
      <c r="BR79" s="1319"/>
      <c r="BS79" s="1319"/>
      <c r="BT79" s="1319"/>
      <c r="BU79" s="1319"/>
      <c r="BV79" s="1319"/>
      <c r="BW79" s="1319"/>
      <c r="BX79" s="1319">
        <v>7.8</v>
      </c>
      <c r="BY79" s="1319"/>
      <c r="BZ79" s="1319"/>
      <c r="CA79" s="1319"/>
      <c r="CB79" s="1319"/>
      <c r="CC79" s="1319"/>
      <c r="CD79" s="1319"/>
      <c r="CE79" s="1319"/>
      <c r="CF79" s="1319">
        <v>7.5</v>
      </c>
      <c r="CG79" s="1319"/>
      <c r="CH79" s="1319"/>
      <c r="CI79" s="1319"/>
      <c r="CJ79" s="1319"/>
      <c r="CK79" s="1319"/>
      <c r="CL79" s="1319"/>
      <c r="CM79" s="1319"/>
      <c r="CN79" s="1319">
        <v>7.2</v>
      </c>
      <c r="CO79" s="1319"/>
      <c r="CP79" s="1319"/>
      <c r="CQ79" s="1319"/>
      <c r="CR79" s="1319"/>
      <c r="CS79" s="1319"/>
      <c r="CT79" s="1319"/>
      <c r="CU79" s="1319"/>
      <c r="CV79" s="1319">
        <v>6.9</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9FHODFhKvsLvJfADBYOk4gwI88794daKlhgKZW45/Zzc7PbEtLEnrTwOo6YlwEkfqBtIjKzIBheJA2HMTwfvg==" saltValue="FLfVc5STniD3noiNn2N/E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ca1o8WEokKa5SapveMVwoA1xKC2GLlwSgtv2IraUQ6OzR8r/1/UP13PlIQdTqJyVVkQ1Od+BUMUjCc8ZW/p5Q==" saltValue="DSSSK4SnburMyj3T940FZ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hOJGwzqmsobayBEu/fRzLnqF9NZZtGJqaayKPGYS1G2DAeFhjbGaDsxXxCfQRExnLHsHxvKS0dDfMlamCTLSQ==" saltValue="yvhtS1Tqe09U1X5QShnxg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557</v>
      </c>
      <c r="G2" s="156"/>
      <c r="H2" s="157"/>
    </row>
    <row r="3" spans="1:8" x14ac:dyDescent="0.15">
      <c r="A3" s="153" t="s">
        <v>550</v>
      </c>
      <c r="B3" s="158"/>
      <c r="C3" s="159"/>
      <c r="D3" s="160">
        <v>37086</v>
      </c>
      <c r="E3" s="161"/>
      <c r="F3" s="162">
        <v>65988</v>
      </c>
      <c r="G3" s="163"/>
      <c r="H3" s="164"/>
    </row>
    <row r="4" spans="1:8" x14ac:dyDescent="0.15">
      <c r="A4" s="165"/>
      <c r="B4" s="166"/>
      <c r="C4" s="167"/>
      <c r="D4" s="168">
        <v>22639</v>
      </c>
      <c r="E4" s="169"/>
      <c r="F4" s="170">
        <v>36473</v>
      </c>
      <c r="G4" s="171"/>
      <c r="H4" s="172"/>
    </row>
    <row r="5" spans="1:8" x14ac:dyDescent="0.15">
      <c r="A5" s="153" t="s">
        <v>552</v>
      </c>
      <c r="B5" s="158"/>
      <c r="C5" s="159"/>
      <c r="D5" s="160">
        <v>35684</v>
      </c>
      <c r="E5" s="161"/>
      <c r="F5" s="162">
        <v>54227</v>
      </c>
      <c r="G5" s="163"/>
      <c r="H5" s="164"/>
    </row>
    <row r="6" spans="1:8" x14ac:dyDescent="0.15">
      <c r="A6" s="165"/>
      <c r="B6" s="166"/>
      <c r="C6" s="167"/>
      <c r="D6" s="168">
        <v>25140</v>
      </c>
      <c r="E6" s="169"/>
      <c r="F6" s="170">
        <v>29694</v>
      </c>
      <c r="G6" s="171"/>
      <c r="H6" s="172"/>
    </row>
    <row r="7" spans="1:8" x14ac:dyDescent="0.15">
      <c r="A7" s="153" t="s">
        <v>553</v>
      </c>
      <c r="B7" s="158"/>
      <c r="C7" s="159"/>
      <c r="D7" s="160">
        <v>32991</v>
      </c>
      <c r="E7" s="161"/>
      <c r="F7" s="162">
        <v>57295</v>
      </c>
      <c r="G7" s="163"/>
      <c r="H7" s="164"/>
    </row>
    <row r="8" spans="1:8" x14ac:dyDescent="0.15">
      <c r="A8" s="165"/>
      <c r="B8" s="166"/>
      <c r="C8" s="167"/>
      <c r="D8" s="168">
        <v>22786</v>
      </c>
      <c r="E8" s="169"/>
      <c r="F8" s="170">
        <v>32771</v>
      </c>
      <c r="G8" s="171"/>
      <c r="H8" s="172"/>
    </row>
    <row r="9" spans="1:8" x14ac:dyDescent="0.15">
      <c r="A9" s="153" t="s">
        <v>554</v>
      </c>
      <c r="B9" s="158"/>
      <c r="C9" s="159"/>
      <c r="D9" s="160">
        <v>39145</v>
      </c>
      <c r="E9" s="161"/>
      <c r="F9" s="162">
        <v>54110</v>
      </c>
      <c r="G9" s="163"/>
      <c r="H9" s="164"/>
    </row>
    <row r="10" spans="1:8" x14ac:dyDescent="0.15">
      <c r="A10" s="165"/>
      <c r="B10" s="166"/>
      <c r="C10" s="167"/>
      <c r="D10" s="168">
        <v>25264</v>
      </c>
      <c r="E10" s="169"/>
      <c r="F10" s="170">
        <v>30620</v>
      </c>
      <c r="G10" s="171"/>
      <c r="H10" s="172"/>
    </row>
    <row r="11" spans="1:8" x14ac:dyDescent="0.15">
      <c r="A11" s="153" t="s">
        <v>555</v>
      </c>
      <c r="B11" s="158"/>
      <c r="C11" s="159"/>
      <c r="D11" s="160">
        <v>33605</v>
      </c>
      <c r="E11" s="161"/>
      <c r="F11" s="162">
        <v>54684</v>
      </c>
      <c r="G11" s="163"/>
      <c r="H11" s="164"/>
    </row>
    <row r="12" spans="1:8" x14ac:dyDescent="0.15">
      <c r="A12" s="165"/>
      <c r="B12" s="166"/>
      <c r="C12" s="173"/>
      <c r="D12" s="168">
        <v>19026</v>
      </c>
      <c r="E12" s="169"/>
      <c r="F12" s="170">
        <v>32829</v>
      </c>
      <c r="G12" s="171"/>
      <c r="H12" s="172"/>
    </row>
    <row r="13" spans="1:8" x14ac:dyDescent="0.15">
      <c r="A13" s="153"/>
      <c r="B13" s="158"/>
      <c r="C13" s="174"/>
      <c r="D13" s="175">
        <v>35702</v>
      </c>
      <c r="E13" s="176"/>
      <c r="F13" s="177">
        <v>57261</v>
      </c>
      <c r="G13" s="178"/>
      <c r="H13" s="164"/>
    </row>
    <row r="14" spans="1:8" x14ac:dyDescent="0.15">
      <c r="A14" s="165"/>
      <c r="B14" s="166"/>
      <c r="C14" s="167"/>
      <c r="D14" s="168">
        <v>22971</v>
      </c>
      <c r="E14" s="169"/>
      <c r="F14" s="170">
        <v>32477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12.04</v>
      </c>
      <c r="C19" s="179">
        <f>ROUND(VALUE(SUBSTITUTE(実質収支比率等に係る経年分析!G$48,"▲","-")),2)</f>
        <v>12.43</v>
      </c>
      <c r="D19" s="179">
        <f>ROUND(VALUE(SUBSTITUTE(実質収支比率等に係る経年分析!H$48,"▲","-")),2)</f>
        <v>12.64</v>
      </c>
      <c r="E19" s="179">
        <f>ROUND(VALUE(SUBSTITUTE(実質収支比率等に係る経年分析!I$48,"▲","-")),2)</f>
        <v>10.220000000000001</v>
      </c>
      <c r="F19" s="179">
        <f>ROUND(VALUE(SUBSTITUTE(実質収支比率等に係る経年分析!J$48,"▲","-")),2)</f>
        <v>11.1</v>
      </c>
    </row>
    <row r="20" spans="1:11" x14ac:dyDescent="0.15">
      <c r="A20" s="179" t="s">
        <v>55</v>
      </c>
      <c r="B20" s="179">
        <f>ROUND(VALUE(SUBSTITUTE(実質収支比率等に係る経年分析!F$47,"▲","-")),2)</f>
        <v>19.309999999999999</v>
      </c>
      <c r="C20" s="179">
        <f>ROUND(VALUE(SUBSTITUTE(実質収支比率等に係る経年分析!G$47,"▲","-")),2)</f>
        <v>18.98</v>
      </c>
      <c r="D20" s="179">
        <f>ROUND(VALUE(SUBSTITUTE(実質収支比率等に係る経年分析!H$47,"▲","-")),2)</f>
        <v>19.510000000000002</v>
      </c>
      <c r="E20" s="179">
        <f>ROUND(VALUE(SUBSTITUTE(実質収支比率等に係る経年分析!I$47,"▲","-")),2)</f>
        <v>21.72</v>
      </c>
      <c r="F20" s="179">
        <f>ROUND(VALUE(SUBSTITUTE(実質収支比率等に係る経年分析!J$47,"▲","-")),2)</f>
        <v>21.44</v>
      </c>
    </row>
    <row r="21" spans="1:11" x14ac:dyDescent="0.15">
      <c r="A21" s="179" t="s">
        <v>56</v>
      </c>
      <c r="B21" s="179">
        <f>IF(ISNUMBER(VALUE(SUBSTITUTE(実質収支比率等に係る経年分析!F$49,"▲","-"))),ROUND(VALUE(SUBSTITUTE(実質収支比率等に係る経年分析!F$49,"▲","-")),2),NA())</f>
        <v>1.24</v>
      </c>
      <c r="C21" s="179">
        <f>IF(ISNUMBER(VALUE(SUBSTITUTE(実質収支比率等に係る経年分析!G$49,"▲","-"))),ROUND(VALUE(SUBSTITUTE(実質収支比率等に係る経年分析!G$49,"▲","-")),2),NA())</f>
        <v>0.95</v>
      </c>
      <c r="D21" s="179">
        <f>IF(ISNUMBER(VALUE(SUBSTITUTE(実質収支比率等に係る経年分析!H$49,"▲","-"))),ROUND(VALUE(SUBSTITUTE(実質収支比率等に係る経年分析!H$49,"▲","-")),2),NA())</f>
        <v>0.56999999999999995</v>
      </c>
      <c r="E21" s="179">
        <f>IF(ISNUMBER(VALUE(SUBSTITUTE(実質収支比率等に係る経年分析!I$49,"▲","-"))),ROUND(VALUE(SUBSTITUTE(実質収支比率等に係る経年分析!I$49,"▲","-")),2),NA())</f>
        <v>-1.99</v>
      </c>
      <c r="F21" s="179">
        <f>IF(ISNUMBER(VALUE(SUBSTITUTE(実質収支比率等に係る経年分析!J$49,"▲","-"))),ROUND(VALUE(SUBSTITUTE(実質収支比率等に係る経年分析!J$49,"▲","-")),2),NA())</f>
        <v>1.08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2.1800000000000002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0.68</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0.17</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0.18</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0.19</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0.19</v>
      </c>
    </row>
    <row r="30" spans="1:11" x14ac:dyDescent="0.15">
      <c r="A30" s="180" t="str">
        <f>IF(連結実質赤字比率に係る赤字・黒字の構成分析!C$40="",NA(),連結実質赤字比率に係る赤字・黒字の構成分析!C$40)</f>
        <v>土地区画整理事業特別会計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0.61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0.84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0.95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0.84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0.31</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0.98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1.26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1.93</v>
      </c>
    </row>
    <row r="32" spans="1:11" x14ac:dyDescent="0.15">
      <c r="A32" s="180" t="str">
        <f>IF(連結実質赤字比率に係る赤字・黒字の構成分析!C$38="",NA(),連結実質赤字比率に係る赤字・黒字の構成分析!C$38)</f>
        <v>公共用地対策事業特別会計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1.21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2.61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3.59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3.11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3.09</v>
      </c>
    </row>
    <row r="33" spans="1:16" x14ac:dyDescent="0.15">
      <c r="A33" s="180" t="str">
        <f>IF(連結実質赤字比率に係る赤字・黒字の構成分析!C$37="",NA(),連結実質赤字比率に係る赤字・黒字の構成分析!C$37)</f>
        <v>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8.1999999999999993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7.65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8.02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7.12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6.38</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10.81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9.81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9.0500000000000007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7.11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8</v>
      </c>
    </row>
    <row r="35" spans="1:16" x14ac:dyDescent="0.15">
      <c r="A35" s="180" t="str">
        <f>IF(連結実質赤字比率に係る赤字・黒字の構成分析!C$35="",NA(),連結実質赤字比率に係る赤字・黒字の構成分析!C$35)</f>
        <v>モーターボート競走事業会計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17.46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49.08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68.56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83.78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112.13</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5.41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1.1499999999999999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v>
      </c>
      <c r="J36" s="180">
        <f>IF(ROUND(VALUE(SUBSTITUTE(連結実質赤字比率に係る赤字・黒字の構成分析!J$34,"▲", "-")), 2) &lt; 0, ABS(ROUND(VALUE(SUBSTITUTE(連結実質赤字比率に係る赤字・黒字の構成分析!J$34,"▲", "-")), 2)), NA())</f>
        <v>0.62</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3374</v>
      </c>
      <c r="E42" s="181"/>
      <c r="F42" s="181"/>
      <c r="G42" s="181">
        <f>'実質公債費比率（分子）の構造'!L$52</f>
        <v>3233</v>
      </c>
      <c r="H42" s="181"/>
      <c r="I42" s="181"/>
      <c r="J42" s="181">
        <f>'実質公債費比率（分子）の構造'!M$52</f>
        <v>3343</v>
      </c>
      <c r="K42" s="181"/>
      <c r="L42" s="181"/>
      <c r="M42" s="181">
        <f>'実質公債費比率（分子）の構造'!N$52</f>
        <v>3312</v>
      </c>
      <c r="N42" s="181"/>
      <c r="O42" s="181"/>
      <c r="P42" s="181">
        <f>'実質公債費比率（分子）の構造'!O$52</f>
        <v>3242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9</v>
      </c>
      <c r="C45" s="181"/>
      <c r="D45" s="181"/>
      <c r="E45" s="181">
        <f>'実質公債費比率（分子）の構造'!L$49</f>
        <v>8</v>
      </c>
      <c r="F45" s="181"/>
      <c r="G45" s="181"/>
      <c r="H45" s="181">
        <f>'実質公債費比率（分子）の構造'!M$49</f>
        <v>52</v>
      </c>
      <c r="I45" s="181"/>
      <c r="J45" s="181"/>
      <c r="K45" s="181">
        <f>'実質公債費比率（分子）の構造'!N$49</f>
        <v>53</v>
      </c>
      <c r="L45" s="181"/>
      <c r="M45" s="181"/>
      <c r="N45" s="181">
        <f>'実質公債費比率（分子）の構造'!O$49</f>
        <v>52</v>
      </c>
      <c r="O45" s="181"/>
      <c r="P45" s="181"/>
    </row>
    <row r="46" spans="1:16" x14ac:dyDescent="0.15">
      <c r="A46" s="181" t="s">
        <v>67</v>
      </c>
      <c r="B46" s="181">
        <f>'実質公債費比率（分子）の構造'!K$48</f>
        <v>0</v>
      </c>
      <c r="C46" s="181"/>
      <c r="D46" s="181"/>
      <c r="E46" s="181">
        <f>'実質公債費比率（分子）の構造'!L$48</f>
        <v>1</v>
      </c>
      <c r="F46" s="181"/>
      <c r="G46" s="181"/>
      <c r="H46" s="181">
        <f>'実質公債費比率（分子）の構造'!M$48</f>
        <v>6</v>
      </c>
      <c r="I46" s="181"/>
      <c r="J46" s="181"/>
      <c r="K46" s="181">
        <f>'実質公債費比率（分子）の構造'!N$48</f>
        <v>1</v>
      </c>
      <c r="L46" s="181"/>
      <c r="M46" s="181"/>
      <c r="N46" s="181">
        <f>'実質公債費比率（分子）の構造'!O$48</f>
        <v>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3166</v>
      </c>
      <c r="C49" s="181"/>
      <c r="D49" s="181"/>
      <c r="E49" s="181">
        <f>'実質公債費比率（分子）の構造'!L$45</f>
        <v>3117</v>
      </c>
      <c r="F49" s="181"/>
      <c r="G49" s="181"/>
      <c r="H49" s="181">
        <f>'実質公債費比率（分子）の構造'!M$45</f>
        <v>3241</v>
      </c>
      <c r="I49" s="181"/>
      <c r="J49" s="181"/>
      <c r="K49" s="181">
        <f>'実質公債費比率（分子）の構造'!N$45</f>
        <v>3217</v>
      </c>
      <c r="L49" s="181"/>
      <c r="M49" s="181"/>
      <c r="N49" s="181">
        <f>'実質公債費比率（分子）の構造'!O$45</f>
        <v>3170</v>
      </c>
      <c r="O49" s="181"/>
      <c r="P49" s="181"/>
    </row>
    <row r="50" spans="1:16" x14ac:dyDescent="0.15">
      <c r="A50" s="181" t="s">
        <v>71</v>
      </c>
      <c r="B50" s="181" t="e">
        <f>NA()</f>
        <v>#N/A</v>
      </c>
      <c r="C50" s="181">
        <f>IF(ISNUMBER('実質公債費比率（分子）の構造'!K$53),'実質公債費比率（分子）の構造'!K$53,NA())</f>
        <v>-199</v>
      </c>
      <c r="D50" s="181" t="e">
        <f>NA()</f>
        <v>#N/A</v>
      </c>
      <c r="E50" s="181" t="e">
        <f>NA()</f>
        <v>#N/A</v>
      </c>
      <c r="F50" s="181">
        <f>IF(ISNUMBER('実質公債費比率（分子）の構造'!L$53),'実質公債費比率（分子）の構造'!L$53,NA())</f>
        <v>-107</v>
      </c>
      <c r="G50" s="181" t="e">
        <f>NA()</f>
        <v>#N/A</v>
      </c>
      <c r="H50" s="181" t="e">
        <f>NA()</f>
        <v>#N/A</v>
      </c>
      <c r="I50" s="181">
        <f>IF(ISNUMBER('実質公債費比率（分子）の構造'!M$53),'実質公債費比率（分子）の構造'!M$53,NA())</f>
        <v>-44</v>
      </c>
      <c r="J50" s="181" t="e">
        <f>NA()</f>
        <v>#N/A</v>
      </c>
      <c r="K50" s="181" t="e">
        <f>NA()</f>
        <v>#N/A</v>
      </c>
      <c r="L50" s="181">
        <f>IF(ISNUMBER('実質公債費比率（分子）の構造'!N$53),'実質公債費比率（分子）の構造'!N$53,NA())</f>
        <v>-41</v>
      </c>
      <c r="M50" s="181" t="e">
        <f>NA()</f>
        <v>#N/A</v>
      </c>
      <c r="N50" s="181" t="e">
        <f>NA()</f>
        <v>#N/A</v>
      </c>
      <c r="O50" s="181">
        <f>IF(ISNUMBER('実質公債費比率（分子）の構造'!O$53),'実質公債費比率（分子）の構造'!O$53,NA())</f>
        <v>-15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24693</v>
      </c>
      <c r="E56" s="180"/>
      <c r="F56" s="180"/>
      <c r="G56" s="180">
        <f>'将来負担比率（分子）の構造'!J$52</f>
        <v>24627</v>
      </c>
      <c r="H56" s="180"/>
      <c r="I56" s="180"/>
      <c r="J56" s="180">
        <f>'将来負担比率（分子）の構造'!K$52</f>
        <v>23872</v>
      </c>
      <c r="K56" s="180"/>
      <c r="L56" s="180"/>
      <c r="M56" s="180">
        <f>'将来負担比率（分子）の構造'!L$52</f>
        <v>23323</v>
      </c>
      <c r="N56" s="180"/>
      <c r="O56" s="180"/>
      <c r="P56" s="180">
        <f>'将来負担比率（分子）の構造'!M$52</f>
        <v>23207</v>
      </c>
    </row>
    <row r="57" spans="1:16" x14ac:dyDescent="0.15">
      <c r="A57" s="180" t="s">
        <v>42</v>
      </c>
      <c r="B57" s="180"/>
      <c r="C57" s="180"/>
      <c r="D57" s="180">
        <f>'将来負担比率（分子）の構造'!I$51</f>
        <v>7409</v>
      </c>
      <c r="E57" s="180"/>
      <c r="F57" s="180"/>
      <c r="G57" s="180">
        <f>'将来負担比率（分子）の構造'!J$51</f>
        <v>7089</v>
      </c>
      <c r="H57" s="180"/>
      <c r="I57" s="180"/>
      <c r="J57" s="180">
        <f>'将来負担比率（分子）の構造'!K$51</f>
        <v>6383</v>
      </c>
      <c r="K57" s="180"/>
      <c r="L57" s="180"/>
      <c r="M57" s="180">
        <f>'将来負担比率（分子）の構造'!L$51</f>
        <v>6163</v>
      </c>
      <c r="N57" s="180"/>
      <c r="O57" s="180"/>
      <c r="P57" s="180">
        <f>'将来負担比率（分子）の構造'!M$51</f>
        <v>5472</v>
      </c>
    </row>
    <row r="58" spans="1:16" x14ac:dyDescent="0.15">
      <c r="A58" s="180" t="s">
        <v>41</v>
      </c>
      <c r="B58" s="180"/>
      <c r="C58" s="180"/>
      <c r="D58" s="180">
        <f>'将来負担比率（分子）の構造'!I$50</f>
        <v>6269</v>
      </c>
      <c r="E58" s="180"/>
      <c r="F58" s="180"/>
      <c r="G58" s="180">
        <f>'将来負担比率（分子）の構造'!J$50</f>
        <v>6711</v>
      </c>
      <c r="H58" s="180"/>
      <c r="I58" s="180"/>
      <c r="J58" s="180">
        <f>'将来負担比率（分子）の構造'!K$50</f>
        <v>7368</v>
      </c>
      <c r="K58" s="180"/>
      <c r="L58" s="180"/>
      <c r="M58" s="180">
        <f>'将来負担比率（分子）の構造'!L$50</f>
        <v>8735</v>
      </c>
      <c r="N58" s="180"/>
      <c r="O58" s="180"/>
      <c r="P58" s="180">
        <f>'将来負担比率（分子）の構造'!M$50</f>
        <v>8233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3322</v>
      </c>
      <c r="C62" s="180"/>
      <c r="D62" s="180"/>
      <c r="E62" s="180">
        <f>'将来負担比率（分子）の構造'!J$45</f>
        <v>2743</v>
      </c>
      <c r="F62" s="180"/>
      <c r="G62" s="180"/>
      <c r="H62" s="180">
        <f>'将来負担比率（分子）の構造'!K$45</f>
        <v>2840</v>
      </c>
      <c r="I62" s="180"/>
      <c r="J62" s="180"/>
      <c r="K62" s="180">
        <f>'将来負担比率（分子）の構造'!L$45</f>
        <v>2827</v>
      </c>
      <c r="L62" s="180"/>
      <c r="M62" s="180"/>
      <c r="N62" s="180">
        <f>'将来負担比率（分子）の構造'!M$45</f>
        <v>2882</v>
      </c>
      <c r="O62" s="180"/>
      <c r="P62" s="180"/>
    </row>
    <row r="63" spans="1:16" x14ac:dyDescent="0.15">
      <c r="A63" s="180" t="s">
        <v>34</v>
      </c>
      <c r="B63" s="180">
        <f>'将来負担比率（分子）の構造'!I$44</f>
        <v>333</v>
      </c>
      <c r="C63" s="180"/>
      <c r="D63" s="180"/>
      <c r="E63" s="180">
        <f>'将来負担比率（分子）の構造'!J$44</f>
        <v>355</v>
      </c>
      <c r="F63" s="180"/>
      <c r="G63" s="180"/>
      <c r="H63" s="180">
        <f>'将来負担比率（分子）の構造'!K$44</f>
        <v>654</v>
      </c>
      <c r="I63" s="180"/>
      <c r="J63" s="180"/>
      <c r="K63" s="180">
        <f>'将来負担比率（分子）の構造'!L$44</f>
        <v>604</v>
      </c>
      <c r="L63" s="180"/>
      <c r="M63" s="180"/>
      <c r="N63" s="180">
        <f>'将来負担比率（分子）の構造'!M$44</f>
        <v>553</v>
      </c>
      <c r="O63" s="180"/>
      <c r="P63" s="180"/>
    </row>
    <row r="64" spans="1:16" x14ac:dyDescent="0.15">
      <c r="A64" s="180" t="s">
        <v>33</v>
      </c>
      <c r="B64" s="180">
        <f>'将来負担比率（分子）の構造'!I$43</f>
        <v>5031</v>
      </c>
      <c r="C64" s="180"/>
      <c r="D64" s="180"/>
      <c r="E64" s="180">
        <f>'将来負担比率（分子）の構造'!J$43</f>
        <v>4596</v>
      </c>
      <c r="F64" s="180"/>
      <c r="G64" s="180"/>
      <c r="H64" s="180">
        <f>'将来負担比率（分子）の構造'!K$43</f>
        <v>4386</v>
      </c>
      <c r="I64" s="180"/>
      <c r="J64" s="180"/>
      <c r="K64" s="180">
        <f>'将来負担比率（分子）の構造'!L$43</f>
        <v>3978</v>
      </c>
      <c r="L64" s="180"/>
      <c r="M64" s="180"/>
      <c r="N64" s="180">
        <f>'将来負担比率（分子）の構造'!M$43</f>
        <v>3624</v>
      </c>
      <c r="O64" s="180"/>
      <c r="P64" s="180"/>
    </row>
    <row r="65" spans="1:16" x14ac:dyDescent="0.15">
      <c r="A65" s="180" t="s">
        <v>32</v>
      </c>
      <c r="B65" s="180">
        <f>'将来負担比率（分子）の構造'!I$42</f>
        <v>52</v>
      </c>
      <c r="C65" s="180"/>
      <c r="D65" s="180"/>
      <c r="E65" s="180">
        <f>'将来負担比率（分子）の構造'!J$42</f>
        <v>271</v>
      </c>
      <c r="F65" s="180"/>
      <c r="G65" s="180"/>
      <c r="H65" s="180">
        <f>'将来負担比率（分子）の構造'!K$42</f>
        <v>267</v>
      </c>
      <c r="I65" s="180"/>
      <c r="J65" s="180"/>
      <c r="K65" s="180">
        <f>'将来負担比率（分子）の構造'!L$42</f>
        <v>264</v>
      </c>
      <c r="L65" s="180"/>
      <c r="M65" s="180"/>
      <c r="N65" s="180">
        <f>'将来負担比率（分子）の構造'!M$42</f>
        <v>219</v>
      </c>
      <c r="O65" s="180"/>
      <c r="P65" s="180"/>
    </row>
    <row r="66" spans="1:16" x14ac:dyDescent="0.15">
      <c r="A66" s="180" t="s">
        <v>31</v>
      </c>
      <c r="B66" s="180">
        <f>'将来負担比率（分子）の構造'!I$41</f>
        <v>28709</v>
      </c>
      <c r="C66" s="180"/>
      <c r="D66" s="180"/>
      <c r="E66" s="180">
        <f>'将来負担比率（分子）の構造'!J$41</f>
        <v>28148</v>
      </c>
      <c r="F66" s="180"/>
      <c r="G66" s="180"/>
      <c r="H66" s="180">
        <f>'将来負担比率（分子）の構造'!K$41</f>
        <v>27056</v>
      </c>
      <c r="I66" s="180"/>
      <c r="J66" s="180"/>
      <c r="K66" s="180">
        <f>'将来負担比率（分子）の構造'!L$41</f>
        <v>26266</v>
      </c>
      <c r="L66" s="180"/>
      <c r="M66" s="180"/>
      <c r="N66" s="180">
        <f>'将来負担比率（分子）の構造'!M$41</f>
        <v>25292</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3304</v>
      </c>
      <c r="C72" s="184">
        <f>基金残高に係る経年分析!G55</f>
        <v>3677</v>
      </c>
      <c r="D72" s="184">
        <f>基金残高に係る経年分析!H55</f>
        <v>3686</v>
      </c>
    </row>
    <row r="73" spans="1:16" x14ac:dyDescent="0.15">
      <c r="A73" s="183" t="s">
        <v>78</v>
      </c>
      <c r="B73" s="184">
        <f>基金残高に係る経年分析!F56</f>
        <v>273</v>
      </c>
      <c r="C73" s="184">
        <f>基金残高に係る経年分析!G56</f>
        <v>273</v>
      </c>
      <c r="D73" s="184">
        <f>基金残高に係る経年分析!H56</f>
        <v>274</v>
      </c>
    </row>
    <row r="74" spans="1:16" x14ac:dyDescent="0.15">
      <c r="A74" s="183" t="s">
        <v>79</v>
      </c>
      <c r="B74" s="184">
        <f>基金残高に係る経年分析!F57</f>
        <v>2959</v>
      </c>
      <c r="C74" s="184">
        <f>基金残高に係る経年分析!G57</f>
        <v>3446</v>
      </c>
      <c r="D74" s="184">
        <f>基金残高に係る経年分析!H57</f>
        <v>3856</v>
      </c>
    </row>
  </sheetData>
  <sheetProtection algorithmName="SHA-512" hashValue="mR+euzFXCQ3J30qKUnNKrMiAZ06y9KEr5K9sGftPHYWnTALKyd0lc1Rj1MQHFoFmmDETLsB50AZcpepmtEjfZQ==" saltValue="cRPuRxL176u+UUgTlOAM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13794970</v>
      </c>
      <c r="S5" s="669"/>
      <c r="T5" s="669"/>
      <c r="U5" s="669"/>
      <c r="V5" s="669"/>
      <c r="W5" s="669"/>
      <c r="X5" s="669"/>
      <c r="Y5" s="670"/>
      <c r="Z5" s="671">
        <v>45.1</v>
      </c>
      <c r="AA5" s="671"/>
      <c r="AB5" s="671"/>
      <c r="AC5" s="671"/>
      <c r="AD5" s="672">
        <v>12617984</v>
      </c>
      <c r="AE5" s="672"/>
      <c r="AF5" s="672"/>
      <c r="AG5" s="672"/>
      <c r="AH5" s="672"/>
      <c r="AI5" s="672"/>
      <c r="AJ5" s="672"/>
      <c r="AK5" s="672"/>
      <c r="AL5" s="673">
        <v>76.900000000000006</v>
      </c>
      <c r="AM5" s="674"/>
      <c r="AN5" s="674"/>
      <c r="AO5" s="675"/>
      <c r="AP5" s="665" t="s">
        <v>228</v>
      </c>
      <c r="AQ5" s="666"/>
      <c r="AR5" s="666"/>
      <c r="AS5" s="666"/>
      <c r="AT5" s="666"/>
      <c r="AU5" s="666"/>
      <c r="AV5" s="666"/>
      <c r="AW5" s="666"/>
      <c r="AX5" s="666"/>
      <c r="AY5" s="666"/>
      <c r="AZ5" s="666"/>
      <c r="BA5" s="666"/>
      <c r="BB5" s="666"/>
      <c r="BC5" s="666"/>
      <c r="BD5" s="666"/>
      <c r="BE5" s="666"/>
      <c r="BF5" s="667"/>
      <c r="BG5" s="679">
        <v>12585223</v>
      </c>
      <c r="BH5" s="680"/>
      <c r="BI5" s="680"/>
      <c r="BJ5" s="680"/>
      <c r="BK5" s="680"/>
      <c r="BL5" s="680"/>
      <c r="BM5" s="680"/>
      <c r="BN5" s="681"/>
      <c r="BO5" s="682">
        <v>91.2</v>
      </c>
      <c r="BP5" s="682"/>
      <c r="BQ5" s="682"/>
      <c r="BR5" s="682"/>
      <c r="BS5" s="683">
        <v>60411</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15">
      <c r="B6" s="676" t="s">
        <v>232</v>
      </c>
      <c r="C6" s="677"/>
      <c r="D6" s="677"/>
      <c r="E6" s="677"/>
      <c r="F6" s="677"/>
      <c r="G6" s="677"/>
      <c r="H6" s="677"/>
      <c r="I6" s="677"/>
      <c r="J6" s="677"/>
      <c r="K6" s="677"/>
      <c r="L6" s="677"/>
      <c r="M6" s="677"/>
      <c r="N6" s="677"/>
      <c r="O6" s="677"/>
      <c r="P6" s="677"/>
      <c r="Q6" s="678"/>
      <c r="R6" s="679">
        <v>256531</v>
      </c>
      <c r="S6" s="680"/>
      <c r="T6" s="680"/>
      <c r="U6" s="680"/>
      <c r="V6" s="680"/>
      <c r="W6" s="680"/>
      <c r="X6" s="680"/>
      <c r="Y6" s="681"/>
      <c r="Z6" s="682">
        <v>0.8</v>
      </c>
      <c r="AA6" s="682"/>
      <c r="AB6" s="682"/>
      <c r="AC6" s="682"/>
      <c r="AD6" s="683">
        <v>256531</v>
      </c>
      <c r="AE6" s="683"/>
      <c r="AF6" s="683"/>
      <c r="AG6" s="683"/>
      <c r="AH6" s="683"/>
      <c r="AI6" s="683"/>
      <c r="AJ6" s="683"/>
      <c r="AK6" s="683"/>
      <c r="AL6" s="684">
        <v>1.6</v>
      </c>
      <c r="AM6" s="685"/>
      <c r="AN6" s="685"/>
      <c r="AO6" s="686"/>
      <c r="AP6" s="676" t="s">
        <v>233</v>
      </c>
      <c r="AQ6" s="677"/>
      <c r="AR6" s="677"/>
      <c r="AS6" s="677"/>
      <c r="AT6" s="677"/>
      <c r="AU6" s="677"/>
      <c r="AV6" s="677"/>
      <c r="AW6" s="677"/>
      <c r="AX6" s="677"/>
      <c r="AY6" s="677"/>
      <c r="AZ6" s="677"/>
      <c r="BA6" s="677"/>
      <c r="BB6" s="677"/>
      <c r="BC6" s="677"/>
      <c r="BD6" s="677"/>
      <c r="BE6" s="677"/>
      <c r="BF6" s="678"/>
      <c r="BG6" s="679">
        <v>12585223</v>
      </c>
      <c r="BH6" s="680"/>
      <c r="BI6" s="680"/>
      <c r="BJ6" s="680"/>
      <c r="BK6" s="680"/>
      <c r="BL6" s="680"/>
      <c r="BM6" s="680"/>
      <c r="BN6" s="681"/>
      <c r="BO6" s="682">
        <v>91.2</v>
      </c>
      <c r="BP6" s="682"/>
      <c r="BQ6" s="682"/>
      <c r="BR6" s="682"/>
      <c r="BS6" s="683">
        <v>60411</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251997</v>
      </c>
      <c r="CS6" s="680"/>
      <c r="CT6" s="680"/>
      <c r="CU6" s="680"/>
      <c r="CV6" s="680"/>
      <c r="CW6" s="680"/>
      <c r="CX6" s="680"/>
      <c r="CY6" s="681"/>
      <c r="CZ6" s="673">
        <v>0.9</v>
      </c>
      <c r="DA6" s="674"/>
      <c r="DB6" s="674"/>
      <c r="DC6" s="693"/>
      <c r="DD6" s="688" t="s">
        <v>146</v>
      </c>
      <c r="DE6" s="680"/>
      <c r="DF6" s="680"/>
      <c r="DG6" s="680"/>
      <c r="DH6" s="680"/>
      <c r="DI6" s="680"/>
      <c r="DJ6" s="680"/>
      <c r="DK6" s="680"/>
      <c r="DL6" s="680"/>
      <c r="DM6" s="680"/>
      <c r="DN6" s="680"/>
      <c r="DO6" s="680"/>
      <c r="DP6" s="681"/>
      <c r="DQ6" s="688">
        <v>251997</v>
      </c>
      <c r="DR6" s="680"/>
      <c r="DS6" s="680"/>
      <c r="DT6" s="680"/>
      <c r="DU6" s="680"/>
      <c r="DV6" s="680"/>
      <c r="DW6" s="680"/>
      <c r="DX6" s="680"/>
      <c r="DY6" s="680"/>
      <c r="DZ6" s="680"/>
      <c r="EA6" s="680"/>
      <c r="EB6" s="680"/>
      <c r="EC6" s="689"/>
    </row>
    <row r="7" spans="2:143" ht="11.25" customHeight="1" x14ac:dyDescent="0.15">
      <c r="B7" s="676" t="s">
        <v>235</v>
      </c>
      <c r="C7" s="677"/>
      <c r="D7" s="677"/>
      <c r="E7" s="677"/>
      <c r="F7" s="677"/>
      <c r="G7" s="677"/>
      <c r="H7" s="677"/>
      <c r="I7" s="677"/>
      <c r="J7" s="677"/>
      <c r="K7" s="677"/>
      <c r="L7" s="677"/>
      <c r="M7" s="677"/>
      <c r="N7" s="677"/>
      <c r="O7" s="677"/>
      <c r="P7" s="677"/>
      <c r="Q7" s="678"/>
      <c r="R7" s="679">
        <v>23170</v>
      </c>
      <c r="S7" s="680"/>
      <c r="T7" s="680"/>
      <c r="U7" s="680"/>
      <c r="V7" s="680"/>
      <c r="W7" s="680"/>
      <c r="X7" s="680"/>
      <c r="Y7" s="681"/>
      <c r="Z7" s="682">
        <v>0.1</v>
      </c>
      <c r="AA7" s="682"/>
      <c r="AB7" s="682"/>
      <c r="AC7" s="682"/>
      <c r="AD7" s="683">
        <v>23170</v>
      </c>
      <c r="AE7" s="683"/>
      <c r="AF7" s="683"/>
      <c r="AG7" s="683"/>
      <c r="AH7" s="683"/>
      <c r="AI7" s="683"/>
      <c r="AJ7" s="683"/>
      <c r="AK7" s="683"/>
      <c r="AL7" s="684">
        <v>0.1</v>
      </c>
      <c r="AM7" s="685"/>
      <c r="AN7" s="685"/>
      <c r="AO7" s="686"/>
      <c r="AP7" s="676" t="s">
        <v>236</v>
      </c>
      <c r="AQ7" s="677"/>
      <c r="AR7" s="677"/>
      <c r="AS7" s="677"/>
      <c r="AT7" s="677"/>
      <c r="AU7" s="677"/>
      <c r="AV7" s="677"/>
      <c r="AW7" s="677"/>
      <c r="AX7" s="677"/>
      <c r="AY7" s="677"/>
      <c r="AZ7" s="677"/>
      <c r="BA7" s="677"/>
      <c r="BB7" s="677"/>
      <c r="BC7" s="677"/>
      <c r="BD7" s="677"/>
      <c r="BE7" s="677"/>
      <c r="BF7" s="678"/>
      <c r="BG7" s="679">
        <v>5543492</v>
      </c>
      <c r="BH7" s="680"/>
      <c r="BI7" s="680"/>
      <c r="BJ7" s="680"/>
      <c r="BK7" s="680"/>
      <c r="BL7" s="680"/>
      <c r="BM7" s="680"/>
      <c r="BN7" s="681"/>
      <c r="BO7" s="682">
        <v>40.200000000000003</v>
      </c>
      <c r="BP7" s="682"/>
      <c r="BQ7" s="682"/>
      <c r="BR7" s="682"/>
      <c r="BS7" s="683">
        <v>60411</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3473033</v>
      </c>
      <c r="CS7" s="680"/>
      <c r="CT7" s="680"/>
      <c r="CU7" s="680"/>
      <c r="CV7" s="680"/>
      <c r="CW7" s="680"/>
      <c r="CX7" s="680"/>
      <c r="CY7" s="681"/>
      <c r="CZ7" s="682">
        <v>12.3</v>
      </c>
      <c r="DA7" s="682"/>
      <c r="DB7" s="682"/>
      <c r="DC7" s="682"/>
      <c r="DD7" s="688">
        <v>97739</v>
      </c>
      <c r="DE7" s="680"/>
      <c r="DF7" s="680"/>
      <c r="DG7" s="680"/>
      <c r="DH7" s="680"/>
      <c r="DI7" s="680"/>
      <c r="DJ7" s="680"/>
      <c r="DK7" s="680"/>
      <c r="DL7" s="680"/>
      <c r="DM7" s="680"/>
      <c r="DN7" s="680"/>
      <c r="DO7" s="680"/>
      <c r="DP7" s="681"/>
      <c r="DQ7" s="688">
        <v>2812771</v>
      </c>
      <c r="DR7" s="680"/>
      <c r="DS7" s="680"/>
      <c r="DT7" s="680"/>
      <c r="DU7" s="680"/>
      <c r="DV7" s="680"/>
      <c r="DW7" s="680"/>
      <c r="DX7" s="680"/>
      <c r="DY7" s="680"/>
      <c r="DZ7" s="680"/>
      <c r="EA7" s="680"/>
      <c r="EB7" s="680"/>
      <c r="EC7" s="689"/>
    </row>
    <row r="8" spans="2:143" ht="11.25" customHeight="1" x14ac:dyDescent="0.15">
      <c r="B8" s="676" t="s">
        <v>238</v>
      </c>
      <c r="C8" s="677"/>
      <c r="D8" s="677"/>
      <c r="E8" s="677"/>
      <c r="F8" s="677"/>
      <c r="G8" s="677"/>
      <c r="H8" s="677"/>
      <c r="I8" s="677"/>
      <c r="J8" s="677"/>
      <c r="K8" s="677"/>
      <c r="L8" s="677"/>
      <c r="M8" s="677"/>
      <c r="N8" s="677"/>
      <c r="O8" s="677"/>
      <c r="P8" s="677"/>
      <c r="Q8" s="678"/>
      <c r="R8" s="679">
        <v>66023</v>
      </c>
      <c r="S8" s="680"/>
      <c r="T8" s="680"/>
      <c r="U8" s="680"/>
      <c r="V8" s="680"/>
      <c r="W8" s="680"/>
      <c r="X8" s="680"/>
      <c r="Y8" s="681"/>
      <c r="Z8" s="682">
        <v>0.2</v>
      </c>
      <c r="AA8" s="682"/>
      <c r="AB8" s="682"/>
      <c r="AC8" s="682"/>
      <c r="AD8" s="683">
        <v>66023</v>
      </c>
      <c r="AE8" s="683"/>
      <c r="AF8" s="683"/>
      <c r="AG8" s="683"/>
      <c r="AH8" s="683"/>
      <c r="AI8" s="683"/>
      <c r="AJ8" s="683"/>
      <c r="AK8" s="683"/>
      <c r="AL8" s="684">
        <v>0.4</v>
      </c>
      <c r="AM8" s="685"/>
      <c r="AN8" s="685"/>
      <c r="AO8" s="686"/>
      <c r="AP8" s="676" t="s">
        <v>239</v>
      </c>
      <c r="AQ8" s="677"/>
      <c r="AR8" s="677"/>
      <c r="AS8" s="677"/>
      <c r="AT8" s="677"/>
      <c r="AU8" s="677"/>
      <c r="AV8" s="677"/>
      <c r="AW8" s="677"/>
      <c r="AX8" s="677"/>
      <c r="AY8" s="677"/>
      <c r="AZ8" s="677"/>
      <c r="BA8" s="677"/>
      <c r="BB8" s="677"/>
      <c r="BC8" s="677"/>
      <c r="BD8" s="677"/>
      <c r="BE8" s="677"/>
      <c r="BF8" s="678"/>
      <c r="BG8" s="679">
        <v>147137</v>
      </c>
      <c r="BH8" s="680"/>
      <c r="BI8" s="680"/>
      <c r="BJ8" s="680"/>
      <c r="BK8" s="680"/>
      <c r="BL8" s="680"/>
      <c r="BM8" s="680"/>
      <c r="BN8" s="681"/>
      <c r="BO8" s="682">
        <v>1.1000000000000001</v>
      </c>
      <c r="BP8" s="682"/>
      <c r="BQ8" s="682"/>
      <c r="BR8" s="682"/>
      <c r="BS8" s="688" t="s">
        <v>240</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11414221</v>
      </c>
      <c r="CS8" s="680"/>
      <c r="CT8" s="680"/>
      <c r="CU8" s="680"/>
      <c r="CV8" s="680"/>
      <c r="CW8" s="680"/>
      <c r="CX8" s="680"/>
      <c r="CY8" s="681"/>
      <c r="CZ8" s="682">
        <v>40.4</v>
      </c>
      <c r="DA8" s="682"/>
      <c r="DB8" s="682"/>
      <c r="DC8" s="682"/>
      <c r="DD8" s="688">
        <v>279806</v>
      </c>
      <c r="DE8" s="680"/>
      <c r="DF8" s="680"/>
      <c r="DG8" s="680"/>
      <c r="DH8" s="680"/>
      <c r="DI8" s="680"/>
      <c r="DJ8" s="680"/>
      <c r="DK8" s="680"/>
      <c r="DL8" s="680"/>
      <c r="DM8" s="680"/>
      <c r="DN8" s="680"/>
      <c r="DO8" s="680"/>
      <c r="DP8" s="681"/>
      <c r="DQ8" s="688">
        <v>6471927</v>
      </c>
      <c r="DR8" s="680"/>
      <c r="DS8" s="680"/>
      <c r="DT8" s="680"/>
      <c r="DU8" s="680"/>
      <c r="DV8" s="680"/>
      <c r="DW8" s="680"/>
      <c r="DX8" s="680"/>
      <c r="DY8" s="680"/>
      <c r="DZ8" s="680"/>
      <c r="EA8" s="680"/>
      <c r="EB8" s="680"/>
      <c r="EC8" s="689"/>
    </row>
    <row r="9" spans="2:143" ht="11.25" customHeight="1" x14ac:dyDescent="0.15">
      <c r="B9" s="676" t="s">
        <v>242</v>
      </c>
      <c r="C9" s="677"/>
      <c r="D9" s="677"/>
      <c r="E9" s="677"/>
      <c r="F9" s="677"/>
      <c r="G9" s="677"/>
      <c r="H9" s="677"/>
      <c r="I9" s="677"/>
      <c r="J9" s="677"/>
      <c r="K9" s="677"/>
      <c r="L9" s="677"/>
      <c r="M9" s="677"/>
      <c r="N9" s="677"/>
      <c r="O9" s="677"/>
      <c r="P9" s="677"/>
      <c r="Q9" s="678"/>
      <c r="R9" s="679">
        <v>50100</v>
      </c>
      <c r="S9" s="680"/>
      <c r="T9" s="680"/>
      <c r="U9" s="680"/>
      <c r="V9" s="680"/>
      <c r="W9" s="680"/>
      <c r="X9" s="680"/>
      <c r="Y9" s="681"/>
      <c r="Z9" s="682">
        <v>0.2</v>
      </c>
      <c r="AA9" s="682"/>
      <c r="AB9" s="682"/>
      <c r="AC9" s="682"/>
      <c r="AD9" s="683">
        <v>50100</v>
      </c>
      <c r="AE9" s="683"/>
      <c r="AF9" s="683"/>
      <c r="AG9" s="683"/>
      <c r="AH9" s="683"/>
      <c r="AI9" s="683"/>
      <c r="AJ9" s="683"/>
      <c r="AK9" s="683"/>
      <c r="AL9" s="684">
        <v>0.3</v>
      </c>
      <c r="AM9" s="685"/>
      <c r="AN9" s="685"/>
      <c r="AO9" s="686"/>
      <c r="AP9" s="676" t="s">
        <v>243</v>
      </c>
      <c r="AQ9" s="677"/>
      <c r="AR9" s="677"/>
      <c r="AS9" s="677"/>
      <c r="AT9" s="677"/>
      <c r="AU9" s="677"/>
      <c r="AV9" s="677"/>
      <c r="AW9" s="677"/>
      <c r="AX9" s="677"/>
      <c r="AY9" s="677"/>
      <c r="AZ9" s="677"/>
      <c r="BA9" s="677"/>
      <c r="BB9" s="677"/>
      <c r="BC9" s="677"/>
      <c r="BD9" s="677"/>
      <c r="BE9" s="677"/>
      <c r="BF9" s="678"/>
      <c r="BG9" s="679">
        <v>4400441</v>
      </c>
      <c r="BH9" s="680"/>
      <c r="BI9" s="680"/>
      <c r="BJ9" s="680"/>
      <c r="BK9" s="680"/>
      <c r="BL9" s="680"/>
      <c r="BM9" s="680"/>
      <c r="BN9" s="681"/>
      <c r="BO9" s="682">
        <v>31.9</v>
      </c>
      <c r="BP9" s="682"/>
      <c r="BQ9" s="682"/>
      <c r="BR9" s="682"/>
      <c r="BS9" s="688" t="s">
        <v>240</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2407320</v>
      </c>
      <c r="CS9" s="680"/>
      <c r="CT9" s="680"/>
      <c r="CU9" s="680"/>
      <c r="CV9" s="680"/>
      <c r="CW9" s="680"/>
      <c r="CX9" s="680"/>
      <c r="CY9" s="681"/>
      <c r="CZ9" s="682">
        <v>8.5</v>
      </c>
      <c r="DA9" s="682"/>
      <c r="DB9" s="682"/>
      <c r="DC9" s="682"/>
      <c r="DD9" s="688">
        <v>218584</v>
      </c>
      <c r="DE9" s="680"/>
      <c r="DF9" s="680"/>
      <c r="DG9" s="680"/>
      <c r="DH9" s="680"/>
      <c r="DI9" s="680"/>
      <c r="DJ9" s="680"/>
      <c r="DK9" s="680"/>
      <c r="DL9" s="680"/>
      <c r="DM9" s="680"/>
      <c r="DN9" s="680"/>
      <c r="DO9" s="680"/>
      <c r="DP9" s="681"/>
      <c r="DQ9" s="688">
        <v>2108230</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240</v>
      </c>
      <c r="AA10" s="682"/>
      <c r="AB10" s="682"/>
      <c r="AC10" s="682"/>
      <c r="AD10" s="683" t="s">
        <v>128</v>
      </c>
      <c r="AE10" s="683"/>
      <c r="AF10" s="683"/>
      <c r="AG10" s="683"/>
      <c r="AH10" s="683"/>
      <c r="AI10" s="683"/>
      <c r="AJ10" s="683"/>
      <c r="AK10" s="683"/>
      <c r="AL10" s="684" t="s">
        <v>128</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213430</v>
      </c>
      <c r="BH10" s="680"/>
      <c r="BI10" s="680"/>
      <c r="BJ10" s="680"/>
      <c r="BK10" s="680"/>
      <c r="BL10" s="680"/>
      <c r="BM10" s="680"/>
      <c r="BN10" s="681"/>
      <c r="BO10" s="682">
        <v>1.5</v>
      </c>
      <c r="BP10" s="682"/>
      <c r="BQ10" s="682"/>
      <c r="BR10" s="682"/>
      <c r="BS10" s="688" t="s">
        <v>240</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v>85831</v>
      </c>
      <c r="CS10" s="680"/>
      <c r="CT10" s="680"/>
      <c r="CU10" s="680"/>
      <c r="CV10" s="680"/>
      <c r="CW10" s="680"/>
      <c r="CX10" s="680"/>
      <c r="CY10" s="681"/>
      <c r="CZ10" s="682">
        <v>0.3</v>
      </c>
      <c r="DA10" s="682"/>
      <c r="DB10" s="682"/>
      <c r="DC10" s="682"/>
      <c r="DD10" s="688" t="s">
        <v>128</v>
      </c>
      <c r="DE10" s="680"/>
      <c r="DF10" s="680"/>
      <c r="DG10" s="680"/>
      <c r="DH10" s="680"/>
      <c r="DI10" s="680"/>
      <c r="DJ10" s="680"/>
      <c r="DK10" s="680"/>
      <c r="DL10" s="680"/>
      <c r="DM10" s="680"/>
      <c r="DN10" s="680"/>
      <c r="DO10" s="680"/>
      <c r="DP10" s="681"/>
      <c r="DQ10" s="688">
        <v>74967</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240</v>
      </c>
      <c r="AA11" s="682"/>
      <c r="AB11" s="682"/>
      <c r="AC11" s="682"/>
      <c r="AD11" s="683" t="s">
        <v>240</v>
      </c>
      <c r="AE11" s="683"/>
      <c r="AF11" s="683"/>
      <c r="AG11" s="683"/>
      <c r="AH11" s="683"/>
      <c r="AI11" s="683"/>
      <c r="AJ11" s="683"/>
      <c r="AK11" s="683"/>
      <c r="AL11" s="684" t="s">
        <v>240</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782484</v>
      </c>
      <c r="BH11" s="680"/>
      <c r="BI11" s="680"/>
      <c r="BJ11" s="680"/>
      <c r="BK11" s="680"/>
      <c r="BL11" s="680"/>
      <c r="BM11" s="680"/>
      <c r="BN11" s="681"/>
      <c r="BO11" s="682">
        <v>5.7</v>
      </c>
      <c r="BP11" s="682"/>
      <c r="BQ11" s="682"/>
      <c r="BR11" s="682"/>
      <c r="BS11" s="688">
        <v>60411</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323383</v>
      </c>
      <c r="CS11" s="680"/>
      <c r="CT11" s="680"/>
      <c r="CU11" s="680"/>
      <c r="CV11" s="680"/>
      <c r="CW11" s="680"/>
      <c r="CX11" s="680"/>
      <c r="CY11" s="681"/>
      <c r="CZ11" s="682">
        <v>1.1000000000000001</v>
      </c>
      <c r="DA11" s="682"/>
      <c r="DB11" s="682"/>
      <c r="DC11" s="682"/>
      <c r="DD11" s="688">
        <v>116894</v>
      </c>
      <c r="DE11" s="680"/>
      <c r="DF11" s="680"/>
      <c r="DG11" s="680"/>
      <c r="DH11" s="680"/>
      <c r="DI11" s="680"/>
      <c r="DJ11" s="680"/>
      <c r="DK11" s="680"/>
      <c r="DL11" s="680"/>
      <c r="DM11" s="680"/>
      <c r="DN11" s="680"/>
      <c r="DO11" s="680"/>
      <c r="DP11" s="681"/>
      <c r="DQ11" s="688">
        <v>286386</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1498561</v>
      </c>
      <c r="S12" s="680"/>
      <c r="T12" s="680"/>
      <c r="U12" s="680"/>
      <c r="V12" s="680"/>
      <c r="W12" s="680"/>
      <c r="X12" s="680"/>
      <c r="Y12" s="681"/>
      <c r="Z12" s="682">
        <v>4.9000000000000004</v>
      </c>
      <c r="AA12" s="682"/>
      <c r="AB12" s="682"/>
      <c r="AC12" s="682"/>
      <c r="AD12" s="683">
        <v>1498561</v>
      </c>
      <c r="AE12" s="683"/>
      <c r="AF12" s="683"/>
      <c r="AG12" s="683"/>
      <c r="AH12" s="683"/>
      <c r="AI12" s="683"/>
      <c r="AJ12" s="683"/>
      <c r="AK12" s="683"/>
      <c r="AL12" s="684">
        <v>9.1</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6245866</v>
      </c>
      <c r="BH12" s="680"/>
      <c r="BI12" s="680"/>
      <c r="BJ12" s="680"/>
      <c r="BK12" s="680"/>
      <c r="BL12" s="680"/>
      <c r="BM12" s="680"/>
      <c r="BN12" s="681"/>
      <c r="BO12" s="682">
        <v>45.3</v>
      </c>
      <c r="BP12" s="682"/>
      <c r="BQ12" s="682"/>
      <c r="BR12" s="682"/>
      <c r="BS12" s="688" t="s">
        <v>240</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632299</v>
      </c>
      <c r="CS12" s="680"/>
      <c r="CT12" s="680"/>
      <c r="CU12" s="680"/>
      <c r="CV12" s="680"/>
      <c r="CW12" s="680"/>
      <c r="CX12" s="680"/>
      <c r="CY12" s="681"/>
      <c r="CZ12" s="682">
        <v>2.2000000000000002</v>
      </c>
      <c r="DA12" s="682"/>
      <c r="DB12" s="682"/>
      <c r="DC12" s="682"/>
      <c r="DD12" s="688">
        <v>11968</v>
      </c>
      <c r="DE12" s="680"/>
      <c r="DF12" s="680"/>
      <c r="DG12" s="680"/>
      <c r="DH12" s="680"/>
      <c r="DI12" s="680"/>
      <c r="DJ12" s="680"/>
      <c r="DK12" s="680"/>
      <c r="DL12" s="680"/>
      <c r="DM12" s="680"/>
      <c r="DN12" s="680"/>
      <c r="DO12" s="680"/>
      <c r="DP12" s="681"/>
      <c r="DQ12" s="688">
        <v>274850</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v>1838</v>
      </c>
      <c r="S13" s="680"/>
      <c r="T13" s="680"/>
      <c r="U13" s="680"/>
      <c r="V13" s="680"/>
      <c r="W13" s="680"/>
      <c r="X13" s="680"/>
      <c r="Y13" s="681"/>
      <c r="Z13" s="682">
        <v>0</v>
      </c>
      <c r="AA13" s="682"/>
      <c r="AB13" s="682"/>
      <c r="AC13" s="682"/>
      <c r="AD13" s="683">
        <v>1838</v>
      </c>
      <c r="AE13" s="683"/>
      <c r="AF13" s="683"/>
      <c r="AG13" s="683"/>
      <c r="AH13" s="683"/>
      <c r="AI13" s="683"/>
      <c r="AJ13" s="683"/>
      <c r="AK13" s="683"/>
      <c r="AL13" s="684">
        <v>0</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6194753</v>
      </c>
      <c r="BH13" s="680"/>
      <c r="BI13" s="680"/>
      <c r="BJ13" s="680"/>
      <c r="BK13" s="680"/>
      <c r="BL13" s="680"/>
      <c r="BM13" s="680"/>
      <c r="BN13" s="681"/>
      <c r="BO13" s="682">
        <v>44.9</v>
      </c>
      <c r="BP13" s="682"/>
      <c r="BQ13" s="682"/>
      <c r="BR13" s="682"/>
      <c r="BS13" s="688" t="s">
        <v>240</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2139450</v>
      </c>
      <c r="CS13" s="680"/>
      <c r="CT13" s="680"/>
      <c r="CU13" s="680"/>
      <c r="CV13" s="680"/>
      <c r="CW13" s="680"/>
      <c r="CX13" s="680"/>
      <c r="CY13" s="681"/>
      <c r="CZ13" s="682">
        <v>7.6</v>
      </c>
      <c r="DA13" s="682"/>
      <c r="DB13" s="682"/>
      <c r="DC13" s="682"/>
      <c r="DD13" s="688">
        <v>1454585</v>
      </c>
      <c r="DE13" s="680"/>
      <c r="DF13" s="680"/>
      <c r="DG13" s="680"/>
      <c r="DH13" s="680"/>
      <c r="DI13" s="680"/>
      <c r="DJ13" s="680"/>
      <c r="DK13" s="680"/>
      <c r="DL13" s="680"/>
      <c r="DM13" s="680"/>
      <c r="DN13" s="680"/>
      <c r="DO13" s="680"/>
      <c r="DP13" s="681"/>
      <c r="DQ13" s="688">
        <v>1047580</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240</v>
      </c>
      <c r="AA14" s="682"/>
      <c r="AB14" s="682"/>
      <c r="AC14" s="682"/>
      <c r="AD14" s="683" t="s">
        <v>128</v>
      </c>
      <c r="AE14" s="683"/>
      <c r="AF14" s="683"/>
      <c r="AG14" s="683"/>
      <c r="AH14" s="683"/>
      <c r="AI14" s="683"/>
      <c r="AJ14" s="683"/>
      <c r="AK14" s="683"/>
      <c r="AL14" s="684" t="s">
        <v>240</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204100</v>
      </c>
      <c r="BH14" s="680"/>
      <c r="BI14" s="680"/>
      <c r="BJ14" s="680"/>
      <c r="BK14" s="680"/>
      <c r="BL14" s="680"/>
      <c r="BM14" s="680"/>
      <c r="BN14" s="681"/>
      <c r="BO14" s="682">
        <v>1.5</v>
      </c>
      <c r="BP14" s="682"/>
      <c r="BQ14" s="682"/>
      <c r="BR14" s="682"/>
      <c r="BS14" s="688" t="s">
        <v>128</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1134751</v>
      </c>
      <c r="CS14" s="680"/>
      <c r="CT14" s="680"/>
      <c r="CU14" s="680"/>
      <c r="CV14" s="680"/>
      <c r="CW14" s="680"/>
      <c r="CX14" s="680"/>
      <c r="CY14" s="681"/>
      <c r="CZ14" s="682">
        <v>4</v>
      </c>
      <c r="DA14" s="682"/>
      <c r="DB14" s="682"/>
      <c r="DC14" s="682"/>
      <c r="DD14" s="688">
        <v>53389</v>
      </c>
      <c r="DE14" s="680"/>
      <c r="DF14" s="680"/>
      <c r="DG14" s="680"/>
      <c r="DH14" s="680"/>
      <c r="DI14" s="680"/>
      <c r="DJ14" s="680"/>
      <c r="DK14" s="680"/>
      <c r="DL14" s="680"/>
      <c r="DM14" s="680"/>
      <c r="DN14" s="680"/>
      <c r="DO14" s="680"/>
      <c r="DP14" s="681"/>
      <c r="DQ14" s="688">
        <v>1052920</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127362</v>
      </c>
      <c r="S15" s="680"/>
      <c r="T15" s="680"/>
      <c r="U15" s="680"/>
      <c r="V15" s="680"/>
      <c r="W15" s="680"/>
      <c r="X15" s="680"/>
      <c r="Y15" s="681"/>
      <c r="Z15" s="682">
        <v>0.4</v>
      </c>
      <c r="AA15" s="682"/>
      <c r="AB15" s="682"/>
      <c r="AC15" s="682"/>
      <c r="AD15" s="683">
        <v>127362</v>
      </c>
      <c r="AE15" s="683"/>
      <c r="AF15" s="683"/>
      <c r="AG15" s="683"/>
      <c r="AH15" s="683"/>
      <c r="AI15" s="683"/>
      <c r="AJ15" s="683"/>
      <c r="AK15" s="683"/>
      <c r="AL15" s="684">
        <v>0.8</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591765</v>
      </c>
      <c r="BH15" s="680"/>
      <c r="BI15" s="680"/>
      <c r="BJ15" s="680"/>
      <c r="BK15" s="680"/>
      <c r="BL15" s="680"/>
      <c r="BM15" s="680"/>
      <c r="BN15" s="681"/>
      <c r="BO15" s="682">
        <v>4.3</v>
      </c>
      <c r="BP15" s="682"/>
      <c r="BQ15" s="682"/>
      <c r="BR15" s="682"/>
      <c r="BS15" s="688" t="s">
        <v>128</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3142668</v>
      </c>
      <c r="CS15" s="680"/>
      <c r="CT15" s="680"/>
      <c r="CU15" s="680"/>
      <c r="CV15" s="680"/>
      <c r="CW15" s="680"/>
      <c r="CX15" s="680"/>
      <c r="CY15" s="681"/>
      <c r="CZ15" s="682">
        <v>11.1</v>
      </c>
      <c r="DA15" s="682"/>
      <c r="DB15" s="682"/>
      <c r="DC15" s="682"/>
      <c r="DD15" s="688">
        <v>473294</v>
      </c>
      <c r="DE15" s="680"/>
      <c r="DF15" s="680"/>
      <c r="DG15" s="680"/>
      <c r="DH15" s="680"/>
      <c r="DI15" s="680"/>
      <c r="DJ15" s="680"/>
      <c r="DK15" s="680"/>
      <c r="DL15" s="680"/>
      <c r="DM15" s="680"/>
      <c r="DN15" s="680"/>
      <c r="DO15" s="680"/>
      <c r="DP15" s="681"/>
      <c r="DQ15" s="688">
        <v>2217211</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240</v>
      </c>
      <c r="S16" s="680"/>
      <c r="T16" s="680"/>
      <c r="U16" s="680"/>
      <c r="V16" s="680"/>
      <c r="W16" s="680"/>
      <c r="X16" s="680"/>
      <c r="Y16" s="681"/>
      <c r="Z16" s="682" t="s">
        <v>240</v>
      </c>
      <c r="AA16" s="682"/>
      <c r="AB16" s="682"/>
      <c r="AC16" s="682"/>
      <c r="AD16" s="683" t="s">
        <v>240</v>
      </c>
      <c r="AE16" s="683"/>
      <c r="AF16" s="683"/>
      <c r="AG16" s="683"/>
      <c r="AH16" s="683"/>
      <c r="AI16" s="683"/>
      <c r="AJ16" s="683"/>
      <c r="AK16" s="683"/>
      <c r="AL16" s="684" t="s">
        <v>240</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240</v>
      </c>
      <c r="BH16" s="680"/>
      <c r="BI16" s="680"/>
      <c r="BJ16" s="680"/>
      <c r="BK16" s="680"/>
      <c r="BL16" s="680"/>
      <c r="BM16" s="680"/>
      <c r="BN16" s="681"/>
      <c r="BO16" s="682" t="s">
        <v>128</v>
      </c>
      <c r="BP16" s="682"/>
      <c r="BQ16" s="682"/>
      <c r="BR16" s="682"/>
      <c r="BS16" s="688" t="s">
        <v>128</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26130</v>
      </c>
      <c r="CS16" s="680"/>
      <c r="CT16" s="680"/>
      <c r="CU16" s="680"/>
      <c r="CV16" s="680"/>
      <c r="CW16" s="680"/>
      <c r="CX16" s="680"/>
      <c r="CY16" s="681"/>
      <c r="CZ16" s="682">
        <v>0.1</v>
      </c>
      <c r="DA16" s="682"/>
      <c r="DB16" s="682"/>
      <c r="DC16" s="682"/>
      <c r="DD16" s="688" t="s">
        <v>128</v>
      </c>
      <c r="DE16" s="680"/>
      <c r="DF16" s="680"/>
      <c r="DG16" s="680"/>
      <c r="DH16" s="680"/>
      <c r="DI16" s="680"/>
      <c r="DJ16" s="680"/>
      <c r="DK16" s="680"/>
      <c r="DL16" s="680"/>
      <c r="DM16" s="680"/>
      <c r="DN16" s="680"/>
      <c r="DO16" s="680"/>
      <c r="DP16" s="681"/>
      <c r="DQ16" s="688">
        <v>26130</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60322</v>
      </c>
      <c r="S17" s="680"/>
      <c r="T17" s="680"/>
      <c r="U17" s="680"/>
      <c r="V17" s="680"/>
      <c r="W17" s="680"/>
      <c r="X17" s="680"/>
      <c r="Y17" s="681"/>
      <c r="Z17" s="682">
        <v>0.2</v>
      </c>
      <c r="AA17" s="682"/>
      <c r="AB17" s="682"/>
      <c r="AC17" s="682"/>
      <c r="AD17" s="683">
        <v>60322</v>
      </c>
      <c r="AE17" s="683"/>
      <c r="AF17" s="683"/>
      <c r="AG17" s="683"/>
      <c r="AH17" s="683"/>
      <c r="AI17" s="683"/>
      <c r="AJ17" s="683"/>
      <c r="AK17" s="683"/>
      <c r="AL17" s="684">
        <v>0.4</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146</v>
      </c>
      <c r="BH17" s="680"/>
      <c r="BI17" s="680"/>
      <c r="BJ17" s="680"/>
      <c r="BK17" s="680"/>
      <c r="BL17" s="680"/>
      <c r="BM17" s="680"/>
      <c r="BN17" s="681"/>
      <c r="BO17" s="682" t="s">
        <v>128</v>
      </c>
      <c r="BP17" s="682"/>
      <c r="BQ17" s="682"/>
      <c r="BR17" s="682"/>
      <c r="BS17" s="688" t="s">
        <v>240</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3224612</v>
      </c>
      <c r="CS17" s="680"/>
      <c r="CT17" s="680"/>
      <c r="CU17" s="680"/>
      <c r="CV17" s="680"/>
      <c r="CW17" s="680"/>
      <c r="CX17" s="680"/>
      <c r="CY17" s="681"/>
      <c r="CZ17" s="682">
        <v>11.4</v>
      </c>
      <c r="DA17" s="682"/>
      <c r="DB17" s="682"/>
      <c r="DC17" s="682"/>
      <c r="DD17" s="688" t="s">
        <v>240</v>
      </c>
      <c r="DE17" s="680"/>
      <c r="DF17" s="680"/>
      <c r="DG17" s="680"/>
      <c r="DH17" s="680"/>
      <c r="DI17" s="680"/>
      <c r="DJ17" s="680"/>
      <c r="DK17" s="680"/>
      <c r="DL17" s="680"/>
      <c r="DM17" s="680"/>
      <c r="DN17" s="680"/>
      <c r="DO17" s="680"/>
      <c r="DP17" s="681"/>
      <c r="DQ17" s="688">
        <v>3128871</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1547345</v>
      </c>
      <c r="S18" s="680"/>
      <c r="T18" s="680"/>
      <c r="U18" s="680"/>
      <c r="V18" s="680"/>
      <c r="W18" s="680"/>
      <c r="X18" s="680"/>
      <c r="Y18" s="681"/>
      <c r="Z18" s="682">
        <v>5.0999999999999996</v>
      </c>
      <c r="AA18" s="682"/>
      <c r="AB18" s="682"/>
      <c r="AC18" s="682"/>
      <c r="AD18" s="683">
        <v>1501068</v>
      </c>
      <c r="AE18" s="683"/>
      <c r="AF18" s="683"/>
      <c r="AG18" s="683"/>
      <c r="AH18" s="683"/>
      <c r="AI18" s="683"/>
      <c r="AJ18" s="683"/>
      <c r="AK18" s="683"/>
      <c r="AL18" s="684">
        <v>9.1</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240</v>
      </c>
      <c r="BH18" s="680"/>
      <c r="BI18" s="680"/>
      <c r="BJ18" s="680"/>
      <c r="BK18" s="680"/>
      <c r="BL18" s="680"/>
      <c r="BM18" s="680"/>
      <c r="BN18" s="681"/>
      <c r="BO18" s="682" t="s">
        <v>240</v>
      </c>
      <c r="BP18" s="682"/>
      <c r="BQ18" s="682"/>
      <c r="BR18" s="682"/>
      <c r="BS18" s="688" t="s">
        <v>240</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240</v>
      </c>
      <c r="DA18" s="682"/>
      <c r="DB18" s="682"/>
      <c r="DC18" s="682"/>
      <c r="DD18" s="688" t="s">
        <v>240</v>
      </c>
      <c r="DE18" s="680"/>
      <c r="DF18" s="680"/>
      <c r="DG18" s="680"/>
      <c r="DH18" s="680"/>
      <c r="DI18" s="680"/>
      <c r="DJ18" s="680"/>
      <c r="DK18" s="680"/>
      <c r="DL18" s="680"/>
      <c r="DM18" s="680"/>
      <c r="DN18" s="680"/>
      <c r="DO18" s="680"/>
      <c r="DP18" s="681"/>
      <c r="DQ18" s="688" t="s">
        <v>240</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1501068</v>
      </c>
      <c r="S19" s="680"/>
      <c r="T19" s="680"/>
      <c r="U19" s="680"/>
      <c r="V19" s="680"/>
      <c r="W19" s="680"/>
      <c r="X19" s="680"/>
      <c r="Y19" s="681"/>
      <c r="Z19" s="682">
        <v>4.9000000000000004</v>
      </c>
      <c r="AA19" s="682"/>
      <c r="AB19" s="682"/>
      <c r="AC19" s="682"/>
      <c r="AD19" s="683">
        <v>1501068</v>
      </c>
      <c r="AE19" s="683"/>
      <c r="AF19" s="683"/>
      <c r="AG19" s="683"/>
      <c r="AH19" s="683"/>
      <c r="AI19" s="683"/>
      <c r="AJ19" s="683"/>
      <c r="AK19" s="683"/>
      <c r="AL19" s="684">
        <v>9.1</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v>1209747</v>
      </c>
      <c r="BH19" s="680"/>
      <c r="BI19" s="680"/>
      <c r="BJ19" s="680"/>
      <c r="BK19" s="680"/>
      <c r="BL19" s="680"/>
      <c r="BM19" s="680"/>
      <c r="BN19" s="681"/>
      <c r="BO19" s="682">
        <v>8.8000000000000007</v>
      </c>
      <c r="BP19" s="682"/>
      <c r="BQ19" s="682"/>
      <c r="BR19" s="682"/>
      <c r="BS19" s="688" t="s">
        <v>128</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128</v>
      </c>
      <c r="DA19" s="682"/>
      <c r="DB19" s="682"/>
      <c r="DC19" s="682"/>
      <c r="DD19" s="688" t="s">
        <v>240</v>
      </c>
      <c r="DE19" s="680"/>
      <c r="DF19" s="680"/>
      <c r="DG19" s="680"/>
      <c r="DH19" s="680"/>
      <c r="DI19" s="680"/>
      <c r="DJ19" s="680"/>
      <c r="DK19" s="680"/>
      <c r="DL19" s="680"/>
      <c r="DM19" s="680"/>
      <c r="DN19" s="680"/>
      <c r="DO19" s="680"/>
      <c r="DP19" s="681"/>
      <c r="DQ19" s="688" t="s">
        <v>240</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46277</v>
      </c>
      <c r="S20" s="680"/>
      <c r="T20" s="680"/>
      <c r="U20" s="680"/>
      <c r="V20" s="680"/>
      <c r="W20" s="680"/>
      <c r="X20" s="680"/>
      <c r="Y20" s="681"/>
      <c r="Z20" s="682">
        <v>0.2</v>
      </c>
      <c r="AA20" s="682"/>
      <c r="AB20" s="682"/>
      <c r="AC20" s="682"/>
      <c r="AD20" s="683" t="s">
        <v>128</v>
      </c>
      <c r="AE20" s="683"/>
      <c r="AF20" s="683"/>
      <c r="AG20" s="683"/>
      <c r="AH20" s="683"/>
      <c r="AI20" s="683"/>
      <c r="AJ20" s="683"/>
      <c r="AK20" s="683"/>
      <c r="AL20" s="684" t="s">
        <v>240</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v>1209747</v>
      </c>
      <c r="BH20" s="680"/>
      <c r="BI20" s="680"/>
      <c r="BJ20" s="680"/>
      <c r="BK20" s="680"/>
      <c r="BL20" s="680"/>
      <c r="BM20" s="680"/>
      <c r="BN20" s="681"/>
      <c r="BO20" s="682">
        <v>8.8000000000000007</v>
      </c>
      <c r="BP20" s="682"/>
      <c r="BQ20" s="682"/>
      <c r="BR20" s="682"/>
      <c r="BS20" s="688" t="s">
        <v>128</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28255695</v>
      </c>
      <c r="CS20" s="680"/>
      <c r="CT20" s="680"/>
      <c r="CU20" s="680"/>
      <c r="CV20" s="680"/>
      <c r="CW20" s="680"/>
      <c r="CX20" s="680"/>
      <c r="CY20" s="681"/>
      <c r="CZ20" s="682">
        <v>100</v>
      </c>
      <c r="DA20" s="682"/>
      <c r="DB20" s="682"/>
      <c r="DC20" s="682"/>
      <c r="DD20" s="688">
        <v>2706259</v>
      </c>
      <c r="DE20" s="680"/>
      <c r="DF20" s="680"/>
      <c r="DG20" s="680"/>
      <c r="DH20" s="680"/>
      <c r="DI20" s="680"/>
      <c r="DJ20" s="680"/>
      <c r="DK20" s="680"/>
      <c r="DL20" s="680"/>
      <c r="DM20" s="680"/>
      <c r="DN20" s="680"/>
      <c r="DO20" s="680"/>
      <c r="DP20" s="681"/>
      <c r="DQ20" s="688">
        <v>19753840</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t="s">
        <v>128</v>
      </c>
      <c r="S21" s="680"/>
      <c r="T21" s="680"/>
      <c r="U21" s="680"/>
      <c r="V21" s="680"/>
      <c r="W21" s="680"/>
      <c r="X21" s="680"/>
      <c r="Y21" s="681"/>
      <c r="Z21" s="682" t="s">
        <v>240</v>
      </c>
      <c r="AA21" s="682"/>
      <c r="AB21" s="682"/>
      <c r="AC21" s="682"/>
      <c r="AD21" s="683" t="s">
        <v>128</v>
      </c>
      <c r="AE21" s="683"/>
      <c r="AF21" s="683"/>
      <c r="AG21" s="683"/>
      <c r="AH21" s="683"/>
      <c r="AI21" s="683"/>
      <c r="AJ21" s="683"/>
      <c r="AK21" s="683"/>
      <c r="AL21" s="684" t="s">
        <v>128</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v>93172</v>
      </c>
      <c r="BH21" s="680"/>
      <c r="BI21" s="680"/>
      <c r="BJ21" s="680"/>
      <c r="BK21" s="680"/>
      <c r="BL21" s="680"/>
      <c r="BM21" s="680"/>
      <c r="BN21" s="681"/>
      <c r="BO21" s="682">
        <v>0.7</v>
      </c>
      <c r="BP21" s="682"/>
      <c r="BQ21" s="682"/>
      <c r="BR21" s="682"/>
      <c r="BS21" s="688" t="s">
        <v>240</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17426222</v>
      </c>
      <c r="S22" s="680"/>
      <c r="T22" s="680"/>
      <c r="U22" s="680"/>
      <c r="V22" s="680"/>
      <c r="W22" s="680"/>
      <c r="X22" s="680"/>
      <c r="Y22" s="681"/>
      <c r="Z22" s="682">
        <v>56.9</v>
      </c>
      <c r="AA22" s="682"/>
      <c r="AB22" s="682"/>
      <c r="AC22" s="682"/>
      <c r="AD22" s="683">
        <v>16202959</v>
      </c>
      <c r="AE22" s="683"/>
      <c r="AF22" s="683"/>
      <c r="AG22" s="683"/>
      <c r="AH22" s="683"/>
      <c r="AI22" s="683"/>
      <c r="AJ22" s="683"/>
      <c r="AK22" s="683"/>
      <c r="AL22" s="684">
        <v>98.7</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240</v>
      </c>
      <c r="BP22" s="682"/>
      <c r="BQ22" s="682"/>
      <c r="BR22" s="682"/>
      <c r="BS22" s="688" t="s">
        <v>240</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v>11679</v>
      </c>
      <c r="S23" s="680"/>
      <c r="T23" s="680"/>
      <c r="U23" s="680"/>
      <c r="V23" s="680"/>
      <c r="W23" s="680"/>
      <c r="X23" s="680"/>
      <c r="Y23" s="681"/>
      <c r="Z23" s="682">
        <v>0</v>
      </c>
      <c r="AA23" s="682"/>
      <c r="AB23" s="682"/>
      <c r="AC23" s="682"/>
      <c r="AD23" s="683">
        <v>11679</v>
      </c>
      <c r="AE23" s="683"/>
      <c r="AF23" s="683"/>
      <c r="AG23" s="683"/>
      <c r="AH23" s="683"/>
      <c r="AI23" s="683"/>
      <c r="AJ23" s="683"/>
      <c r="AK23" s="683"/>
      <c r="AL23" s="684">
        <v>0.1</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v>1116575</v>
      </c>
      <c r="BH23" s="680"/>
      <c r="BI23" s="680"/>
      <c r="BJ23" s="680"/>
      <c r="BK23" s="680"/>
      <c r="BL23" s="680"/>
      <c r="BM23" s="680"/>
      <c r="BN23" s="681"/>
      <c r="BO23" s="682">
        <v>8.1</v>
      </c>
      <c r="BP23" s="682"/>
      <c r="BQ23" s="682"/>
      <c r="BR23" s="682"/>
      <c r="BS23" s="688" t="s">
        <v>240</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297568</v>
      </c>
      <c r="S24" s="680"/>
      <c r="T24" s="680"/>
      <c r="U24" s="680"/>
      <c r="V24" s="680"/>
      <c r="W24" s="680"/>
      <c r="X24" s="680"/>
      <c r="Y24" s="681"/>
      <c r="Z24" s="682">
        <v>1</v>
      </c>
      <c r="AA24" s="682"/>
      <c r="AB24" s="682"/>
      <c r="AC24" s="682"/>
      <c r="AD24" s="683" t="s">
        <v>128</v>
      </c>
      <c r="AE24" s="683"/>
      <c r="AF24" s="683"/>
      <c r="AG24" s="683"/>
      <c r="AH24" s="683"/>
      <c r="AI24" s="683"/>
      <c r="AJ24" s="683"/>
      <c r="AK24" s="683"/>
      <c r="AL24" s="684" t="s">
        <v>240</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240</v>
      </c>
      <c r="BH24" s="680"/>
      <c r="BI24" s="680"/>
      <c r="BJ24" s="680"/>
      <c r="BK24" s="680"/>
      <c r="BL24" s="680"/>
      <c r="BM24" s="680"/>
      <c r="BN24" s="681"/>
      <c r="BO24" s="682" t="s">
        <v>240</v>
      </c>
      <c r="BP24" s="682"/>
      <c r="BQ24" s="682"/>
      <c r="BR24" s="682"/>
      <c r="BS24" s="688" t="s">
        <v>240</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14432697</v>
      </c>
      <c r="CS24" s="669"/>
      <c r="CT24" s="669"/>
      <c r="CU24" s="669"/>
      <c r="CV24" s="669"/>
      <c r="CW24" s="669"/>
      <c r="CX24" s="669"/>
      <c r="CY24" s="670"/>
      <c r="CZ24" s="673">
        <v>51.1</v>
      </c>
      <c r="DA24" s="674"/>
      <c r="DB24" s="674"/>
      <c r="DC24" s="693"/>
      <c r="DD24" s="712">
        <v>10001542</v>
      </c>
      <c r="DE24" s="669"/>
      <c r="DF24" s="669"/>
      <c r="DG24" s="669"/>
      <c r="DH24" s="669"/>
      <c r="DI24" s="669"/>
      <c r="DJ24" s="669"/>
      <c r="DK24" s="670"/>
      <c r="DL24" s="712">
        <v>9864885</v>
      </c>
      <c r="DM24" s="669"/>
      <c r="DN24" s="669"/>
      <c r="DO24" s="669"/>
      <c r="DP24" s="669"/>
      <c r="DQ24" s="669"/>
      <c r="DR24" s="669"/>
      <c r="DS24" s="669"/>
      <c r="DT24" s="669"/>
      <c r="DU24" s="669"/>
      <c r="DV24" s="670"/>
      <c r="DW24" s="673">
        <v>55.8</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592293</v>
      </c>
      <c r="S25" s="680"/>
      <c r="T25" s="680"/>
      <c r="U25" s="680"/>
      <c r="V25" s="680"/>
      <c r="W25" s="680"/>
      <c r="X25" s="680"/>
      <c r="Y25" s="681"/>
      <c r="Z25" s="682">
        <v>1.9</v>
      </c>
      <c r="AA25" s="682"/>
      <c r="AB25" s="682"/>
      <c r="AC25" s="682"/>
      <c r="AD25" s="683">
        <v>69526</v>
      </c>
      <c r="AE25" s="683"/>
      <c r="AF25" s="683"/>
      <c r="AG25" s="683"/>
      <c r="AH25" s="683"/>
      <c r="AI25" s="683"/>
      <c r="AJ25" s="683"/>
      <c r="AK25" s="683"/>
      <c r="AL25" s="684">
        <v>0.4</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128</v>
      </c>
      <c r="BP25" s="682"/>
      <c r="BQ25" s="682"/>
      <c r="BR25" s="682"/>
      <c r="BS25" s="688" t="s">
        <v>240</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5310623</v>
      </c>
      <c r="CS25" s="715"/>
      <c r="CT25" s="715"/>
      <c r="CU25" s="715"/>
      <c r="CV25" s="715"/>
      <c r="CW25" s="715"/>
      <c r="CX25" s="715"/>
      <c r="CY25" s="716"/>
      <c r="CZ25" s="684">
        <v>18.8</v>
      </c>
      <c r="DA25" s="713"/>
      <c r="DB25" s="713"/>
      <c r="DC25" s="717"/>
      <c r="DD25" s="688">
        <v>4723469</v>
      </c>
      <c r="DE25" s="715"/>
      <c r="DF25" s="715"/>
      <c r="DG25" s="715"/>
      <c r="DH25" s="715"/>
      <c r="DI25" s="715"/>
      <c r="DJ25" s="715"/>
      <c r="DK25" s="716"/>
      <c r="DL25" s="688">
        <v>4713236</v>
      </c>
      <c r="DM25" s="715"/>
      <c r="DN25" s="715"/>
      <c r="DO25" s="715"/>
      <c r="DP25" s="715"/>
      <c r="DQ25" s="715"/>
      <c r="DR25" s="715"/>
      <c r="DS25" s="715"/>
      <c r="DT25" s="715"/>
      <c r="DU25" s="715"/>
      <c r="DV25" s="716"/>
      <c r="DW25" s="684">
        <v>26.7</v>
      </c>
      <c r="DX25" s="713"/>
      <c r="DY25" s="713"/>
      <c r="DZ25" s="713"/>
      <c r="EA25" s="713"/>
      <c r="EB25" s="713"/>
      <c r="EC25" s="714"/>
    </row>
    <row r="26" spans="2:133" ht="11.25" customHeight="1" x14ac:dyDescent="0.15">
      <c r="B26" s="676" t="s">
        <v>296</v>
      </c>
      <c r="C26" s="677"/>
      <c r="D26" s="677"/>
      <c r="E26" s="677"/>
      <c r="F26" s="677"/>
      <c r="G26" s="677"/>
      <c r="H26" s="677"/>
      <c r="I26" s="677"/>
      <c r="J26" s="677"/>
      <c r="K26" s="677"/>
      <c r="L26" s="677"/>
      <c r="M26" s="677"/>
      <c r="N26" s="677"/>
      <c r="O26" s="677"/>
      <c r="P26" s="677"/>
      <c r="Q26" s="678"/>
      <c r="R26" s="679">
        <v>161870</v>
      </c>
      <c r="S26" s="680"/>
      <c r="T26" s="680"/>
      <c r="U26" s="680"/>
      <c r="V26" s="680"/>
      <c r="W26" s="680"/>
      <c r="X26" s="680"/>
      <c r="Y26" s="681"/>
      <c r="Z26" s="682">
        <v>0.5</v>
      </c>
      <c r="AA26" s="682"/>
      <c r="AB26" s="682"/>
      <c r="AC26" s="682"/>
      <c r="AD26" s="683" t="s">
        <v>240</v>
      </c>
      <c r="AE26" s="683"/>
      <c r="AF26" s="683"/>
      <c r="AG26" s="683"/>
      <c r="AH26" s="683"/>
      <c r="AI26" s="683"/>
      <c r="AJ26" s="683"/>
      <c r="AK26" s="683"/>
      <c r="AL26" s="684" t="s">
        <v>240</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240</v>
      </c>
      <c r="BH26" s="680"/>
      <c r="BI26" s="680"/>
      <c r="BJ26" s="680"/>
      <c r="BK26" s="680"/>
      <c r="BL26" s="680"/>
      <c r="BM26" s="680"/>
      <c r="BN26" s="681"/>
      <c r="BO26" s="682" t="s">
        <v>240</v>
      </c>
      <c r="BP26" s="682"/>
      <c r="BQ26" s="682"/>
      <c r="BR26" s="682"/>
      <c r="BS26" s="688" t="s">
        <v>240</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3475345</v>
      </c>
      <c r="CS26" s="680"/>
      <c r="CT26" s="680"/>
      <c r="CU26" s="680"/>
      <c r="CV26" s="680"/>
      <c r="CW26" s="680"/>
      <c r="CX26" s="680"/>
      <c r="CY26" s="681"/>
      <c r="CZ26" s="684">
        <v>12.3</v>
      </c>
      <c r="DA26" s="713"/>
      <c r="DB26" s="713"/>
      <c r="DC26" s="717"/>
      <c r="DD26" s="688">
        <v>3174323</v>
      </c>
      <c r="DE26" s="680"/>
      <c r="DF26" s="680"/>
      <c r="DG26" s="680"/>
      <c r="DH26" s="680"/>
      <c r="DI26" s="680"/>
      <c r="DJ26" s="680"/>
      <c r="DK26" s="681"/>
      <c r="DL26" s="688" t="s">
        <v>128</v>
      </c>
      <c r="DM26" s="680"/>
      <c r="DN26" s="680"/>
      <c r="DO26" s="680"/>
      <c r="DP26" s="680"/>
      <c r="DQ26" s="680"/>
      <c r="DR26" s="680"/>
      <c r="DS26" s="680"/>
      <c r="DT26" s="680"/>
      <c r="DU26" s="680"/>
      <c r="DV26" s="681"/>
      <c r="DW26" s="684" t="s">
        <v>240</v>
      </c>
      <c r="DX26" s="713"/>
      <c r="DY26" s="713"/>
      <c r="DZ26" s="713"/>
      <c r="EA26" s="713"/>
      <c r="EB26" s="713"/>
      <c r="EC26" s="714"/>
    </row>
    <row r="27" spans="2:133" ht="11.25" customHeight="1" x14ac:dyDescent="0.15">
      <c r="B27" s="676" t="s">
        <v>299</v>
      </c>
      <c r="C27" s="677"/>
      <c r="D27" s="677"/>
      <c r="E27" s="677"/>
      <c r="F27" s="677"/>
      <c r="G27" s="677"/>
      <c r="H27" s="677"/>
      <c r="I27" s="677"/>
      <c r="J27" s="677"/>
      <c r="K27" s="677"/>
      <c r="L27" s="677"/>
      <c r="M27" s="677"/>
      <c r="N27" s="677"/>
      <c r="O27" s="677"/>
      <c r="P27" s="677"/>
      <c r="Q27" s="678"/>
      <c r="R27" s="679">
        <v>3288725</v>
      </c>
      <c r="S27" s="680"/>
      <c r="T27" s="680"/>
      <c r="U27" s="680"/>
      <c r="V27" s="680"/>
      <c r="W27" s="680"/>
      <c r="X27" s="680"/>
      <c r="Y27" s="681"/>
      <c r="Z27" s="682">
        <v>10.7</v>
      </c>
      <c r="AA27" s="682"/>
      <c r="AB27" s="682"/>
      <c r="AC27" s="682"/>
      <c r="AD27" s="683" t="s">
        <v>128</v>
      </c>
      <c r="AE27" s="683"/>
      <c r="AF27" s="683"/>
      <c r="AG27" s="683"/>
      <c r="AH27" s="683"/>
      <c r="AI27" s="683"/>
      <c r="AJ27" s="683"/>
      <c r="AK27" s="683"/>
      <c r="AL27" s="684" t="s">
        <v>240</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13794970</v>
      </c>
      <c r="BH27" s="680"/>
      <c r="BI27" s="680"/>
      <c r="BJ27" s="680"/>
      <c r="BK27" s="680"/>
      <c r="BL27" s="680"/>
      <c r="BM27" s="680"/>
      <c r="BN27" s="681"/>
      <c r="BO27" s="682">
        <v>100</v>
      </c>
      <c r="BP27" s="682"/>
      <c r="BQ27" s="682"/>
      <c r="BR27" s="682"/>
      <c r="BS27" s="688">
        <v>60411</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5897462</v>
      </c>
      <c r="CS27" s="715"/>
      <c r="CT27" s="715"/>
      <c r="CU27" s="715"/>
      <c r="CV27" s="715"/>
      <c r="CW27" s="715"/>
      <c r="CX27" s="715"/>
      <c r="CY27" s="716"/>
      <c r="CZ27" s="684">
        <v>20.9</v>
      </c>
      <c r="DA27" s="713"/>
      <c r="DB27" s="713"/>
      <c r="DC27" s="717"/>
      <c r="DD27" s="688">
        <v>2149202</v>
      </c>
      <c r="DE27" s="715"/>
      <c r="DF27" s="715"/>
      <c r="DG27" s="715"/>
      <c r="DH27" s="715"/>
      <c r="DI27" s="715"/>
      <c r="DJ27" s="715"/>
      <c r="DK27" s="716"/>
      <c r="DL27" s="688">
        <v>2022778</v>
      </c>
      <c r="DM27" s="715"/>
      <c r="DN27" s="715"/>
      <c r="DO27" s="715"/>
      <c r="DP27" s="715"/>
      <c r="DQ27" s="715"/>
      <c r="DR27" s="715"/>
      <c r="DS27" s="715"/>
      <c r="DT27" s="715"/>
      <c r="DU27" s="715"/>
      <c r="DV27" s="716"/>
      <c r="DW27" s="684">
        <v>11.4</v>
      </c>
      <c r="DX27" s="713"/>
      <c r="DY27" s="713"/>
      <c r="DZ27" s="713"/>
      <c r="EA27" s="713"/>
      <c r="EB27" s="713"/>
      <c r="EC27" s="714"/>
    </row>
    <row r="28" spans="2:133" ht="11.25" customHeight="1" x14ac:dyDescent="0.15">
      <c r="B28" s="721" t="s">
        <v>302</v>
      </c>
      <c r="C28" s="722"/>
      <c r="D28" s="722"/>
      <c r="E28" s="722"/>
      <c r="F28" s="722"/>
      <c r="G28" s="722"/>
      <c r="H28" s="722"/>
      <c r="I28" s="722"/>
      <c r="J28" s="722"/>
      <c r="K28" s="722"/>
      <c r="L28" s="722"/>
      <c r="M28" s="722"/>
      <c r="N28" s="722"/>
      <c r="O28" s="722"/>
      <c r="P28" s="722"/>
      <c r="Q28" s="723"/>
      <c r="R28" s="679" t="s">
        <v>240</v>
      </c>
      <c r="S28" s="680"/>
      <c r="T28" s="680"/>
      <c r="U28" s="680"/>
      <c r="V28" s="680"/>
      <c r="W28" s="680"/>
      <c r="X28" s="680"/>
      <c r="Y28" s="681"/>
      <c r="Z28" s="682" t="s">
        <v>240</v>
      </c>
      <c r="AA28" s="682"/>
      <c r="AB28" s="682"/>
      <c r="AC28" s="682"/>
      <c r="AD28" s="683" t="s">
        <v>128</v>
      </c>
      <c r="AE28" s="683"/>
      <c r="AF28" s="683"/>
      <c r="AG28" s="683"/>
      <c r="AH28" s="683"/>
      <c r="AI28" s="683"/>
      <c r="AJ28" s="683"/>
      <c r="AK28" s="683"/>
      <c r="AL28" s="684" t="s">
        <v>240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3224612</v>
      </c>
      <c r="CS28" s="680"/>
      <c r="CT28" s="680"/>
      <c r="CU28" s="680"/>
      <c r="CV28" s="680"/>
      <c r="CW28" s="680"/>
      <c r="CX28" s="680"/>
      <c r="CY28" s="681"/>
      <c r="CZ28" s="684">
        <v>11.4</v>
      </c>
      <c r="DA28" s="713"/>
      <c r="DB28" s="713"/>
      <c r="DC28" s="717"/>
      <c r="DD28" s="688">
        <v>3128871</v>
      </c>
      <c r="DE28" s="680"/>
      <c r="DF28" s="680"/>
      <c r="DG28" s="680"/>
      <c r="DH28" s="680"/>
      <c r="DI28" s="680"/>
      <c r="DJ28" s="680"/>
      <c r="DK28" s="681"/>
      <c r="DL28" s="688">
        <v>3128871</v>
      </c>
      <c r="DM28" s="680"/>
      <c r="DN28" s="680"/>
      <c r="DO28" s="680"/>
      <c r="DP28" s="680"/>
      <c r="DQ28" s="680"/>
      <c r="DR28" s="680"/>
      <c r="DS28" s="680"/>
      <c r="DT28" s="680"/>
      <c r="DU28" s="680"/>
      <c r="DV28" s="681"/>
      <c r="DW28" s="684">
        <v>17.7</v>
      </c>
      <c r="DX28" s="713"/>
      <c r="DY28" s="713"/>
      <c r="DZ28" s="713"/>
      <c r="EA28" s="713"/>
      <c r="EB28" s="713"/>
      <c r="EC28" s="714"/>
    </row>
    <row r="29" spans="2:133" ht="11.25" customHeight="1" x14ac:dyDescent="0.15">
      <c r="B29" s="676" t="s">
        <v>304</v>
      </c>
      <c r="C29" s="677"/>
      <c r="D29" s="677"/>
      <c r="E29" s="677"/>
      <c r="F29" s="677"/>
      <c r="G29" s="677"/>
      <c r="H29" s="677"/>
      <c r="I29" s="677"/>
      <c r="J29" s="677"/>
      <c r="K29" s="677"/>
      <c r="L29" s="677"/>
      <c r="M29" s="677"/>
      <c r="N29" s="677"/>
      <c r="O29" s="677"/>
      <c r="P29" s="677"/>
      <c r="Q29" s="678"/>
      <c r="R29" s="679">
        <v>1654874</v>
      </c>
      <c r="S29" s="680"/>
      <c r="T29" s="680"/>
      <c r="U29" s="680"/>
      <c r="V29" s="680"/>
      <c r="W29" s="680"/>
      <c r="X29" s="680"/>
      <c r="Y29" s="681"/>
      <c r="Z29" s="682">
        <v>5.4</v>
      </c>
      <c r="AA29" s="682"/>
      <c r="AB29" s="682"/>
      <c r="AC29" s="682"/>
      <c r="AD29" s="683" t="s">
        <v>240</v>
      </c>
      <c r="AE29" s="683"/>
      <c r="AF29" s="683"/>
      <c r="AG29" s="683"/>
      <c r="AH29" s="683"/>
      <c r="AI29" s="683"/>
      <c r="AJ29" s="683"/>
      <c r="AK29" s="683"/>
      <c r="AL29" s="684" t="s">
        <v>240</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70</v>
      </c>
      <c r="CG29" s="695"/>
      <c r="CH29" s="695"/>
      <c r="CI29" s="695"/>
      <c r="CJ29" s="695"/>
      <c r="CK29" s="695"/>
      <c r="CL29" s="695"/>
      <c r="CM29" s="695"/>
      <c r="CN29" s="695"/>
      <c r="CO29" s="695"/>
      <c r="CP29" s="695"/>
      <c r="CQ29" s="696"/>
      <c r="CR29" s="679">
        <v>3224556</v>
      </c>
      <c r="CS29" s="715"/>
      <c r="CT29" s="715"/>
      <c r="CU29" s="715"/>
      <c r="CV29" s="715"/>
      <c r="CW29" s="715"/>
      <c r="CX29" s="715"/>
      <c r="CY29" s="716"/>
      <c r="CZ29" s="684">
        <v>11.4</v>
      </c>
      <c r="DA29" s="713"/>
      <c r="DB29" s="713"/>
      <c r="DC29" s="717"/>
      <c r="DD29" s="688">
        <v>3128815</v>
      </c>
      <c r="DE29" s="715"/>
      <c r="DF29" s="715"/>
      <c r="DG29" s="715"/>
      <c r="DH29" s="715"/>
      <c r="DI29" s="715"/>
      <c r="DJ29" s="715"/>
      <c r="DK29" s="716"/>
      <c r="DL29" s="688">
        <v>3128815</v>
      </c>
      <c r="DM29" s="715"/>
      <c r="DN29" s="715"/>
      <c r="DO29" s="715"/>
      <c r="DP29" s="715"/>
      <c r="DQ29" s="715"/>
      <c r="DR29" s="715"/>
      <c r="DS29" s="715"/>
      <c r="DT29" s="715"/>
      <c r="DU29" s="715"/>
      <c r="DV29" s="716"/>
      <c r="DW29" s="684">
        <v>17.7</v>
      </c>
      <c r="DX29" s="713"/>
      <c r="DY29" s="713"/>
      <c r="DZ29" s="713"/>
      <c r="EA29" s="713"/>
      <c r="EB29" s="713"/>
      <c r="EC29" s="714"/>
    </row>
    <row r="30" spans="2:133" ht="11.25" customHeight="1" x14ac:dyDescent="0.15">
      <c r="B30" s="676" t="s">
        <v>308</v>
      </c>
      <c r="C30" s="677"/>
      <c r="D30" s="677"/>
      <c r="E30" s="677"/>
      <c r="F30" s="677"/>
      <c r="G30" s="677"/>
      <c r="H30" s="677"/>
      <c r="I30" s="677"/>
      <c r="J30" s="677"/>
      <c r="K30" s="677"/>
      <c r="L30" s="677"/>
      <c r="M30" s="677"/>
      <c r="N30" s="677"/>
      <c r="O30" s="677"/>
      <c r="P30" s="677"/>
      <c r="Q30" s="678"/>
      <c r="R30" s="679">
        <v>190341</v>
      </c>
      <c r="S30" s="680"/>
      <c r="T30" s="680"/>
      <c r="U30" s="680"/>
      <c r="V30" s="680"/>
      <c r="W30" s="680"/>
      <c r="X30" s="680"/>
      <c r="Y30" s="681"/>
      <c r="Z30" s="682">
        <v>0.6</v>
      </c>
      <c r="AA30" s="682"/>
      <c r="AB30" s="682"/>
      <c r="AC30" s="682"/>
      <c r="AD30" s="683">
        <v>108153</v>
      </c>
      <c r="AE30" s="683"/>
      <c r="AF30" s="683"/>
      <c r="AG30" s="683"/>
      <c r="AH30" s="683"/>
      <c r="AI30" s="683"/>
      <c r="AJ30" s="683"/>
      <c r="AK30" s="683"/>
      <c r="AL30" s="684">
        <v>0.7</v>
      </c>
      <c r="AM30" s="685"/>
      <c r="AN30" s="685"/>
      <c r="AO30" s="686"/>
      <c r="AP30" s="727" t="s">
        <v>309</v>
      </c>
      <c r="AQ30" s="728"/>
      <c r="AR30" s="728"/>
      <c r="AS30" s="728"/>
      <c r="AT30" s="733" t="s">
        <v>310</v>
      </c>
      <c r="AU30" s="230"/>
      <c r="AV30" s="230"/>
      <c r="AW30" s="230"/>
      <c r="AX30" s="665" t="s">
        <v>187</v>
      </c>
      <c r="AY30" s="666"/>
      <c r="AZ30" s="666"/>
      <c r="BA30" s="666"/>
      <c r="BB30" s="666"/>
      <c r="BC30" s="666"/>
      <c r="BD30" s="666"/>
      <c r="BE30" s="666"/>
      <c r="BF30" s="667"/>
      <c r="BG30" s="739">
        <v>99.1</v>
      </c>
      <c r="BH30" s="740"/>
      <c r="BI30" s="740"/>
      <c r="BJ30" s="740"/>
      <c r="BK30" s="740"/>
      <c r="BL30" s="740"/>
      <c r="BM30" s="674">
        <v>95.9</v>
      </c>
      <c r="BN30" s="740"/>
      <c r="BO30" s="740"/>
      <c r="BP30" s="740"/>
      <c r="BQ30" s="741"/>
      <c r="BR30" s="739">
        <v>99.1</v>
      </c>
      <c r="BS30" s="740"/>
      <c r="BT30" s="740"/>
      <c r="BU30" s="740"/>
      <c r="BV30" s="740"/>
      <c r="BW30" s="740"/>
      <c r="BX30" s="674">
        <v>95.3</v>
      </c>
      <c r="BY30" s="740"/>
      <c r="BZ30" s="740"/>
      <c r="CA30" s="740"/>
      <c r="CB30" s="741"/>
      <c r="CD30" s="744"/>
      <c r="CE30" s="745"/>
      <c r="CF30" s="694" t="s">
        <v>311</v>
      </c>
      <c r="CG30" s="695"/>
      <c r="CH30" s="695"/>
      <c r="CI30" s="695"/>
      <c r="CJ30" s="695"/>
      <c r="CK30" s="695"/>
      <c r="CL30" s="695"/>
      <c r="CM30" s="695"/>
      <c r="CN30" s="695"/>
      <c r="CO30" s="695"/>
      <c r="CP30" s="695"/>
      <c r="CQ30" s="696"/>
      <c r="CR30" s="679">
        <v>2985294</v>
      </c>
      <c r="CS30" s="680"/>
      <c r="CT30" s="680"/>
      <c r="CU30" s="680"/>
      <c r="CV30" s="680"/>
      <c r="CW30" s="680"/>
      <c r="CX30" s="680"/>
      <c r="CY30" s="681"/>
      <c r="CZ30" s="684">
        <v>10.6</v>
      </c>
      <c r="DA30" s="713"/>
      <c r="DB30" s="713"/>
      <c r="DC30" s="717"/>
      <c r="DD30" s="688">
        <v>2889553</v>
      </c>
      <c r="DE30" s="680"/>
      <c r="DF30" s="680"/>
      <c r="DG30" s="680"/>
      <c r="DH30" s="680"/>
      <c r="DI30" s="680"/>
      <c r="DJ30" s="680"/>
      <c r="DK30" s="681"/>
      <c r="DL30" s="688">
        <v>2889553</v>
      </c>
      <c r="DM30" s="680"/>
      <c r="DN30" s="680"/>
      <c r="DO30" s="680"/>
      <c r="DP30" s="680"/>
      <c r="DQ30" s="680"/>
      <c r="DR30" s="680"/>
      <c r="DS30" s="680"/>
      <c r="DT30" s="680"/>
      <c r="DU30" s="680"/>
      <c r="DV30" s="681"/>
      <c r="DW30" s="684">
        <v>16.3</v>
      </c>
      <c r="DX30" s="713"/>
      <c r="DY30" s="713"/>
      <c r="DZ30" s="713"/>
      <c r="EA30" s="713"/>
      <c r="EB30" s="713"/>
      <c r="EC30" s="714"/>
    </row>
    <row r="31" spans="2:133" ht="11.25" customHeight="1" x14ac:dyDescent="0.15">
      <c r="B31" s="676" t="s">
        <v>312</v>
      </c>
      <c r="C31" s="677"/>
      <c r="D31" s="677"/>
      <c r="E31" s="677"/>
      <c r="F31" s="677"/>
      <c r="G31" s="677"/>
      <c r="H31" s="677"/>
      <c r="I31" s="677"/>
      <c r="J31" s="677"/>
      <c r="K31" s="677"/>
      <c r="L31" s="677"/>
      <c r="M31" s="677"/>
      <c r="N31" s="677"/>
      <c r="O31" s="677"/>
      <c r="P31" s="677"/>
      <c r="Q31" s="678"/>
      <c r="R31" s="679">
        <v>421752</v>
      </c>
      <c r="S31" s="680"/>
      <c r="T31" s="680"/>
      <c r="U31" s="680"/>
      <c r="V31" s="680"/>
      <c r="W31" s="680"/>
      <c r="X31" s="680"/>
      <c r="Y31" s="681"/>
      <c r="Z31" s="682">
        <v>1.4</v>
      </c>
      <c r="AA31" s="682"/>
      <c r="AB31" s="682"/>
      <c r="AC31" s="682"/>
      <c r="AD31" s="683" t="s">
        <v>240</v>
      </c>
      <c r="AE31" s="683"/>
      <c r="AF31" s="683"/>
      <c r="AG31" s="683"/>
      <c r="AH31" s="683"/>
      <c r="AI31" s="683"/>
      <c r="AJ31" s="683"/>
      <c r="AK31" s="683"/>
      <c r="AL31" s="684" t="s">
        <v>240</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99.1</v>
      </c>
      <c r="BH31" s="715"/>
      <c r="BI31" s="715"/>
      <c r="BJ31" s="715"/>
      <c r="BK31" s="715"/>
      <c r="BL31" s="715"/>
      <c r="BM31" s="685">
        <v>96.6</v>
      </c>
      <c r="BN31" s="737"/>
      <c r="BO31" s="737"/>
      <c r="BP31" s="737"/>
      <c r="BQ31" s="738"/>
      <c r="BR31" s="736">
        <v>99</v>
      </c>
      <c r="BS31" s="715"/>
      <c r="BT31" s="715"/>
      <c r="BU31" s="715"/>
      <c r="BV31" s="715"/>
      <c r="BW31" s="715"/>
      <c r="BX31" s="685">
        <v>96.2</v>
      </c>
      <c r="BY31" s="737"/>
      <c r="BZ31" s="737"/>
      <c r="CA31" s="737"/>
      <c r="CB31" s="738"/>
      <c r="CD31" s="744"/>
      <c r="CE31" s="745"/>
      <c r="CF31" s="694" t="s">
        <v>315</v>
      </c>
      <c r="CG31" s="695"/>
      <c r="CH31" s="695"/>
      <c r="CI31" s="695"/>
      <c r="CJ31" s="695"/>
      <c r="CK31" s="695"/>
      <c r="CL31" s="695"/>
      <c r="CM31" s="695"/>
      <c r="CN31" s="695"/>
      <c r="CO31" s="695"/>
      <c r="CP31" s="695"/>
      <c r="CQ31" s="696"/>
      <c r="CR31" s="679">
        <v>239262</v>
      </c>
      <c r="CS31" s="715"/>
      <c r="CT31" s="715"/>
      <c r="CU31" s="715"/>
      <c r="CV31" s="715"/>
      <c r="CW31" s="715"/>
      <c r="CX31" s="715"/>
      <c r="CY31" s="716"/>
      <c r="CZ31" s="684">
        <v>0.8</v>
      </c>
      <c r="DA31" s="713"/>
      <c r="DB31" s="713"/>
      <c r="DC31" s="717"/>
      <c r="DD31" s="688">
        <v>239262</v>
      </c>
      <c r="DE31" s="715"/>
      <c r="DF31" s="715"/>
      <c r="DG31" s="715"/>
      <c r="DH31" s="715"/>
      <c r="DI31" s="715"/>
      <c r="DJ31" s="715"/>
      <c r="DK31" s="716"/>
      <c r="DL31" s="688">
        <v>239262</v>
      </c>
      <c r="DM31" s="715"/>
      <c r="DN31" s="715"/>
      <c r="DO31" s="715"/>
      <c r="DP31" s="715"/>
      <c r="DQ31" s="715"/>
      <c r="DR31" s="715"/>
      <c r="DS31" s="715"/>
      <c r="DT31" s="715"/>
      <c r="DU31" s="715"/>
      <c r="DV31" s="716"/>
      <c r="DW31" s="684">
        <v>1.4</v>
      </c>
      <c r="DX31" s="713"/>
      <c r="DY31" s="713"/>
      <c r="DZ31" s="713"/>
      <c r="EA31" s="713"/>
      <c r="EB31" s="713"/>
      <c r="EC31" s="714"/>
    </row>
    <row r="32" spans="2:133" ht="11.25" customHeight="1" x14ac:dyDescent="0.15">
      <c r="B32" s="676" t="s">
        <v>316</v>
      </c>
      <c r="C32" s="677"/>
      <c r="D32" s="677"/>
      <c r="E32" s="677"/>
      <c r="F32" s="677"/>
      <c r="G32" s="677"/>
      <c r="H32" s="677"/>
      <c r="I32" s="677"/>
      <c r="J32" s="677"/>
      <c r="K32" s="677"/>
      <c r="L32" s="677"/>
      <c r="M32" s="677"/>
      <c r="N32" s="677"/>
      <c r="O32" s="677"/>
      <c r="P32" s="677"/>
      <c r="Q32" s="678"/>
      <c r="R32" s="679">
        <v>337802</v>
      </c>
      <c r="S32" s="680"/>
      <c r="T32" s="680"/>
      <c r="U32" s="680"/>
      <c r="V32" s="680"/>
      <c r="W32" s="680"/>
      <c r="X32" s="680"/>
      <c r="Y32" s="681"/>
      <c r="Z32" s="682">
        <v>1.1000000000000001</v>
      </c>
      <c r="AA32" s="682"/>
      <c r="AB32" s="682"/>
      <c r="AC32" s="682"/>
      <c r="AD32" s="683" t="s">
        <v>128</v>
      </c>
      <c r="AE32" s="683"/>
      <c r="AF32" s="683"/>
      <c r="AG32" s="683"/>
      <c r="AH32" s="683"/>
      <c r="AI32" s="683"/>
      <c r="AJ32" s="683"/>
      <c r="AK32" s="683"/>
      <c r="AL32" s="684" t="s">
        <v>240</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99.1</v>
      </c>
      <c r="BH32" s="749"/>
      <c r="BI32" s="749"/>
      <c r="BJ32" s="749"/>
      <c r="BK32" s="749"/>
      <c r="BL32" s="749"/>
      <c r="BM32" s="750">
        <v>95.1</v>
      </c>
      <c r="BN32" s="749"/>
      <c r="BO32" s="749"/>
      <c r="BP32" s="749"/>
      <c r="BQ32" s="751"/>
      <c r="BR32" s="748">
        <v>99.1</v>
      </c>
      <c r="BS32" s="749"/>
      <c r="BT32" s="749"/>
      <c r="BU32" s="749"/>
      <c r="BV32" s="749"/>
      <c r="BW32" s="749"/>
      <c r="BX32" s="750">
        <v>94.3</v>
      </c>
      <c r="BY32" s="749"/>
      <c r="BZ32" s="749"/>
      <c r="CA32" s="749"/>
      <c r="CB32" s="751"/>
      <c r="CD32" s="746"/>
      <c r="CE32" s="747"/>
      <c r="CF32" s="694" t="s">
        <v>318</v>
      </c>
      <c r="CG32" s="695"/>
      <c r="CH32" s="695"/>
      <c r="CI32" s="695"/>
      <c r="CJ32" s="695"/>
      <c r="CK32" s="695"/>
      <c r="CL32" s="695"/>
      <c r="CM32" s="695"/>
      <c r="CN32" s="695"/>
      <c r="CO32" s="695"/>
      <c r="CP32" s="695"/>
      <c r="CQ32" s="696"/>
      <c r="CR32" s="679">
        <v>56</v>
      </c>
      <c r="CS32" s="680"/>
      <c r="CT32" s="680"/>
      <c r="CU32" s="680"/>
      <c r="CV32" s="680"/>
      <c r="CW32" s="680"/>
      <c r="CX32" s="680"/>
      <c r="CY32" s="681"/>
      <c r="CZ32" s="684">
        <v>0</v>
      </c>
      <c r="DA32" s="713"/>
      <c r="DB32" s="713"/>
      <c r="DC32" s="717"/>
      <c r="DD32" s="688">
        <v>56</v>
      </c>
      <c r="DE32" s="680"/>
      <c r="DF32" s="680"/>
      <c r="DG32" s="680"/>
      <c r="DH32" s="680"/>
      <c r="DI32" s="680"/>
      <c r="DJ32" s="680"/>
      <c r="DK32" s="681"/>
      <c r="DL32" s="688">
        <v>56</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319</v>
      </c>
      <c r="C33" s="677"/>
      <c r="D33" s="677"/>
      <c r="E33" s="677"/>
      <c r="F33" s="677"/>
      <c r="G33" s="677"/>
      <c r="H33" s="677"/>
      <c r="I33" s="677"/>
      <c r="J33" s="677"/>
      <c r="K33" s="677"/>
      <c r="L33" s="677"/>
      <c r="M33" s="677"/>
      <c r="N33" s="677"/>
      <c r="O33" s="677"/>
      <c r="P33" s="677"/>
      <c r="Q33" s="678"/>
      <c r="R33" s="679">
        <v>1809641</v>
      </c>
      <c r="S33" s="680"/>
      <c r="T33" s="680"/>
      <c r="U33" s="680"/>
      <c r="V33" s="680"/>
      <c r="W33" s="680"/>
      <c r="X33" s="680"/>
      <c r="Y33" s="681"/>
      <c r="Z33" s="682">
        <v>5.9</v>
      </c>
      <c r="AA33" s="682"/>
      <c r="AB33" s="682"/>
      <c r="AC33" s="682"/>
      <c r="AD33" s="683" t="s">
        <v>128</v>
      </c>
      <c r="AE33" s="683"/>
      <c r="AF33" s="683"/>
      <c r="AG33" s="683"/>
      <c r="AH33" s="683"/>
      <c r="AI33" s="683"/>
      <c r="AJ33" s="683"/>
      <c r="AK33" s="683"/>
      <c r="AL33" s="684" t="s">
        <v>240</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11090609</v>
      </c>
      <c r="CS33" s="715"/>
      <c r="CT33" s="715"/>
      <c r="CU33" s="715"/>
      <c r="CV33" s="715"/>
      <c r="CW33" s="715"/>
      <c r="CX33" s="715"/>
      <c r="CY33" s="716"/>
      <c r="CZ33" s="684">
        <v>39.299999999999997</v>
      </c>
      <c r="DA33" s="713"/>
      <c r="DB33" s="713"/>
      <c r="DC33" s="717"/>
      <c r="DD33" s="688">
        <v>8749616</v>
      </c>
      <c r="DE33" s="715"/>
      <c r="DF33" s="715"/>
      <c r="DG33" s="715"/>
      <c r="DH33" s="715"/>
      <c r="DI33" s="715"/>
      <c r="DJ33" s="715"/>
      <c r="DK33" s="716"/>
      <c r="DL33" s="688">
        <v>6064811</v>
      </c>
      <c r="DM33" s="715"/>
      <c r="DN33" s="715"/>
      <c r="DO33" s="715"/>
      <c r="DP33" s="715"/>
      <c r="DQ33" s="715"/>
      <c r="DR33" s="715"/>
      <c r="DS33" s="715"/>
      <c r="DT33" s="715"/>
      <c r="DU33" s="715"/>
      <c r="DV33" s="716"/>
      <c r="DW33" s="684">
        <v>34.299999999999997</v>
      </c>
      <c r="DX33" s="713"/>
      <c r="DY33" s="713"/>
      <c r="DZ33" s="713"/>
      <c r="EA33" s="713"/>
      <c r="EB33" s="713"/>
      <c r="EC33" s="714"/>
    </row>
    <row r="34" spans="2:133" ht="11.25" customHeight="1" x14ac:dyDescent="0.15">
      <c r="B34" s="676" t="s">
        <v>321</v>
      </c>
      <c r="C34" s="677"/>
      <c r="D34" s="677"/>
      <c r="E34" s="677"/>
      <c r="F34" s="677"/>
      <c r="G34" s="677"/>
      <c r="H34" s="677"/>
      <c r="I34" s="677"/>
      <c r="J34" s="677"/>
      <c r="K34" s="677"/>
      <c r="L34" s="677"/>
      <c r="M34" s="677"/>
      <c r="N34" s="677"/>
      <c r="O34" s="677"/>
      <c r="P34" s="677"/>
      <c r="Q34" s="678"/>
      <c r="R34" s="679">
        <v>2411382</v>
      </c>
      <c r="S34" s="680"/>
      <c r="T34" s="680"/>
      <c r="U34" s="680"/>
      <c r="V34" s="680"/>
      <c r="W34" s="680"/>
      <c r="X34" s="680"/>
      <c r="Y34" s="681"/>
      <c r="Z34" s="682">
        <v>7.9</v>
      </c>
      <c r="AA34" s="682"/>
      <c r="AB34" s="682"/>
      <c r="AC34" s="682"/>
      <c r="AD34" s="683">
        <v>23192</v>
      </c>
      <c r="AE34" s="683"/>
      <c r="AF34" s="683"/>
      <c r="AG34" s="683"/>
      <c r="AH34" s="683"/>
      <c r="AI34" s="683"/>
      <c r="AJ34" s="683"/>
      <c r="AK34" s="683"/>
      <c r="AL34" s="684">
        <v>0.1</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4682362</v>
      </c>
      <c r="CS34" s="680"/>
      <c r="CT34" s="680"/>
      <c r="CU34" s="680"/>
      <c r="CV34" s="680"/>
      <c r="CW34" s="680"/>
      <c r="CX34" s="680"/>
      <c r="CY34" s="681"/>
      <c r="CZ34" s="684">
        <v>16.600000000000001</v>
      </c>
      <c r="DA34" s="713"/>
      <c r="DB34" s="713"/>
      <c r="DC34" s="717"/>
      <c r="DD34" s="688">
        <v>3667636</v>
      </c>
      <c r="DE34" s="680"/>
      <c r="DF34" s="680"/>
      <c r="DG34" s="680"/>
      <c r="DH34" s="680"/>
      <c r="DI34" s="680"/>
      <c r="DJ34" s="680"/>
      <c r="DK34" s="681"/>
      <c r="DL34" s="688">
        <v>3270846</v>
      </c>
      <c r="DM34" s="680"/>
      <c r="DN34" s="680"/>
      <c r="DO34" s="680"/>
      <c r="DP34" s="680"/>
      <c r="DQ34" s="680"/>
      <c r="DR34" s="680"/>
      <c r="DS34" s="680"/>
      <c r="DT34" s="680"/>
      <c r="DU34" s="680"/>
      <c r="DV34" s="681"/>
      <c r="DW34" s="684">
        <v>18.5</v>
      </c>
      <c r="DX34" s="713"/>
      <c r="DY34" s="713"/>
      <c r="DZ34" s="713"/>
      <c r="EA34" s="713"/>
      <c r="EB34" s="713"/>
      <c r="EC34" s="714"/>
    </row>
    <row r="35" spans="2:133" ht="11.25" customHeight="1" x14ac:dyDescent="0.15">
      <c r="B35" s="676" t="s">
        <v>325</v>
      </c>
      <c r="C35" s="677"/>
      <c r="D35" s="677"/>
      <c r="E35" s="677"/>
      <c r="F35" s="677"/>
      <c r="G35" s="677"/>
      <c r="H35" s="677"/>
      <c r="I35" s="677"/>
      <c r="J35" s="677"/>
      <c r="K35" s="677"/>
      <c r="L35" s="677"/>
      <c r="M35" s="677"/>
      <c r="N35" s="677"/>
      <c r="O35" s="677"/>
      <c r="P35" s="677"/>
      <c r="Q35" s="678"/>
      <c r="R35" s="679">
        <v>2011200</v>
      </c>
      <c r="S35" s="680"/>
      <c r="T35" s="680"/>
      <c r="U35" s="680"/>
      <c r="V35" s="680"/>
      <c r="W35" s="680"/>
      <c r="X35" s="680"/>
      <c r="Y35" s="681"/>
      <c r="Z35" s="682">
        <v>6.6</v>
      </c>
      <c r="AA35" s="682"/>
      <c r="AB35" s="682"/>
      <c r="AC35" s="682"/>
      <c r="AD35" s="683" t="s">
        <v>128</v>
      </c>
      <c r="AE35" s="683"/>
      <c r="AF35" s="683"/>
      <c r="AG35" s="683"/>
      <c r="AH35" s="683"/>
      <c r="AI35" s="683"/>
      <c r="AJ35" s="683"/>
      <c r="AK35" s="683"/>
      <c r="AL35" s="684" t="s">
        <v>240</v>
      </c>
      <c r="AM35" s="685"/>
      <c r="AN35" s="685"/>
      <c r="AO35" s="686"/>
      <c r="AP35" s="234"/>
      <c r="AQ35" s="752" t="s">
        <v>326</v>
      </c>
      <c r="AR35" s="753"/>
      <c r="AS35" s="753"/>
      <c r="AT35" s="753"/>
      <c r="AU35" s="753"/>
      <c r="AV35" s="753"/>
      <c r="AW35" s="753"/>
      <c r="AX35" s="753"/>
      <c r="AY35" s="754"/>
      <c r="AZ35" s="668">
        <v>1704790</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1889</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202114</v>
      </c>
      <c r="CS35" s="715"/>
      <c r="CT35" s="715"/>
      <c r="CU35" s="715"/>
      <c r="CV35" s="715"/>
      <c r="CW35" s="715"/>
      <c r="CX35" s="715"/>
      <c r="CY35" s="716"/>
      <c r="CZ35" s="684">
        <v>0.7</v>
      </c>
      <c r="DA35" s="713"/>
      <c r="DB35" s="713"/>
      <c r="DC35" s="717"/>
      <c r="DD35" s="688">
        <v>188947</v>
      </c>
      <c r="DE35" s="715"/>
      <c r="DF35" s="715"/>
      <c r="DG35" s="715"/>
      <c r="DH35" s="715"/>
      <c r="DI35" s="715"/>
      <c r="DJ35" s="715"/>
      <c r="DK35" s="716"/>
      <c r="DL35" s="688">
        <v>188947</v>
      </c>
      <c r="DM35" s="715"/>
      <c r="DN35" s="715"/>
      <c r="DO35" s="715"/>
      <c r="DP35" s="715"/>
      <c r="DQ35" s="715"/>
      <c r="DR35" s="715"/>
      <c r="DS35" s="715"/>
      <c r="DT35" s="715"/>
      <c r="DU35" s="715"/>
      <c r="DV35" s="716"/>
      <c r="DW35" s="684">
        <v>1.1000000000000001</v>
      </c>
      <c r="DX35" s="713"/>
      <c r="DY35" s="713"/>
      <c r="DZ35" s="713"/>
      <c r="EA35" s="713"/>
      <c r="EB35" s="713"/>
      <c r="EC35" s="714"/>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240</v>
      </c>
      <c r="AA36" s="682"/>
      <c r="AB36" s="682"/>
      <c r="AC36" s="682"/>
      <c r="AD36" s="683" t="s">
        <v>240</v>
      </c>
      <c r="AE36" s="683"/>
      <c r="AF36" s="683"/>
      <c r="AG36" s="683"/>
      <c r="AH36" s="683"/>
      <c r="AI36" s="683"/>
      <c r="AJ36" s="683"/>
      <c r="AK36" s="683"/>
      <c r="AL36" s="684" t="s">
        <v>128</v>
      </c>
      <c r="AM36" s="685"/>
      <c r="AN36" s="685"/>
      <c r="AO36" s="686"/>
      <c r="AQ36" s="756" t="s">
        <v>330</v>
      </c>
      <c r="AR36" s="757"/>
      <c r="AS36" s="757"/>
      <c r="AT36" s="757"/>
      <c r="AU36" s="757"/>
      <c r="AV36" s="757"/>
      <c r="AW36" s="757"/>
      <c r="AX36" s="757"/>
      <c r="AY36" s="758"/>
      <c r="AZ36" s="679">
        <v>11800</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-17694</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3475489</v>
      </c>
      <c r="CS36" s="680"/>
      <c r="CT36" s="680"/>
      <c r="CU36" s="680"/>
      <c r="CV36" s="680"/>
      <c r="CW36" s="680"/>
      <c r="CX36" s="680"/>
      <c r="CY36" s="681"/>
      <c r="CZ36" s="684">
        <v>12.3</v>
      </c>
      <c r="DA36" s="713"/>
      <c r="DB36" s="713"/>
      <c r="DC36" s="717"/>
      <c r="DD36" s="688">
        <v>3328897</v>
      </c>
      <c r="DE36" s="680"/>
      <c r="DF36" s="680"/>
      <c r="DG36" s="680"/>
      <c r="DH36" s="680"/>
      <c r="DI36" s="680"/>
      <c r="DJ36" s="680"/>
      <c r="DK36" s="681"/>
      <c r="DL36" s="688">
        <v>1472322</v>
      </c>
      <c r="DM36" s="680"/>
      <c r="DN36" s="680"/>
      <c r="DO36" s="680"/>
      <c r="DP36" s="680"/>
      <c r="DQ36" s="680"/>
      <c r="DR36" s="680"/>
      <c r="DS36" s="680"/>
      <c r="DT36" s="680"/>
      <c r="DU36" s="680"/>
      <c r="DV36" s="681"/>
      <c r="DW36" s="684">
        <v>8.3000000000000007</v>
      </c>
      <c r="DX36" s="713"/>
      <c r="DY36" s="713"/>
      <c r="DZ36" s="713"/>
      <c r="EA36" s="713"/>
      <c r="EB36" s="713"/>
      <c r="EC36" s="714"/>
    </row>
    <row r="37" spans="2:133" ht="11.25" customHeight="1" x14ac:dyDescent="0.15">
      <c r="B37" s="676" t="s">
        <v>333</v>
      </c>
      <c r="C37" s="677"/>
      <c r="D37" s="677"/>
      <c r="E37" s="677"/>
      <c r="F37" s="677"/>
      <c r="G37" s="677"/>
      <c r="H37" s="677"/>
      <c r="I37" s="677"/>
      <c r="J37" s="677"/>
      <c r="K37" s="677"/>
      <c r="L37" s="677"/>
      <c r="M37" s="677"/>
      <c r="N37" s="677"/>
      <c r="O37" s="677"/>
      <c r="P37" s="677"/>
      <c r="Q37" s="678"/>
      <c r="R37" s="679">
        <v>1264600</v>
      </c>
      <c r="S37" s="680"/>
      <c r="T37" s="680"/>
      <c r="U37" s="680"/>
      <c r="V37" s="680"/>
      <c r="W37" s="680"/>
      <c r="X37" s="680"/>
      <c r="Y37" s="681"/>
      <c r="Z37" s="682">
        <v>4.0999999999999996</v>
      </c>
      <c r="AA37" s="682"/>
      <c r="AB37" s="682"/>
      <c r="AC37" s="682"/>
      <c r="AD37" s="683" t="s">
        <v>240</v>
      </c>
      <c r="AE37" s="683"/>
      <c r="AF37" s="683"/>
      <c r="AG37" s="683"/>
      <c r="AH37" s="683"/>
      <c r="AI37" s="683"/>
      <c r="AJ37" s="683"/>
      <c r="AK37" s="683"/>
      <c r="AL37" s="684" t="s">
        <v>128</v>
      </c>
      <c r="AM37" s="685"/>
      <c r="AN37" s="685"/>
      <c r="AO37" s="686"/>
      <c r="AQ37" s="756" t="s">
        <v>334</v>
      </c>
      <c r="AR37" s="757"/>
      <c r="AS37" s="757"/>
      <c r="AT37" s="757"/>
      <c r="AU37" s="757"/>
      <c r="AV37" s="757"/>
      <c r="AW37" s="757"/>
      <c r="AX37" s="757"/>
      <c r="AY37" s="758"/>
      <c r="AZ37" s="679">
        <v>6118</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10529</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2069393</v>
      </c>
      <c r="CS37" s="715"/>
      <c r="CT37" s="715"/>
      <c r="CU37" s="715"/>
      <c r="CV37" s="715"/>
      <c r="CW37" s="715"/>
      <c r="CX37" s="715"/>
      <c r="CY37" s="716"/>
      <c r="CZ37" s="684">
        <v>7.3</v>
      </c>
      <c r="DA37" s="713"/>
      <c r="DB37" s="713"/>
      <c r="DC37" s="717"/>
      <c r="DD37" s="688">
        <v>2069393</v>
      </c>
      <c r="DE37" s="715"/>
      <c r="DF37" s="715"/>
      <c r="DG37" s="715"/>
      <c r="DH37" s="715"/>
      <c r="DI37" s="715"/>
      <c r="DJ37" s="715"/>
      <c r="DK37" s="716"/>
      <c r="DL37" s="688">
        <v>970681</v>
      </c>
      <c r="DM37" s="715"/>
      <c r="DN37" s="715"/>
      <c r="DO37" s="715"/>
      <c r="DP37" s="715"/>
      <c r="DQ37" s="715"/>
      <c r="DR37" s="715"/>
      <c r="DS37" s="715"/>
      <c r="DT37" s="715"/>
      <c r="DU37" s="715"/>
      <c r="DV37" s="716"/>
      <c r="DW37" s="684">
        <v>5.5</v>
      </c>
      <c r="DX37" s="713"/>
      <c r="DY37" s="713"/>
      <c r="DZ37" s="713"/>
      <c r="EA37" s="713"/>
      <c r="EB37" s="713"/>
      <c r="EC37" s="714"/>
    </row>
    <row r="38" spans="2:133" ht="11.25" customHeight="1" x14ac:dyDescent="0.15">
      <c r="B38" s="724" t="s">
        <v>337</v>
      </c>
      <c r="C38" s="725"/>
      <c r="D38" s="725"/>
      <c r="E38" s="725"/>
      <c r="F38" s="725"/>
      <c r="G38" s="725"/>
      <c r="H38" s="725"/>
      <c r="I38" s="725"/>
      <c r="J38" s="725"/>
      <c r="K38" s="725"/>
      <c r="L38" s="725"/>
      <c r="M38" s="725"/>
      <c r="N38" s="725"/>
      <c r="O38" s="725"/>
      <c r="P38" s="725"/>
      <c r="Q38" s="726"/>
      <c r="R38" s="759">
        <v>30615349</v>
      </c>
      <c r="S38" s="760"/>
      <c r="T38" s="760"/>
      <c r="U38" s="760"/>
      <c r="V38" s="760"/>
      <c r="W38" s="760"/>
      <c r="X38" s="760"/>
      <c r="Y38" s="761"/>
      <c r="Z38" s="762">
        <v>100</v>
      </c>
      <c r="AA38" s="762"/>
      <c r="AB38" s="762"/>
      <c r="AC38" s="762"/>
      <c r="AD38" s="763">
        <v>16415509</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v>4600</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17303</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1694072</v>
      </c>
      <c r="CS38" s="680"/>
      <c r="CT38" s="680"/>
      <c r="CU38" s="680"/>
      <c r="CV38" s="680"/>
      <c r="CW38" s="680"/>
      <c r="CX38" s="680"/>
      <c r="CY38" s="681"/>
      <c r="CZ38" s="684">
        <v>6</v>
      </c>
      <c r="DA38" s="713"/>
      <c r="DB38" s="713"/>
      <c r="DC38" s="717"/>
      <c r="DD38" s="688">
        <v>1258801</v>
      </c>
      <c r="DE38" s="680"/>
      <c r="DF38" s="680"/>
      <c r="DG38" s="680"/>
      <c r="DH38" s="680"/>
      <c r="DI38" s="680"/>
      <c r="DJ38" s="680"/>
      <c r="DK38" s="681"/>
      <c r="DL38" s="688">
        <v>1132696</v>
      </c>
      <c r="DM38" s="680"/>
      <c r="DN38" s="680"/>
      <c r="DO38" s="680"/>
      <c r="DP38" s="680"/>
      <c r="DQ38" s="680"/>
      <c r="DR38" s="680"/>
      <c r="DS38" s="680"/>
      <c r="DT38" s="680"/>
      <c r="DU38" s="680"/>
      <c r="DV38" s="681"/>
      <c r="DW38" s="684">
        <v>6.4</v>
      </c>
      <c r="DX38" s="713"/>
      <c r="DY38" s="713"/>
      <c r="DZ38" s="713"/>
      <c r="EA38" s="713"/>
      <c r="EB38" s="713"/>
      <c r="EC38" s="714"/>
    </row>
    <row r="39" spans="2:133" ht="11.25" customHeight="1" x14ac:dyDescent="0.15">
      <c r="AQ39" s="756" t="s">
        <v>341</v>
      </c>
      <c r="AR39" s="757"/>
      <c r="AS39" s="757"/>
      <c r="AT39" s="757"/>
      <c r="AU39" s="757"/>
      <c r="AV39" s="757"/>
      <c r="AW39" s="757"/>
      <c r="AX39" s="757"/>
      <c r="AY39" s="758"/>
      <c r="AZ39" s="679" t="s">
        <v>240</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104</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726572</v>
      </c>
      <c r="CS39" s="715"/>
      <c r="CT39" s="715"/>
      <c r="CU39" s="715"/>
      <c r="CV39" s="715"/>
      <c r="CW39" s="715"/>
      <c r="CX39" s="715"/>
      <c r="CY39" s="716"/>
      <c r="CZ39" s="684">
        <v>2.6</v>
      </c>
      <c r="DA39" s="713"/>
      <c r="DB39" s="713"/>
      <c r="DC39" s="717"/>
      <c r="DD39" s="688">
        <v>305335</v>
      </c>
      <c r="DE39" s="715"/>
      <c r="DF39" s="715"/>
      <c r="DG39" s="715"/>
      <c r="DH39" s="715"/>
      <c r="DI39" s="715"/>
      <c r="DJ39" s="715"/>
      <c r="DK39" s="716"/>
      <c r="DL39" s="688" t="s">
        <v>240</v>
      </c>
      <c r="DM39" s="715"/>
      <c r="DN39" s="715"/>
      <c r="DO39" s="715"/>
      <c r="DP39" s="715"/>
      <c r="DQ39" s="715"/>
      <c r="DR39" s="715"/>
      <c r="DS39" s="715"/>
      <c r="DT39" s="715"/>
      <c r="DU39" s="715"/>
      <c r="DV39" s="716"/>
      <c r="DW39" s="684" t="s">
        <v>240</v>
      </c>
      <c r="DX39" s="713"/>
      <c r="DY39" s="713"/>
      <c r="DZ39" s="713"/>
      <c r="EA39" s="713"/>
      <c r="EB39" s="713"/>
      <c r="EC39" s="714"/>
    </row>
    <row r="40" spans="2:133" ht="11.25" customHeight="1" x14ac:dyDescent="0.15">
      <c r="AQ40" s="756" t="s">
        <v>345</v>
      </c>
      <c r="AR40" s="757"/>
      <c r="AS40" s="757"/>
      <c r="AT40" s="757"/>
      <c r="AU40" s="757"/>
      <c r="AV40" s="757"/>
      <c r="AW40" s="757"/>
      <c r="AX40" s="757"/>
      <c r="AY40" s="758"/>
      <c r="AZ40" s="679">
        <v>577000</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240</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310000</v>
      </c>
      <c r="CS40" s="680"/>
      <c r="CT40" s="680"/>
      <c r="CU40" s="680"/>
      <c r="CV40" s="680"/>
      <c r="CW40" s="680"/>
      <c r="CX40" s="680"/>
      <c r="CY40" s="681"/>
      <c r="CZ40" s="684">
        <v>1.1000000000000001</v>
      </c>
      <c r="DA40" s="713"/>
      <c r="DB40" s="713"/>
      <c r="DC40" s="717"/>
      <c r="DD40" s="688" t="s">
        <v>240</v>
      </c>
      <c r="DE40" s="680"/>
      <c r="DF40" s="680"/>
      <c r="DG40" s="680"/>
      <c r="DH40" s="680"/>
      <c r="DI40" s="680"/>
      <c r="DJ40" s="680"/>
      <c r="DK40" s="681"/>
      <c r="DL40" s="688" t="s">
        <v>240</v>
      </c>
      <c r="DM40" s="680"/>
      <c r="DN40" s="680"/>
      <c r="DO40" s="680"/>
      <c r="DP40" s="680"/>
      <c r="DQ40" s="680"/>
      <c r="DR40" s="680"/>
      <c r="DS40" s="680"/>
      <c r="DT40" s="680"/>
      <c r="DU40" s="680"/>
      <c r="DV40" s="681"/>
      <c r="DW40" s="684" t="s">
        <v>128</v>
      </c>
      <c r="DX40" s="713"/>
      <c r="DY40" s="713"/>
      <c r="DZ40" s="713"/>
      <c r="EA40" s="713"/>
      <c r="EB40" s="713"/>
      <c r="EC40" s="714"/>
    </row>
    <row r="41" spans="2:133" ht="11.25" customHeight="1" x14ac:dyDescent="0.15">
      <c r="AQ41" s="766" t="s">
        <v>348</v>
      </c>
      <c r="AR41" s="767"/>
      <c r="AS41" s="767"/>
      <c r="AT41" s="767"/>
      <c r="AU41" s="767"/>
      <c r="AV41" s="767"/>
      <c r="AW41" s="767"/>
      <c r="AX41" s="767"/>
      <c r="AY41" s="768"/>
      <c r="AZ41" s="759">
        <v>1105272</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277</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240</v>
      </c>
      <c r="CS41" s="715"/>
      <c r="CT41" s="715"/>
      <c r="CU41" s="715"/>
      <c r="CV41" s="715"/>
      <c r="CW41" s="715"/>
      <c r="CX41" s="715"/>
      <c r="CY41" s="716"/>
      <c r="CZ41" s="684" t="s">
        <v>128</v>
      </c>
      <c r="DA41" s="713"/>
      <c r="DB41" s="713"/>
      <c r="DC41" s="717"/>
      <c r="DD41" s="688" t="s">
        <v>240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2732389</v>
      </c>
      <c r="CS42" s="680"/>
      <c r="CT42" s="680"/>
      <c r="CU42" s="680"/>
      <c r="CV42" s="680"/>
      <c r="CW42" s="680"/>
      <c r="CX42" s="680"/>
      <c r="CY42" s="681"/>
      <c r="CZ42" s="684">
        <v>9.6999999999999993</v>
      </c>
      <c r="DA42" s="685"/>
      <c r="DB42" s="685"/>
      <c r="DC42" s="780"/>
      <c r="DD42" s="688">
        <v>1002682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89566</v>
      </c>
      <c r="CS43" s="715"/>
      <c r="CT43" s="715"/>
      <c r="CU43" s="715"/>
      <c r="CV43" s="715"/>
      <c r="CW43" s="715"/>
      <c r="CX43" s="715"/>
      <c r="CY43" s="716"/>
      <c r="CZ43" s="684">
        <v>0.3</v>
      </c>
      <c r="DA43" s="713"/>
      <c r="DB43" s="713"/>
      <c r="DC43" s="717"/>
      <c r="DD43" s="688">
        <v>89566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307</v>
      </c>
      <c r="CE44" s="792"/>
      <c r="CF44" s="676" t="s">
        <v>356</v>
      </c>
      <c r="CG44" s="677"/>
      <c r="CH44" s="677"/>
      <c r="CI44" s="677"/>
      <c r="CJ44" s="677"/>
      <c r="CK44" s="677"/>
      <c r="CL44" s="677"/>
      <c r="CM44" s="677"/>
      <c r="CN44" s="677"/>
      <c r="CO44" s="677"/>
      <c r="CP44" s="677"/>
      <c r="CQ44" s="678"/>
      <c r="CR44" s="679">
        <v>2706259</v>
      </c>
      <c r="CS44" s="680"/>
      <c r="CT44" s="680"/>
      <c r="CU44" s="680"/>
      <c r="CV44" s="680"/>
      <c r="CW44" s="680"/>
      <c r="CX44" s="680"/>
      <c r="CY44" s="681"/>
      <c r="CZ44" s="684">
        <v>9.6</v>
      </c>
      <c r="DA44" s="685"/>
      <c r="DB44" s="685"/>
      <c r="DC44" s="780"/>
      <c r="DD44" s="688">
        <v>976552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1141641</v>
      </c>
      <c r="CS45" s="715"/>
      <c r="CT45" s="715"/>
      <c r="CU45" s="715"/>
      <c r="CV45" s="715"/>
      <c r="CW45" s="715"/>
      <c r="CX45" s="715"/>
      <c r="CY45" s="716"/>
      <c r="CZ45" s="684">
        <v>4</v>
      </c>
      <c r="DA45" s="713"/>
      <c r="DB45" s="713"/>
      <c r="DC45" s="717"/>
      <c r="DD45" s="688">
        <v>142588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1532211</v>
      </c>
      <c r="CS46" s="680"/>
      <c r="CT46" s="680"/>
      <c r="CU46" s="680"/>
      <c r="CV46" s="680"/>
      <c r="CW46" s="680"/>
      <c r="CX46" s="680"/>
      <c r="CY46" s="681"/>
      <c r="CZ46" s="684">
        <v>5.4</v>
      </c>
      <c r="DA46" s="685"/>
      <c r="DB46" s="685"/>
      <c r="DC46" s="780"/>
      <c r="DD46" s="688">
        <v>801557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v>26130</v>
      </c>
      <c r="CS47" s="715"/>
      <c r="CT47" s="715"/>
      <c r="CU47" s="715"/>
      <c r="CV47" s="715"/>
      <c r="CW47" s="715"/>
      <c r="CX47" s="715"/>
      <c r="CY47" s="716"/>
      <c r="CZ47" s="684">
        <v>0.1</v>
      </c>
      <c r="DA47" s="713"/>
      <c r="DB47" s="713"/>
      <c r="DC47" s="717"/>
      <c r="DD47" s="688">
        <v>26130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240</v>
      </c>
      <c r="CS48" s="680"/>
      <c r="CT48" s="680"/>
      <c r="CU48" s="680"/>
      <c r="CV48" s="680"/>
      <c r="CW48" s="680"/>
      <c r="CX48" s="680"/>
      <c r="CY48" s="681"/>
      <c r="CZ48" s="684" t="s">
        <v>128</v>
      </c>
      <c r="DA48" s="685"/>
      <c r="DB48" s="685"/>
      <c r="DC48" s="780"/>
      <c r="DD48" s="688" t="s">
        <v>240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28255695</v>
      </c>
      <c r="CS49" s="749"/>
      <c r="CT49" s="749"/>
      <c r="CU49" s="749"/>
      <c r="CV49" s="749"/>
      <c r="CW49" s="749"/>
      <c r="CX49" s="749"/>
      <c r="CY49" s="781"/>
      <c r="CZ49" s="764">
        <v>100</v>
      </c>
      <c r="DA49" s="782"/>
      <c r="DB49" s="782"/>
      <c r="DC49" s="783"/>
      <c r="DD49" s="784">
        <v>19753840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agHYna0AQ3raa6Fy9/a/sbXuOra2bo5x0NUAfqcqfRSj4z0hRMZJBU9QZ7228SJZPaIzQyCUZ8M03Ipwe0FD6w==" saltValue="OFco/4mWXnSPcf/sdhhf4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29474</v>
      </c>
      <c r="R7" s="815"/>
      <c r="S7" s="815"/>
      <c r="T7" s="815"/>
      <c r="U7" s="815"/>
      <c r="V7" s="815">
        <v>27765</v>
      </c>
      <c r="W7" s="815"/>
      <c r="X7" s="815"/>
      <c r="Y7" s="815"/>
      <c r="Z7" s="815"/>
      <c r="AA7" s="815">
        <v>1709</v>
      </c>
      <c r="AB7" s="815"/>
      <c r="AC7" s="815"/>
      <c r="AD7" s="815"/>
      <c r="AE7" s="816"/>
      <c r="AF7" s="817">
        <v>1377</v>
      </c>
      <c r="AG7" s="818"/>
      <c r="AH7" s="818"/>
      <c r="AI7" s="818"/>
      <c r="AJ7" s="819"/>
      <c r="AK7" s="854">
        <v>331</v>
      </c>
      <c r="AL7" s="855"/>
      <c r="AM7" s="855"/>
      <c r="AN7" s="855"/>
      <c r="AO7" s="855"/>
      <c r="AP7" s="855">
        <v>21330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591</v>
      </c>
      <c r="BT7" s="859"/>
      <c r="BU7" s="859"/>
      <c r="BV7" s="859"/>
      <c r="BW7" s="859"/>
      <c r="BX7" s="859"/>
      <c r="BY7" s="859"/>
      <c r="BZ7" s="859"/>
      <c r="CA7" s="859"/>
      <c r="CB7" s="859"/>
      <c r="CC7" s="859"/>
      <c r="CD7" s="859"/>
      <c r="CE7" s="859"/>
      <c r="CF7" s="859"/>
      <c r="CG7" s="860"/>
      <c r="CH7" s="851">
        <v>23</v>
      </c>
      <c r="CI7" s="852"/>
      <c r="CJ7" s="852"/>
      <c r="CK7" s="852"/>
      <c r="CL7" s="853"/>
      <c r="CM7" s="851">
        <v>794</v>
      </c>
      <c r="CN7" s="852"/>
      <c r="CO7" s="852"/>
      <c r="CP7" s="852"/>
      <c r="CQ7" s="853"/>
      <c r="CR7" s="851">
        <v>37</v>
      </c>
      <c r="CS7" s="852"/>
      <c r="CT7" s="852"/>
      <c r="CU7" s="852"/>
      <c r="CV7" s="853"/>
      <c r="CW7" s="851" t="s">
        <v>594</v>
      </c>
      <c r="CX7" s="852"/>
      <c r="CY7" s="852"/>
      <c r="CZ7" s="852"/>
      <c r="DA7" s="853"/>
      <c r="DB7" s="851" t="s">
        <v>594</v>
      </c>
      <c r="DC7" s="852"/>
      <c r="DD7" s="852"/>
      <c r="DE7" s="852"/>
      <c r="DF7" s="853"/>
      <c r="DG7" s="851" t="s">
        <v>594</v>
      </c>
      <c r="DH7" s="852"/>
      <c r="DI7" s="852"/>
      <c r="DJ7" s="852"/>
      <c r="DK7" s="853"/>
      <c r="DL7" s="851" t="s">
        <v>594</v>
      </c>
      <c r="DM7" s="852"/>
      <c r="DN7" s="852"/>
      <c r="DO7" s="852"/>
      <c r="DP7" s="853"/>
      <c r="DQ7" s="851" t="s">
        <v>594</v>
      </c>
      <c r="DR7" s="852"/>
      <c r="DS7" s="852"/>
      <c r="DT7" s="852"/>
      <c r="DU7" s="853"/>
      <c r="DV7" s="832"/>
      <c r="DW7" s="833"/>
      <c r="DX7" s="833"/>
      <c r="DY7" s="833"/>
      <c r="DZ7" s="834"/>
      <c r="EA7" s="254"/>
    </row>
    <row r="8" spans="1:131" s="255" customFormat="1" ht="26.25" customHeight="1" x14ac:dyDescent="0.15">
      <c r="A8" s="261">
        <v>2</v>
      </c>
      <c r="B8" s="835" t="s">
        <v>385</v>
      </c>
      <c r="C8" s="836"/>
      <c r="D8" s="836"/>
      <c r="E8" s="836"/>
      <c r="F8" s="836"/>
      <c r="G8" s="836"/>
      <c r="H8" s="836"/>
      <c r="I8" s="836"/>
      <c r="J8" s="836"/>
      <c r="K8" s="836"/>
      <c r="L8" s="836"/>
      <c r="M8" s="836"/>
      <c r="N8" s="836"/>
      <c r="O8" s="836"/>
      <c r="P8" s="837"/>
      <c r="Q8" s="838">
        <v>1460</v>
      </c>
      <c r="R8" s="839"/>
      <c r="S8" s="839"/>
      <c r="T8" s="839"/>
      <c r="U8" s="839"/>
      <c r="V8" s="839">
        <v>1285</v>
      </c>
      <c r="W8" s="839"/>
      <c r="X8" s="839"/>
      <c r="Y8" s="839"/>
      <c r="Z8" s="839"/>
      <c r="AA8" s="839">
        <v>175</v>
      </c>
      <c r="AB8" s="839"/>
      <c r="AC8" s="839"/>
      <c r="AD8" s="839"/>
      <c r="AE8" s="840"/>
      <c r="AF8" s="841">
        <v>53</v>
      </c>
      <c r="AG8" s="842"/>
      <c r="AH8" s="842"/>
      <c r="AI8" s="842"/>
      <c r="AJ8" s="843"/>
      <c r="AK8" s="844">
        <v>800</v>
      </c>
      <c r="AL8" s="845"/>
      <c r="AM8" s="845"/>
      <c r="AN8" s="845"/>
      <c r="AO8" s="845"/>
      <c r="AP8" s="845">
        <v>3962</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592</v>
      </c>
      <c r="BT8" s="849"/>
      <c r="BU8" s="849"/>
      <c r="BV8" s="849"/>
      <c r="BW8" s="849"/>
      <c r="BX8" s="849"/>
      <c r="BY8" s="849"/>
      <c r="BZ8" s="849"/>
      <c r="CA8" s="849"/>
      <c r="CB8" s="849"/>
      <c r="CC8" s="849"/>
      <c r="CD8" s="849"/>
      <c r="CE8" s="849"/>
      <c r="CF8" s="849"/>
      <c r="CG8" s="850"/>
      <c r="CH8" s="861">
        <v>12</v>
      </c>
      <c r="CI8" s="862"/>
      <c r="CJ8" s="862"/>
      <c r="CK8" s="862"/>
      <c r="CL8" s="863"/>
      <c r="CM8" s="861">
        <v>266</v>
      </c>
      <c r="CN8" s="862"/>
      <c r="CO8" s="862"/>
      <c r="CP8" s="862"/>
      <c r="CQ8" s="863"/>
      <c r="CR8" s="861">
        <v>90</v>
      </c>
      <c r="CS8" s="862"/>
      <c r="CT8" s="862"/>
      <c r="CU8" s="862"/>
      <c r="CV8" s="863"/>
      <c r="CW8" s="861" t="s">
        <v>595</v>
      </c>
      <c r="CX8" s="862"/>
      <c r="CY8" s="862"/>
      <c r="CZ8" s="862"/>
      <c r="DA8" s="863"/>
      <c r="DB8" s="861" t="s">
        <v>594</v>
      </c>
      <c r="DC8" s="862"/>
      <c r="DD8" s="862"/>
      <c r="DE8" s="862"/>
      <c r="DF8" s="863"/>
      <c r="DG8" s="861" t="s">
        <v>594</v>
      </c>
      <c r="DH8" s="862"/>
      <c r="DI8" s="862"/>
      <c r="DJ8" s="862"/>
      <c r="DK8" s="863"/>
      <c r="DL8" s="861" t="s">
        <v>594</v>
      </c>
      <c r="DM8" s="862"/>
      <c r="DN8" s="862"/>
      <c r="DO8" s="862"/>
      <c r="DP8" s="863"/>
      <c r="DQ8" s="861" t="s">
        <v>594</v>
      </c>
      <c r="DR8" s="862"/>
      <c r="DS8" s="862"/>
      <c r="DT8" s="862"/>
      <c r="DU8" s="863"/>
      <c r="DV8" s="864"/>
      <c r="DW8" s="865"/>
      <c r="DX8" s="865"/>
      <c r="DY8" s="865"/>
      <c r="DZ8" s="866"/>
      <c r="EA8" s="254"/>
    </row>
    <row r="9" spans="1:131" s="255" customFormat="1" ht="26.25" customHeight="1" x14ac:dyDescent="0.15">
      <c r="A9" s="261">
        <v>3</v>
      </c>
      <c r="B9" s="835" t="s">
        <v>386</v>
      </c>
      <c r="C9" s="836"/>
      <c r="D9" s="836"/>
      <c r="E9" s="836"/>
      <c r="F9" s="836"/>
      <c r="G9" s="836"/>
      <c r="H9" s="836"/>
      <c r="I9" s="836"/>
      <c r="J9" s="836"/>
      <c r="K9" s="836"/>
      <c r="L9" s="836"/>
      <c r="M9" s="836"/>
      <c r="N9" s="836"/>
      <c r="O9" s="836"/>
      <c r="P9" s="837"/>
      <c r="Q9" s="838">
        <v>594</v>
      </c>
      <c r="R9" s="839"/>
      <c r="S9" s="839"/>
      <c r="T9" s="839"/>
      <c r="U9" s="839"/>
      <c r="V9" s="839">
        <v>62</v>
      </c>
      <c r="W9" s="839"/>
      <c r="X9" s="839"/>
      <c r="Y9" s="839"/>
      <c r="Z9" s="839"/>
      <c r="AA9" s="839">
        <v>532</v>
      </c>
      <c r="AB9" s="839"/>
      <c r="AC9" s="839"/>
      <c r="AD9" s="839"/>
      <c r="AE9" s="840"/>
      <c r="AF9" s="841">
        <v>532</v>
      </c>
      <c r="AG9" s="842"/>
      <c r="AH9" s="842"/>
      <c r="AI9" s="842"/>
      <c r="AJ9" s="843"/>
      <c r="AK9" s="844" t="s">
        <v>582</v>
      </c>
      <c r="AL9" s="845"/>
      <c r="AM9" s="845"/>
      <c r="AN9" s="845"/>
      <c r="AO9" s="845"/>
      <c r="AP9" s="845" t="s">
        <v>582</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593</v>
      </c>
      <c r="BT9" s="849"/>
      <c r="BU9" s="849"/>
      <c r="BV9" s="849"/>
      <c r="BW9" s="849"/>
      <c r="BX9" s="849"/>
      <c r="BY9" s="849"/>
      <c r="BZ9" s="849"/>
      <c r="CA9" s="849"/>
      <c r="CB9" s="849"/>
      <c r="CC9" s="849"/>
      <c r="CD9" s="849"/>
      <c r="CE9" s="849"/>
      <c r="CF9" s="849"/>
      <c r="CG9" s="850"/>
      <c r="CH9" s="861">
        <v>0</v>
      </c>
      <c r="CI9" s="862"/>
      <c r="CJ9" s="862"/>
      <c r="CK9" s="862"/>
      <c r="CL9" s="863"/>
      <c r="CM9" s="861">
        <v>33</v>
      </c>
      <c r="CN9" s="862"/>
      <c r="CO9" s="862"/>
      <c r="CP9" s="862"/>
      <c r="CQ9" s="863"/>
      <c r="CR9" s="861">
        <v>12</v>
      </c>
      <c r="CS9" s="862"/>
      <c r="CT9" s="862"/>
      <c r="CU9" s="862"/>
      <c r="CV9" s="863"/>
      <c r="CW9" s="861" t="s">
        <v>594</v>
      </c>
      <c r="CX9" s="862"/>
      <c r="CY9" s="862"/>
      <c r="CZ9" s="862"/>
      <c r="DA9" s="863"/>
      <c r="DB9" s="861" t="s">
        <v>594</v>
      </c>
      <c r="DC9" s="862"/>
      <c r="DD9" s="862"/>
      <c r="DE9" s="862"/>
      <c r="DF9" s="863"/>
      <c r="DG9" s="861" t="s">
        <v>594</v>
      </c>
      <c r="DH9" s="862"/>
      <c r="DI9" s="862"/>
      <c r="DJ9" s="862"/>
      <c r="DK9" s="863"/>
      <c r="DL9" s="861" t="s">
        <v>594</v>
      </c>
      <c r="DM9" s="862"/>
      <c r="DN9" s="862"/>
      <c r="DO9" s="862"/>
      <c r="DP9" s="863"/>
      <c r="DQ9" s="861" t="s">
        <v>594</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388</v>
      </c>
      <c r="B23" s="870" t="s">
        <v>389</v>
      </c>
      <c r="C23" s="871"/>
      <c r="D23" s="871"/>
      <c r="E23" s="871"/>
      <c r="F23" s="871"/>
      <c r="G23" s="871"/>
      <c r="H23" s="871"/>
      <c r="I23" s="871"/>
      <c r="J23" s="871"/>
      <c r="K23" s="871"/>
      <c r="L23" s="871"/>
      <c r="M23" s="871"/>
      <c r="N23" s="871"/>
      <c r="O23" s="871"/>
      <c r="P23" s="872"/>
      <c r="Q23" s="873">
        <v>30827</v>
      </c>
      <c r="R23" s="874"/>
      <c r="S23" s="874"/>
      <c r="T23" s="874"/>
      <c r="U23" s="874"/>
      <c r="V23" s="874">
        <v>28411</v>
      </c>
      <c r="W23" s="874"/>
      <c r="X23" s="874"/>
      <c r="Y23" s="874"/>
      <c r="Z23" s="874"/>
      <c r="AA23" s="874">
        <v>2416</v>
      </c>
      <c r="AB23" s="874"/>
      <c r="AC23" s="874"/>
      <c r="AD23" s="874"/>
      <c r="AE23" s="875"/>
      <c r="AF23" s="876">
        <v>1962</v>
      </c>
      <c r="AG23" s="874"/>
      <c r="AH23" s="874"/>
      <c r="AI23" s="874"/>
      <c r="AJ23" s="877"/>
      <c r="AK23" s="878"/>
      <c r="AL23" s="879"/>
      <c r="AM23" s="879"/>
      <c r="AN23" s="879"/>
      <c r="AO23" s="879"/>
      <c r="AP23" s="874">
        <v>25292</v>
      </c>
      <c r="AQ23" s="874"/>
      <c r="AR23" s="874"/>
      <c r="AS23" s="874"/>
      <c r="AT23" s="874"/>
      <c r="AU23" s="880"/>
      <c r="AV23" s="880"/>
      <c r="AW23" s="880"/>
      <c r="AX23" s="880"/>
      <c r="AY23" s="881"/>
      <c r="AZ23" s="889" t="s">
        <v>390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401</v>
      </c>
      <c r="C28" s="812"/>
      <c r="D28" s="812"/>
      <c r="E28" s="812"/>
      <c r="F28" s="812"/>
      <c r="G28" s="812"/>
      <c r="H28" s="812"/>
      <c r="I28" s="812"/>
      <c r="J28" s="812"/>
      <c r="K28" s="812"/>
      <c r="L28" s="812"/>
      <c r="M28" s="812"/>
      <c r="N28" s="812"/>
      <c r="O28" s="812"/>
      <c r="P28" s="813"/>
      <c r="Q28" s="902">
        <v>7414</v>
      </c>
      <c r="R28" s="903"/>
      <c r="S28" s="903"/>
      <c r="T28" s="903"/>
      <c r="U28" s="903"/>
      <c r="V28" s="903">
        <v>7412</v>
      </c>
      <c r="W28" s="903"/>
      <c r="X28" s="903"/>
      <c r="Y28" s="903"/>
      <c r="Z28" s="903"/>
      <c r="AA28" s="903">
        <v>2</v>
      </c>
      <c r="AB28" s="903"/>
      <c r="AC28" s="903"/>
      <c r="AD28" s="903"/>
      <c r="AE28" s="904"/>
      <c r="AF28" s="905">
        <v>2</v>
      </c>
      <c r="AG28" s="903"/>
      <c r="AH28" s="903"/>
      <c r="AI28" s="903"/>
      <c r="AJ28" s="906"/>
      <c r="AK28" s="907">
        <v>669</v>
      </c>
      <c r="AL28" s="898"/>
      <c r="AM28" s="898"/>
      <c r="AN28" s="898"/>
      <c r="AO28" s="898"/>
      <c r="AP28" s="898" t="s">
        <v>582</v>
      </c>
      <c r="AQ28" s="898"/>
      <c r="AR28" s="898"/>
      <c r="AS28" s="898"/>
      <c r="AT28" s="898"/>
      <c r="AU28" s="898" t="s">
        <v>582</v>
      </c>
      <c r="AV28" s="898"/>
      <c r="AW28" s="898"/>
      <c r="AX28" s="898"/>
      <c r="AY28" s="898"/>
      <c r="AZ28" s="899" t="s">
        <v>582</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402</v>
      </c>
      <c r="C29" s="836"/>
      <c r="D29" s="836"/>
      <c r="E29" s="836"/>
      <c r="F29" s="836"/>
      <c r="G29" s="836"/>
      <c r="H29" s="836"/>
      <c r="I29" s="836"/>
      <c r="J29" s="836"/>
      <c r="K29" s="836"/>
      <c r="L29" s="836"/>
      <c r="M29" s="836"/>
      <c r="N29" s="836"/>
      <c r="O29" s="836"/>
      <c r="P29" s="837"/>
      <c r="Q29" s="838">
        <v>2057</v>
      </c>
      <c r="R29" s="839"/>
      <c r="S29" s="839"/>
      <c r="T29" s="839"/>
      <c r="U29" s="839"/>
      <c r="V29" s="839">
        <v>2024</v>
      </c>
      <c r="W29" s="839"/>
      <c r="X29" s="839"/>
      <c r="Y29" s="839"/>
      <c r="Z29" s="839"/>
      <c r="AA29" s="839">
        <v>33</v>
      </c>
      <c r="AB29" s="839"/>
      <c r="AC29" s="839"/>
      <c r="AD29" s="839"/>
      <c r="AE29" s="840"/>
      <c r="AF29" s="841">
        <v>33</v>
      </c>
      <c r="AG29" s="842"/>
      <c r="AH29" s="842"/>
      <c r="AI29" s="842"/>
      <c r="AJ29" s="843"/>
      <c r="AK29" s="910">
        <v>1106</v>
      </c>
      <c r="AL29" s="911"/>
      <c r="AM29" s="911"/>
      <c r="AN29" s="911"/>
      <c r="AO29" s="911"/>
      <c r="AP29" s="911" t="s">
        <v>582</v>
      </c>
      <c r="AQ29" s="911"/>
      <c r="AR29" s="911"/>
      <c r="AS29" s="911"/>
      <c r="AT29" s="911"/>
      <c r="AU29" s="911" t="s">
        <v>582</v>
      </c>
      <c r="AV29" s="911"/>
      <c r="AW29" s="911"/>
      <c r="AX29" s="911"/>
      <c r="AY29" s="911"/>
      <c r="AZ29" s="912" t="s">
        <v>582</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403</v>
      </c>
      <c r="C30" s="836"/>
      <c r="D30" s="836"/>
      <c r="E30" s="836"/>
      <c r="F30" s="836"/>
      <c r="G30" s="836"/>
      <c r="H30" s="836"/>
      <c r="I30" s="836"/>
      <c r="J30" s="836"/>
      <c r="K30" s="836"/>
      <c r="L30" s="836"/>
      <c r="M30" s="836"/>
      <c r="N30" s="836"/>
      <c r="O30" s="836"/>
      <c r="P30" s="837"/>
      <c r="Q30" s="838">
        <v>1839</v>
      </c>
      <c r="R30" s="839"/>
      <c r="S30" s="839"/>
      <c r="T30" s="839"/>
      <c r="U30" s="839"/>
      <c r="V30" s="839">
        <v>1702</v>
      </c>
      <c r="W30" s="839"/>
      <c r="X30" s="839"/>
      <c r="Y30" s="839"/>
      <c r="Z30" s="839"/>
      <c r="AA30" s="839">
        <v>138</v>
      </c>
      <c r="AB30" s="839"/>
      <c r="AC30" s="839"/>
      <c r="AD30" s="839"/>
      <c r="AE30" s="840"/>
      <c r="AF30" s="841">
        <v>1098</v>
      </c>
      <c r="AG30" s="842"/>
      <c r="AH30" s="842"/>
      <c r="AI30" s="842"/>
      <c r="AJ30" s="843"/>
      <c r="AK30" s="910">
        <v>6</v>
      </c>
      <c r="AL30" s="911"/>
      <c r="AM30" s="911"/>
      <c r="AN30" s="911"/>
      <c r="AO30" s="911"/>
      <c r="AP30" s="911">
        <v>273</v>
      </c>
      <c r="AQ30" s="911"/>
      <c r="AR30" s="911"/>
      <c r="AS30" s="911"/>
      <c r="AT30" s="911"/>
      <c r="AU30" s="911">
        <v>1</v>
      </c>
      <c r="AV30" s="911"/>
      <c r="AW30" s="911"/>
      <c r="AX30" s="911"/>
      <c r="AY30" s="911"/>
      <c r="AZ30" s="912" t="s">
        <v>582</v>
      </c>
      <c r="BA30" s="912"/>
      <c r="BB30" s="912"/>
      <c r="BC30" s="912"/>
      <c r="BD30" s="912"/>
      <c r="BE30" s="908" t="s">
        <v>404</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405</v>
      </c>
      <c r="C31" s="836"/>
      <c r="D31" s="836"/>
      <c r="E31" s="836"/>
      <c r="F31" s="836"/>
      <c r="G31" s="836"/>
      <c r="H31" s="836"/>
      <c r="I31" s="836"/>
      <c r="J31" s="836"/>
      <c r="K31" s="836"/>
      <c r="L31" s="836"/>
      <c r="M31" s="836"/>
      <c r="N31" s="836"/>
      <c r="O31" s="836"/>
      <c r="P31" s="837"/>
      <c r="Q31" s="838">
        <v>7726</v>
      </c>
      <c r="R31" s="839"/>
      <c r="S31" s="839"/>
      <c r="T31" s="839"/>
      <c r="U31" s="839"/>
      <c r="V31" s="839">
        <v>7812</v>
      </c>
      <c r="W31" s="839"/>
      <c r="X31" s="839"/>
      <c r="Y31" s="839"/>
      <c r="Z31" s="839"/>
      <c r="AA31" s="839">
        <v>-86</v>
      </c>
      <c r="AB31" s="839"/>
      <c r="AC31" s="839"/>
      <c r="AD31" s="839"/>
      <c r="AE31" s="840"/>
      <c r="AF31" s="841">
        <v>-107</v>
      </c>
      <c r="AG31" s="842"/>
      <c r="AH31" s="842"/>
      <c r="AI31" s="842"/>
      <c r="AJ31" s="843"/>
      <c r="AK31" s="910">
        <v>1505</v>
      </c>
      <c r="AL31" s="911"/>
      <c r="AM31" s="911"/>
      <c r="AN31" s="911"/>
      <c r="AO31" s="911"/>
      <c r="AP31" s="911">
        <v>5598</v>
      </c>
      <c r="AQ31" s="911"/>
      <c r="AR31" s="911"/>
      <c r="AS31" s="911"/>
      <c r="AT31" s="911"/>
      <c r="AU31" s="911">
        <v>3623</v>
      </c>
      <c r="AV31" s="911"/>
      <c r="AW31" s="911"/>
      <c r="AX31" s="911"/>
      <c r="AY31" s="911"/>
      <c r="AZ31" s="912">
        <v>1.5</v>
      </c>
      <c r="BA31" s="912"/>
      <c r="BB31" s="912"/>
      <c r="BC31" s="912"/>
      <c r="BD31" s="912"/>
      <c r="BE31" s="908" t="s">
        <v>406</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407</v>
      </c>
      <c r="C32" s="836"/>
      <c r="D32" s="836"/>
      <c r="E32" s="836"/>
      <c r="F32" s="836"/>
      <c r="G32" s="836"/>
      <c r="H32" s="836"/>
      <c r="I32" s="836"/>
      <c r="J32" s="836"/>
      <c r="K32" s="836"/>
      <c r="L32" s="836"/>
      <c r="M32" s="836"/>
      <c r="N32" s="836"/>
      <c r="O32" s="836"/>
      <c r="P32" s="837"/>
      <c r="Q32" s="838">
        <v>97579</v>
      </c>
      <c r="R32" s="839"/>
      <c r="S32" s="839"/>
      <c r="T32" s="839"/>
      <c r="U32" s="839"/>
      <c r="V32" s="839">
        <v>92305</v>
      </c>
      <c r="W32" s="839"/>
      <c r="X32" s="839"/>
      <c r="Y32" s="839"/>
      <c r="Z32" s="839"/>
      <c r="AA32" s="839">
        <v>5274</v>
      </c>
      <c r="AB32" s="839"/>
      <c r="AC32" s="839"/>
      <c r="AD32" s="839"/>
      <c r="AE32" s="840"/>
      <c r="AF32" s="841">
        <v>19278</v>
      </c>
      <c r="AG32" s="842"/>
      <c r="AH32" s="842"/>
      <c r="AI32" s="842"/>
      <c r="AJ32" s="843"/>
      <c r="AK32" s="910" t="s">
        <v>582</v>
      </c>
      <c r="AL32" s="911"/>
      <c r="AM32" s="911"/>
      <c r="AN32" s="911"/>
      <c r="AO32" s="911"/>
      <c r="AP32" s="911">
        <v>2263</v>
      </c>
      <c r="AQ32" s="911"/>
      <c r="AR32" s="911"/>
      <c r="AS32" s="911"/>
      <c r="AT32" s="911"/>
      <c r="AU32" s="911" t="s">
        <v>582</v>
      </c>
      <c r="AV32" s="911"/>
      <c r="AW32" s="911"/>
      <c r="AX32" s="911"/>
      <c r="AY32" s="911"/>
      <c r="AZ32" s="912" t="s">
        <v>582</v>
      </c>
      <c r="BA32" s="912"/>
      <c r="BB32" s="912"/>
      <c r="BC32" s="912"/>
      <c r="BD32" s="912"/>
      <c r="BE32" s="908" t="s">
        <v>408</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409</v>
      </c>
      <c r="C33" s="836"/>
      <c r="D33" s="836"/>
      <c r="E33" s="836"/>
      <c r="F33" s="836"/>
      <c r="G33" s="836"/>
      <c r="H33" s="836"/>
      <c r="I33" s="836"/>
      <c r="J33" s="836"/>
      <c r="K33" s="836"/>
      <c r="L33" s="836"/>
      <c r="M33" s="836"/>
      <c r="N33" s="836"/>
      <c r="O33" s="836"/>
      <c r="P33" s="837"/>
      <c r="Q33" s="838">
        <v>2535</v>
      </c>
      <c r="R33" s="839"/>
      <c r="S33" s="839"/>
      <c r="T33" s="839"/>
      <c r="U33" s="839"/>
      <c r="V33" s="839">
        <v>2177</v>
      </c>
      <c r="W33" s="839"/>
      <c r="X33" s="839"/>
      <c r="Y33" s="839"/>
      <c r="Z33" s="839"/>
      <c r="AA33" s="839">
        <v>358</v>
      </c>
      <c r="AB33" s="839"/>
      <c r="AC33" s="839"/>
      <c r="AD33" s="839"/>
      <c r="AE33" s="840"/>
      <c r="AF33" s="841">
        <v>333</v>
      </c>
      <c r="AG33" s="842"/>
      <c r="AH33" s="842"/>
      <c r="AI33" s="842"/>
      <c r="AJ33" s="843"/>
      <c r="AK33" s="910">
        <v>700</v>
      </c>
      <c r="AL33" s="911"/>
      <c r="AM33" s="911"/>
      <c r="AN33" s="911"/>
      <c r="AO33" s="911"/>
      <c r="AP33" s="911">
        <v>7571</v>
      </c>
      <c r="AQ33" s="911"/>
      <c r="AR33" s="911"/>
      <c r="AS33" s="911"/>
      <c r="AT33" s="911"/>
      <c r="AU33" s="911" t="s">
        <v>582</v>
      </c>
      <c r="AV33" s="911"/>
      <c r="AW33" s="911"/>
      <c r="AX33" s="911"/>
      <c r="AY33" s="911"/>
      <c r="AZ33" s="912" t="s">
        <v>582</v>
      </c>
      <c r="BA33" s="912"/>
      <c r="BB33" s="912"/>
      <c r="BC33" s="912"/>
      <c r="BD33" s="912"/>
      <c r="BE33" s="908" t="s">
        <v>410</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411</v>
      </c>
      <c r="C34" s="836"/>
      <c r="D34" s="836"/>
      <c r="E34" s="836"/>
      <c r="F34" s="836"/>
      <c r="G34" s="836"/>
      <c r="H34" s="836"/>
      <c r="I34" s="836"/>
      <c r="J34" s="836"/>
      <c r="K34" s="836"/>
      <c r="L34" s="836"/>
      <c r="M34" s="836"/>
      <c r="N34" s="836"/>
      <c r="O34" s="836"/>
      <c r="P34" s="837"/>
      <c r="Q34" s="838">
        <v>135</v>
      </c>
      <c r="R34" s="839"/>
      <c r="S34" s="839"/>
      <c r="T34" s="839"/>
      <c r="U34" s="839"/>
      <c r="V34" s="839">
        <v>129</v>
      </c>
      <c r="W34" s="839"/>
      <c r="X34" s="839"/>
      <c r="Y34" s="839"/>
      <c r="Z34" s="839"/>
      <c r="AA34" s="839">
        <v>6</v>
      </c>
      <c r="AB34" s="839"/>
      <c r="AC34" s="839"/>
      <c r="AD34" s="839"/>
      <c r="AE34" s="840"/>
      <c r="AF34" s="841" t="s">
        <v>128</v>
      </c>
      <c r="AG34" s="842"/>
      <c r="AH34" s="842"/>
      <c r="AI34" s="842"/>
      <c r="AJ34" s="843"/>
      <c r="AK34" s="910">
        <v>9</v>
      </c>
      <c r="AL34" s="911"/>
      <c r="AM34" s="911"/>
      <c r="AN34" s="911"/>
      <c r="AO34" s="911"/>
      <c r="AP34" s="911">
        <v>771</v>
      </c>
      <c r="AQ34" s="911"/>
      <c r="AR34" s="911"/>
      <c r="AS34" s="911"/>
      <c r="AT34" s="911"/>
      <c r="AU34" s="911" t="s">
        <v>582</v>
      </c>
      <c r="AV34" s="911"/>
      <c r="AW34" s="911"/>
      <c r="AX34" s="911"/>
      <c r="AY34" s="911"/>
      <c r="AZ34" s="912" t="s">
        <v>582</v>
      </c>
      <c r="BA34" s="912"/>
      <c r="BB34" s="912"/>
      <c r="BC34" s="912"/>
      <c r="BD34" s="912"/>
      <c r="BE34" s="908" t="s">
        <v>410</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388</v>
      </c>
      <c r="B63" s="870" t="s">
        <v>413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20636</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128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415</v>
      </c>
      <c r="B66" s="821"/>
      <c r="C66" s="821"/>
      <c r="D66" s="821"/>
      <c r="E66" s="821"/>
      <c r="F66" s="821"/>
      <c r="G66" s="821"/>
      <c r="H66" s="821"/>
      <c r="I66" s="821"/>
      <c r="J66" s="821"/>
      <c r="K66" s="821"/>
      <c r="L66" s="821"/>
      <c r="M66" s="821"/>
      <c r="N66" s="821"/>
      <c r="O66" s="821"/>
      <c r="P66" s="822"/>
      <c r="Q66" s="797" t="s">
        <v>393</v>
      </c>
      <c r="R66" s="798"/>
      <c r="S66" s="798"/>
      <c r="T66" s="798"/>
      <c r="U66" s="799"/>
      <c r="V66" s="797" t="s">
        <v>416</v>
      </c>
      <c r="W66" s="798"/>
      <c r="X66" s="798"/>
      <c r="Y66" s="798"/>
      <c r="Z66" s="799"/>
      <c r="AA66" s="797" t="s">
        <v>417</v>
      </c>
      <c r="AB66" s="798"/>
      <c r="AC66" s="798"/>
      <c r="AD66" s="798"/>
      <c r="AE66" s="799"/>
      <c r="AF66" s="932" t="s">
        <v>396</v>
      </c>
      <c r="AG66" s="893"/>
      <c r="AH66" s="893"/>
      <c r="AI66" s="893"/>
      <c r="AJ66" s="933"/>
      <c r="AK66" s="797" t="s">
        <v>418</v>
      </c>
      <c r="AL66" s="821"/>
      <c r="AM66" s="821"/>
      <c r="AN66" s="821"/>
      <c r="AO66" s="822"/>
      <c r="AP66" s="797" t="s">
        <v>419</v>
      </c>
      <c r="AQ66" s="798"/>
      <c r="AR66" s="798"/>
      <c r="AS66" s="798"/>
      <c r="AT66" s="799"/>
      <c r="AU66" s="797" t="s">
        <v>420</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583</v>
      </c>
      <c r="C68" s="950"/>
      <c r="D68" s="950"/>
      <c r="E68" s="950"/>
      <c r="F68" s="950"/>
      <c r="G68" s="950"/>
      <c r="H68" s="950"/>
      <c r="I68" s="950"/>
      <c r="J68" s="950"/>
      <c r="K68" s="950"/>
      <c r="L68" s="950"/>
      <c r="M68" s="950"/>
      <c r="N68" s="950"/>
      <c r="O68" s="950"/>
      <c r="P68" s="951"/>
      <c r="Q68" s="952">
        <v>358</v>
      </c>
      <c r="R68" s="946"/>
      <c r="S68" s="946"/>
      <c r="T68" s="946"/>
      <c r="U68" s="946"/>
      <c r="V68" s="946">
        <v>313</v>
      </c>
      <c r="W68" s="946"/>
      <c r="X68" s="946"/>
      <c r="Y68" s="946"/>
      <c r="Z68" s="946"/>
      <c r="AA68" s="946">
        <v>45</v>
      </c>
      <c r="AB68" s="946"/>
      <c r="AC68" s="946"/>
      <c r="AD68" s="946"/>
      <c r="AE68" s="946"/>
      <c r="AF68" s="946">
        <v>45</v>
      </c>
      <c r="AG68" s="946"/>
      <c r="AH68" s="946"/>
      <c r="AI68" s="946"/>
      <c r="AJ68" s="946"/>
      <c r="AK68" s="946" t="s">
        <v>603</v>
      </c>
      <c r="AL68" s="946"/>
      <c r="AM68" s="946"/>
      <c r="AN68" s="946"/>
      <c r="AO68" s="946"/>
      <c r="AP68" s="946">
        <v>819</v>
      </c>
      <c r="AQ68" s="946"/>
      <c r="AR68" s="946"/>
      <c r="AS68" s="946"/>
      <c r="AT68" s="946"/>
      <c r="AU68" s="946">
        <v>553</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584</v>
      </c>
      <c r="C69" s="954"/>
      <c r="D69" s="954"/>
      <c r="E69" s="954"/>
      <c r="F69" s="954"/>
      <c r="G69" s="954"/>
      <c r="H69" s="954"/>
      <c r="I69" s="954"/>
      <c r="J69" s="954"/>
      <c r="K69" s="954"/>
      <c r="L69" s="954"/>
      <c r="M69" s="954"/>
      <c r="N69" s="954"/>
      <c r="O69" s="954"/>
      <c r="P69" s="955"/>
      <c r="Q69" s="956">
        <v>2074</v>
      </c>
      <c r="R69" s="911"/>
      <c r="S69" s="911"/>
      <c r="T69" s="911"/>
      <c r="U69" s="911"/>
      <c r="V69" s="911">
        <v>1850</v>
      </c>
      <c r="W69" s="911"/>
      <c r="X69" s="911"/>
      <c r="Y69" s="911"/>
      <c r="Z69" s="911"/>
      <c r="AA69" s="911">
        <v>224</v>
      </c>
      <c r="AB69" s="911"/>
      <c r="AC69" s="911"/>
      <c r="AD69" s="911"/>
      <c r="AE69" s="911"/>
      <c r="AF69" s="911">
        <v>224</v>
      </c>
      <c r="AG69" s="911"/>
      <c r="AH69" s="911"/>
      <c r="AI69" s="911"/>
      <c r="AJ69" s="911"/>
      <c r="AK69" s="911" t="s">
        <v>603</v>
      </c>
      <c r="AL69" s="911"/>
      <c r="AM69" s="911"/>
      <c r="AN69" s="911"/>
      <c r="AO69" s="911"/>
      <c r="AP69" s="911" t="s">
        <v>588</v>
      </c>
      <c r="AQ69" s="911"/>
      <c r="AR69" s="911"/>
      <c r="AS69" s="911"/>
      <c r="AT69" s="911"/>
      <c r="AU69" s="911" t="s">
        <v>590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585</v>
      </c>
      <c r="C70" s="954"/>
      <c r="D70" s="954"/>
      <c r="E70" s="954"/>
      <c r="F70" s="954"/>
      <c r="G70" s="954"/>
      <c r="H70" s="954"/>
      <c r="I70" s="954"/>
      <c r="J70" s="954"/>
      <c r="K70" s="954"/>
      <c r="L70" s="954"/>
      <c r="M70" s="954"/>
      <c r="N70" s="954"/>
      <c r="O70" s="954"/>
      <c r="P70" s="955"/>
      <c r="Q70" s="956">
        <v>848493</v>
      </c>
      <c r="R70" s="911"/>
      <c r="S70" s="911"/>
      <c r="T70" s="911"/>
      <c r="U70" s="911"/>
      <c r="V70" s="911">
        <v>821243</v>
      </c>
      <c r="W70" s="911"/>
      <c r="X70" s="911"/>
      <c r="Y70" s="911"/>
      <c r="Z70" s="911"/>
      <c r="AA70" s="911">
        <v>27250</v>
      </c>
      <c r="AB70" s="911"/>
      <c r="AC70" s="911"/>
      <c r="AD70" s="911"/>
      <c r="AE70" s="911"/>
      <c r="AF70" s="911">
        <v>27250</v>
      </c>
      <c r="AG70" s="911"/>
      <c r="AH70" s="911"/>
      <c r="AI70" s="911"/>
      <c r="AJ70" s="911"/>
      <c r="AK70" s="911">
        <v>2</v>
      </c>
      <c r="AL70" s="911"/>
      <c r="AM70" s="911"/>
      <c r="AN70" s="911"/>
      <c r="AO70" s="911"/>
      <c r="AP70" s="911" t="s">
        <v>589</v>
      </c>
      <c r="AQ70" s="911"/>
      <c r="AR70" s="911"/>
      <c r="AS70" s="911"/>
      <c r="AT70" s="911"/>
      <c r="AU70" s="911" t="s">
        <v>589</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586</v>
      </c>
      <c r="C71" s="954"/>
      <c r="D71" s="954"/>
      <c r="E71" s="954"/>
      <c r="F71" s="954"/>
      <c r="G71" s="954"/>
      <c r="H71" s="954"/>
      <c r="I71" s="954"/>
      <c r="J71" s="954"/>
      <c r="K71" s="954"/>
      <c r="L71" s="954"/>
      <c r="M71" s="954"/>
      <c r="N71" s="954"/>
      <c r="O71" s="954"/>
      <c r="P71" s="955"/>
      <c r="Q71" s="956">
        <v>7896</v>
      </c>
      <c r="R71" s="911"/>
      <c r="S71" s="911"/>
      <c r="T71" s="911"/>
      <c r="U71" s="911"/>
      <c r="V71" s="911">
        <v>7658</v>
      </c>
      <c r="W71" s="911"/>
      <c r="X71" s="911"/>
      <c r="Y71" s="911"/>
      <c r="Z71" s="911"/>
      <c r="AA71" s="911">
        <v>238</v>
      </c>
      <c r="AB71" s="911"/>
      <c r="AC71" s="911"/>
      <c r="AD71" s="911"/>
      <c r="AE71" s="911"/>
      <c r="AF71" s="911">
        <v>238</v>
      </c>
      <c r="AG71" s="911"/>
      <c r="AH71" s="911"/>
      <c r="AI71" s="911"/>
      <c r="AJ71" s="911"/>
      <c r="AK71" s="911" t="s">
        <v>603</v>
      </c>
      <c r="AL71" s="911"/>
      <c r="AM71" s="911"/>
      <c r="AN71" s="911"/>
      <c r="AO71" s="911"/>
      <c r="AP71" s="911" t="s">
        <v>589</v>
      </c>
      <c r="AQ71" s="911"/>
      <c r="AR71" s="911"/>
      <c r="AS71" s="911"/>
      <c r="AT71" s="911"/>
      <c r="AU71" s="911" t="s">
        <v>589</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587</v>
      </c>
      <c r="C72" s="954"/>
      <c r="D72" s="954"/>
      <c r="E72" s="954"/>
      <c r="F72" s="954"/>
      <c r="G72" s="954"/>
      <c r="H72" s="954"/>
      <c r="I72" s="954"/>
      <c r="J72" s="954"/>
      <c r="K72" s="954"/>
      <c r="L72" s="954"/>
      <c r="M72" s="954"/>
      <c r="N72" s="954"/>
      <c r="O72" s="954"/>
      <c r="P72" s="955"/>
      <c r="Q72" s="956">
        <v>58309</v>
      </c>
      <c r="R72" s="911"/>
      <c r="S72" s="911"/>
      <c r="T72" s="911"/>
      <c r="U72" s="911"/>
      <c r="V72" s="911">
        <v>56720</v>
      </c>
      <c r="W72" s="911"/>
      <c r="X72" s="911"/>
      <c r="Y72" s="911"/>
      <c r="Z72" s="911"/>
      <c r="AA72" s="911">
        <v>1589</v>
      </c>
      <c r="AB72" s="911"/>
      <c r="AC72" s="911"/>
      <c r="AD72" s="911"/>
      <c r="AE72" s="911"/>
      <c r="AF72" s="911">
        <v>1589</v>
      </c>
      <c r="AG72" s="911"/>
      <c r="AH72" s="911"/>
      <c r="AI72" s="911"/>
      <c r="AJ72" s="911"/>
      <c r="AK72" s="911">
        <v>7323</v>
      </c>
      <c r="AL72" s="911"/>
      <c r="AM72" s="911"/>
      <c r="AN72" s="911"/>
      <c r="AO72" s="911"/>
      <c r="AP72" s="911" t="s">
        <v>589</v>
      </c>
      <c r="AQ72" s="911"/>
      <c r="AR72" s="911"/>
      <c r="AS72" s="911"/>
      <c r="AT72" s="911"/>
      <c r="AU72" s="911" t="s">
        <v>589</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388</v>
      </c>
      <c r="B88" s="870" t="s">
        <v>421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422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430</v>
      </c>
      <c r="AB109" s="975"/>
      <c r="AC109" s="975"/>
      <c r="AD109" s="975"/>
      <c r="AE109" s="976"/>
      <c r="AF109" s="974" t="s">
        <v>306</v>
      </c>
      <c r="AG109" s="975"/>
      <c r="AH109" s="975"/>
      <c r="AI109" s="975"/>
      <c r="AJ109" s="976"/>
      <c r="AK109" s="974" t="s">
        <v>305</v>
      </c>
      <c r="AL109" s="975"/>
      <c r="AM109" s="975"/>
      <c r="AN109" s="975"/>
      <c r="AO109" s="976"/>
      <c r="AP109" s="974" t="s">
        <v>431</v>
      </c>
      <c r="AQ109" s="975"/>
      <c r="AR109" s="975"/>
      <c r="AS109" s="975"/>
      <c r="AT109" s="977"/>
      <c r="AU109" s="994" t="s">
        <v>429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430</v>
      </c>
      <c r="BR109" s="975"/>
      <c r="BS109" s="975"/>
      <c r="BT109" s="975"/>
      <c r="BU109" s="976"/>
      <c r="BV109" s="974" t="s">
        <v>306</v>
      </c>
      <c r="BW109" s="975"/>
      <c r="BX109" s="975"/>
      <c r="BY109" s="975"/>
      <c r="BZ109" s="976"/>
      <c r="CA109" s="974" t="s">
        <v>305</v>
      </c>
      <c r="CB109" s="975"/>
      <c r="CC109" s="975"/>
      <c r="CD109" s="975"/>
      <c r="CE109" s="976"/>
      <c r="CF109" s="995" t="s">
        <v>431</v>
      </c>
      <c r="CG109" s="995"/>
      <c r="CH109" s="995"/>
      <c r="CI109" s="995"/>
      <c r="CJ109" s="995"/>
      <c r="CK109" s="974" t="s">
        <v>432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430</v>
      </c>
      <c r="DH109" s="975"/>
      <c r="DI109" s="975"/>
      <c r="DJ109" s="975"/>
      <c r="DK109" s="976"/>
      <c r="DL109" s="974" t="s">
        <v>306</v>
      </c>
      <c r="DM109" s="975"/>
      <c r="DN109" s="975"/>
      <c r="DO109" s="975"/>
      <c r="DP109" s="976"/>
      <c r="DQ109" s="974" t="s">
        <v>305</v>
      </c>
      <c r="DR109" s="975"/>
      <c r="DS109" s="975"/>
      <c r="DT109" s="975"/>
      <c r="DU109" s="976"/>
      <c r="DV109" s="974" t="s">
        <v>431</v>
      </c>
      <c r="DW109" s="975"/>
      <c r="DX109" s="975"/>
      <c r="DY109" s="975"/>
      <c r="DZ109" s="977"/>
    </row>
    <row r="110" spans="1:131" s="246" customFormat="1" ht="26.25" customHeight="1" x14ac:dyDescent="0.15">
      <c r="A110" s="978" t="s">
        <v>433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3241430</v>
      </c>
      <c r="AB110" s="982"/>
      <c r="AC110" s="982"/>
      <c r="AD110" s="982"/>
      <c r="AE110" s="983"/>
      <c r="AF110" s="984">
        <v>3216916</v>
      </c>
      <c r="AG110" s="982"/>
      <c r="AH110" s="982"/>
      <c r="AI110" s="982"/>
      <c r="AJ110" s="983"/>
      <c r="AK110" s="984">
        <v>3169544</v>
      </c>
      <c r="AL110" s="982"/>
      <c r="AM110" s="982"/>
      <c r="AN110" s="982"/>
      <c r="AO110" s="983"/>
      <c r="AP110" s="985">
        <v>21.2</v>
      </c>
      <c r="AQ110" s="986"/>
      <c r="AR110" s="986"/>
      <c r="AS110" s="986"/>
      <c r="AT110" s="987"/>
      <c r="AU110" s="988" t="s">
        <v>73</v>
      </c>
      <c r="AV110" s="989"/>
      <c r="AW110" s="989"/>
      <c r="AX110" s="989"/>
      <c r="AY110" s="989"/>
      <c r="AZ110" s="1030" t="s">
        <v>434</v>
      </c>
      <c r="BA110" s="979"/>
      <c r="BB110" s="979"/>
      <c r="BC110" s="979"/>
      <c r="BD110" s="979"/>
      <c r="BE110" s="979"/>
      <c r="BF110" s="979"/>
      <c r="BG110" s="979"/>
      <c r="BH110" s="979"/>
      <c r="BI110" s="979"/>
      <c r="BJ110" s="979"/>
      <c r="BK110" s="979"/>
      <c r="BL110" s="979"/>
      <c r="BM110" s="979"/>
      <c r="BN110" s="979"/>
      <c r="BO110" s="979"/>
      <c r="BP110" s="980"/>
      <c r="BQ110" s="1016">
        <v>27056458</v>
      </c>
      <c r="BR110" s="1017"/>
      <c r="BS110" s="1017"/>
      <c r="BT110" s="1017"/>
      <c r="BU110" s="1017"/>
      <c r="BV110" s="1017">
        <v>26266365</v>
      </c>
      <c r="BW110" s="1017"/>
      <c r="BX110" s="1017"/>
      <c r="BY110" s="1017"/>
      <c r="BZ110" s="1017"/>
      <c r="CA110" s="1017">
        <v>25292271</v>
      </c>
      <c r="CB110" s="1017"/>
      <c r="CC110" s="1017"/>
      <c r="CD110" s="1017"/>
      <c r="CE110" s="1017"/>
      <c r="CF110" s="1031">
        <v>169.5</v>
      </c>
      <c r="CG110" s="1032"/>
      <c r="CH110" s="1032"/>
      <c r="CI110" s="1032"/>
      <c r="CJ110" s="1032"/>
      <c r="CK110" s="1033" t="s">
        <v>435</v>
      </c>
      <c r="CL110" s="1034"/>
      <c r="CM110" s="1013" t="s">
        <v>436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437</v>
      </c>
      <c r="DH110" s="1017"/>
      <c r="DI110" s="1017"/>
      <c r="DJ110" s="1017"/>
      <c r="DK110" s="1017"/>
      <c r="DL110" s="1017" t="s">
        <v>437</v>
      </c>
      <c r="DM110" s="1017"/>
      <c r="DN110" s="1017"/>
      <c r="DO110" s="1017"/>
      <c r="DP110" s="1017"/>
      <c r="DQ110" s="1017" t="s">
        <v>437</v>
      </c>
      <c r="DR110" s="1017"/>
      <c r="DS110" s="1017"/>
      <c r="DT110" s="1017"/>
      <c r="DU110" s="1017"/>
      <c r="DV110" s="1018" t="s">
        <v>438</v>
      </c>
      <c r="DW110" s="1018"/>
      <c r="DX110" s="1018"/>
      <c r="DY110" s="1018"/>
      <c r="DZ110" s="1019"/>
    </row>
    <row r="111" spans="1:131" s="246" customFormat="1" ht="26.25" customHeight="1" x14ac:dyDescent="0.15">
      <c r="A111" s="1020" t="s">
        <v>439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128</v>
      </c>
      <c r="AB111" s="1024"/>
      <c r="AC111" s="1024"/>
      <c r="AD111" s="1024"/>
      <c r="AE111" s="1025"/>
      <c r="AF111" s="1026" t="s">
        <v>440</v>
      </c>
      <c r="AG111" s="1024"/>
      <c r="AH111" s="1024"/>
      <c r="AI111" s="1024"/>
      <c r="AJ111" s="1025"/>
      <c r="AK111" s="1026" t="s">
        <v>438</v>
      </c>
      <c r="AL111" s="1024"/>
      <c r="AM111" s="1024"/>
      <c r="AN111" s="1024"/>
      <c r="AO111" s="1025"/>
      <c r="AP111" s="1027" t="s">
        <v>437</v>
      </c>
      <c r="AQ111" s="1028"/>
      <c r="AR111" s="1028"/>
      <c r="AS111" s="1028"/>
      <c r="AT111" s="1029"/>
      <c r="AU111" s="990"/>
      <c r="AV111" s="991"/>
      <c r="AW111" s="991"/>
      <c r="AX111" s="991"/>
      <c r="AY111" s="991"/>
      <c r="AZ111" s="1039" t="s">
        <v>441</v>
      </c>
      <c r="BA111" s="1040"/>
      <c r="BB111" s="1040"/>
      <c r="BC111" s="1040"/>
      <c r="BD111" s="1040"/>
      <c r="BE111" s="1040"/>
      <c r="BF111" s="1040"/>
      <c r="BG111" s="1040"/>
      <c r="BH111" s="1040"/>
      <c r="BI111" s="1040"/>
      <c r="BJ111" s="1040"/>
      <c r="BK111" s="1040"/>
      <c r="BL111" s="1040"/>
      <c r="BM111" s="1040"/>
      <c r="BN111" s="1040"/>
      <c r="BO111" s="1040"/>
      <c r="BP111" s="1041"/>
      <c r="BQ111" s="1009">
        <v>267288</v>
      </c>
      <c r="BR111" s="1010"/>
      <c r="BS111" s="1010"/>
      <c r="BT111" s="1010"/>
      <c r="BU111" s="1010"/>
      <c r="BV111" s="1010">
        <v>263843</v>
      </c>
      <c r="BW111" s="1010"/>
      <c r="BX111" s="1010"/>
      <c r="BY111" s="1010"/>
      <c r="BZ111" s="1010"/>
      <c r="CA111" s="1010">
        <v>218887</v>
      </c>
      <c r="CB111" s="1010"/>
      <c r="CC111" s="1010"/>
      <c r="CD111" s="1010"/>
      <c r="CE111" s="1010"/>
      <c r="CF111" s="1004">
        <v>1.5</v>
      </c>
      <c r="CG111" s="1005"/>
      <c r="CH111" s="1005"/>
      <c r="CI111" s="1005"/>
      <c r="CJ111" s="1005"/>
      <c r="CK111" s="1035"/>
      <c r="CL111" s="1036"/>
      <c r="CM111" s="1006" t="s">
        <v>442</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440</v>
      </c>
      <c r="DH111" s="1010"/>
      <c r="DI111" s="1010"/>
      <c r="DJ111" s="1010"/>
      <c r="DK111" s="1010"/>
      <c r="DL111" s="1010" t="s">
        <v>438</v>
      </c>
      <c r="DM111" s="1010"/>
      <c r="DN111" s="1010"/>
      <c r="DO111" s="1010"/>
      <c r="DP111" s="1010"/>
      <c r="DQ111" s="1010" t="s">
        <v>128</v>
      </c>
      <c r="DR111" s="1010"/>
      <c r="DS111" s="1010"/>
      <c r="DT111" s="1010"/>
      <c r="DU111" s="1010"/>
      <c r="DV111" s="1011" t="s">
        <v>440</v>
      </c>
      <c r="DW111" s="1011"/>
      <c r="DX111" s="1011"/>
      <c r="DY111" s="1011"/>
      <c r="DZ111" s="1012"/>
    </row>
    <row r="112" spans="1:131" s="246" customFormat="1" ht="26.25" customHeight="1" x14ac:dyDescent="0.15">
      <c r="A112" s="1042" t="s">
        <v>443</v>
      </c>
      <c r="B112" s="1043"/>
      <c r="C112" s="1040" t="s">
        <v>444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440</v>
      </c>
      <c r="AB112" s="1049"/>
      <c r="AC112" s="1049"/>
      <c r="AD112" s="1049"/>
      <c r="AE112" s="1050"/>
      <c r="AF112" s="1051" t="s">
        <v>438</v>
      </c>
      <c r="AG112" s="1049"/>
      <c r="AH112" s="1049"/>
      <c r="AI112" s="1049"/>
      <c r="AJ112" s="1050"/>
      <c r="AK112" s="1051" t="s">
        <v>437</v>
      </c>
      <c r="AL112" s="1049"/>
      <c r="AM112" s="1049"/>
      <c r="AN112" s="1049"/>
      <c r="AO112" s="1050"/>
      <c r="AP112" s="1052" t="s">
        <v>437</v>
      </c>
      <c r="AQ112" s="1053"/>
      <c r="AR112" s="1053"/>
      <c r="AS112" s="1053"/>
      <c r="AT112" s="1054"/>
      <c r="AU112" s="990"/>
      <c r="AV112" s="991"/>
      <c r="AW112" s="991"/>
      <c r="AX112" s="991"/>
      <c r="AY112" s="991"/>
      <c r="AZ112" s="1039" t="s">
        <v>445</v>
      </c>
      <c r="BA112" s="1040"/>
      <c r="BB112" s="1040"/>
      <c r="BC112" s="1040"/>
      <c r="BD112" s="1040"/>
      <c r="BE112" s="1040"/>
      <c r="BF112" s="1040"/>
      <c r="BG112" s="1040"/>
      <c r="BH112" s="1040"/>
      <c r="BI112" s="1040"/>
      <c r="BJ112" s="1040"/>
      <c r="BK112" s="1040"/>
      <c r="BL112" s="1040"/>
      <c r="BM112" s="1040"/>
      <c r="BN112" s="1040"/>
      <c r="BO112" s="1040"/>
      <c r="BP112" s="1041"/>
      <c r="BQ112" s="1009">
        <v>4385698</v>
      </c>
      <c r="BR112" s="1010"/>
      <c r="BS112" s="1010"/>
      <c r="BT112" s="1010"/>
      <c r="BU112" s="1010"/>
      <c r="BV112" s="1010">
        <v>3978223</v>
      </c>
      <c r="BW112" s="1010"/>
      <c r="BX112" s="1010"/>
      <c r="BY112" s="1010"/>
      <c r="BZ112" s="1010"/>
      <c r="CA112" s="1010">
        <v>3623929</v>
      </c>
      <c r="CB112" s="1010"/>
      <c r="CC112" s="1010"/>
      <c r="CD112" s="1010"/>
      <c r="CE112" s="1010"/>
      <c r="CF112" s="1004">
        <v>24.3</v>
      </c>
      <c r="CG112" s="1005"/>
      <c r="CH112" s="1005"/>
      <c r="CI112" s="1005"/>
      <c r="CJ112" s="1005"/>
      <c r="CK112" s="1035"/>
      <c r="CL112" s="1036"/>
      <c r="CM112" s="1006" t="s">
        <v>446</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438</v>
      </c>
      <c r="DH112" s="1010"/>
      <c r="DI112" s="1010"/>
      <c r="DJ112" s="1010"/>
      <c r="DK112" s="1010"/>
      <c r="DL112" s="1010" t="s">
        <v>128</v>
      </c>
      <c r="DM112" s="1010"/>
      <c r="DN112" s="1010"/>
      <c r="DO112" s="1010"/>
      <c r="DP112" s="1010"/>
      <c r="DQ112" s="1010" t="s">
        <v>437</v>
      </c>
      <c r="DR112" s="1010"/>
      <c r="DS112" s="1010"/>
      <c r="DT112" s="1010"/>
      <c r="DU112" s="1010"/>
      <c r="DV112" s="1011" t="s">
        <v>440</v>
      </c>
      <c r="DW112" s="1011"/>
      <c r="DX112" s="1011"/>
      <c r="DY112" s="1011"/>
      <c r="DZ112" s="1012"/>
    </row>
    <row r="113" spans="1:130" s="246" customFormat="1" ht="26.25" customHeight="1" x14ac:dyDescent="0.15">
      <c r="A113" s="1044"/>
      <c r="B113" s="1045"/>
      <c r="C113" s="1040" t="s">
        <v>447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6274</v>
      </c>
      <c r="AB113" s="1024"/>
      <c r="AC113" s="1024"/>
      <c r="AD113" s="1024"/>
      <c r="AE113" s="1025"/>
      <c r="AF113" s="1026">
        <v>648</v>
      </c>
      <c r="AG113" s="1024"/>
      <c r="AH113" s="1024"/>
      <c r="AI113" s="1024"/>
      <c r="AJ113" s="1025"/>
      <c r="AK113" s="1026">
        <v>4890</v>
      </c>
      <c r="AL113" s="1024"/>
      <c r="AM113" s="1024"/>
      <c r="AN113" s="1024"/>
      <c r="AO113" s="1025"/>
      <c r="AP113" s="1027">
        <v>0</v>
      </c>
      <c r="AQ113" s="1028"/>
      <c r="AR113" s="1028"/>
      <c r="AS113" s="1028"/>
      <c r="AT113" s="1029"/>
      <c r="AU113" s="990"/>
      <c r="AV113" s="991"/>
      <c r="AW113" s="991"/>
      <c r="AX113" s="991"/>
      <c r="AY113" s="991"/>
      <c r="AZ113" s="1039" t="s">
        <v>448</v>
      </c>
      <c r="BA113" s="1040"/>
      <c r="BB113" s="1040"/>
      <c r="BC113" s="1040"/>
      <c r="BD113" s="1040"/>
      <c r="BE113" s="1040"/>
      <c r="BF113" s="1040"/>
      <c r="BG113" s="1040"/>
      <c r="BH113" s="1040"/>
      <c r="BI113" s="1040"/>
      <c r="BJ113" s="1040"/>
      <c r="BK113" s="1040"/>
      <c r="BL113" s="1040"/>
      <c r="BM113" s="1040"/>
      <c r="BN113" s="1040"/>
      <c r="BO113" s="1040"/>
      <c r="BP113" s="1041"/>
      <c r="BQ113" s="1009">
        <v>654261</v>
      </c>
      <c r="BR113" s="1010"/>
      <c r="BS113" s="1010"/>
      <c r="BT113" s="1010"/>
      <c r="BU113" s="1010"/>
      <c r="BV113" s="1010">
        <v>603866</v>
      </c>
      <c r="BW113" s="1010"/>
      <c r="BX113" s="1010"/>
      <c r="BY113" s="1010"/>
      <c r="BZ113" s="1010"/>
      <c r="CA113" s="1010">
        <v>553470</v>
      </c>
      <c r="CB113" s="1010"/>
      <c r="CC113" s="1010"/>
      <c r="CD113" s="1010"/>
      <c r="CE113" s="1010"/>
      <c r="CF113" s="1004">
        <v>3.7</v>
      </c>
      <c r="CG113" s="1005"/>
      <c r="CH113" s="1005"/>
      <c r="CI113" s="1005"/>
      <c r="CJ113" s="1005"/>
      <c r="CK113" s="1035"/>
      <c r="CL113" s="1036"/>
      <c r="CM113" s="1006" t="s">
        <v>449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v>267288</v>
      </c>
      <c r="DH113" s="1049"/>
      <c r="DI113" s="1049"/>
      <c r="DJ113" s="1049"/>
      <c r="DK113" s="1050"/>
      <c r="DL113" s="1051">
        <v>263843</v>
      </c>
      <c r="DM113" s="1049"/>
      <c r="DN113" s="1049"/>
      <c r="DO113" s="1049"/>
      <c r="DP113" s="1050"/>
      <c r="DQ113" s="1051">
        <v>218887</v>
      </c>
      <c r="DR113" s="1049"/>
      <c r="DS113" s="1049"/>
      <c r="DT113" s="1049"/>
      <c r="DU113" s="1050"/>
      <c r="DV113" s="1052">
        <v>1.5</v>
      </c>
      <c r="DW113" s="1053"/>
      <c r="DX113" s="1053"/>
      <c r="DY113" s="1053"/>
      <c r="DZ113" s="1054"/>
    </row>
    <row r="114" spans="1:130" s="246" customFormat="1" ht="26.25" customHeight="1" x14ac:dyDescent="0.15">
      <c r="A114" s="1044"/>
      <c r="B114" s="1045"/>
      <c r="C114" s="1040" t="s">
        <v>450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51945</v>
      </c>
      <c r="AB114" s="1049"/>
      <c r="AC114" s="1049"/>
      <c r="AD114" s="1049"/>
      <c r="AE114" s="1050"/>
      <c r="AF114" s="1051">
        <v>52754</v>
      </c>
      <c r="AG114" s="1049"/>
      <c r="AH114" s="1049"/>
      <c r="AI114" s="1049"/>
      <c r="AJ114" s="1050"/>
      <c r="AK114" s="1051">
        <v>52446</v>
      </c>
      <c r="AL114" s="1049"/>
      <c r="AM114" s="1049"/>
      <c r="AN114" s="1049"/>
      <c r="AO114" s="1050"/>
      <c r="AP114" s="1052">
        <v>0.4</v>
      </c>
      <c r="AQ114" s="1053"/>
      <c r="AR114" s="1053"/>
      <c r="AS114" s="1053"/>
      <c r="AT114" s="1054"/>
      <c r="AU114" s="990"/>
      <c r="AV114" s="991"/>
      <c r="AW114" s="991"/>
      <c r="AX114" s="991"/>
      <c r="AY114" s="991"/>
      <c r="AZ114" s="1039" t="s">
        <v>451</v>
      </c>
      <c r="BA114" s="1040"/>
      <c r="BB114" s="1040"/>
      <c r="BC114" s="1040"/>
      <c r="BD114" s="1040"/>
      <c r="BE114" s="1040"/>
      <c r="BF114" s="1040"/>
      <c r="BG114" s="1040"/>
      <c r="BH114" s="1040"/>
      <c r="BI114" s="1040"/>
      <c r="BJ114" s="1040"/>
      <c r="BK114" s="1040"/>
      <c r="BL114" s="1040"/>
      <c r="BM114" s="1040"/>
      <c r="BN114" s="1040"/>
      <c r="BO114" s="1040"/>
      <c r="BP114" s="1041"/>
      <c r="BQ114" s="1009">
        <v>2840153</v>
      </c>
      <c r="BR114" s="1010"/>
      <c r="BS114" s="1010"/>
      <c r="BT114" s="1010"/>
      <c r="BU114" s="1010"/>
      <c r="BV114" s="1010">
        <v>2826815</v>
      </c>
      <c r="BW114" s="1010"/>
      <c r="BX114" s="1010"/>
      <c r="BY114" s="1010"/>
      <c r="BZ114" s="1010"/>
      <c r="CA114" s="1010">
        <v>2882363</v>
      </c>
      <c r="CB114" s="1010"/>
      <c r="CC114" s="1010"/>
      <c r="CD114" s="1010"/>
      <c r="CE114" s="1010"/>
      <c r="CF114" s="1004">
        <v>19.3</v>
      </c>
      <c r="CG114" s="1005"/>
      <c r="CH114" s="1005"/>
      <c r="CI114" s="1005"/>
      <c r="CJ114" s="1005"/>
      <c r="CK114" s="1035"/>
      <c r="CL114" s="1036"/>
      <c r="CM114" s="1006" t="s">
        <v>452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437</v>
      </c>
      <c r="DH114" s="1049"/>
      <c r="DI114" s="1049"/>
      <c r="DJ114" s="1049"/>
      <c r="DK114" s="1050"/>
      <c r="DL114" s="1051" t="s">
        <v>437</v>
      </c>
      <c r="DM114" s="1049"/>
      <c r="DN114" s="1049"/>
      <c r="DO114" s="1049"/>
      <c r="DP114" s="1050"/>
      <c r="DQ114" s="1051" t="s">
        <v>437</v>
      </c>
      <c r="DR114" s="1049"/>
      <c r="DS114" s="1049"/>
      <c r="DT114" s="1049"/>
      <c r="DU114" s="1050"/>
      <c r="DV114" s="1052" t="s">
        <v>438</v>
      </c>
      <c r="DW114" s="1053"/>
      <c r="DX114" s="1053"/>
      <c r="DY114" s="1053"/>
      <c r="DZ114" s="1054"/>
    </row>
    <row r="115" spans="1:130" s="246" customFormat="1" ht="26.25" customHeight="1" x14ac:dyDescent="0.15">
      <c r="A115" s="1044"/>
      <c r="B115" s="1045"/>
      <c r="C115" s="1040" t="s">
        <v>453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437</v>
      </c>
      <c r="AB115" s="1024"/>
      <c r="AC115" s="1024"/>
      <c r="AD115" s="1024"/>
      <c r="AE115" s="1025"/>
      <c r="AF115" s="1026" t="s">
        <v>128</v>
      </c>
      <c r="AG115" s="1024"/>
      <c r="AH115" s="1024"/>
      <c r="AI115" s="1024"/>
      <c r="AJ115" s="1025"/>
      <c r="AK115" s="1026" t="s">
        <v>438</v>
      </c>
      <c r="AL115" s="1024"/>
      <c r="AM115" s="1024"/>
      <c r="AN115" s="1024"/>
      <c r="AO115" s="1025"/>
      <c r="AP115" s="1027" t="s">
        <v>440</v>
      </c>
      <c r="AQ115" s="1028"/>
      <c r="AR115" s="1028"/>
      <c r="AS115" s="1028"/>
      <c r="AT115" s="1029"/>
      <c r="AU115" s="990"/>
      <c r="AV115" s="991"/>
      <c r="AW115" s="991"/>
      <c r="AX115" s="991"/>
      <c r="AY115" s="991"/>
      <c r="AZ115" s="1039" t="s">
        <v>454</v>
      </c>
      <c r="BA115" s="1040"/>
      <c r="BB115" s="1040"/>
      <c r="BC115" s="1040"/>
      <c r="BD115" s="1040"/>
      <c r="BE115" s="1040"/>
      <c r="BF115" s="1040"/>
      <c r="BG115" s="1040"/>
      <c r="BH115" s="1040"/>
      <c r="BI115" s="1040"/>
      <c r="BJ115" s="1040"/>
      <c r="BK115" s="1040"/>
      <c r="BL115" s="1040"/>
      <c r="BM115" s="1040"/>
      <c r="BN115" s="1040"/>
      <c r="BO115" s="1040"/>
      <c r="BP115" s="1041"/>
      <c r="BQ115" s="1009" t="s">
        <v>440</v>
      </c>
      <c r="BR115" s="1010"/>
      <c r="BS115" s="1010"/>
      <c r="BT115" s="1010"/>
      <c r="BU115" s="1010"/>
      <c r="BV115" s="1010" t="s">
        <v>438</v>
      </c>
      <c r="BW115" s="1010"/>
      <c r="BX115" s="1010"/>
      <c r="BY115" s="1010"/>
      <c r="BZ115" s="1010"/>
      <c r="CA115" s="1010" t="s">
        <v>438</v>
      </c>
      <c r="CB115" s="1010"/>
      <c r="CC115" s="1010"/>
      <c r="CD115" s="1010"/>
      <c r="CE115" s="1010"/>
      <c r="CF115" s="1004" t="s">
        <v>128</v>
      </c>
      <c r="CG115" s="1005"/>
      <c r="CH115" s="1005"/>
      <c r="CI115" s="1005"/>
      <c r="CJ115" s="1005"/>
      <c r="CK115" s="1035"/>
      <c r="CL115" s="1036"/>
      <c r="CM115" s="1039" t="s">
        <v>455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437</v>
      </c>
      <c r="DH115" s="1049"/>
      <c r="DI115" s="1049"/>
      <c r="DJ115" s="1049"/>
      <c r="DK115" s="1050"/>
      <c r="DL115" s="1051" t="s">
        <v>440</v>
      </c>
      <c r="DM115" s="1049"/>
      <c r="DN115" s="1049"/>
      <c r="DO115" s="1049"/>
      <c r="DP115" s="1050"/>
      <c r="DQ115" s="1051" t="s">
        <v>437</v>
      </c>
      <c r="DR115" s="1049"/>
      <c r="DS115" s="1049"/>
      <c r="DT115" s="1049"/>
      <c r="DU115" s="1050"/>
      <c r="DV115" s="1052" t="s">
        <v>440</v>
      </c>
      <c r="DW115" s="1053"/>
      <c r="DX115" s="1053"/>
      <c r="DY115" s="1053"/>
      <c r="DZ115" s="1054"/>
    </row>
    <row r="116" spans="1:130" s="246" customFormat="1" ht="26.25" customHeight="1" x14ac:dyDescent="0.15">
      <c r="A116" s="1046"/>
      <c r="B116" s="1047"/>
      <c r="C116" s="1055" t="s">
        <v>456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438</v>
      </c>
      <c r="AB116" s="1049"/>
      <c r="AC116" s="1049"/>
      <c r="AD116" s="1049"/>
      <c r="AE116" s="1050"/>
      <c r="AF116" s="1051" t="s">
        <v>440</v>
      </c>
      <c r="AG116" s="1049"/>
      <c r="AH116" s="1049"/>
      <c r="AI116" s="1049"/>
      <c r="AJ116" s="1050"/>
      <c r="AK116" s="1051" t="s">
        <v>437</v>
      </c>
      <c r="AL116" s="1049"/>
      <c r="AM116" s="1049"/>
      <c r="AN116" s="1049"/>
      <c r="AO116" s="1050"/>
      <c r="AP116" s="1052" t="s">
        <v>437</v>
      </c>
      <c r="AQ116" s="1053"/>
      <c r="AR116" s="1053"/>
      <c r="AS116" s="1053"/>
      <c r="AT116" s="1054"/>
      <c r="AU116" s="990"/>
      <c r="AV116" s="991"/>
      <c r="AW116" s="991"/>
      <c r="AX116" s="991"/>
      <c r="AY116" s="991"/>
      <c r="AZ116" s="1057" t="s">
        <v>457</v>
      </c>
      <c r="BA116" s="1058"/>
      <c r="BB116" s="1058"/>
      <c r="BC116" s="1058"/>
      <c r="BD116" s="1058"/>
      <c r="BE116" s="1058"/>
      <c r="BF116" s="1058"/>
      <c r="BG116" s="1058"/>
      <c r="BH116" s="1058"/>
      <c r="BI116" s="1058"/>
      <c r="BJ116" s="1058"/>
      <c r="BK116" s="1058"/>
      <c r="BL116" s="1058"/>
      <c r="BM116" s="1058"/>
      <c r="BN116" s="1058"/>
      <c r="BO116" s="1058"/>
      <c r="BP116" s="1059"/>
      <c r="BQ116" s="1009" t="s">
        <v>440</v>
      </c>
      <c r="BR116" s="1010"/>
      <c r="BS116" s="1010"/>
      <c r="BT116" s="1010"/>
      <c r="BU116" s="1010"/>
      <c r="BV116" s="1010" t="s">
        <v>437</v>
      </c>
      <c r="BW116" s="1010"/>
      <c r="BX116" s="1010"/>
      <c r="BY116" s="1010"/>
      <c r="BZ116" s="1010"/>
      <c r="CA116" s="1010" t="s">
        <v>437</v>
      </c>
      <c r="CB116" s="1010"/>
      <c r="CC116" s="1010"/>
      <c r="CD116" s="1010"/>
      <c r="CE116" s="1010"/>
      <c r="CF116" s="1004" t="s">
        <v>128</v>
      </c>
      <c r="CG116" s="1005"/>
      <c r="CH116" s="1005"/>
      <c r="CI116" s="1005"/>
      <c r="CJ116" s="1005"/>
      <c r="CK116" s="1035"/>
      <c r="CL116" s="1036"/>
      <c r="CM116" s="1006" t="s">
        <v>458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440</v>
      </c>
      <c r="DH116" s="1049"/>
      <c r="DI116" s="1049"/>
      <c r="DJ116" s="1049"/>
      <c r="DK116" s="1050"/>
      <c r="DL116" s="1051" t="s">
        <v>437</v>
      </c>
      <c r="DM116" s="1049"/>
      <c r="DN116" s="1049"/>
      <c r="DO116" s="1049"/>
      <c r="DP116" s="1050"/>
      <c r="DQ116" s="1051" t="s">
        <v>438</v>
      </c>
      <c r="DR116" s="1049"/>
      <c r="DS116" s="1049"/>
      <c r="DT116" s="1049"/>
      <c r="DU116" s="1050"/>
      <c r="DV116" s="1052" t="s">
        <v>438</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459</v>
      </c>
      <c r="Z117" s="976"/>
      <c r="AA117" s="1066">
        <v>3299649</v>
      </c>
      <c r="AB117" s="1067"/>
      <c r="AC117" s="1067"/>
      <c r="AD117" s="1067"/>
      <c r="AE117" s="1068"/>
      <c r="AF117" s="1069">
        <v>3270318</v>
      </c>
      <c r="AG117" s="1067"/>
      <c r="AH117" s="1067"/>
      <c r="AI117" s="1067"/>
      <c r="AJ117" s="1068"/>
      <c r="AK117" s="1069">
        <v>3226880</v>
      </c>
      <c r="AL117" s="1067"/>
      <c r="AM117" s="1067"/>
      <c r="AN117" s="1067"/>
      <c r="AO117" s="1068"/>
      <c r="AP117" s="1070"/>
      <c r="AQ117" s="1071"/>
      <c r="AR117" s="1071"/>
      <c r="AS117" s="1071"/>
      <c r="AT117" s="1072"/>
      <c r="AU117" s="990"/>
      <c r="AV117" s="991"/>
      <c r="AW117" s="991"/>
      <c r="AX117" s="991"/>
      <c r="AY117" s="991"/>
      <c r="AZ117" s="1057" t="s">
        <v>460</v>
      </c>
      <c r="BA117" s="1058"/>
      <c r="BB117" s="1058"/>
      <c r="BC117" s="1058"/>
      <c r="BD117" s="1058"/>
      <c r="BE117" s="1058"/>
      <c r="BF117" s="1058"/>
      <c r="BG117" s="1058"/>
      <c r="BH117" s="1058"/>
      <c r="BI117" s="1058"/>
      <c r="BJ117" s="1058"/>
      <c r="BK117" s="1058"/>
      <c r="BL117" s="1058"/>
      <c r="BM117" s="1058"/>
      <c r="BN117" s="1058"/>
      <c r="BO117" s="1058"/>
      <c r="BP117" s="1059"/>
      <c r="BQ117" s="1009" t="s">
        <v>461</v>
      </c>
      <c r="BR117" s="1010"/>
      <c r="BS117" s="1010"/>
      <c r="BT117" s="1010"/>
      <c r="BU117" s="1010"/>
      <c r="BV117" s="1010" t="s">
        <v>128</v>
      </c>
      <c r="BW117" s="1010"/>
      <c r="BX117" s="1010"/>
      <c r="BY117" s="1010"/>
      <c r="BZ117" s="1010"/>
      <c r="CA117" s="1010" t="s">
        <v>461</v>
      </c>
      <c r="CB117" s="1010"/>
      <c r="CC117" s="1010"/>
      <c r="CD117" s="1010"/>
      <c r="CE117" s="1010"/>
      <c r="CF117" s="1004" t="s">
        <v>462</v>
      </c>
      <c r="CG117" s="1005"/>
      <c r="CH117" s="1005"/>
      <c r="CI117" s="1005"/>
      <c r="CJ117" s="1005"/>
      <c r="CK117" s="1035"/>
      <c r="CL117" s="1036"/>
      <c r="CM117" s="1006" t="s">
        <v>463</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128</v>
      </c>
      <c r="DH117" s="1049"/>
      <c r="DI117" s="1049"/>
      <c r="DJ117" s="1049"/>
      <c r="DK117" s="1050"/>
      <c r="DL117" s="1051" t="s">
        <v>464</v>
      </c>
      <c r="DM117" s="1049"/>
      <c r="DN117" s="1049"/>
      <c r="DO117" s="1049"/>
      <c r="DP117" s="1050"/>
      <c r="DQ117" s="1051" t="s">
        <v>128</v>
      </c>
      <c r="DR117" s="1049"/>
      <c r="DS117" s="1049"/>
      <c r="DT117" s="1049"/>
      <c r="DU117" s="1050"/>
      <c r="DV117" s="1052" t="s">
        <v>461</v>
      </c>
      <c r="DW117" s="1053"/>
      <c r="DX117" s="1053"/>
      <c r="DY117" s="1053"/>
      <c r="DZ117" s="1054"/>
    </row>
    <row r="118" spans="1:130" s="246" customFormat="1" ht="26.25" customHeight="1" x14ac:dyDescent="0.15">
      <c r="A118" s="994" t="s">
        <v>432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430</v>
      </c>
      <c r="AB118" s="975"/>
      <c r="AC118" s="975"/>
      <c r="AD118" s="975"/>
      <c r="AE118" s="976"/>
      <c r="AF118" s="974" t="s">
        <v>306</v>
      </c>
      <c r="AG118" s="975"/>
      <c r="AH118" s="975"/>
      <c r="AI118" s="975"/>
      <c r="AJ118" s="976"/>
      <c r="AK118" s="974" t="s">
        <v>305</v>
      </c>
      <c r="AL118" s="975"/>
      <c r="AM118" s="975"/>
      <c r="AN118" s="975"/>
      <c r="AO118" s="976"/>
      <c r="AP118" s="1061" t="s">
        <v>431</v>
      </c>
      <c r="AQ118" s="1062"/>
      <c r="AR118" s="1062"/>
      <c r="AS118" s="1062"/>
      <c r="AT118" s="1063"/>
      <c r="AU118" s="990"/>
      <c r="AV118" s="991"/>
      <c r="AW118" s="991"/>
      <c r="AX118" s="991"/>
      <c r="AY118" s="991"/>
      <c r="AZ118" s="1064" t="s">
        <v>465</v>
      </c>
      <c r="BA118" s="1055"/>
      <c r="BB118" s="1055"/>
      <c r="BC118" s="1055"/>
      <c r="BD118" s="1055"/>
      <c r="BE118" s="1055"/>
      <c r="BF118" s="1055"/>
      <c r="BG118" s="1055"/>
      <c r="BH118" s="1055"/>
      <c r="BI118" s="1055"/>
      <c r="BJ118" s="1055"/>
      <c r="BK118" s="1055"/>
      <c r="BL118" s="1055"/>
      <c r="BM118" s="1055"/>
      <c r="BN118" s="1055"/>
      <c r="BO118" s="1055"/>
      <c r="BP118" s="1056"/>
      <c r="BQ118" s="1087" t="s">
        <v>128</v>
      </c>
      <c r="BR118" s="1088"/>
      <c r="BS118" s="1088"/>
      <c r="BT118" s="1088"/>
      <c r="BU118" s="1088"/>
      <c r="BV118" s="1088" t="s">
        <v>461</v>
      </c>
      <c r="BW118" s="1088"/>
      <c r="BX118" s="1088"/>
      <c r="BY118" s="1088"/>
      <c r="BZ118" s="1088"/>
      <c r="CA118" s="1088" t="s">
        <v>461</v>
      </c>
      <c r="CB118" s="1088"/>
      <c r="CC118" s="1088"/>
      <c r="CD118" s="1088"/>
      <c r="CE118" s="1088"/>
      <c r="CF118" s="1004" t="s">
        <v>462</v>
      </c>
      <c r="CG118" s="1005"/>
      <c r="CH118" s="1005"/>
      <c r="CI118" s="1005"/>
      <c r="CJ118" s="1005"/>
      <c r="CK118" s="1035"/>
      <c r="CL118" s="1036"/>
      <c r="CM118" s="1006" t="s">
        <v>466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461</v>
      </c>
      <c r="DH118" s="1049"/>
      <c r="DI118" s="1049"/>
      <c r="DJ118" s="1049"/>
      <c r="DK118" s="1050"/>
      <c r="DL118" s="1051" t="s">
        <v>461</v>
      </c>
      <c r="DM118" s="1049"/>
      <c r="DN118" s="1049"/>
      <c r="DO118" s="1049"/>
      <c r="DP118" s="1050"/>
      <c r="DQ118" s="1051" t="s">
        <v>464</v>
      </c>
      <c r="DR118" s="1049"/>
      <c r="DS118" s="1049"/>
      <c r="DT118" s="1049"/>
      <c r="DU118" s="1050"/>
      <c r="DV118" s="1052" t="s">
        <v>461</v>
      </c>
      <c r="DW118" s="1053"/>
      <c r="DX118" s="1053"/>
      <c r="DY118" s="1053"/>
      <c r="DZ118" s="1054"/>
    </row>
    <row r="119" spans="1:130" s="246" customFormat="1" ht="26.25" customHeight="1" x14ac:dyDescent="0.15">
      <c r="A119" s="1148" t="s">
        <v>435</v>
      </c>
      <c r="B119" s="1034"/>
      <c r="C119" s="1013" t="s">
        <v>436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461</v>
      </c>
      <c r="AB119" s="982"/>
      <c r="AC119" s="982"/>
      <c r="AD119" s="982"/>
      <c r="AE119" s="983"/>
      <c r="AF119" s="984" t="s">
        <v>461</v>
      </c>
      <c r="AG119" s="982"/>
      <c r="AH119" s="982"/>
      <c r="AI119" s="982"/>
      <c r="AJ119" s="983"/>
      <c r="AK119" s="984" t="s">
        <v>128</v>
      </c>
      <c r="AL119" s="982"/>
      <c r="AM119" s="982"/>
      <c r="AN119" s="982"/>
      <c r="AO119" s="983"/>
      <c r="AP119" s="985" t="s">
        <v>462</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467</v>
      </c>
      <c r="BP119" s="1096"/>
      <c r="BQ119" s="1087">
        <v>35203858</v>
      </c>
      <c r="BR119" s="1088"/>
      <c r="BS119" s="1088"/>
      <c r="BT119" s="1088"/>
      <c r="BU119" s="1088"/>
      <c r="BV119" s="1088">
        <v>33939112</v>
      </c>
      <c r="BW119" s="1088"/>
      <c r="BX119" s="1088"/>
      <c r="BY119" s="1088"/>
      <c r="BZ119" s="1088"/>
      <c r="CA119" s="1088">
        <v>32570920</v>
      </c>
      <c r="CB119" s="1088"/>
      <c r="CC119" s="1088"/>
      <c r="CD119" s="1088"/>
      <c r="CE119" s="1088"/>
      <c r="CF119" s="1089"/>
      <c r="CG119" s="1090"/>
      <c r="CH119" s="1090"/>
      <c r="CI119" s="1090"/>
      <c r="CJ119" s="1091"/>
      <c r="CK119" s="1037"/>
      <c r="CL119" s="1038"/>
      <c r="CM119" s="1092" t="s">
        <v>468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128</v>
      </c>
      <c r="DH119" s="1074"/>
      <c r="DI119" s="1074"/>
      <c r="DJ119" s="1074"/>
      <c r="DK119" s="1075"/>
      <c r="DL119" s="1073" t="s">
        <v>462</v>
      </c>
      <c r="DM119" s="1074"/>
      <c r="DN119" s="1074"/>
      <c r="DO119" s="1074"/>
      <c r="DP119" s="1075"/>
      <c r="DQ119" s="1073" t="s">
        <v>462</v>
      </c>
      <c r="DR119" s="1074"/>
      <c r="DS119" s="1074"/>
      <c r="DT119" s="1074"/>
      <c r="DU119" s="1075"/>
      <c r="DV119" s="1076" t="s">
        <v>128</v>
      </c>
      <c r="DW119" s="1077"/>
      <c r="DX119" s="1077"/>
      <c r="DY119" s="1077"/>
      <c r="DZ119" s="1078"/>
    </row>
    <row r="120" spans="1:130" s="246" customFormat="1" ht="26.25" customHeight="1" x14ac:dyDescent="0.15">
      <c r="A120" s="1149"/>
      <c r="B120" s="1036"/>
      <c r="C120" s="1006" t="s">
        <v>442</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128</v>
      </c>
      <c r="AB120" s="1049"/>
      <c r="AC120" s="1049"/>
      <c r="AD120" s="1049"/>
      <c r="AE120" s="1050"/>
      <c r="AF120" s="1051" t="s">
        <v>462</v>
      </c>
      <c r="AG120" s="1049"/>
      <c r="AH120" s="1049"/>
      <c r="AI120" s="1049"/>
      <c r="AJ120" s="1050"/>
      <c r="AK120" s="1051" t="s">
        <v>461</v>
      </c>
      <c r="AL120" s="1049"/>
      <c r="AM120" s="1049"/>
      <c r="AN120" s="1049"/>
      <c r="AO120" s="1050"/>
      <c r="AP120" s="1052" t="s">
        <v>462</v>
      </c>
      <c r="AQ120" s="1053"/>
      <c r="AR120" s="1053"/>
      <c r="AS120" s="1053"/>
      <c r="AT120" s="1054"/>
      <c r="AU120" s="1079" t="s">
        <v>469</v>
      </c>
      <c r="AV120" s="1080"/>
      <c r="AW120" s="1080"/>
      <c r="AX120" s="1080"/>
      <c r="AY120" s="1081"/>
      <c r="AZ120" s="1030" t="s">
        <v>470</v>
      </c>
      <c r="BA120" s="979"/>
      <c r="BB120" s="979"/>
      <c r="BC120" s="979"/>
      <c r="BD120" s="979"/>
      <c r="BE120" s="979"/>
      <c r="BF120" s="979"/>
      <c r="BG120" s="979"/>
      <c r="BH120" s="979"/>
      <c r="BI120" s="979"/>
      <c r="BJ120" s="979"/>
      <c r="BK120" s="979"/>
      <c r="BL120" s="979"/>
      <c r="BM120" s="979"/>
      <c r="BN120" s="979"/>
      <c r="BO120" s="979"/>
      <c r="BP120" s="980"/>
      <c r="BQ120" s="1016">
        <v>7368460</v>
      </c>
      <c r="BR120" s="1017"/>
      <c r="BS120" s="1017"/>
      <c r="BT120" s="1017"/>
      <c r="BU120" s="1017"/>
      <c r="BV120" s="1017">
        <v>8734586</v>
      </c>
      <c r="BW120" s="1017"/>
      <c r="BX120" s="1017"/>
      <c r="BY120" s="1017"/>
      <c r="BZ120" s="1017"/>
      <c r="CA120" s="1017">
        <v>8233309</v>
      </c>
      <c r="CB120" s="1017"/>
      <c r="CC120" s="1017"/>
      <c r="CD120" s="1017"/>
      <c r="CE120" s="1017"/>
      <c r="CF120" s="1031">
        <v>55.2</v>
      </c>
      <c r="CG120" s="1032"/>
      <c r="CH120" s="1032"/>
      <c r="CI120" s="1032"/>
      <c r="CJ120" s="1032"/>
      <c r="CK120" s="1097" t="s">
        <v>471</v>
      </c>
      <c r="CL120" s="1098"/>
      <c r="CM120" s="1098"/>
      <c r="CN120" s="1098"/>
      <c r="CO120" s="1099"/>
      <c r="CP120" s="1105" t="s">
        <v>472</v>
      </c>
      <c r="CQ120" s="1106"/>
      <c r="CR120" s="1106"/>
      <c r="CS120" s="1106"/>
      <c r="CT120" s="1106"/>
      <c r="CU120" s="1106"/>
      <c r="CV120" s="1106"/>
      <c r="CW120" s="1106"/>
      <c r="CX120" s="1106"/>
      <c r="CY120" s="1106"/>
      <c r="CZ120" s="1106"/>
      <c r="DA120" s="1106"/>
      <c r="DB120" s="1106"/>
      <c r="DC120" s="1106"/>
      <c r="DD120" s="1106"/>
      <c r="DE120" s="1106"/>
      <c r="DF120" s="1107"/>
      <c r="DG120" s="1016">
        <v>4384851</v>
      </c>
      <c r="DH120" s="1017"/>
      <c r="DI120" s="1017"/>
      <c r="DJ120" s="1017"/>
      <c r="DK120" s="1017"/>
      <c r="DL120" s="1017">
        <v>3977181</v>
      </c>
      <c r="DM120" s="1017"/>
      <c r="DN120" s="1017"/>
      <c r="DO120" s="1017"/>
      <c r="DP120" s="1017"/>
      <c r="DQ120" s="1017">
        <v>3623111</v>
      </c>
      <c r="DR120" s="1017"/>
      <c r="DS120" s="1017"/>
      <c r="DT120" s="1017"/>
      <c r="DU120" s="1017"/>
      <c r="DV120" s="1018">
        <v>24.3</v>
      </c>
      <c r="DW120" s="1018"/>
      <c r="DX120" s="1018"/>
      <c r="DY120" s="1018"/>
      <c r="DZ120" s="1019"/>
    </row>
    <row r="121" spans="1:130" s="246" customFormat="1" ht="26.25" customHeight="1" x14ac:dyDescent="0.15">
      <c r="A121" s="1149"/>
      <c r="B121" s="1036"/>
      <c r="C121" s="1057" t="s">
        <v>473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461</v>
      </c>
      <c r="AB121" s="1049"/>
      <c r="AC121" s="1049"/>
      <c r="AD121" s="1049"/>
      <c r="AE121" s="1050"/>
      <c r="AF121" s="1051" t="s">
        <v>474</v>
      </c>
      <c r="AG121" s="1049"/>
      <c r="AH121" s="1049"/>
      <c r="AI121" s="1049"/>
      <c r="AJ121" s="1050"/>
      <c r="AK121" s="1051" t="s">
        <v>128</v>
      </c>
      <c r="AL121" s="1049"/>
      <c r="AM121" s="1049"/>
      <c r="AN121" s="1049"/>
      <c r="AO121" s="1050"/>
      <c r="AP121" s="1052" t="s">
        <v>462</v>
      </c>
      <c r="AQ121" s="1053"/>
      <c r="AR121" s="1053"/>
      <c r="AS121" s="1053"/>
      <c r="AT121" s="1054"/>
      <c r="AU121" s="1082"/>
      <c r="AV121" s="1083"/>
      <c r="AW121" s="1083"/>
      <c r="AX121" s="1083"/>
      <c r="AY121" s="1084"/>
      <c r="AZ121" s="1039" t="s">
        <v>475</v>
      </c>
      <c r="BA121" s="1040"/>
      <c r="BB121" s="1040"/>
      <c r="BC121" s="1040"/>
      <c r="BD121" s="1040"/>
      <c r="BE121" s="1040"/>
      <c r="BF121" s="1040"/>
      <c r="BG121" s="1040"/>
      <c r="BH121" s="1040"/>
      <c r="BI121" s="1040"/>
      <c r="BJ121" s="1040"/>
      <c r="BK121" s="1040"/>
      <c r="BL121" s="1040"/>
      <c r="BM121" s="1040"/>
      <c r="BN121" s="1040"/>
      <c r="BO121" s="1040"/>
      <c r="BP121" s="1041"/>
      <c r="BQ121" s="1009">
        <v>6382828</v>
      </c>
      <c r="BR121" s="1010"/>
      <c r="BS121" s="1010"/>
      <c r="BT121" s="1010"/>
      <c r="BU121" s="1010"/>
      <c r="BV121" s="1010">
        <v>6163228</v>
      </c>
      <c r="BW121" s="1010"/>
      <c r="BX121" s="1010"/>
      <c r="BY121" s="1010"/>
      <c r="BZ121" s="1010"/>
      <c r="CA121" s="1010">
        <v>5472487</v>
      </c>
      <c r="CB121" s="1010"/>
      <c r="CC121" s="1010"/>
      <c r="CD121" s="1010"/>
      <c r="CE121" s="1010"/>
      <c r="CF121" s="1004">
        <v>36.700000000000003</v>
      </c>
      <c r="CG121" s="1005"/>
      <c r="CH121" s="1005"/>
      <c r="CI121" s="1005"/>
      <c r="CJ121" s="1005"/>
      <c r="CK121" s="1100"/>
      <c r="CL121" s="1101"/>
      <c r="CM121" s="1101"/>
      <c r="CN121" s="1101"/>
      <c r="CO121" s="1102"/>
      <c r="CP121" s="1110" t="s">
        <v>476</v>
      </c>
      <c r="CQ121" s="1111"/>
      <c r="CR121" s="1111"/>
      <c r="CS121" s="1111"/>
      <c r="CT121" s="1111"/>
      <c r="CU121" s="1111"/>
      <c r="CV121" s="1111"/>
      <c r="CW121" s="1111"/>
      <c r="CX121" s="1111"/>
      <c r="CY121" s="1111"/>
      <c r="CZ121" s="1111"/>
      <c r="DA121" s="1111"/>
      <c r="DB121" s="1111"/>
      <c r="DC121" s="1111"/>
      <c r="DD121" s="1111"/>
      <c r="DE121" s="1111"/>
      <c r="DF121" s="1112"/>
      <c r="DG121" s="1009">
        <v>847</v>
      </c>
      <c r="DH121" s="1010"/>
      <c r="DI121" s="1010"/>
      <c r="DJ121" s="1010"/>
      <c r="DK121" s="1010"/>
      <c r="DL121" s="1010">
        <v>1042</v>
      </c>
      <c r="DM121" s="1010"/>
      <c r="DN121" s="1010"/>
      <c r="DO121" s="1010"/>
      <c r="DP121" s="1010"/>
      <c r="DQ121" s="1010">
        <v>818</v>
      </c>
      <c r="DR121" s="1010"/>
      <c r="DS121" s="1010"/>
      <c r="DT121" s="1010"/>
      <c r="DU121" s="1010"/>
      <c r="DV121" s="1011">
        <v>0</v>
      </c>
      <c r="DW121" s="1011"/>
      <c r="DX121" s="1011"/>
      <c r="DY121" s="1011"/>
      <c r="DZ121" s="1012"/>
    </row>
    <row r="122" spans="1:130" s="246" customFormat="1" ht="26.25" customHeight="1" x14ac:dyDescent="0.15">
      <c r="A122" s="1149"/>
      <c r="B122" s="1036"/>
      <c r="C122" s="1006" t="s">
        <v>452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128</v>
      </c>
      <c r="AB122" s="1049"/>
      <c r="AC122" s="1049"/>
      <c r="AD122" s="1049"/>
      <c r="AE122" s="1050"/>
      <c r="AF122" s="1051" t="s">
        <v>128</v>
      </c>
      <c r="AG122" s="1049"/>
      <c r="AH122" s="1049"/>
      <c r="AI122" s="1049"/>
      <c r="AJ122" s="1050"/>
      <c r="AK122" s="1051" t="s">
        <v>128</v>
      </c>
      <c r="AL122" s="1049"/>
      <c r="AM122" s="1049"/>
      <c r="AN122" s="1049"/>
      <c r="AO122" s="1050"/>
      <c r="AP122" s="1052" t="s">
        <v>461</v>
      </c>
      <c r="AQ122" s="1053"/>
      <c r="AR122" s="1053"/>
      <c r="AS122" s="1053"/>
      <c r="AT122" s="1054"/>
      <c r="AU122" s="1082"/>
      <c r="AV122" s="1083"/>
      <c r="AW122" s="1083"/>
      <c r="AX122" s="1083"/>
      <c r="AY122" s="1084"/>
      <c r="AZ122" s="1064" t="s">
        <v>477</v>
      </c>
      <c r="BA122" s="1055"/>
      <c r="BB122" s="1055"/>
      <c r="BC122" s="1055"/>
      <c r="BD122" s="1055"/>
      <c r="BE122" s="1055"/>
      <c r="BF122" s="1055"/>
      <c r="BG122" s="1055"/>
      <c r="BH122" s="1055"/>
      <c r="BI122" s="1055"/>
      <c r="BJ122" s="1055"/>
      <c r="BK122" s="1055"/>
      <c r="BL122" s="1055"/>
      <c r="BM122" s="1055"/>
      <c r="BN122" s="1055"/>
      <c r="BO122" s="1055"/>
      <c r="BP122" s="1056"/>
      <c r="BQ122" s="1087">
        <v>23871890</v>
      </c>
      <c r="BR122" s="1088"/>
      <c r="BS122" s="1088"/>
      <c r="BT122" s="1088"/>
      <c r="BU122" s="1088"/>
      <c r="BV122" s="1088">
        <v>23323015</v>
      </c>
      <c r="BW122" s="1088"/>
      <c r="BX122" s="1088"/>
      <c r="BY122" s="1088"/>
      <c r="BZ122" s="1088"/>
      <c r="CA122" s="1088">
        <v>23207215</v>
      </c>
      <c r="CB122" s="1088"/>
      <c r="CC122" s="1088"/>
      <c r="CD122" s="1088"/>
      <c r="CE122" s="1088"/>
      <c r="CF122" s="1108">
        <v>155.5</v>
      </c>
      <c r="CG122" s="1109"/>
      <c r="CH122" s="1109"/>
      <c r="CI122" s="1109"/>
      <c r="CJ122" s="1109"/>
      <c r="CK122" s="1100"/>
      <c r="CL122" s="1101"/>
      <c r="CM122" s="1101"/>
      <c r="CN122" s="1101"/>
      <c r="CO122" s="1102"/>
      <c r="CP122" s="1110" t="s">
        <v>478</v>
      </c>
      <c r="CQ122" s="1111"/>
      <c r="CR122" s="1111"/>
      <c r="CS122" s="1111"/>
      <c r="CT122" s="1111"/>
      <c r="CU122" s="1111"/>
      <c r="CV122" s="1111"/>
      <c r="CW122" s="1111"/>
      <c r="CX122" s="1111"/>
      <c r="CY122" s="1111"/>
      <c r="CZ122" s="1111"/>
      <c r="DA122" s="1111"/>
      <c r="DB122" s="1111"/>
      <c r="DC122" s="1111"/>
      <c r="DD122" s="1111"/>
      <c r="DE122" s="1111"/>
      <c r="DF122" s="1112"/>
      <c r="DG122" s="1009" t="s">
        <v>464</v>
      </c>
      <c r="DH122" s="1010"/>
      <c r="DI122" s="1010"/>
      <c r="DJ122" s="1010"/>
      <c r="DK122" s="1010"/>
      <c r="DL122" s="1010" t="s">
        <v>128</v>
      </c>
      <c r="DM122" s="1010"/>
      <c r="DN122" s="1010"/>
      <c r="DO122" s="1010"/>
      <c r="DP122" s="1010"/>
      <c r="DQ122" s="1010" t="s">
        <v>128</v>
      </c>
      <c r="DR122" s="1010"/>
      <c r="DS122" s="1010"/>
      <c r="DT122" s="1010"/>
      <c r="DU122" s="1010"/>
      <c r="DV122" s="1011" t="s">
        <v>461</v>
      </c>
      <c r="DW122" s="1011"/>
      <c r="DX122" s="1011"/>
      <c r="DY122" s="1011"/>
      <c r="DZ122" s="1012"/>
    </row>
    <row r="123" spans="1:130" s="246" customFormat="1" ht="26.25" customHeight="1" x14ac:dyDescent="0.15">
      <c r="A123" s="1149"/>
      <c r="B123" s="1036"/>
      <c r="C123" s="1006" t="s">
        <v>458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461</v>
      </c>
      <c r="AB123" s="1049"/>
      <c r="AC123" s="1049"/>
      <c r="AD123" s="1049"/>
      <c r="AE123" s="1050"/>
      <c r="AF123" s="1051" t="s">
        <v>128</v>
      </c>
      <c r="AG123" s="1049"/>
      <c r="AH123" s="1049"/>
      <c r="AI123" s="1049"/>
      <c r="AJ123" s="1050"/>
      <c r="AK123" s="1051" t="s">
        <v>128</v>
      </c>
      <c r="AL123" s="1049"/>
      <c r="AM123" s="1049"/>
      <c r="AN123" s="1049"/>
      <c r="AO123" s="1050"/>
      <c r="AP123" s="1052" t="s">
        <v>461</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479</v>
      </c>
      <c r="BP123" s="1096"/>
      <c r="BQ123" s="1155">
        <v>37623178</v>
      </c>
      <c r="BR123" s="1156"/>
      <c r="BS123" s="1156"/>
      <c r="BT123" s="1156"/>
      <c r="BU123" s="1156"/>
      <c r="BV123" s="1156">
        <v>38220829</v>
      </c>
      <c r="BW123" s="1156"/>
      <c r="BX123" s="1156"/>
      <c r="BY123" s="1156"/>
      <c r="BZ123" s="1156"/>
      <c r="CA123" s="1156">
        <v>36913011</v>
      </c>
      <c r="CB123" s="1156"/>
      <c r="CC123" s="1156"/>
      <c r="CD123" s="1156"/>
      <c r="CE123" s="1156"/>
      <c r="CF123" s="1089"/>
      <c r="CG123" s="1090"/>
      <c r="CH123" s="1090"/>
      <c r="CI123" s="1090"/>
      <c r="CJ123" s="1091"/>
      <c r="CK123" s="1100"/>
      <c r="CL123" s="1101"/>
      <c r="CM123" s="1101"/>
      <c r="CN123" s="1101"/>
      <c r="CO123" s="1102"/>
      <c r="CP123" s="1110" t="s">
        <v>480</v>
      </c>
      <c r="CQ123" s="1111"/>
      <c r="CR123" s="1111"/>
      <c r="CS123" s="1111"/>
      <c r="CT123" s="1111"/>
      <c r="CU123" s="1111"/>
      <c r="CV123" s="1111"/>
      <c r="CW123" s="1111"/>
      <c r="CX123" s="1111"/>
      <c r="CY123" s="1111"/>
      <c r="CZ123" s="1111"/>
      <c r="DA123" s="1111"/>
      <c r="DB123" s="1111"/>
      <c r="DC123" s="1111"/>
      <c r="DD123" s="1111"/>
      <c r="DE123" s="1111"/>
      <c r="DF123" s="1112"/>
      <c r="DG123" s="1048" t="s">
        <v>128</v>
      </c>
      <c r="DH123" s="1049"/>
      <c r="DI123" s="1049"/>
      <c r="DJ123" s="1049"/>
      <c r="DK123" s="1050"/>
      <c r="DL123" s="1051" t="s">
        <v>461</v>
      </c>
      <c r="DM123" s="1049"/>
      <c r="DN123" s="1049"/>
      <c r="DO123" s="1049"/>
      <c r="DP123" s="1050"/>
      <c r="DQ123" s="1051" t="s">
        <v>462</v>
      </c>
      <c r="DR123" s="1049"/>
      <c r="DS123" s="1049"/>
      <c r="DT123" s="1049"/>
      <c r="DU123" s="1050"/>
      <c r="DV123" s="1052" t="s">
        <v>461</v>
      </c>
      <c r="DW123" s="1053"/>
      <c r="DX123" s="1053"/>
      <c r="DY123" s="1053"/>
      <c r="DZ123" s="1054"/>
    </row>
    <row r="124" spans="1:130" s="246" customFormat="1" ht="26.25" customHeight="1" thickBot="1" x14ac:dyDescent="0.2">
      <c r="A124" s="1149"/>
      <c r="B124" s="1036"/>
      <c r="C124" s="1006" t="s">
        <v>463</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461</v>
      </c>
      <c r="AB124" s="1049"/>
      <c r="AC124" s="1049"/>
      <c r="AD124" s="1049"/>
      <c r="AE124" s="1050"/>
      <c r="AF124" s="1051" t="s">
        <v>461</v>
      </c>
      <c r="AG124" s="1049"/>
      <c r="AH124" s="1049"/>
      <c r="AI124" s="1049"/>
      <c r="AJ124" s="1050"/>
      <c r="AK124" s="1051" t="s">
        <v>128</v>
      </c>
      <c r="AL124" s="1049"/>
      <c r="AM124" s="1049"/>
      <c r="AN124" s="1049"/>
      <c r="AO124" s="1050"/>
      <c r="AP124" s="1052" t="s">
        <v>462</v>
      </c>
      <c r="AQ124" s="1053"/>
      <c r="AR124" s="1053"/>
      <c r="AS124" s="1053"/>
      <c r="AT124" s="1054"/>
      <c r="AU124" s="1151" t="s">
        <v>481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461</v>
      </c>
      <c r="BR124" s="1118"/>
      <c r="BS124" s="1118"/>
      <c r="BT124" s="1118"/>
      <c r="BU124" s="1118"/>
      <c r="BV124" s="1118" t="s">
        <v>461</v>
      </c>
      <c r="BW124" s="1118"/>
      <c r="BX124" s="1118"/>
      <c r="BY124" s="1118"/>
      <c r="BZ124" s="1118"/>
      <c r="CA124" s="1118" t="s">
        <v>462</v>
      </c>
      <c r="CB124" s="1118"/>
      <c r="CC124" s="1118"/>
      <c r="CD124" s="1118"/>
      <c r="CE124" s="1118"/>
      <c r="CF124" s="1119"/>
      <c r="CG124" s="1120"/>
      <c r="CH124" s="1120"/>
      <c r="CI124" s="1120"/>
      <c r="CJ124" s="1121"/>
      <c r="CK124" s="1103"/>
      <c r="CL124" s="1103"/>
      <c r="CM124" s="1103"/>
      <c r="CN124" s="1103"/>
      <c r="CO124" s="1104"/>
      <c r="CP124" s="1110" t="s">
        <v>482</v>
      </c>
      <c r="CQ124" s="1111"/>
      <c r="CR124" s="1111"/>
      <c r="CS124" s="1111"/>
      <c r="CT124" s="1111"/>
      <c r="CU124" s="1111"/>
      <c r="CV124" s="1111"/>
      <c r="CW124" s="1111"/>
      <c r="CX124" s="1111"/>
      <c r="CY124" s="1111"/>
      <c r="CZ124" s="1111"/>
      <c r="DA124" s="1111"/>
      <c r="DB124" s="1111"/>
      <c r="DC124" s="1111"/>
      <c r="DD124" s="1111"/>
      <c r="DE124" s="1111"/>
      <c r="DF124" s="1112"/>
      <c r="DG124" s="1095" t="s">
        <v>461</v>
      </c>
      <c r="DH124" s="1074"/>
      <c r="DI124" s="1074"/>
      <c r="DJ124" s="1074"/>
      <c r="DK124" s="1075"/>
      <c r="DL124" s="1073" t="s">
        <v>128</v>
      </c>
      <c r="DM124" s="1074"/>
      <c r="DN124" s="1074"/>
      <c r="DO124" s="1074"/>
      <c r="DP124" s="1075"/>
      <c r="DQ124" s="1073" t="s">
        <v>462</v>
      </c>
      <c r="DR124" s="1074"/>
      <c r="DS124" s="1074"/>
      <c r="DT124" s="1074"/>
      <c r="DU124" s="1075"/>
      <c r="DV124" s="1076" t="s">
        <v>461</v>
      </c>
      <c r="DW124" s="1077"/>
      <c r="DX124" s="1077"/>
      <c r="DY124" s="1077"/>
      <c r="DZ124" s="1078"/>
    </row>
    <row r="125" spans="1:130" s="246" customFormat="1" ht="26.25" customHeight="1" x14ac:dyDescent="0.15">
      <c r="A125" s="1149"/>
      <c r="B125" s="1036"/>
      <c r="C125" s="1006" t="s">
        <v>466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461</v>
      </c>
      <c r="AB125" s="1049"/>
      <c r="AC125" s="1049"/>
      <c r="AD125" s="1049"/>
      <c r="AE125" s="1050"/>
      <c r="AF125" s="1051" t="s">
        <v>128</v>
      </c>
      <c r="AG125" s="1049"/>
      <c r="AH125" s="1049"/>
      <c r="AI125" s="1049"/>
      <c r="AJ125" s="1050"/>
      <c r="AK125" s="1051" t="s">
        <v>474</v>
      </c>
      <c r="AL125" s="1049"/>
      <c r="AM125" s="1049"/>
      <c r="AN125" s="1049"/>
      <c r="AO125" s="1050"/>
      <c r="AP125" s="1052" t="s">
        <v>128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483</v>
      </c>
      <c r="CL125" s="1098"/>
      <c r="CM125" s="1098"/>
      <c r="CN125" s="1098"/>
      <c r="CO125" s="1099"/>
      <c r="CP125" s="1030" t="s">
        <v>484</v>
      </c>
      <c r="CQ125" s="979"/>
      <c r="CR125" s="979"/>
      <c r="CS125" s="979"/>
      <c r="CT125" s="979"/>
      <c r="CU125" s="979"/>
      <c r="CV125" s="979"/>
      <c r="CW125" s="979"/>
      <c r="CX125" s="979"/>
      <c r="CY125" s="979"/>
      <c r="CZ125" s="979"/>
      <c r="DA125" s="979"/>
      <c r="DB125" s="979"/>
      <c r="DC125" s="979"/>
      <c r="DD125" s="979"/>
      <c r="DE125" s="979"/>
      <c r="DF125" s="980"/>
      <c r="DG125" s="1016" t="s">
        <v>128</v>
      </c>
      <c r="DH125" s="1017"/>
      <c r="DI125" s="1017"/>
      <c r="DJ125" s="1017"/>
      <c r="DK125" s="1017"/>
      <c r="DL125" s="1017" t="s">
        <v>474</v>
      </c>
      <c r="DM125" s="1017"/>
      <c r="DN125" s="1017"/>
      <c r="DO125" s="1017"/>
      <c r="DP125" s="1017"/>
      <c r="DQ125" s="1017" t="s">
        <v>128</v>
      </c>
      <c r="DR125" s="1017"/>
      <c r="DS125" s="1017"/>
      <c r="DT125" s="1017"/>
      <c r="DU125" s="1017"/>
      <c r="DV125" s="1018" t="s">
        <v>128</v>
      </c>
      <c r="DW125" s="1018"/>
      <c r="DX125" s="1018"/>
      <c r="DY125" s="1018"/>
      <c r="DZ125" s="1019"/>
    </row>
    <row r="126" spans="1:130" s="246" customFormat="1" ht="26.25" customHeight="1" thickBot="1" x14ac:dyDescent="0.2">
      <c r="A126" s="1149"/>
      <c r="B126" s="1036"/>
      <c r="C126" s="1006" t="s">
        <v>468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128</v>
      </c>
      <c r="AB126" s="1049"/>
      <c r="AC126" s="1049"/>
      <c r="AD126" s="1049"/>
      <c r="AE126" s="1050"/>
      <c r="AF126" s="1051" t="s">
        <v>474</v>
      </c>
      <c r="AG126" s="1049"/>
      <c r="AH126" s="1049"/>
      <c r="AI126" s="1049"/>
      <c r="AJ126" s="1050"/>
      <c r="AK126" s="1051" t="s">
        <v>461</v>
      </c>
      <c r="AL126" s="1049"/>
      <c r="AM126" s="1049"/>
      <c r="AN126" s="1049"/>
      <c r="AO126" s="1050"/>
      <c r="AP126" s="1052" t="s">
        <v>461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485</v>
      </c>
      <c r="CQ126" s="1040"/>
      <c r="CR126" s="1040"/>
      <c r="CS126" s="1040"/>
      <c r="CT126" s="1040"/>
      <c r="CU126" s="1040"/>
      <c r="CV126" s="1040"/>
      <c r="CW126" s="1040"/>
      <c r="CX126" s="1040"/>
      <c r="CY126" s="1040"/>
      <c r="CZ126" s="1040"/>
      <c r="DA126" s="1040"/>
      <c r="DB126" s="1040"/>
      <c r="DC126" s="1040"/>
      <c r="DD126" s="1040"/>
      <c r="DE126" s="1040"/>
      <c r="DF126" s="1041"/>
      <c r="DG126" s="1009" t="s">
        <v>461</v>
      </c>
      <c r="DH126" s="1010"/>
      <c r="DI126" s="1010"/>
      <c r="DJ126" s="1010"/>
      <c r="DK126" s="1010"/>
      <c r="DL126" s="1010" t="s">
        <v>474</v>
      </c>
      <c r="DM126" s="1010"/>
      <c r="DN126" s="1010"/>
      <c r="DO126" s="1010"/>
      <c r="DP126" s="1010"/>
      <c r="DQ126" s="1010" t="s">
        <v>128</v>
      </c>
      <c r="DR126" s="1010"/>
      <c r="DS126" s="1010"/>
      <c r="DT126" s="1010"/>
      <c r="DU126" s="1010"/>
      <c r="DV126" s="1011" t="s">
        <v>128</v>
      </c>
      <c r="DW126" s="1011"/>
      <c r="DX126" s="1011"/>
      <c r="DY126" s="1011"/>
      <c r="DZ126" s="1012"/>
    </row>
    <row r="127" spans="1:130" s="246" customFormat="1" ht="26.25" customHeight="1" x14ac:dyDescent="0.15">
      <c r="A127" s="1150"/>
      <c r="B127" s="1038"/>
      <c r="C127" s="1092" t="s">
        <v>486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474</v>
      </c>
      <c r="AB127" s="1049"/>
      <c r="AC127" s="1049"/>
      <c r="AD127" s="1049"/>
      <c r="AE127" s="1050"/>
      <c r="AF127" s="1051" t="s">
        <v>461</v>
      </c>
      <c r="AG127" s="1049"/>
      <c r="AH127" s="1049"/>
      <c r="AI127" s="1049"/>
      <c r="AJ127" s="1050"/>
      <c r="AK127" s="1051" t="s">
        <v>128</v>
      </c>
      <c r="AL127" s="1049"/>
      <c r="AM127" s="1049"/>
      <c r="AN127" s="1049"/>
      <c r="AO127" s="1050"/>
      <c r="AP127" s="1052" t="s">
        <v>461</v>
      </c>
      <c r="AQ127" s="1053"/>
      <c r="AR127" s="1053"/>
      <c r="AS127" s="1053"/>
      <c r="AT127" s="1054"/>
      <c r="AU127" s="282"/>
      <c r="AV127" s="282"/>
      <c r="AW127" s="282"/>
      <c r="AX127" s="1122" t="s">
        <v>487</v>
      </c>
      <c r="AY127" s="1123"/>
      <c r="AZ127" s="1123"/>
      <c r="BA127" s="1123"/>
      <c r="BB127" s="1123"/>
      <c r="BC127" s="1123"/>
      <c r="BD127" s="1123"/>
      <c r="BE127" s="1124"/>
      <c r="BF127" s="1125" t="s">
        <v>488</v>
      </c>
      <c r="BG127" s="1123"/>
      <c r="BH127" s="1123"/>
      <c r="BI127" s="1123"/>
      <c r="BJ127" s="1123"/>
      <c r="BK127" s="1123"/>
      <c r="BL127" s="1124"/>
      <c r="BM127" s="1125" t="s">
        <v>489</v>
      </c>
      <c r="BN127" s="1123"/>
      <c r="BO127" s="1123"/>
      <c r="BP127" s="1123"/>
      <c r="BQ127" s="1123"/>
      <c r="BR127" s="1123"/>
      <c r="BS127" s="1124"/>
      <c r="BT127" s="1125" t="s">
        <v>490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491</v>
      </c>
      <c r="CQ127" s="1040"/>
      <c r="CR127" s="1040"/>
      <c r="CS127" s="1040"/>
      <c r="CT127" s="1040"/>
      <c r="CU127" s="1040"/>
      <c r="CV127" s="1040"/>
      <c r="CW127" s="1040"/>
      <c r="CX127" s="1040"/>
      <c r="CY127" s="1040"/>
      <c r="CZ127" s="1040"/>
      <c r="DA127" s="1040"/>
      <c r="DB127" s="1040"/>
      <c r="DC127" s="1040"/>
      <c r="DD127" s="1040"/>
      <c r="DE127" s="1040"/>
      <c r="DF127" s="1041"/>
      <c r="DG127" s="1009" t="s">
        <v>464</v>
      </c>
      <c r="DH127" s="1010"/>
      <c r="DI127" s="1010"/>
      <c r="DJ127" s="1010"/>
      <c r="DK127" s="1010"/>
      <c r="DL127" s="1010" t="s">
        <v>461</v>
      </c>
      <c r="DM127" s="1010"/>
      <c r="DN127" s="1010"/>
      <c r="DO127" s="1010"/>
      <c r="DP127" s="1010"/>
      <c r="DQ127" s="1010" t="s">
        <v>128</v>
      </c>
      <c r="DR127" s="1010"/>
      <c r="DS127" s="1010"/>
      <c r="DT127" s="1010"/>
      <c r="DU127" s="1010"/>
      <c r="DV127" s="1011" t="s">
        <v>474</v>
      </c>
      <c r="DW127" s="1011"/>
      <c r="DX127" s="1011"/>
      <c r="DY127" s="1011"/>
      <c r="DZ127" s="1012"/>
    </row>
    <row r="128" spans="1:130" s="246" customFormat="1" ht="26.25" customHeight="1" thickBot="1" x14ac:dyDescent="0.2">
      <c r="A128" s="1133" t="s">
        <v>492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493</v>
      </c>
      <c r="X128" s="1135"/>
      <c r="Y128" s="1135"/>
      <c r="Z128" s="1136"/>
      <c r="AA128" s="1137">
        <v>1028516</v>
      </c>
      <c r="AB128" s="1138"/>
      <c r="AC128" s="1138"/>
      <c r="AD128" s="1138"/>
      <c r="AE128" s="1139"/>
      <c r="AF128" s="1140">
        <v>1016445</v>
      </c>
      <c r="AG128" s="1138"/>
      <c r="AH128" s="1138"/>
      <c r="AI128" s="1138"/>
      <c r="AJ128" s="1139"/>
      <c r="AK128" s="1140">
        <v>974700</v>
      </c>
      <c r="AL128" s="1138"/>
      <c r="AM128" s="1138"/>
      <c r="AN128" s="1138"/>
      <c r="AO128" s="1139"/>
      <c r="AP128" s="1141"/>
      <c r="AQ128" s="1142"/>
      <c r="AR128" s="1142"/>
      <c r="AS128" s="1142"/>
      <c r="AT128" s="1143"/>
      <c r="AU128" s="282"/>
      <c r="AV128" s="282"/>
      <c r="AW128" s="282"/>
      <c r="AX128" s="978" t="s">
        <v>494</v>
      </c>
      <c r="AY128" s="979"/>
      <c r="AZ128" s="979"/>
      <c r="BA128" s="979"/>
      <c r="BB128" s="979"/>
      <c r="BC128" s="979"/>
      <c r="BD128" s="979"/>
      <c r="BE128" s="980"/>
      <c r="BF128" s="1144" t="s">
        <v>461</v>
      </c>
      <c r="BG128" s="1145"/>
      <c r="BH128" s="1145"/>
      <c r="BI128" s="1145"/>
      <c r="BJ128" s="1145"/>
      <c r="BK128" s="1145"/>
      <c r="BL128" s="1146"/>
      <c r="BM128" s="1144">
        <v>12.64</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495</v>
      </c>
      <c r="CQ128" s="1127"/>
      <c r="CR128" s="1127"/>
      <c r="CS128" s="1127"/>
      <c r="CT128" s="1127"/>
      <c r="CU128" s="1127"/>
      <c r="CV128" s="1127"/>
      <c r="CW128" s="1127"/>
      <c r="CX128" s="1127"/>
      <c r="CY128" s="1127"/>
      <c r="CZ128" s="1127"/>
      <c r="DA128" s="1127"/>
      <c r="DB128" s="1127"/>
      <c r="DC128" s="1127"/>
      <c r="DD128" s="1127"/>
      <c r="DE128" s="1127"/>
      <c r="DF128" s="1128"/>
      <c r="DG128" s="1129" t="s">
        <v>462</v>
      </c>
      <c r="DH128" s="1130"/>
      <c r="DI128" s="1130"/>
      <c r="DJ128" s="1130"/>
      <c r="DK128" s="1130"/>
      <c r="DL128" s="1130" t="s">
        <v>464</v>
      </c>
      <c r="DM128" s="1130"/>
      <c r="DN128" s="1130"/>
      <c r="DO128" s="1130"/>
      <c r="DP128" s="1130"/>
      <c r="DQ128" s="1130" t="s">
        <v>128</v>
      </c>
      <c r="DR128" s="1130"/>
      <c r="DS128" s="1130"/>
      <c r="DT128" s="1130"/>
      <c r="DU128" s="1130"/>
      <c r="DV128" s="1131" t="s">
        <v>462</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496</v>
      </c>
      <c r="X129" s="1164"/>
      <c r="Y129" s="1164"/>
      <c r="Z129" s="1165"/>
      <c r="AA129" s="1048">
        <v>16936503</v>
      </c>
      <c r="AB129" s="1049"/>
      <c r="AC129" s="1049"/>
      <c r="AD129" s="1049"/>
      <c r="AE129" s="1050"/>
      <c r="AF129" s="1051">
        <v>16932431</v>
      </c>
      <c r="AG129" s="1049"/>
      <c r="AH129" s="1049"/>
      <c r="AI129" s="1049"/>
      <c r="AJ129" s="1050"/>
      <c r="AK129" s="1051">
        <v>17191746</v>
      </c>
      <c r="AL129" s="1049"/>
      <c r="AM129" s="1049"/>
      <c r="AN129" s="1049"/>
      <c r="AO129" s="1050"/>
      <c r="AP129" s="1166"/>
      <c r="AQ129" s="1167"/>
      <c r="AR129" s="1167"/>
      <c r="AS129" s="1167"/>
      <c r="AT129" s="1168"/>
      <c r="AU129" s="284"/>
      <c r="AV129" s="284"/>
      <c r="AW129" s="284"/>
      <c r="AX129" s="1157" t="s">
        <v>497</v>
      </c>
      <c r="AY129" s="1040"/>
      <c r="AZ129" s="1040"/>
      <c r="BA129" s="1040"/>
      <c r="BB129" s="1040"/>
      <c r="BC129" s="1040"/>
      <c r="BD129" s="1040"/>
      <c r="BE129" s="1041"/>
      <c r="BF129" s="1158" t="s">
        <v>462</v>
      </c>
      <c r="BG129" s="1159"/>
      <c r="BH129" s="1159"/>
      <c r="BI129" s="1159"/>
      <c r="BJ129" s="1159"/>
      <c r="BK129" s="1159"/>
      <c r="BL129" s="1160"/>
      <c r="BM129" s="1158">
        <v>17.64</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499</v>
      </c>
      <c r="X130" s="1164"/>
      <c r="Y130" s="1164"/>
      <c r="Z130" s="1165"/>
      <c r="AA130" s="1048">
        <v>2313954</v>
      </c>
      <c r="AB130" s="1049"/>
      <c r="AC130" s="1049"/>
      <c r="AD130" s="1049"/>
      <c r="AE130" s="1050"/>
      <c r="AF130" s="1051">
        <v>2296003</v>
      </c>
      <c r="AG130" s="1049"/>
      <c r="AH130" s="1049"/>
      <c r="AI130" s="1049"/>
      <c r="AJ130" s="1050"/>
      <c r="AK130" s="1051">
        <v>2267196</v>
      </c>
      <c r="AL130" s="1049"/>
      <c r="AM130" s="1049"/>
      <c r="AN130" s="1049"/>
      <c r="AO130" s="1050"/>
      <c r="AP130" s="1166"/>
      <c r="AQ130" s="1167"/>
      <c r="AR130" s="1167"/>
      <c r="AS130" s="1167"/>
      <c r="AT130" s="1168"/>
      <c r="AU130" s="284"/>
      <c r="AV130" s="284"/>
      <c r="AW130" s="284"/>
      <c r="AX130" s="1157" t="s">
        <v>500</v>
      </c>
      <c r="AY130" s="1040"/>
      <c r="AZ130" s="1040"/>
      <c r="BA130" s="1040"/>
      <c r="BB130" s="1040"/>
      <c r="BC130" s="1040"/>
      <c r="BD130" s="1040"/>
      <c r="BE130" s="1041"/>
      <c r="BF130" s="1194">
        <v>-0.2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501</v>
      </c>
      <c r="X131" s="1202"/>
      <c r="Y131" s="1202"/>
      <c r="Z131" s="1203"/>
      <c r="AA131" s="1095">
        <v>14622549</v>
      </c>
      <c r="AB131" s="1074"/>
      <c r="AC131" s="1074"/>
      <c r="AD131" s="1074"/>
      <c r="AE131" s="1075"/>
      <c r="AF131" s="1073">
        <v>14636428</v>
      </c>
      <c r="AG131" s="1074"/>
      <c r="AH131" s="1074"/>
      <c r="AI131" s="1074"/>
      <c r="AJ131" s="1075"/>
      <c r="AK131" s="1073">
        <v>14924550</v>
      </c>
      <c r="AL131" s="1074"/>
      <c r="AM131" s="1074"/>
      <c r="AN131" s="1074"/>
      <c r="AO131" s="1075"/>
      <c r="AP131" s="1204"/>
      <c r="AQ131" s="1205"/>
      <c r="AR131" s="1205"/>
      <c r="AS131" s="1205"/>
      <c r="AT131" s="1206"/>
      <c r="AU131" s="284"/>
      <c r="AV131" s="284"/>
      <c r="AW131" s="284"/>
      <c r="AX131" s="1176" t="s">
        <v>502</v>
      </c>
      <c r="AY131" s="1127"/>
      <c r="AZ131" s="1127"/>
      <c r="BA131" s="1127"/>
      <c r="BB131" s="1127"/>
      <c r="BC131" s="1127"/>
      <c r="BD131" s="1127"/>
      <c r="BE131" s="1128"/>
      <c r="BF131" s="1177" t="s">
        <v>128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504</v>
      </c>
      <c r="W132" s="1187"/>
      <c r="X132" s="1187"/>
      <c r="Y132" s="1187"/>
      <c r="Z132" s="1188"/>
      <c r="AA132" s="1189">
        <v>-0.29284223999999998</v>
      </c>
      <c r="AB132" s="1190"/>
      <c r="AC132" s="1190"/>
      <c r="AD132" s="1190"/>
      <c r="AE132" s="1191"/>
      <c r="AF132" s="1192">
        <v>-0.28784345500000003</v>
      </c>
      <c r="AG132" s="1190"/>
      <c r="AH132" s="1190"/>
      <c r="AI132" s="1190"/>
      <c r="AJ132" s="1191"/>
      <c r="AK132" s="1192">
        <v>-0.100612749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505</v>
      </c>
      <c r="W133" s="1170"/>
      <c r="X133" s="1170"/>
      <c r="Y133" s="1170"/>
      <c r="Z133" s="1171"/>
      <c r="AA133" s="1172">
        <v>-0.8</v>
      </c>
      <c r="AB133" s="1173"/>
      <c r="AC133" s="1173"/>
      <c r="AD133" s="1173"/>
      <c r="AE133" s="1174"/>
      <c r="AF133" s="1172">
        <v>-0.4</v>
      </c>
      <c r="AG133" s="1173"/>
      <c r="AH133" s="1173"/>
      <c r="AI133" s="1173"/>
      <c r="AJ133" s="1174"/>
      <c r="AK133" s="1172">
        <v>-0.2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YtniP0yNULv+EEU0eKl1nY/cpQ79AtV/IFCsG7UIyfXDjiNxAw8L9zUa3FVv/scACEjfXsvnuPrl2Yh98inuMg==" saltValue="1vY9qrxL431NCH+RvogJn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f1URJ83oLNblQFH4l2oQ/87QyW6jhI0k39KBbyajig51vUzKEp31VvaD/qKE2JuSd0p0cOv1P6EPtELjw6RxQ==" saltValue="ov2Gi377xOhM3R9mjSTV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FyMQrZlUXyRJh5AvKvnW41RqjUf/lrGBRCvqG+f0R/8NHXKuulS6xHeoqeQm7zkngXiWJ26aArWmNEe72HDLg==" saltValue="dSYkIxVKV9mXQ5R4i3npp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514</v>
      </c>
      <c r="AL9" s="1213"/>
      <c r="AM9" s="1213"/>
      <c r="AN9" s="1214"/>
      <c r="AO9" s="312">
        <v>5310623</v>
      </c>
      <c r="AP9" s="312">
        <v>65945</v>
      </c>
      <c r="AQ9" s="313">
        <v>62647</v>
      </c>
      <c r="AR9" s="314">
        <v>5.3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515</v>
      </c>
      <c r="AL10" s="1213"/>
      <c r="AM10" s="1213"/>
      <c r="AN10" s="1214"/>
      <c r="AO10" s="315">
        <v>93547</v>
      </c>
      <c r="AP10" s="315">
        <v>1162</v>
      </c>
      <c r="AQ10" s="316">
        <v>5968</v>
      </c>
      <c r="AR10" s="317">
        <v>-80.5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516</v>
      </c>
      <c r="AL11" s="1213"/>
      <c r="AM11" s="1213"/>
      <c r="AN11" s="1214"/>
      <c r="AO11" s="315">
        <v>8799</v>
      </c>
      <c r="AP11" s="315">
        <v>109</v>
      </c>
      <c r="AQ11" s="316">
        <v>5863</v>
      </c>
      <c r="AR11" s="317">
        <v>-98.1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517</v>
      </c>
      <c r="AL12" s="1213"/>
      <c r="AM12" s="1213"/>
      <c r="AN12" s="1214"/>
      <c r="AO12" s="315" t="s">
        <v>518</v>
      </c>
      <c r="AP12" s="315" t="s">
        <v>518</v>
      </c>
      <c r="AQ12" s="316">
        <v>1312</v>
      </c>
      <c r="AR12" s="317" t="s">
        <v>518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519</v>
      </c>
      <c r="AL13" s="1213"/>
      <c r="AM13" s="1213"/>
      <c r="AN13" s="1214"/>
      <c r="AO13" s="315" t="s">
        <v>518</v>
      </c>
      <c r="AP13" s="315" t="s">
        <v>518</v>
      </c>
      <c r="AQ13" s="316">
        <v>0</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520</v>
      </c>
      <c r="AL14" s="1213"/>
      <c r="AM14" s="1213"/>
      <c r="AN14" s="1214"/>
      <c r="AO14" s="315" t="s">
        <v>518</v>
      </c>
      <c r="AP14" s="315" t="s">
        <v>518</v>
      </c>
      <c r="AQ14" s="316">
        <v>2308</v>
      </c>
      <c r="AR14" s="317" t="s">
        <v>518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521</v>
      </c>
      <c r="AL15" s="1213"/>
      <c r="AM15" s="1213"/>
      <c r="AN15" s="1214"/>
      <c r="AO15" s="315">
        <v>89566</v>
      </c>
      <c r="AP15" s="315">
        <v>1112</v>
      </c>
      <c r="AQ15" s="316">
        <v>1635</v>
      </c>
      <c r="AR15" s="317">
        <v>-32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522</v>
      </c>
      <c r="AL16" s="1216"/>
      <c r="AM16" s="1216"/>
      <c r="AN16" s="1217"/>
      <c r="AO16" s="315">
        <v>-297612</v>
      </c>
      <c r="AP16" s="315">
        <v>-3696</v>
      </c>
      <c r="AQ16" s="316">
        <v>-5106</v>
      </c>
      <c r="AR16" s="317">
        <v>-27.6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5204923</v>
      </c>
      <c r="AP17" s="315">
        <v>64633</v>
      </c>
      <c r="AQ17" s="316">
        <v>74627</v>
      </c>
      <c r="AR17" s="317">
        <v>-13.4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527</v>
      </c>
      <c r="AL21" s="1208"/>
      <c r="AM21" s="1208"/>
      <c r="AN21" s="1209"/>
      <c r="AO21" s="327">
        <v>8.23</v>
      </c>
      <c r="AP21" s="328">
        <v>7.32</v>
      </c>
      <c r="AQ21" s="329">
        <v>0.91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528</v>
      </c>
      <c r="AL22" s="1208"/>
      <c r="AM22" s="1208"/>
      <c r="AN22" s="1209"/>
      <c r="AO22" s="332">
        <v>101.7</v>
      </c>
      <c r="AP22" s="333">
        <v>98.6</v>
      </c>
      <c r="AQ22" s="334">
        <v>3.1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532</v>
      </c>
      <c r="AL32" s="1224"/>
      <c r="AM32" s="1224"/>
      <c r="AN32" s="1225"/>
      <c r="AO32" s="342">
        <v>3169544</v>
      </c>
      <c r="AP32" s="342">
        <v>39358</v>
      </c>
      <c r="AQ32" s="343">
        <v>39505</v>
      </c>
      <c r="AR32" s="344">
        <v>-0.4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533</v>
      </c>
      <c r="AL33" s="1224"/>
      <c r="AM33" s="1224"/>
      <c r="AN33" s="1225"/>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534</v>
      </c>
      <c r="AL34" s="1224"/>
      <c r="AM34" s="1224"/>
      <c r="AN34" s="1225"/>
      <c r="AO34" s="342" t="s">
        <v>518</v>
      </c>
      <c r="AP34" s="342" t="s">
        <v>518</v>
      </c>
      <c r="AQ34" s="343">
        <v>56</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535</v>
      </c>
      <c r="AL35" s="1224"/>
      <c r="AM35" s="1224"/>
      <c r="AN35" s="1225"/>
      <c r="AO35" s="342">
        <v>4890</v>
      </c>
      <c r="AP35" s="342">
        <v>61</v>
      </c>
      <c r="AQ35" s="343">
        <v>13645</v>
      </c>
      <c r="AR35" s="344">
        <v>-99.6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536</v>
      </c>
      <c r="AL36" s="1224"/>
      <c r="AM36" s="1224"/>
      <c r="AN36" s="1225"/>
      <c r="AO36" s="342">
        <v>52446</v>
      </c>
      <c r="AP36" s="342">
        <v>651</v>
      </c>
      <c r="AQ36" s="343">
        <v>1726</v>
      </c>
      <c r="AR36" s="344">
        <v>-62.3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537</v>
      </c>
      <c r="AL37" s="1224"/>
      <c r="AM37" s="1224"/>
      <c r="AN37" s="1225"/>
      <c r="AO37" s="342" t="s">
        <v>518</v>
      </c>
      <c r="AP37" s="342" t="s">
        <v>518</v>
      </c>
      <c r="AQ37" s="343">
        <v>663</v>
      </c>
      <c r="AR37" s="344" t="s">
        <v>518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538</v>
      </c>
      <c r="AL38" s="1227"/>
      <c r="AM38" s="1227"/>
      <c r="AN38" s="1228"/>
      <c r="AO38" s="345" t="s">
        <v>518</v>
      </c>
      <c r="AP38" s="345" t="s">
        <v>518</v>
      </c>
      <c r="AQ38" s="346">
        <v>1</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539</v>
      </c>
      <c r="AL39" s="1227"/>
      <c r="AM39" s="1227"/>
      <c r="AN39" s="1228"/>
      <c r="AO39" s="342">
        <v>-974700</v>
      </c>
      <c r="AP39" s="342">
        <v>-12103</v>
      </c>
      <c r="AQ39" s="343">
        <v>-5573</v>
      </c>
      <c r="AR39" s="344">
        <v>117.2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540</v>
      </c>
      <c r="AL40" s="1224"/>
      <c r="AM40" s="1224"/>
      <c r="AN40" s="1225"/>
      <c r="AO40" s="342">
        <v>-2267196</v>
      </c>
      <c r="AP40" s="342">
        <v>-28153</v>
      </c>
      <c r="AQ40" s="343">
        <v>-36518</v>
      </c>
      <c r="AR40" s="344">
        <v>-22.9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-15016</v>
      </c>
      <c r="AP41" s="342">
        <v>-186</v>
      </c>
      <c r="AQ41" s="343">
        <v>13504</v>
      </c>
      <c r="AR41" s="344">
        <v>-101.4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509</v>
      </c>
      <c r="AN49" s="1220" t="s">
        <v>544</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3030597</v>
      </c>
      <c r="AN51" s="364">
        <v>37086</v>
      </c>
      <c r="AO51" s="365">
        <v>6.2</v>
      </c>
      <c r="AP51" s="366">
        <v>65988</v>
      </c>
      <c r="AQ51" s="367">
        <v>-5.0999999999999996</v>
      </c>
      <c r="AR51" s="368">
        <v>11.3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1849977</v>
      </c>
      <c r="AN52" s="372">
        <v>22639</v>
      </c>
      <c r="AO52" s="373">
        <v>-7.9</v>
      </c>
      <c r="AP52" s="374">
        <v>36473</v>
      </c>
      <c r="AQ52" s="375">
        <v>3.3</v>
      </c>
      <c r="AR52" s="376">
        <v>-11.2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2900824</v>
      </c>
      <c r="AN53" s="364">
        <v>35684</v>
      </c>
      <c r="AO53" s="365">
        <v>-3.8</v>
      </c>
      <c r="AP53" s="366">
        <v>54227</v>
      </c>
      <c r="AQ53" s="367">
        <v>-17.8</v>
      </c>
      <c r="AR53" s="368">
        <v>14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2043637</v>
      </c>
      <c r="AN54" s="372">
        <v>25140</v>
      </c>
      <c r="AO54" s="373">
        <v>11</v>
      </c>
      <c r="AP54" s="374">
        <v>29694</v>
      </c>
      <c r="AQ54" s="375">
        <v>-18.600000000000001</v>
      </c>
      <c r="AR54" s="376">
        <v>29.6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2667544</v>
      </c>
      <c r="AN55" s="364">
        <v>32991</v>
      </c>
      <c r="AO55" s="365">
        <v>-7.5</v>
      </c>
      <c r="AP55" s="366">
        <v>57295</v>
      </c>
      <c r="AQ55" s="367">
        <v>5.7</v>
      </c>
      <c r="AR55" s="368">
        <v>-13.2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1842390</v>
      </c>
      <c r="AN56" s="372">
        <v>22786</v>
      </c>
      <c r="AO56" s="373">
        <v>-9.4</v>
      </c>
      <c r="AP56" s="374">
        <v>32771</v>
      </c>
      <c r="AQ56" s="375">
        <v>10.4</v>
      </c>
      <c r="AR56" s="376">
        <v>-19.8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3150545</v>
      </c>
      <c r="AN57" s="364">
        <v>39145</v>
      </c>
      <c r="AO57" s="365">
        <v>18.7</v>
      </c>
      <c r="AP57" s="366">
        <v>54110</v>
      </c>
      <c r="AQ57" s="367">
        <v>-5.6</v>
      </c>
      <c r="AR57" s="368">
        <v>24.3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2033339</v>
      </c>
      <c r="AN58" s="372">
        <v>25264</v>
      </c>
      <c r="AO58" s="373">
        <v>10.9</v>
      </c>
      <c r="AP58" s="374">
        <v>30620</v>
      </c>
      <c r="AQ58" s="375">
        <v>-6.6</v>
      </c>
      <c r="AR58" s="376">
        <v>17.5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2706259</v>
      </c>
      <c r="AN59" s="364">
        <v>33605</v>
      </c>
      <c r="AO59" s="365">
        <v>-14.2</v>
      </c>
      <c r="AP59" s="366">
        <v>54684</v>
      </c>
      <c r="AQ59" s="367">
        <v>1.1000000000000001</v>
      </c>
      <c r="AR59" s="368">
        <v>-15.3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1532211</v>
      </c>
      <c r="AN60" s="372">
        <v>19026</v>
      </c>
      <c r="AO60" s="373">
        <v>-24.7</v>
      </c>
      <c r="AP60" s="374">
        <v>32829</v>
      </c>
      <c r="AQ60" s="375">
        <v>7.2</v>
      </c>
      <c r="AR60" s="376">
        <v>-31.9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2891154</v>
      </c>
      <c r="AN61" s="379">
        <v>35702</v>
      </c>
      <c r="AO61" s="380">
        <v>-0.1</v>
      </c>
      <c r="AP61" s="381">
        <v>57261</v>
      </c>
      <c r="AQ61" s="382">
        <v>-4.3</v>
      </c>
      <c r="AR61" s="368">
        <v>4.2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1860311</v>
      </c>
      <c r="AN62" s="372">
        <v>22971</v>
      </c>
      <c r="AO62" s="373">
        <v>-4</v>
      </c>
      <c r="AP62" s="374">
        <v>32477</v>
      </c>
      <c r="AQ62" s="375">
        <v>-0.9</v>
      </c>
      <c r="AR62" s="376">
        <v>-3.1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q2gJmH4jDq0/FLKaT3ue+5efvIffT5qGCJXH1WLGviQRVQjMWpReR+hszta3pxksU+FCGfHomVEvE+9Y4EZLOw==" saltValue="Di1CuMWk/hKC3FaUUsfAC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gH5CFfgz30rXZZEWLar7FR/9N1UgWdQ+csrRrF9hlbPG6e67Qr+bk3TGDDBHm546IFPGljoLpMqcIDApwSLng==" saltValue="576FDP0MSJhXWIlN0z9cA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dz4yBuxyuhGijwyji7He/y9D3+ov6adNppnkkxuUPDMt7SaHzJ9l6U3FhlW/hopr1jb+0AxzodTqcm+BRAy0A==" saltValue="+7Cjul4rPQihPPmhCfr63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2" t="s">
        <v>3</v>
      </c>
      <c r="D47" s="1232"/>
      <c r="E47" s="1233"/>
      <c r="F47" s="11">
        <v>19.309999999999999</v>
      </c>
      <c r="G47" s="12">
        <v>18.98</v>
      </c>
      <c r="H47" s="12">
        <v>19.510000000000002</v>
      </c>
      <c r="I47" s="12">
        <v>21.72</v>
      </c>
      <c r="J47" s="13">
        <v>21.44</v>
      </c>
    </row>
    <row r="48" spans="2:10" ht="57.75" customHeight="1" x14ac:dyDescent="0.15">
      <c r="B48" s="14"/>
      <c r="C48" s="1234" t="s">
        <v>4</v>
      </c>
      <c r="D48" s="1234"/>
      <c r="E48" s="1235"/>
      <c r="F48" s="15">
        <v>12.04</v>
      </c>
      <c r="G48" s="16">
        <v>12.43</v>
      </c>
      <c r="H48" s="16">
        <v>12.64</v>
      </c>
      <c r="I48" s="16">
        <v>10.220000000000001</v>
      </c>
      <c r="J48" s="17">
        <v>11.1</v>
      </c>
    </row>
    <row r="49" spans="2:10" ht="57.75" customHeight="1" thickBot="1" x14ac:dyDescent="0.2">
      <c r="B49" s="18"/>
      <c r="C49" s="1236" t="s">
        <v>5</v>
      </c>
      <c r="D49" s="1236"/>
      <c r="E49" s="1237"/>
      <c r="F49" s="19">
        <v>1.24</v>
      </c>
      <c r="G49" s="20">
        <v>0.95</v>
      </c>
      <c r="H49" s="20">
        <v>0.56999999999999995</v>
      </c>
      <c r="I49" s="20" t="s">
        <v>565</v>
      </c>
      <c r="J49" s="21">
        <v>1.08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OXdJGx1GvLZTiKrq18p0stbnYfB1u4cH9sjQru2RpAaFjtsynWOsXTwdmOSiBnuosKhF9ltQWVru4u7JR7jgw==" saltValue="nC+edLabefeSJeSjcT/U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2020-02-25T05:57:27Z</cp:lastPrinted>
  <dcterms:created xsi:type="dcterms:W3CDTF">2020-02-10T04:19:53Z</dcterms:created>
  <dcterms:modified xsi:type="dcterms:W3CDTF">2020-09-25T04:08:18Z</dcterms:modified>
  <cp:category/>
</cp:coreProperties>
</file>