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<sst xmlns="http://schemas.openxmlformats.org/spreadsheetml/2006/main" count="1119" uniqueCount="599">
  <si>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</si>
  <si>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</si>
  <si>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</si>
  <si>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</si>
  <si>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</si>
  <si>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</si>
  <si>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</si>
  <si>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</si>
  <si>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</si>
  <si>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</si>
  <si>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</si>
  <si>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</si>
  <si>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</si>
  <si>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</si>
  <si>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</si>
  <si>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</si>
  <si>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</si>
  <si>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</si>
  <si>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</si>
  <si>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</si>
  <si>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</si>
  <si>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</si>
  <si>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</si>
  <si>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</si>
  <si>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</si>
  <si>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</si>
  <si>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</si>
  <si>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</si>
  <si>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</si>
  <si>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</si>
  <si>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</si>
  <si>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</si>
  <si>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</si>
  <si>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</si>
  <si>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</si>
  <si>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</si>
  <si>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</si>
  <si>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</si>
  <si>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</si>
  <si>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</si>
  <si>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</si>
  <si>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</si>
  <si>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</si>
  <si>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</si>
  <si>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</si>
  <si>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</si>
  <si>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</si>
  <si>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</si>
  <si>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</si>
  <si>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</si>
  <si>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</si>
  <si>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</si>
  <si>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</si>
  <si>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</si>
  <si>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</si>
  <si>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</si>
  <si>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</si>
  <si>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</si>
  <si>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</si>
  <si>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</si>
  <si>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</si>
  <si>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</si>
  <si>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</si>
  <si>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</si>
  <si>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</si>
  <si>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</si>
  <si>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</si>
  <si>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</si>
  <si>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</si>
  <si>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</si>
  <si>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</si>
  <si>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</si>
  <si>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</si>
  <si>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</si>
  <si>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</si>
  <si>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</si>
  <si>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</si>
  <si>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</si>
  <si>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</si>
  <si>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</si>
  <si>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</si>
  <si>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</si>
  <si>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</si>
  <si>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</si>
  <si>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</si>
  <si>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</si>
  <si>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</si>
  <si>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</si>
  <si>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</si>
  <si>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</si>
  <si>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</si>
  <si>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</si>
  <si>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</si>
  <si>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</si>
  <si>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</si>
  <si>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</si>
  <si>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</si>
  <si>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</si>
  <si>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</si>
  <si>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</si>
  <si>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</si>
  <si>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</si>
  <si>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</si>
  <si>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</si>
  <si>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</si>
  <si>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</si>
  <si>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</si>
  <si>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</si>
  <si>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</si>
  <si>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</si>
  <si>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</si>
  <si>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</si>
  <si>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</si>
  <si>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</si>
  <si>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</si>
  <si>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</si>
  <si>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</si>
  <si>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</si>
  <si>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</si>
  <si>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</si>
  <si>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</si>
  <si>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</si>
  <si>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</si>
  <si>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</si>
  <si>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</si>
  <si>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</si>
  <si>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</si>
  <si>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</si>
  <si>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</si>
  <si>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</si>
  <si>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</si>
  <si>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</si>
  <si>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</si>
  <si>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</si>
  <si>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</si>
  <si>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</si>
  <si>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</si>
  <si>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</si>
  <si>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</si>
  <si>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</si>
  <si>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</si>
  <si>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</si>
  <si>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</si>
  <si>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</si>
  <si>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</si>
  <si>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</si>
  <si>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</si>
  <si>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</si>
  <si>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</si>
  <si>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</si>
  <si>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</si>
  <si>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</si>
  <si>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</si>
  <si>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</si>
  <si>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</si>
  <si>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</si>
  <si>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</si>
  <si>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</si>
  <si>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</si>
  <si>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</si>
  <si>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</si>
  <si>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</si>
  <si>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</si>
  <si>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</si>
  <si>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</si>
  <si>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</si>
  <si>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</si>
  <si>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</si>
  <si>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</si>
  <si>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</si>
  <si>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</si>
  <si>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</si>
  <si>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</si>
  <si>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</si>
  <si>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</si>
  <si>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</si>
  <si>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</si>
  <si>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</si>
  <si>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</si>
  <si>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</si>
  <si>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</si>
  <si>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</si>
  <si>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</si>
  <si>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</si>
  <si>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</si>
  <si>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</si>
  <si>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</si>
  <si>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</si>
  <si>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</si>
  <si>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</si>
  <si>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</si>
  <si>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</si>
  <si>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</si>
  <si>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</si>
  <si>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</si>
  <si>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</si>
  <si>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</si>
  <si>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</si>
  <si>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</si>
  <si>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</si>
  <si>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</si>
  <si>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</si>
  <si>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</si>
  <si>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</si>
  <si>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</si>
  <si>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</si>
  <si>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</si>
  <si>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</si>
  <si>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</si>
  <si>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</si>
  <si>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</si>
  <si>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愛知県稲沢市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</si>
  <si>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</si>
  <si>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</si>
  <si>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</si>
  <si>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</si>
  <si>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</si>
  <si>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</si>
  <si>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</si>
  <si>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</si>
  <si>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</si>
  <si>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</si>
  <si>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</si>
  <si>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</si>
  <si>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</si>
  <si>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</si>
  <si>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</si>
  <si>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</si>
  <si>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</si>
  <si>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</si>
  <si>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</si>
  <si>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</si>
  <si>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</si>
  <si>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</si>
  <si>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</si>
  <si>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</si>
  <si>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</si>
  <si>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</si>
  <si>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</si>
  <si>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</si>
  <si>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</si>
  <si>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</si>
  <si>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</si>
  <si>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</si>
  <si>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</si>
  <si>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</si>
  <si>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</si>
  <si>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</si>
  <si>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</si>
  <si>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</si>
  <si>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</si>
  <si>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</si>
  <si>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</si>
  <si>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</si>
  <si>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</si>
  <si>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</si>
  <si>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</si>
  <si>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</si>
  <si>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</si>
  <si>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</si>
  <si>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</si>
  <si>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</si>
  <si>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</si>
  <si>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</si>
  <si>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</si>
  <si>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</si>
  <si>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</si>
  <si>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</si>
  <si>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</si>
  <si>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</si>
  <si>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</si>
  <si>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</si>
  <si>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</si>
  <si>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</si>
  <si>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</si>
  <si>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</si>
  <si>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</si>
  <si>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</si>
  <si>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</si>
  <si>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</si>
  <si>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</si>
  <si>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</si>
  <si>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</si>
  <si>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</si>
  <si>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</si>
  <si>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</si>
  <si>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</si>
  <si>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</si>
  <si>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</si>
  <si>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</si>
  <si>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</si>
  <si>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</si>
  <si>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</si>
  <si>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</si>
  <si>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</si>
  <si>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</si>
  <si>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</si>
  <si>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</si>
  <si>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</si>
  <si>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</si>
  <si>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</si>
  <si>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</si>
  <si>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</si>
  <si>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</si>
  <si>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</si>
  <si>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</si>
  <si>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</si>
  <si>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</si>
  <si>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</si>
  <si>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</si>
  <si>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</si>
  <si>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</si>
  <si>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</si>
  <si>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</si>
  <si>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</si>
  <si>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</si>
  <si>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</si>
  <si>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</si>
  <si>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</si>
  <si>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</si>
  <si>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</si>
  <si>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</si>
  <si>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</si>
  <si>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</si>
  <si>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</si>
  <si>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</si>
  <si>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</si>
  <si>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</si>
  <si>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</si>
  <si>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</si>
  <si>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</si>
  <si>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</si>
  <si>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</si>
  <si>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</si>
  <si>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</si>
  <si>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</si>
  <si>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</si>
  <si>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</si>
  <si>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</si>
  <si>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</si>
  <si>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</si>
  <si>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</si>
  <si>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</si>
  <si>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</si>
  <si>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</si>
  <si>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</si>
  <si>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</si>
  <si>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</si>
  <si>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</si>
  <si>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</si>
  <si>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</si>
  <si>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</si>
  <si>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</si>
  <si>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</si>
  <si>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</si>
  <si>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</si>
  <si>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</si>
  <si>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</si>
  <si>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</si>
  <si>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</si>
  <si>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</si>
  <si>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愛知県稲沢市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</si>
  <si>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</si>
  <si>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</si>
  <si>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</si>
  <si>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</si>
  <si>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</si>
  <si>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</si>
  <si>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</si>
  <si>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</si>
  <si>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</si>
  <si>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</si>
  <si>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</si>
  <si>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</si>
  <si>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</si>
  <si>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</si>
  <si>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</si>
  <si>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</si>
  <si>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</si>
  <si>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</si>
  <si>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</si>
  <si>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</si>
  <si>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</si>
  <si>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</si>
  <si>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</si>
  <si>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</si>
  <si>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</si>
  <si>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</si>
  <si>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</si>
  <si>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</si>
  <si>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</si>
  <si>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</si>
  <si>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</si>
  <si>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</si>
  <si>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</si>
  <si>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</si>
  <si>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</si>
  <si>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</si>
  <si>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</si>
  <si>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</si>
  <si>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</si>
  <si>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</si>
  <si>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</si>
  <si>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</si>
  <si>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</si>
  <si>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</si>
  <si>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尾張都市計画事業下津陸田土地区画整理事業特別会計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</si>
  <si>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</si>
  <si>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</si>
  <si>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</si>
  <si>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</si>
  <si>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</si>
  <si>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</si>
  <si>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</si>
  <si>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</si>
  <si>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</si>
  <si>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</si>
  <si>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</si>
  <si>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</si>
  <si>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</si>
  <si>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</si>
  <si>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</si>
  <si>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</si>
  <si>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</si>
  <si>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</si>
  <si>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</si>
  <si>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</si>
  <si>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</si>
  <si>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</si>
  <si>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</si>
  <si>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</si>
  <si>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</si>
  <si>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</si>
  <si>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</si>
  <si>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</si>
  <si>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</si>
  <si>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</si>
  <si>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</si>
  <si>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</si>
  <si>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</si>
  <si>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</si>
  <si>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</si>
  <si>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</si>
  <si>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</si>
  <si>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</si>
  <si>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</si>
  <si>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</si>
  <si>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</si>
  <si>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</si>
  <si>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</si>
  <si>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</si>
  <si>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</si>
  <si>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</si>
  <si>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</si>
  <si>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</si>
  <si>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</si>
  <si>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</si>
  <si>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</si>
  <si>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</si>
  <si>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</si>
  <si>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</si>
  <si>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</si>
  <si>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</si>
  <si>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</si>
  <si>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</si>
  <si>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</si>
  <si>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</si>
  <si>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</si>
  <si>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</si>
  <si>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</si>
  <si>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</si>
  <si>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</si>
  <si>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</si>
  <si>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</si>
  <si>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</si>
  <si>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</si>
  <si>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</si>
  <si>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</si>
  <si>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</si>
  <si>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</si>
  <si>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</si>
  <si>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</si>
  <si>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</si>
  <si>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</si>
  <si>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</si>
  <si>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</si>
  <si>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</si>
  <si>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</si>
  <si>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</si>
  <si>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</si>
  <si>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</si>
  <si>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</si>
  <si>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</si>
  <si>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</si>
  <si>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</si>
  <si>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</si>
  <si>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</si>
  <si>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</si>
  <si>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</si>
  <si>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</si>
  <si>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</si>
  <si>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</si>
  <si>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</si>
  <si>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</si>
  <si>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</si>
  <si>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</si>
  <si>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</si>
  <si>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</si>
  <si>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</si>
  <si>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</si>
  <si>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</si>
  <si>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</si>
  <si>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</si>
  <si>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</si>
  <si>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</si>
  <si>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</si>
  <si>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</si>
  <si>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</si>
  <si>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</si>
  <si>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</si>
  <si>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</si>
  <si>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</si>
  <si>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</si>
  <si>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</si>
  <si>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</si>
  <si>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</si>
  <si>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</si>
  <si>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</si>
  <si>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</si>
  <si>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</si>
  <si>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</si>
  <si>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</si>
  <si>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</si>
  <si>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</si>
  <si>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</si>
  <si>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</si>
  <si>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</si>
  <si>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</si>
  <si>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</si>
  <si>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</si>
  <si>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</si>
  <si>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</si>
  <si>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</si>
  <si>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</si>
  <si>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</si>
  <si>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</si>
  <si>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</si>
  <si>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</si>
  <si>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</si>
  <si>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</si>
  <si>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</si>
  <si>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</si>
  <si>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</si>
  <si>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</si>
  <si>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</si>
  <si>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2.92</t>
  </si>
  <si>
    <t>水道事業会計</t>
  </si>
  <si>
    <t>一般会計</t>
  </si>
  <si>
    <t>病院事業会計</t>
  </si>
  <si>
    <t>公共下水道事業会計</t>
  </si>
  <si>
    <t>尾張都市計画事業稲沢西土地区画整理事業特別会計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</si>
  <si>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</si>
  <si>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</si>
  <si>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</si>
  <si>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</si>
  <si>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</si>
  <si>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</si>
  <si>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</si>
  <si>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</si>
  <si>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</si>
  <si>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</si>
  <si>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</si>
  <si>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</si>
  <si>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</si>
  <si>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</si>
  <si>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</si>
  <si>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</si>
  <si>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</si>
  <si>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t>
    <phoneticPr fontId="2"/>
  </si>
  <si>
    <t>-</t>
    <phoneticPr fontId="2"/>
  </si>
  <si>
    <t>-</t>
    <phoneticPr fontId="2"/>
  </si>
  <si>
    <t>都市基盤整備基金</t>
    <rPh sb="0" eb="2">
      <t>トシ</t>
    </rPh>
    <rPh sb="2" eb="4">
      <t>キバン</t>
    </rPh>
    <rPh sb="4" eb="6">
      <t>セイビ</t>
    </rPh>
    <rPh sb="6" eb="8">
      <t>キキン</t>
    </rPh>
    <phoneticPr fontId="2"/>
  </si>
  <si>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</si>
  <si>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</si>
  <si>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福祉基金</t>
    <rPh sb="0" eb="2">
      <t>フクシ</t>
    </rPh>
    <rPh sb="2" eb="4">
      <t>キキン</t>
    </rPh>
    <phoneticPr fontId="2"/>
  </si>
  <si>
    <t>公共下水道事業基金</t>
    <rPh sb="0" eb="2">
      <t>コウキョウ</t>
    </rPh>
    <rPh sb="2" eb="5">
      <t>ゲスイドウ</t>
    </rPh>
    <rPh sb="5" eb="7">
      <t>ジギョウ</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</si>
  <si>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</si>
  <si>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</si>
  <si>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</si>
  <si>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</si>
  <si>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すると、将来負担比率は低い水準にあり、固定資産減価償却率は高い水準にある。将来負担比率については、企業会計に係る元利償還金に対する繰入見込額が減少したことや基金残高が増加したことの影響を受け、減少している。固定資産減価償却率については、上昇傾向にあるが、主な要因としては、庁舎・道路・橋りょうについて昭和40年～50年代に建設・整備されたものが数多くあるため、有形固定資産償却率が70%程度となっていることなどが挙げられる。今後は、平成28年度に策定した公共施設等総合管理計画、令和2年度に策定する個別施設計画に則り、固定資産の更新を行っていくこととなり、発生する多額の費用に対して地方債を充当せざるを得ないため、将来負担比率に影響を及ぼしかねない。引き続き適切な地方債の発行管理に努めることで財政運営を堅持していく必要がある。</t>
    <rPh sb="3" eb="5">
      <t>ルイジ</t>
    </rPh>
    <rPh sb="5" eb="7">
      <t>ダンタイ</t>
    </rPh>
    <rPh sb="8" eb="10">
      <t>ヒカク</t>
    </rPh>
    <rPh sb="14" eb="16">
      <t>ショウライ</t>
    </rPh>
    <rPh sb="16" eb="18">
      <t>フタン</t>
    </rPh>
    <rPh sb="18" eb="20">
      <t>ヒリツ</t>
    </rPh>
    <rPh sb="21" eb="22">
      <t>ヒク</t>
    </rPh>
    <rPh sb="23" eb="25">
      <t>スイジュン</t>
    </rPh>
    <rPh sb="29" eb="31">
      <t>コテイ</t>
    </rPh>
    <rPh sb="31" eb="33">
      <t>シサン</t>
    </rPh>
    <rPh sb="33" eb="35">
      <t>ゲンカ</t>
    </rPh>
    <rPh sb="35" eb="37">
      <t>ショウキャク</t>
    </rPh>
    <rPh sb="37" eb="38">
      <t>リツ</t>
    </rPh>
    <rPh sb="39" eb="40">
      <t>タカ</t>
    </rPh>
    <rPh sb="41" eb="43">
      <t>スイジュン</t>
    </rPh>
    <rPh sb="59" eb="61">
      <t>キギョウ</t>
    </rPh>
    <rPh sb="100" eb="102">
      <t>エイキョウ</t>
    </rPh>
    <rPh sb="103" eb="104">
      <t>ウ</t>
    </rPh>
    <rPh sb="113" eb="115">
      <t>コテイ</t>
    </rPh>
    <rPh sb="115" eb="117">
      <t>シサン</t>
    </rPh>
    <rPh sb="117" eb="119">
      <t>ゲンカ</t>
    </rPh>
    <rPh sb="119" eb="121">
      <t>ショウキャク</t>
    </rPh>
    <rPh sb="121" eb="122">
      <t>リツ</t>
    </rPh>
    <rPh sb="128" eb="130">
      <t>ジョウショウ</t>
    </rPh>
    <rPh sb="130" eb="132">
      <t>ケイコウ</t>
    </rPh>
    <rPh sb="137" eb="138">
      <t>オモ</t>
    </rPh>
    <rPh sb="139" eb="141">
      <t>ヨウイン</t>
    </rPh>
    <rPh sb="146" eb="148">
      <t>チョウシャ</t>
    </rPh>
    <rPh sb="149" eb="151">
      <t>ドウロ</t>
    </rPh>
    <rPh sb="222" eb="224">
      <t>コンゴ</t>
    </rPh>
    <rPh sb="226" eb="228">
      <t>ヘイセイ</t>
    </rPh>
    <rPh sb="230" eb="232">
      <t>ネンド</t>
    </rPh>
    <rPh sb="233" eb="235">
      <t>サクテイ</t>
    </rPh>
    <rPh sb="237" eb="239">
      <t>コウキョウ</t>
    </rPh>
    <rPh sb="239" eb="241">
      <t>シセツ</t>
    </rPh>
    <rPh sb="241" eb="242">
      <t>トウ</t>
    </rPh>
    <rPh sb="242" eb="244">
      <t>ソウゴウ</t>
    </rPh>
    <rPh sb="244" eb="246">
      <t>カンリ</t>
    </rPh>
    <rPh sb="246" eb="248">
      <t>ケイカク</t>
    </rPh>
    <rPh sb="249" eb="250">
      <t>レイ</t>
    </rPh>
    <rPh sb="250" eb="251">
      <t>ワ</t>
    </rPh>
    <rPh sb="252" eb="254">
      <t>ネンド</t>
    </rPh>
    <rPh sb="255" eb="257">
      <t>サクテイ</t>
    </rPh>
    <rPh sb="259" eb="261">
      <t>コベツ</t>
    </rPh>
    <rPh sb="261" eb="263">
      <t>シセツ</t>
    </rPh>
    <rPh sb="263" eb="265">
      <t>ケイカク</t>
    </rPh>
    <rPh sb="266" eb="267">
      <t>ノット</t>
    </rPh>
    <rPh sb="269" eb="271">
      <t>コテイ</t>
    </rPh>
    <rPh sb="271" eb="273">
      <t>シサン</t>
    </rPh>
    <rPh sb="274" eb="276">
      <t>コウシン</t>
    </rPh>
    <rPh sb="277" eb="278">
      <t>オコナ</t>
    </rPh>
    <rPh sb="288" eb="290">
      <t>ハッセイ</t>
    </rPh>
    <rPh sb="292" eb="294">
      <t>タガク</t>
    </rPh>
    <rPh sb="295" eb="297">
      <t>ヒヨウ</t>
    </rPh>
    <rPh sb="298" eb="299">
      <t>タイ</t>
    </rPh>
    <rPh sb="301" eb="304">
      <t>チホウサイ</t>
    </rPh>
    <rPh sb="305" eb="307">
      <t>ジュウトウ</t>
    </rPh>
    <rPh sb="311" eb="312">
      <t>エ</t>
    </rPh>
    <rPh sb="317" eb="319">
      <t>ショウライ</t>
    </rPh>
    <rPh sb="319" eb="321">
      <t>フタン</t>
    </rPh>
    <rPh sb="321" eb="323">
      <t>ヒリツ</t>
    </rPh>
    <rPh sb="324" eb="326">
      <t>エイキョウ</t>
    </rPh>
    <rPh sb="327" eb="328">
      <t>オヨ</t>
    </rPh>
    <rPh sb="335" eb="336">
      <t>ヒ</t>
    </rPh>
    <rPh sb="337" eb="33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</si>
  <si>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</si>
  <si>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</si>
  <si>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</si>
  <si>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</si>
  <si>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</si>
  <si>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</si>
  <si>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将来負担比率については、企業会計に係る元利償還金に対する繰入見込額が減少したことや基金残高が増加したことの影響を受け、減少している。実質公債費比率については、近年は4%以下を保持しているが、地方債の償還が今後ピークを迎えるため、実質公債費比率が上昇していくことが想定さ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ヒク</t>
    </rPh>
    <rPh sb="29" eb="31">
      <t>スイジュン</t>
    </rPh>
    <rPh sb="101" eb="103">
      <t>ジッシツ</t>
    </rPh>
    <rPh sb="103" eb="106">
      <t>コウサイヒ</t>
    </rPh>
    <rPh sb="106" eb="108">
      <t>ヒリツ</t>
    </rPh>
    <rPh sb="114" eb="116">
      <t>キンネン</t>
    </rPh>
    <rPh sb="119" eb="121">
      <t>イカ</t>
    </rPh>
    <rPh sb="122" eb="124">
      <t>ホジ</t>
    </rPh>
    <rPh sb="130" eb="133">
      <t>チホウサイ</t>
    </rPh>
    <rPh sb="134" eb="136">
      <t>ショウカン</t>
    </rPh>
    <rPh sb="137" eb="139">
      <t>コンゴ</t>
    </rPh>
    <rPh sb="143" eb="144">
      <t>ムカ</t>
    </rPh>
    <rPh sb="149" eb="151">
      <t>ジッシツ</t>
    </rPh>
    <rPh sb="151" eb="154">
      <t>コウサイヒ</t>
    </rPh>
    <rPh sb="154" eb="156">
      <t>ヒリツ</t>
    </rPh>
    <rPh sb="157" eb="159">
      <t>ジョウショウ</t>
    </rPh>
    <rPh sb="166" eb="168">
      <t>ソウテイ</t>
    </rPh>
    <rPh sb="178" eb="180">
      <t>イジョウ</t>
    </rPh>
    <rPh sb="181" eb="184">
      <t>コウサイヒ</t>
    </rPh>
    <rPh sb="185" eb="188">
      <t>テキセイカ</t>
    </rPh>
    <rPh sb="189" eb="190">
      <t>ト</t>
    </rPh>
    <rPh sb="191" eb="192">
      <t>ク</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</si>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</sst>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63257</c:v>
                </c:pt>
                <c:pt idx="3">
                  <c:v>52308</c:v>
                </c:pt>
                <c:pt idx="4">
                  <c:v>46402</c:v>
                </c:pt>
              </c:numCache>
            </c:numRef>
          </c:val>
          <c:smooth val="0"/>
          <c:extLst>
            <c:ext xmlns:c16="http://schemas.microsoft.com/office/drawing/2014/chart" uri="{C3380CC4-5D6E-409C-BE32-E72D297353CC}">
              <c16:uniqueId val="{00000000-9155-4D10-83A6-82BC0ED5B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48206</c:v>
                </c:pt>
                <c:pt idx="1">
                  <c:v>68947</c:v>
                </c:pt>
                <c:pt idx="2">
                  <c:v>47142</c:v>
                </c:pt>
                <c:pt idx="3">
                  <c:v>29377</c:v>
                </c:pt>
                <c:pt idx="4">
                  <c:v>41917</c:v>
                </c:pt>
              </c:numCache>
            </c:numRef>
          </c:val>
          <c:smooth val="0"/>
          <c:extLst>
            <c:ext xmlns:c16="http://schemas.microsoft.com/office/drawing/2014/chart" uri="{C3380CC4-5D6E-409C-BE32-E72D297353CC}">
              <c16:uniqueId val="{00000001-9155-4D10-83A6-82BC0ED5B5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6.22</c:v>
                </c:pt>
                <c:pt idx="1">
                  <c:v>6.99</c:v>
                </c:pt>
                <c:pt idx="2">
                  <c:v>7.27</c:v>
                </c:pt>
                <c:pt idx="3">
                  <c:v>7.46</c:v>
                </c:pt>
                <c:pt idx="4">
                  <c:v>8.86</c:v>
                </c:pt>
              </c:numCache>
            </c:numRef>
          </c:val>
          <c:extLst>
            <c:ext xmlns:c16="http://schemas.microsoft.com/office/drawing/2014/chart" uri="{C3380CC4-5D6E-409C-BE32-E72D297353CC}">
              <c16:uniqueId val="{00000000-F841-472C-AA34-94E1723D66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10.38</c:v>
                </c:pt>
                <c:pt idx="1">
                  <c:v>10.27</c:v>
                </c:pt>
                <c:pt idx="2">
                  <c:v>11.99</c:v>
                </c:pt>
                <c:pt idx="3">
                  <c:v>11.94</c:v>
                </c:pt>
                <c:pt idx="4">
                  <c:v>11.9</c:v>
                </c:pt>
              </c:numCache>
            </c:numRef>
          </c:val>
          <c:extLst>
            <c:ext xmlns:c16="http://schemas.microsoft.com/office/drawing/2014/chart" uri="{C3380CC4-5D6E-409C-BE32-E72D297353CC}">
              <c16:uniqueId val="{00000001-F841-472C-AA34-94E1723D66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-2.92</c:v>
                </c:pt>
                <c:pt idx="1">
                  <c:v>1.02</c:v>
                </c:pt>
                <c:pt idx="2">
                  <c:v>2.12</c:v>
                </c:pt>
                <c:pt idx="3">
                  <c:v>0.23</c:v>
                </c:pt>
                <c:pt idx="4">
                  <c:v>1.43</c:v>
                </c:pt>
              </c:numCache>
            </c:numRef>
          </c:val>
          <c:smooth val="0"/>
          <c:extLst>
            <c:ext xmlns:c16="http://schemas.microsoft.com/office/drawing/2014/chart" uri="{C3380CC4-5D6E-409C-BE32-E72D297353CC}">
              <c16:uniqueId val="{00000002-F841-472C-AA34-94E1723D66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1.06</c:v>
                </c:pt>
                <c:pt idx="2">
                  <c:v>#N/A</c:v>
                </c:pt>
                <c:pt idx="3">
                  <c:v>0.84</c:v>
                </c:pt>
                <c:pt idx="4">
                  <c:v>#N/A</c:v>
                </c:pt>
                <c:pt idx="5">
                  <c:v>0.64</c:v>
                </c:pt>
                <c:pt idx="6">
                  <c:v>#N/A</c:v>
                </c:pt>
                <c:pt idx="7">
                  <c:v>0.52</c:v>
                </c:pt>
                <c:pt idx="8">
                  <c:v>#N/A</c:v>
                </c:pt>
                <c:pt idx="9">
                  <c:v>7.0000000000000007E-2</c:v>
                </c:pt>
              </c:numCache>
            </c:numRef>
          </c:val>
          <c:extLst>
            <c:ext xmlns:c16="http://schemas.microsoft.com/office/drawing/2014/chart" uri="{C3380CC4-5D6E-409C-BE32-E72D297353CC}">
              <c16:uniqueId val="{00000000-418E-40C8-9CE6-AFC407E799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E-40C8-9CE6-AFC407E7993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0.14000000000000001</c:v>
                </c:pt>
                <c:pt idx="6">
                  <c:v>#N/A</c:v>
                </c:pt>
                <c:pt idx="7">
                  <c:v>0.17</c:v>
                </c:pt>
                <c:pt idx="8">
                  <c:v>#N/A</c:v>
                </c:pt>
                <c:pt idx="9">
                  <c:v>0.26</c:v>
                </c:pt>
              </c:numCache>
            </c:numRef>
          </c:val>
          <c:extLst>
            <c:ext xmlns:c16="http://schemas.microsoft.com/office/drawing/2014/chart" uri="{C3380CC4-5D6E-409C-BE32-E72D297353CC}">
              <c16:uniqueId val="{00000002-418E-40C8-9CE6-AFC407E7993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2.19</c:v>
                </c:pt>
                <c:pt idx="2">
                  <c:v>#N/A</c:v>
                </c:pt>
                <c:pt idx="3">
                  <c:v>1.59</c:v>
                </c:pt>
                <c:pt idx="4">
                  <c:v>#N/A</c:v>
                </c:pt>
                <c:pt idx="5">
                  <c:v>1.69</c:v>
                </c:pt>
                <c:pt idx="6">
                  <c:v>#N/A</c:v>
                </c:pt>
                <c:pt idx="7">
                  <c:v>1.62</c:v>
                </c:pt>
                <c:pt idx="8">
                  <c:v>#N/A</c:v>
                </c:pt>
                <c:pt idx="9">
                  <c:v>1.01</c:v>
                </c:pt>
              </c:numCache>
            </c:numRef>
          </c:val>
          <c:extLst>
            <c:ext xmlns:c16="http://schemas.microsoft.com/office/drawing/2014/chart" uri="{C3380CC4-5D6E-409C-BE32-E72D297353CC}">
              <c16:uniqueId val="{00000003-418E-40C8-9CE6-AFC407E7993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0.94</c:v>
                </c:pt>
                <c:pt idx="2">
                  <c:v>#N/A</c:v>
                </c:pt>
                <c:pt idx="3">
                  <c:v>0.55000000000000004</c:v>
                </c:pt>
                <c:pt idx="4">
                  <c:v>#N/A</c:v>
                </c:pt>
                <c:pt idx="5">
                  <c:v>1.29</c:v>
                </c:pt>
                <c:pt idx="6">
                  <c:v>#N/A</c:v>
                </c:pt>
                <c:pt idx="7">
                  <c:v>1.47</c:v>
                </c:pt>
                <c:pt idx="8">
                  <c:v>#N/A</c:v>
                </c:pt>
                <c:pt idx="9">
                  <c:v>1.4</c:v>
                </c:pt>
              </c:numCache>
            </c:numRef>
          </c:val>
          <c:extLst>
            <c:ext xmlns:c16="http://schemas.microsoft.com/office/drawing/2014/chart" uri="{C3380CC4-5D6E-409C-BE32-E72D297353CC}">
              <c16:uniqueId val="{00000004-418E-40C8-9CE6-AFC407E7993A}"/>
            </c:ext>
          </c:extLst>
        </c:ser>
        <c:ser>
          <c:idx val="5"/>
          <c:order val="5"/>
          <c:tx>
            <c:strRef>
              <c:f>データシート!$A$32</c:f>
              <c:strCache>
                <c:ptCount val="1"/>
                <c:pt idx="0">
                  <c:v>尾張都市計画事業稲沢西土地区画整理事業特別会計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2.12</c:v>
                </c:pt>
                <c:pt idx="2">
                  <c:v>#N/A</c:v>
                </c:pt>
                <c:pt idx="3">
                  <c:v>1.77</c:v>
                </c:pt>
                <c:pt idx="4">
                  <c:v>#N/A</c:v>
                </c:pt>
                <c:pt idx="5">
                  <c:v>1.41</c:v>
                </c:pt>
                <c:pt idx="6">
                  <c:v>#N/A</c:v>
                </c:pt>
                <c:pt idx="7">
                  <c:v>1.1200000000000001</c:v>
                </c:pt>
                <c:pt idx="8">
                  <c:v>#N/A</c:v>
                </c:pt>
                <c:pt idx="9">
                  <c:v>1.45</c:v>
                </c:pt>
              </c:numCache>
            </c:numRef>
          </c:val>
          <c:extLst>
            <c:ext xmlns:c16="http://schemas.microsoft.com/office/drawing/2014/chart" uri="{C3380CC4-5D6E-409C-BE32-E72D297353CC}">
              <c16:uniqueId val="{00000005-418E-40C8-9CE6-AFC407E7993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c:v>
                </c:pt>
                <c:pt idx="2">
                  <c:v>#N/A</c:v>
                </c:pt>
                <c:pt idx="3">
                  <c:v>2.19</c:v>
                </c:pt>
                <c:pt idx="4">
                  <c:v>#N/A</c:v>
                </c:pt>
                <c:pt idx="5">
                  <c:v>1.97</c:v>
                </c:pt>
                <c:pt idx="6">
                  <c:v>#N/A</c:v>
                </c:pt>
                <c:pt idx="7">
                  <c:v>2.02</c:v>
                </c:pt>
                <c:pt idx="8">
                  <c:v>#N/A</c:v>
                </c:pt>
                <c:pt idx="9">
                  <c:v>2.2200000000000002</c:v>
                </c:pt>
              </c:numCache>
            </c:numRef>
          </c:val>
          <c:extLst>
            <c:ext xmlns:c16="http://schemas.microsoft.com/office/drawing/2014/chart" uri="{C3380CC4-5D6E-409C-BE32-E72D297353CC}">
              <c16:uniqueId val="{00000006-418E-40C8-9CE6-AFC407E7993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5.53</c:v>
                </c:pt>
                <c:pt idx="2">
                  <c:v>#N/A</c:v>
                </c:pt>
                <c:pt idx="3">
                  <c:v>4.54</c:v>
                </c:pt>
                <c:pt idx="4">
                  <c:v>#N/A</c:v>
                </c:pt>
                <c:pt idx="5">
                  <c:v>4.0599999999999996</c:v>
                </c:pt>
                <c:pt idx="6">
                  <c:v>#N/A</c:v>
                </c:pt>
                <c:pt idx="7">
                  <c:v>2.34</c:v>
                </c:pt>
                <c:pt idx="8">
                  <c:v>#N/A</c:v>
                </c:pt>
                <c:pt idx="9">
                  <c:v>3.52</c:v>
                </c:pt>
              </c:numCache>
            </c:numRef>
          </c:val>
          <c:extLst>
            <c:ext xmlns:c16="http://schemas.microsoft.com/office/drawing/2014/chart" uri="{C3380CC4-5D6E-409C-BE32-E72D297353CC}">
              <c16:uniqueId val="{00000007-418E-40C8-9CE6-AFC407E799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6.18</c:v>
                </c:pt>
                <c:pt idx="2">
                  <c:v>#N/A</c:v>
                </c:pt>
                <c:pt idx="3">
                  <c:v>6.88</c:v>
                </c:pt>
                <c:pt idx="4">
                  <c:v>#N/A</c:v>
                </c:pt>
                <c:pt idx="5">
                  <c:v>7.15</c:v>
                </c:pt>
                <c:pt idx="6">
                  <c:v>#N/A</c:v>
                </c:pt>
                <c:pt idx="7">
                  <c:v>7.39</c:v>
                </c:pt>
                <c:pt idx="8">
                  <c:v>#N/A</c:v>
                </c:pt>
                <c:pt idx="9">
                  <c:v>8.84</c:v>
                </c:pt>
              </c:numCache>
            </c:numRef>
          </c:val>
          <c:extLst>
            <c:ext xmlns:c16="http://schemas.microsoft.com/office/drawing/2014/chart" uri="{C3380CC4-5D6E-409C-BE32-E72D297353CC}">
              <c16:uniqueId val="{00000008-418E-40C8-9CE6-AFC407E799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17.260000000000002</c:v>
                </c:pt>
                <c:pt idx="2">
                  <c:v>#N/A</c:v>
                </c:pt>
                <c:pt idx="3">
                  <c:v>17.12</c:v>
                </c:pt>
                <c:pt idx="4">
                  <c:v>#N/A</c:v>
                </c:pt>
                <c:pt idx="5">
                  <c:v>14.36</c:v>
                </c:pt>
                <c:pt idx="6">
                  <c:v>#N/A</c:v>
                </c:pt>
                <c:pt idx="7">
                  <c:v>10.44</c:v>
                </c:pt>
                <c:pt idx="8">
                  <c:v>#N/A</c:v>
                </c:pt>
                <c:pt idx="9">
                  <c:v>9.35</c:v>
                </c:pt>
              </c:numCache>
            </c:numRef>
          </c:val>
          <c:extLst>
            <c:ext xmlns:c16="http://schemas.microsoft.com/office/drawing/2014/chart" uri="{C3380CC4-5D6E-409C-BE32-E72D297353CC}">
              <c16:uniqueId val="{00000009-418E-40C8-9CE6-AFC407E799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4625</c:v>
                </c:pt>
                <c:pt idx="5">
                  <c:v>4365</c:v>
                </c:pt>
                <c:pt idx="8">
                  <c:v>4697</c:v>
                </c:pt>
                <c:pt idx="11">
                  <c:v>4695</c:v>
                </c:pt>
                <c:pt idx="14">
                  <c:v>4839</c:v>
                </c:pt>
              </c:numCache>
            </c:numRef>
          </c:val>
          <c:extLst>
            <c:ext xmlns:c16="http://schemas.microsoft.com/office/drawing/2014/chart" uri="{C3380CC4-5D6E-409C-BE32-E72D297353CC}">
              <c16:uniqueId val="{00000000-4F17-4548-B5AB-AF900F3EFC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17-4548-B5AB-AF900F3EFC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c:v>
                </c:pt>
                <c:pt idx="3">
                  <c:v>65</c:v>
                </c:pt>
                <c:pt idx="6">
                  <c:v>61</c:v>
                </c:pt>
                <c:pt idx="9">
                  <c:v>59</c:v>
                </c:pt>
                <c:pt idx="12">
                  <c:v>58</c:v>
                </c:pt>
              </c:numCache>
            </c:numRef>
          </c:val>
          <c:extLst>
            <c:ext xmlns:c16="http://schemas.microsoft.com/office/drawing/2014/chart" uri="{C3380CC4-5D6E-409C-BE32-E72D297353CC}">
              <c16:uniqueId val="{00000002-4F17-4548-B5AB-AF900F3EFC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17-4548-B5AB-AF900F3EFC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993</c:v>
                </c:pt>
                <c:pt idx="3">
                  <c:v>1328</c:v>
                </c:pt>
                <c:pt idx="6">
                  <c:v>1380</c:v>
                </c:pt>
                <c:pt idx="9">
                  <c:v>1464</c:v>
                </c:pt>
                <c:pt idx="12">
                  <c:v>1532</c:v>
                </c:pt>
              </c:numCache>
            </c:numRef>
          </c:val>
          <c:extLst>
            <c:ext xmlns:c16="http://schemas.microsoft.com/office/drawing/2014/chart" uri="{C3380CC4-5D6E-409C-BE32-E72D297353CC}">
              <c16:uniqueId val="{00000004-4F17-4548-B5AB-AF900F3EFC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17-4548-B5AB-AF900F3EFC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17-4548-B5AB-AF900F3EFC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4215</c:v>
                </c:pt>
                <c:pt idx="3">
                  <c:v>3822</c:v>
                </c:pt>
                <c:pt idx="6">
                  <c:v>3983</c:v>
                </c:pt>
                <c:pt idx="9">
                  <c:v>4024</c:v>
                </c:pt>
                <c:pt idx="12">
                  <c:v>4156</c:v>
                </c:pt>
              </c:numCache>
            </c:numRef>
          </c:val>
          <c:extLst>
            <c:ext xmlns:c16="http://schemas.microsoft.com/office/drawing/2014/chart" uri="{C3380CC4-5D6E-409C-BE32-E72D297353CC}">
              <c16:uniqueId val="{00000007-4F17-4548-B5AB-AF900F3EFC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653</c:v>
                </c:pt>
                <c:pt idx="2">
                  <c:v>#N/A</c:v>
                </c:pt>
                <c:pt idx="3">
                  <c:v>#N/A</c:v>
                </c:pt>
                <c:pt idx="4">
                  <c:v>850</c:v>
                </c:pt>
                <c:pt idx="5">
                  <c:v>#N/A</c:v>
                </c:pt>
                <c:pt idx="6">
                  <c:v>#N/A</c:v>
                </c:pt>
                <c:pt idx="7">
                  <c:v>727</c:v>
                </c:pt>
                <c:pt idx="8">
                  <c:v>#N/A</c:v>
                </c:pt>
                <c:pt idx="9">
                  <c:v>#N/A</c:v>
                </c:pt>
                <c:pt idx="10">
                  <c:v>852</c:v>
                </c:pt>
                <c:pt idx="11">
                  <c:v>#N/A</c:v>
                </c:pt>
                <c:pt idx="12">
                  <c:v>#N/A</c:v>
                </c:pt>
                <c:pt idx="13">
                  <c:v>907</c:v>
                </c:pt>
                <c:pt idx="14">
                  <c:v>#N/A</c:v>
                </c:pt>
              </c:numCache>
            </c:numRef>
          </c:val>
          <c:smooth val="0"/>
          <c:extLst>
            <c:ext xmlns:c16="http://schemas.microsoft.com/office/drawing/2014/chart" uri="{C3380CC4-5D6E-409C-BE32-E72D297353CC}">
              <c16:uniqueId val="{00000008-4F17-4548-B5AB-AF900F3EFC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41772</c:v>
                </c:pt>
                <c:pt idx="5">
                  <c:v>43233</c:v>
                </c:pt>
                <c:pt idx="8">
                  <c:v>43436</c:v>
                </c:pt>
                <c:pt idx="11">
                  <c:v>42185</c:v>
                </c:pt>
                <c:pt idx="14">
                  <c:v>42211</c:v>
                </c:pt>
              </c:numCache>
            </c:numRef>
          </c:val>
          <c:extLst>
            <c:ext xmlns:c16="http://schemas.microsoft.com/office/drawing/2014/chart" uri="{C3380CC4-5D6E-409C-BE32-E72D297353CC}">
              <c16:uniqueId val="{00000000-8B4E-4E21-BEDA-0E61AEFDD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8456</c:v>
                </c:pt>
                <c:pt idx="5">
                  <c:v>8027</c:v>
                </c:pt>
                <c:pt idx="8">
                  <c:v>8455</c:v>
                </c:pt>
                <c:pt idx="11">
                  <c:v>8341</c:v>
                </c:pt>
                <c:pt idx="14">
                  <c:v>7731</c:v>
                </c:pt>
              </c:numCache>
            </c:numRef>
          </c:val>
          <c:extLst>
            <c:ext xmlns:c16="http://schemas.microsoft.com/office/drawing/2014/chart" uri="{C3380CC4-5D6E-409C-BE32-E72D297353CC}">
              <c16:uniqueId val="{00000001-8B4E-4E21-BEDA-0E61AEFDD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12742</c:v>
                </c:pt>
                <c:pt idx="5">
                  <c:v>11989</c:v>
                </c:pt>
                <c:pt idx="8">
                  <c:v>13073</c:v>
                </c:pt>
                <c:pt idx="11">
                  <c:v>13048</c:v>
                </c:pt>
                <c:pt idx="14">
                  <c:v>14670</c:v>
                </c:pt>
              </c:numCache>
            </c:numRef>
          </c:val>
          <c:extLst>
            <c:ext xmlns:c16="http://schemas.microsoft.com/office/drawing/2014/chart" uri="{C3380CC4-5D6E-409C-BE32-E72D297353CC}">
              <c16:uniqueId val="{00000002-8B4E-4E21-BEDA-0E61AEFDD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4E-4E21-BEDA-0E61AEFDD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4E-4E21-BEDA-0E61AEFDD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E-4E21-BEDA-0E61AEFDD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6871</c:v>
                </c:pt>
                <c:pt idx="3">
                  <c:v>6574</c:v>
                </c:pt>
                <c:pt idx="6">
                  <c:v>6208</c:v>
                </c:pt>
                <c:pt idx="9">
                  <c:v>5639</c:v>
                </c:pt>
                <c:pt idx="12">
                  <c:v>5390</c:v>
                </c:pt>
              </c:numCache>
            </c:numRef>
          </c:val>
          <c:extLst>
            <c:ext xmlns:c16="http://schemas.microsoft.com/office/drawing/2014/chart" uri="{C3380CC4-5D6E-409C-BE32-E72D297353CC}">
              <c16:uniqueId val="{00000006-8B4E-4E21-BEDA-0E61AEFDD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4E-4E21-BEDA-0E61AEFDD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17169</c:v>
                </c:pt>
                <c:pt idx="3">
                  <c:v>17916</c:v>
                </c:pt>
                <c:pt idx="6">
                  <c:v>17480</c:v>
                </c:pt>
                <c:pt idx="9">
                  <c:v>17964</c:v>
                </c:pt>
                <c:pt idx="12">
                  <c:v>16932</c:v>
                </c:pt>
              </c:numCache>
            </c:numRef>
          </c:val>
          <c:extLst>
            <c:ext xmlns:c16="http://schemas.microsoft.com/office/drawing/2014/chart" uri="{C3380CC4-5D6E-409C-BE32-E72D297353CC}">
              <c16:uniqueId val="{00000008-8B4E-4E21-BEDA-0E61AEFDD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457</c:v>
                </c:pt>
                <c:pt idx="3">
                  <c:v>399</c:v>
                </c:pt>
                <c:pt idx="6">
                  <c:v>344</c:v>
                </c:pt>
                <c:pt idx="9">
                  <c:v>290</c:v>
                </c:pt>
                <c:pt idx="12">
                  <c:v>237</c:v>
                </c:pt>
              </c:numCache>
            </c:numRef>
          </c:val>
          <c:extLst>
            <c:ext xmlns:c16="http://schemas.microsoft.com/office/drawing/2014/chart" uri="{C3380CC4-5D6E-409C-BE32-E72D297353CC}">
              <c16:uniqueId val="{00000009-8B4E-4E21-BEDA-0E61AEFDD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39629</c:v>
                </c:pt>
                <c:pt idx="3">
                  <c:v>42280</c:v>
                </c:pt>
                <c:pt idx="6">
                  <c:v>42710</c:v>
                </c:pt>
                <c:pt idx="9">
                  <c:v>41602</c:v>
                </c:pt>
                <c:pt idx="12">
                  <c:v>42128</c:v>
                </c:pt>
              </c:numCache>
            </c:numRef>
          </c:val>
          <c:extLst>
            <c:ext xmlns:c16="http://schemas.microsoft.com/office/drawing/2014/chart" uri="{C3380CC4-5D6E-409C-BE32-E72D297353CC}">
              <c16:uniqueId val="{0000000A-8B4E-4E21-BEDA-0E61AEFDD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1156</c:v>
                </c:pt>
                <c:pt idx="2">
                  <c:v>#N/A</c:v>
                </c:pt>
                <c:pt idx="3">
                  <c:v>#N/A</c:v>
                </c:pt>
                <c:pt idx="4">
                  <c:v>3919</c:v>
                </c:pt>
                <c:pt idx="5">
                  <c:v>#N/A</c:v>
                </c:pt>
                <c:pt idx="6">
                  <c:v>#N/A</c:v>
                </c:pt>
                <c:pt idx="7">
                  <c:v>1779</c:v>
                </c:pt>
                <c:pt idx="8">
                  <c:v>#N/A</c:v>
                </c:pt>
                <c:pt idx="9">
                  <c:v>#N/A</c:v>
                </c:pt>
                <c:pt idx="10">
                  <c:v>1921</c:v>
                </c:pt>
                <c:pt idx="11">
                  <c:v>#N/A</c:v>
                </c:pt>
                <c:pt idx="12">
                  <c:v>#N/A</c:v>
                </c:pt>
                <c:pt idx="13">
                  <c:v>75</c:v>
                </c:pt>
                <c:pt idx="14">
                  <c:v>#N/A</c:v>
                </c:pt>
              </c:numCache>
            </c:numRef>
          </c:val>
          <c:smooth val="0"/>
          <c:extLst>
            <c:ext xmlns:c16="http://schemas.microsoft.com/office/drawing/2014/chart" uri="{C3380CC4-5D6E-409C-BE32-E72D297353CC}">
              <c16:uniqueId val="{0000000B-8B4E-4E21-BEDA-0E61AEFDD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3427</c:v>
                </c:pt>
                <c:pt idx="1">
                  <c:v>3427</c:v>
                </c:pt>
                <c:pt idx="2">
                  <c:v>3429</c:v>
                </c:pt>
              </c:numCache>
            </c:numRef>
          </c:val>
          <c:extLst>
            <c:ext xmlns:c16="http://schemas.microsoft.com/office/drawing/2014/chart" uri="{C3380CC4-5D6E-409C-BE32-E72D297353CC}">
              <c16:uniqueId val="{00000000-B3FB-4685-AE76-0D3DA74A41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614</c:v>
                </c:pt>
                <c:pt idx="1">
                  <c:v>614</c:v>
                </c:pt>
                <c:pt idx="2">
                  <c:v>615</c:v>
                </c:pt>
              </c:numCache>
            </c:numRef>
          </c:val>
          <c:extLst>
            <c:ext xmlns:c16="http://schemas.microsoft.com/office/drawing/2014/chart" uri="{C3380CC4-5D6E-409C-BE32-E72D297353CC}">
              <c16:uniqueId val="{00000001-B3FB-4685-AE76-0D3DA74A41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7194</c:v>
                </c:pt>
                <c:pt idx="1">
                  <c:v>7183</c:v>
                </c:pt>
                <c:pt idx="2">
                  <c:v>8462</c:v>
                </c:pt>
              </c:numCache>
            </c:numRef>
          </c:val>
          <c:extLst>
            <c:ext xmlns:c16="http://schemas.microsoft.com/office/drawing/2014/chart" uri="{C3380CC4-5D6E-409C-BE32-E72D297353CC}">
              <c16:uniqueId val="{00000002-B3FB-4685-AE76-0D3DA74A41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{F25A092D-1389-4E8F-8B80-81B297B330B8}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83-4854-B4B9-62598CAE0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{EDC813D8-D460-43BC-9A06-76EDB2C4A71F}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3-4854-B4B9-62598CAE0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{8B2679CE-B21E-4CDF-BAF4-C56E72A4A199}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3-4854-B4B9-62598CAE0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{EE033569-1B34-4752-97C4-923A6443A029}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3-4854-B4B9-62598CAE0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{8A3D3F95-8B21-4CF2-BEAA-EA42923DA164}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3-4854-B4B9-62598CAE0A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{0F5BA65A-F72B-4AAB-B283-E70698890075}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83-4854-B4B9-62598CAE0A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{1E4C7E18-F31A-45A5-8FFA-32A5BE6E42D0}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83-4854-B4B9-62598CAE0A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{8FF38C66-141B-46E1-A568-588B76482B27}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83-4854-B4B9-62598CAE0A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{9BD12FEF-CF09-4652-802D-CEDDEB637C61}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83-4854-B4B9-62598CAE0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c:v>
                </c:pt>
                <c:pt idx="16">
                  <c:v>63.8</c:v>
                </c:pt>
                <c:pt idx="24">
                  <c:v>65.2</c:v>
                </c:pt>
                <c:pt idx="32">
                  <c:v>66.400000000000006</c:v>
                </c:pt>
              </c:numCache>
            </c:numRef>
          </c:xVal>
          <c:yVal>
            <c:numRef>
              <c:f>公会計指標分析・財政指標組合せ分析表!$BP$51:$DC$51</c:f>
              <c:numCache>
                <c:formatCode>#,##0.0;"▲ "#,##0.0</c:formatCode>
                <c:ptCount val="40"/>
                <c:pt idx="8">
                  <c:v>15.8</c:v>
                </c:pt>
                <c:pt idx="16">
                  <c:v>7.2</c:v>
                </c:pt>
                <c:pt idx="24">
                  <c:v>7.7</c:v>
                </c:pt>
                <c:pt idx="32">
                  <c:v>0.3</c:v>
                </c:pt>
              </c:numCache>
            </c:numRef>
          </c:yVal>
          <c:smooth val="0"/>
          <c:extLst>
            <c:ext xmlns:c16="http://schemas.microsoft.com/office/drawing/2014/chart" uri="{C3380CC4-5D6E-409C-BE32-E72D297353CC}">
              <c16:uniqueId val="{00000009-B383-4854-B4B9-62598CAE0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{D79279F4-2470-489B-B617-308B95C23EA5}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83-4854-B4B9-62598CAE0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{69EB03A8-2BA3-4BAC-96C7-E0E0AD105061}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3-4854-B4B9-62598CAE0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{CDB73EBC-59E3-4DAD-A32A-63990F294747}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3-4854-B4B9-62598CAE0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{A049F1B1-ADD4-43F8-B66F-EF115A164F0B}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3-4854-B4B9-62598CAE0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{ED1AB63D-02CA-4E8E-AD59-C68DE939791A}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3-4854-B4B9-62598CAE0A91}"/>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{01704A9F-3065-4F73-AD78-1C3333E6FC7F}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83-4854-B4B9-62598CAE0A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{547DB891-9C45-48A9-8970-3D39C6A9EF90}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83-4854-B4B9-62598CAE0A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{91D3DFA4-F282-4D2A-B594-890F1F6A9455}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83-4854-B4B9-62598CAE0A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{9183E055-FE78-4E5A-B365-76C2712C2BBF}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83-4854-B4B9-62598CAE0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57.2</c:v>
                </c:pt>
                <c:pt idx="24">
                  <c:v>58.6</c:v>
                </c:pt>
                <c:pt idx="32">
                  <c:v>60.2</c:v>
                </c:pt>
              </c:numCache>
            </c:numRef>
          </c:xVal>
          <c:yVal>
            <c:numRef>
              <c:f>公会計指標分析・財政指標組合せ分析表!$BP$55:$DC$55</c:f>
              <c:numCache>
                <c:formatCode>#,##0.0;"▲ "#,##0.0</c:formatCode>
                <c:ptCount val="40"/>
                <c:pt idx="8">
                  <c:v>34.9</c:v>
                </c:pt>
                <c:pt idx="16">
                  <c:v>6.5</c:v>
                </c:pt>
                <c:pt idx="24">
                  <c:v>5.8</c:v>
                </c:pt>
                <c:pt idx="32">
                  <c:v>2.7</c:v>
                </c:pt>
              </c:numCache>
            </c:numRef>
          </c:yVal>
          <c:smooth val="0"/>
          <c:extLst>
            <c:ext xmlns:c16="http://schemas.microsoft.com/office/drawing/2014/chart" uri="{C3380CC4-5D6E-409C-BE32-E72D297353CC}">
              <c16:uniqueId val="{00000013-B383-4854-B4B9-62598CAE0A91}"/>
            </c:ext>
          </c:extLst>
        </c:ser>
        <c:dLbls>
          <c:showLegendKey val="0"/>
          <c:showVal val="1"/>
          <c:showCatName val="0"/>
          <c:showSerName val="0"/>
          <c:showPercent val="0"/>
          <c:showBubbleSize val="0"/>
        </c:dLbls>
        <c:axId val="46179840"/>
        <c:axId val="46181760"/>
      </c:scatterChart>
      <c:valAx>
        <c:axId val="46179840"/>
        <c:scaling>
          <c:orientation val="minMax"/>
          <c:max val="67.19999999999998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{A93CFE5C-D151-4901-8827-969E81E45DB7}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70-4275-85DD-53DD036F7D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{EC8B67BC-0E50-4647-AD63-00D35D2E867D}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0-4275-85DD-53DD036F7D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{1E099C14-2976-4095-A7A8-1130B74C5087}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0-4275-85DD-53DD036F7D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{24971C40-A56C-40D0-B63B-A68F49975DA5}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0-4275-85DD-53DD036F7D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{FBB4234C-F7A4-4CD4-8B2C-1B380BEA58B9}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0-4275-85DD-53DD036F7DD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{3F6EF9A1-1656-4E5B-8D94-A2173A635EAE}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70-4275-85DD-53DD036F7DD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{76D16E6A-B097-4808-AEE3-3CA4A7BA9FED}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70-4275-85DD-53DD036F7DD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{3EE48C71-FF63-41B8-9EB0-399FC819ACC9}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70-4275-85DD-53DD036F7DD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{027E0581-7D54-4CAC-8A8A-555BB3442C18}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70-4275-85DD-53DD036F7D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3.9</c:v>
                </c:pt>
                <c:pt idx="16">
                  <c:v>3</c:v>
                </c:pt>
                <c:pt idx="24">
                  <c:v>3.2</c:v>
                </c:pt>
                <c:pt idx="32">
                  <c:v>3.3</c:v>
                </c:pt>
              </c:numCache>
            </c:numRef>
          </c:xVal>
          <c:yVal>
            <c:numRef>
              <c:f>公会計指標分析・財政指標組合せ分析表!$BP$73:$DC$73</c:f>
              <c:numCache>
                <c:formatCode>#,##0.0;"▲ "#,##0.0</c:formatCode>
                <c:ptCount val="40"/>
                <c:pt idx="0">
                  <c:v>4.8</c:v>
                </c:pt>
                <c:pt idx="8">
                  <c:v>15.8</c:v>
                </c:pt>
                <c:pt idx="16">
                  <c:v>7.2</c:v>
                </c:pt>
                <c:pt idx="24">
                  <c:v>7.7</c:v>
                </c:pt>
                <c:pt idx="32">
                  <c:v>0.3</c:v>
                </c:pt>
              </c:numCache>
            </c:numRef>
          </c:yVal>
          <c:smooth val="0"/>
          <c:extLst>
            <c:ext xmlns:c16="http://schemas.microsoft.com/office/drawing/2014/chart" uri="{C3380CC4-5D6E-409C-BE32-E72D297353CC}">
              <c16:uniqueId val="{00000009-0A70-4275-85DD-53DD036F7D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512034892803781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{3B1B9484-A0C0-41CE-ABDF-572C46C999BB}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70-4275-85DD-53DD036F7D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{A870830D-A8B8-44CD-9019-E3A7171B9EF8}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0-4275-85DD-53DD036F7D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{8B614A65-CE97-4E43-B423-2803857D94D9}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0-4275-85DD-53DD036F7D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{664D9FE2-BE6E-4C24-8950-C7D786B65A02}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0-4275-85DD-53DD036F7D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{E0167818-AC82-442D-AE14-27F3244F18CB}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0-4275-85DD-53DD036F7DDA}"/>
                </c:ext>
              </c:extLst>
            </c:dLbl>
            <c:dLbl>
              <c:idx val="8"/>
              <c:layout>
                <c:manualLayout>
                  <c:x val="-2.688394834541761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{9C6AC9DF-2907-4CC4-8F90-79C02269C12C}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70-4275-85DD-53DD036F7DD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{5FC885C8-AB34-41CC-B6AA-C0105B385E90}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70-4275-85DD-53DD036F7DD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{6087F08D-4246-43DB-9188-B9F50B09845D}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70-4275-85DD-53DD036F7DD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{07F9F56A-FF3C-4FB4-B65D-4CDB25E51958}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70-4275-85DD-53DD036F7D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5.9</c:v>
                </c:pt>
                <c:pt idx="24">
                  <c:v>5.3</c:v>
                </c:pt>
                <c:pt idx="32">
                  <c:v>5</c:v>
                </c:pt>
              </c:numCache>
            </c:numRef>
          </c:xVal>
          <c:yVal>
            <c:numRef>
              <c:f>公会計指標分析・財政指標組合せ分析表!$BP$77:$DC$77</c:f>
              <c:numCache>
                <c:formatCode>#,##0.0;"▲ "#,##0.0</c:formatCode>
                <c:ptCount val="40"/>
                <c:pt idx="0">
                  <c:v>33.799999999999997</c:v>
                </c:pt>
                <c:pt idx="8">
                  <c:v>34.9</c:v>
                </c:pt>
                <c:pt idx="16">
                  <c:v>6.5</c:v>
                </c:pt>
                <c:pt idx="24">
                  <c:v>5.8</c:v>
                </c:pt>
                <c:pt idx="32">
                  <c:v>2.7</c:v>
                </c:pt>
              </c:numCache>
            </c:numRef>
          </c:yVal>
          <c:smooth val="0"/>
          <c:extLst>
            <c:ext xmlns:c16="http://schemas.microsoft.com/office/drawing/2014/chart" uri="{C3380CC4-5D6E-409C-BE32-E72D297353CC}">
              <c16:uniqueId val="{00000013-0A70-4275-85DD-53DD036F7DDA}"/>
            </c:ext>
          </c:extLst>
        </c:ser>
        <c:dLbls>
          <c:showLegendKey val="0"/>
          <c:showVal val="1"/>
          <c:showCatName val="0"/>
          <c:showSerName val="0"/>
          <c:showPercent val="0"/>
          <c:showBubbleSize val="0"/>
        </c:dLbls>
        <c:axId val="84219776"/>
        <c:axId val="84234240"/>
      </c:scatterChart>
      <c:valAx>
        <c:axId val="84219776"/>
        <c:scaling>
          <c:orientation val="minMax"/>
          <c:max val="7.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カ年平均については、平成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年度の数値と比較し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と低下しているとともに、平成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0.902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している。他市との比較については、昨年度と同様に、類似団体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の平均や全国平均に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ついては上回っている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、愛知県平均を下回っている状況が続いている。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臨時財政対策債や近年の合併特例債の活用による償還金の増など公債費の増加や少子高齢化社会の進行による扶助費の増加等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引き続き、企業誘致や市中心部のまちづくりにおける宅地開発等の推進により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税収確保策に努め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を図っていく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臨時財政対策債や合併特例債の償還額増に伴う公債費の増加や稲沢西土地区画整理事業への繰出金増等に伴う繰出金の増加等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前年度から増額となったものの、分母である経常一般財源が地方交付税や法人市民税、固定資産税等の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の平均、</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全国平均、愛知県平均全てにおいて下回っている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事務事業の見直し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や公共施設の再編等を推進することにより、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行財政改革への取組を通じて経常的経費の削減</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に努めていく。</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73152</xdr:rowOff>
    </xdr:to>
    <xdr:cxnSp macro="">
      <xdr:nvCxnSpPr>
        <xdr:cNvPr id="132" name="直線コネクタ 131"/>
        <xdr:cNvCxnSpPr/>
      </xdr:nvCxnSpPr>
      <xdr:spPr>
        <a:xfrm flipV="1">
          <a:off x="4114800" y="1098321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73152</xdr:rowOff>
    </xdr:to>
    <xdr:cxnSp macro="">
      <xdr:nvCxnSpPr>
        <xdr:cNvPr id="135" name="直線コネクタ 134"/>
        <xdr:cNvCxnSpPr/>
      </xdr:nvCxnSpPr>
      <xdr:spPr>
        <a:xfrm>
          <a:off x="3225800" y="1100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29718</xdr:rowOff>
    </xdr:to>
    <xdr:cxnSp macro="">
      <xdr:nvCxnSpPr>
        <xdr:cNvPr id="138" name="直線コネクタ 137"/>
        <xdr:cNvCxnSpPr/>
      </xdr:nvCxnSpPr>
      <xdr:spPr>
        <a:xfrm>
          <a:off x="2336800" y="1089152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162560</xdr:rowOff>
    </xdr:to>
    <xdr:cxnSp macro="">
      <xdr:nvCxnSpPr>
        <xdr:cNvPr id="141" name="直線コネクタ 140"/>
        <xdr:cNvCxnSpPr/>
      </xdr:nvCxnSpPr>
      <xdr:spPr>
        <a:xfrm flipV="1">
          <a:off x="1447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3" name="テキスト ボックス 142"/>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147591</xdr:rowOff>
    </xdr:from>
    <xdr:ext cx="762000" cy="259045"/>
    <xdr:sp macro="" textlink="">
      <xdr:nvSpPr>
        <xdr:cNvPr id="152" name="財政構造の弾力性該当値テキスト"/>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3" name="楕円 152"/>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4" name="テキスト ボックス 153"/>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人件費については、退職手当の減等に伴い減額となったものの、物件費については、祖父江・平和支所の解体工事費等に伴い増額しており、人口１人当たりの人件費・物件費等決算額は、前年度より</a:t>
          </a:r>
          <a:r>
            <a:rPr kumimoji="1" lang="en-US" altLang="ja-JP" sz="1100">
              <a:latin typeface="ＭＳ Ｐゴシック" panose="020B0600070205080204" pitchFamily="50" charset="-128"/>
              <a:ea typeface="ＭＳ Ｐゴシック" panose="020B0600070205080204" pitchFamily="50" charset="-128"/>
            </a:rPr>
            <a:t>4,103</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引き続き、人件費や物件費の抑制に努めていく。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100230</xdr:rowOff>
    </xdr:from>
    <xdr:to>
      <xdr:col>23</xdr:col>
      <xdr:colOff>133350</xdr:colOff>
      <xdr:row>82</xdr:row>
      <xdr:rowOff>170948</xdr:rowOff>
    </xdr:to>
    <xdr:cxnSp macro="">
      <xdr:nvCxnSpPr>
        <xdr:cNvPr id="197" name="直線コネクタ 196"/>
        <xdr:cNvCxnSpPr/>
      </xdr:nvCxnSpPr>
      <xdr:spPr>
        <a:xfrm>
          <a:off x="4114800" y="14159130"/>
          <a:ext cx="8382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99351</xdr:rowOff>
    </xdr:from>
    <xdr:to>
      <xdr:col>19</xdr:col>
      <xdr:colOff>133350</xdr:colOff>
      <xdr:row>82</xdr:row>
      <xdr:rowOff>100230</xdr:rowOff>
    </xdr:to>
    <xdr:cxnSp macro="">
      <xdr:nvCxnSpPr>
        <xdr:cNvPr id="200" name="直線コネクタ 199"/>
        <xdr:cNvCxnSpPr/>
      </xdr:nvCxnSpPr>
      <xdr:spPr>
        <a:xfrm>
          <a:off x="3225800" y="1415825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69171</xdr:rowOff>
    </xdr:from>
    <xdr:to>
      <xdr:col>15</xdr:col>
      <xdr:colOff>82550</xdr:colOff>
      <xdr:row>82</xdr:row>
      <xdr:rowOff>99351</xdr:rowOff>
    </xdr:to>
    <xdr:cxnSp macro="">
      <xdr:nvCxnSpPr>
        <xdr:cNvPr id="203" name="直線コネクタ 202"/>
        <xdr:cNvCxnSpPr/>
      </xdr:nvCxnSpPr>
      <xdr:spPr>
        <a:xfrm>
          <a:off x="2336800" y="1412807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66396</xdr:rowOff>
    </xdr:from>
    <xdr:to>
      <xdr:col>11</xdr:col>
      <xdr:colOff>31750</xdr:colOff>
      <xdr:row>82</xdr:row>
      <xdr:rowOff>69171</xdr:rowOff>
    </xdr:to>
    <xdr:cxnSp macro="">
      <xdr:nvCxnSpPr>
        <xdr:cNvPr id="206" name="直線コネクタ 205"/>
        <xdr:cNvCxnSpPr/>
      </xdr:nvCxnSpPr>
      <xdr:spPr>
        <a:xfrm>
          <a:off x="1447800" y="1412529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08" name="テキスト ボックス 207"/>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120148</xdr:rowOff>
    </xdr:from>
    <xdr:to>
      <xdr:col>23</xdr:col>
      <xdr:colOff>184150</xdr:colOff>
      <xdr:row>83</xdr:row>
      <xdr:rowOff>50298</xdr:rowOff>
    </xdr:to>
    <xdr:sp macro="" textlink="">
      <xdr:nvSpPr>
        <xdr:cNvPr id="216" name="楕円 215"/>
        <xdr:cNvSpPr/>
      </xdr:nvSpPr>
      <xdr:spPr>
        <a:xfrm>
          <a:off x="4902200" y="141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136675</xdr:rowOff>
    </xdr:from>
    <xdr:ext cx="762000" cy="259045"/>
    <xdr:sp macro="" textlink="">
      <xdr:nvSpPr>
        <xdr:cNvPr id="217" name="人件費・物件費等の状況該当値テキスト"/>
        <xdr:cNvSpPr txBox="1"/>
      </xdr:nvSpPr>
      <xdr:spPr>
        <a:xfrm>
          <a:off x="5041900" y="1402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49430</xdr:rowOff>
    </xdr:from>
    <xdr:to>
      <xdr:col>19</xdr:col>
      <xdr:colOff>184150</xdr:colOff>
      <xdr:row>82</xdr:row>
      <xdr:rowOff>151030</xdr:rowOff>
    </xdr:to>
    <xdr:sp macro="" textlink="">
      <xdr:nvSpPr>
        <xdr:cNvPr id="218" name="楕円 217"/>
        <xdr:cNvSpPr/>
      </xdr:nvSpPr>
      <xdr:spPr>
        <a:xfrm>
          <a:off x="4064000" y="14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161207</xdr:rowOff>
    </xdr:from>
    <xdr:ext cx="736600" cy="259045"/>
    <xdr:sp macro="" textlink="">
      <xdr:nvSpPr>
        <xdr:cNvPr id="219" name="テキスト ボックス 218"/>
        <xdr:cNvSpPr txBox="1"/>
      </xdr:nvSpPr>
      <xdr:spPr>
        <a:xfrm>
          <a:off x="3733800" y="138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48551</xdr:rowOff>
    </xdr:from>
    <xdr:to>
      <xdr:col>15</xdr:col>
      <xdr:colOff>133350</xdr:colOff>
      <xdr:row>82</xdr:row>
      <xdr:rowOff>150151</xdr:rowOff>
    </xdr:to>
    <xdr:sp macro="" textlink="">
      <xdr:nvSpPr>
        <xdr:cNvPr id="220" name="楕円 219"/>
        <xdr:cNvSpPr/>
      </xdr:nvSpPr>
      <xdr:spPr>
        <a:xfrm>
          <a:off x="31750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160328</xdr:rowOff>
    </xdr:from>
    <xdr:ext cx="762000" cy="259045"/>
    <xdr:sp macro="" textlink="">
      <xdr:nvSpPr>
        <xdr:cNvPr id="221" name="テキスト ボックス 220"/>
        <xdr:cNvSpPr txBox="1"/>
      </xdr:nvSpPr>
      <xdr:spPr>
        <a:xfrm>
          <a:off x="2844800" y="1387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18371</xdr:rowOff>
    </xdr:from>
    <xdr:to>
      <xdr:col>11</xdr:col>
      <xdr:colOff>82550</xdr:colOff>
      <xdr:row>82</xdr:row>
      <xdr:rowOff>119971</xdr:rowOff>
    </xdr:to>
    <xdr:sp macro="" textlink="">
      <xdr:nvSpPr>
        <xdr:cNvPr id="222" name="楕円 221"/>
        <xdr:cNvSpPr/>
      </xdr:nvSpPr>
      <xdr:spPr>
        <a:xfrm>
          <a:off x="2286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130148</xdr:rowOff>
    </xdr:from>
    <xdr:ext cx="762000" cy="259045"/>
    <xdr:sp macro="" textlink="">
      <xdr:nvSpPr>
        <xdr:cNvPr id="223" name="テキスト ボックス 222"/>
        <xdr:cNvSpPr txBox="1"/>
      </xdr:nvSpPr>
      <xdr:spPr>
        <a:xfrm>
          <a:off x="1955800" y="1384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15596</xdr:rowOff>
    </xdr:from>
    <xdr:to>
      <xdr:col>7</xdr:col>
      <xdr:colOff>31750</xdr:colOff>
      <xdr:row>82</xdr:row>
      <xdr:rowOff>117196</xdr:rowOff>
    </xdr:to>
    <xdr:sp macro="" textlink="">
      <xdr:nvSpPr>
        <xdr:cNvPr id="224" name="楕円 223"/>
        <xdr:cNvSpPr/>
      </xdr:nvSpPr>
      <xdr:spPr>
        <a:xfrm>
          <a:off x="1397000" y="14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127373</xdr:rowOff>
    </xdr:from>
    <xdr:ext cx="762000" cy="259045"/>
    <xdr:sp macro="" textlink="">
      <xdr:nvSpPr>
        <xdr:cNvPr id="225" name="テキスト ボックス 224"/>
        <xdr:cNvSpPr txBox="1"/>
      </xdr:nvSpPr>
      <xdr:spPr>
        <a:xfrm>
          <a:off x="1066800" y="138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短大卒の経験年数</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年未満の職員において役職ポストの割合が増加したこと等により、前年度から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57" name="直線コネクタ 256"/>
        <xdr:cNvCxnSpPr/>
      </xdr:nvCxnSpPr>
      <xdr:spPr>
        <a:xfrm>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149861</xdr:rowOff>
    </xdr:to>
    <xdr:cxnSp macro="">
      <xdr:nvCxnSpPr>
        <xdr:cNvPr id="260" name="直線コネクタ 259"/>
        <xdr:cNvCxnSpPr/>
      </xdr:nvCxnSpPr>
      <xdr:spPr>
        <a:xfrm>
          <a:off x="15290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85</xdr:row>
      <xdr:rowOff>31750</xdr:rowOff>
    </xdr:to>
    <xdr:cxnSp macro="">
      <xdr:nvCxnSpPr>
        <xdr:cNvPr id="263" name="直線コネクタ 262"/>
        <xdr:cNvCxnSpPr/>
      </xdr:nvCxnSpPr>
      <xdr:spPr>
        <a:xfrm>
          <a:off x="14401800" y="1443608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58420</xdr:rowOff>
    </xdr:to>
    <xdr:cxnSp macro="">
      <xdr:nvCxnSpPr>
        <xdr:cNvPr id="266" name="直線コネクタ 265"/>
        <xdr:cNvCxnSpPr/>
      </xdr:nvCxnSpPr>
      <xdr:spPr>
        <a:xfrm flipV="1">
          <a:off x="13512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128270</xdr:rowOff>
    </xdr:from>
    <xdr:to>
      <xdr:col>68</xdr:col>
      <xdr:colOff>203200</xdr:colOff>
      <xdr:row>85</xdr:row>
      <xdr:rowOff>58420</xdr:rowOff>
    </xdr:to>
    <xdr:sp macro="" textlink="">
      <xdr:nvSpPr>
        <xdr:cNvPr id="267" name="フローチャート: 判断 266"/>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43197</xdr:rowOff>
    </xdr:from>
    <xdr:ext cx="762000" cy="259045"/>
    <xdr:sp macro="" textlink="">
      <xdr:nvSpPr>
        <xdr:cNvPr id="268" name="テキスト ボックス 267"/>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2" name="楕円 281"/>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3" name="テキスト ボックス 28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4" name="楕円 283"/>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5" name="テキスト ボックス 284"/>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職員数については、前年度の</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H29.4.1</a:t>
          </a:r>
          <a:r>
            <a:rPr kumimoji="1" lang="ja-JP" altLang="en-US" sz="1100">
              <a:latin typeface="ＭＳ Ｐゴシック" panose="020B0600070205080204" pitchFamily="50" charset="-128"/>
              <a:ea typeface="ＭＳ Ｐゴシック" panose="020B0600070205080204" pitchFamily="50" charset="-128"/>
            </a:rPr>
            <a:t>現在）から</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H30.4.1</a:t>
          </a:r>
          <a:r>
            <a:rPr kumimoji="1" lang="ja-JP" altLang="en-US" sz="1100">
              <a:latin typeface="ＭＳ Ｐゴシック" panose="020B0600070205080204" pitchFamily="50" charset="-128"/>
              <a:ea typeface="ＭＳ Ｐゴシック" panose="020B0600070205080204" pitchFamily="50" charset="-128"/>
            </a:rPr>
            <a:t>現在）と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人増となっているが、平成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年度を計画期間とした稲沢市定員適正化計画において目標とした平成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日現在の市全体の職員数は達成している。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月に新たに策定した稲沢市定員適正化計画（計画期間：平成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年度）に基づき、引き続き、職員数の定員適正化に努めていく。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8784</xdr:rowOff>
    </xdr:to>
    <xdr:cxnSp macro="">
      <xdr:nvCxnSpPr>
        <xdr:cNvPr id="320" name="直線コネクタ 319"/>
        <xdr:cNvCxnSpPr/>
      </xdr:nvCxnSpPr>
      <xdr:spPr>
        <a:xfrm>
          <a:off x="16179800" y="104571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60</xdr:row>
      <xdr:rowOff>170180</xdr:rowOff>
    </xdr:to>
    <xdr:cxnSp macro="">
      <xdr:nvCxnSpPr>
        <xdr:cNvPr id="323" name="直線コネクタ 322"/>
        <xdr:cNvCxnSpPr/>
      </xdr:nvCxnSpPr>
      <xdr:spPr>
        <a:xfrm>
          <a:off x="15290800" y="1045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164147</xdr:rowOff>
    </xdr:from>
    <xdr:to>
      <xdr:col>72</xdr:col>
      <xdr:colOff>203200</xdr:colOff>
      <xdr:row>60</xdr:row>
      <xdr:rowOff>168169</xdr:rowOff>
    </xdr:to>
    <xdr:cxnSp macro="">
      <xdr:nvCxnSpPr>
        <xdr:cNvPr id="326" name="直線コネクタ 325"/>
        <xdr:cNvCxnSpPr/>
      </xdr:nvCxnSpPr>
      <xdr:spPr>
        <a:xfrm flipV="1">
          <a:off x="14401800" y="104511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4763</xdr:rowOff>
    </xdr:to>
    <xdr:cxnSp macro="">
      <xdr:nvCxnSpPr>
        <xdr:cNvPr id="329" name="直線コネクタ 328"/>
        <xdr:cNvCxnSpPr/>
      </xdr:nvCxnSpPr>
      <xdr:spPr>
        <a:xfrm flipV="1">
          <a:off x="13512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203200</xdr:colOff>
      <xdr:row>61</xdr:row>
      <xdr:rowOff>73660</xdr:rowOff>
    </xdr:to>
    <xdr:sp macro="" textlink="">
      <xdr:nvSpPr>
        <xdr:cNvPr id="330" name="フローチャート: 判断 329"/>
        <xdr:cNvSpPr/>
      </xdr:nvSpPr>
      <xdr:spPr>
        <a:xfrm>
          <a:off x="14351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31" name="テキスト ボックス 330"/>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9" name="楕円 338"/>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40" name="定員管理の状況該当値テキスト"/>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1" name="楕円 340"/>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2" name="テキスト ボックス 341"/>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5" name="楕円 344"/>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46" name="テキスト ボックス 345"/>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47" name="楕円 346"/>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65740</xdr:rowOff>
    </xdr:from>
    <xdr:ext cx="762000" cy="259045"/>
    <xdr:sp macro="" textlink="">
      <xdr:nvSpPr>
        <xdr:cNvPr id="348" name="テキスト ボックス 347"/>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合併特例債や臨時財政対策債の償還金の増、公営企業に要する地方債の償還財源に充てたと認められる繰入金が病院事業で増加したため、前年度から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引き続き、世代間負担や将来の負担のバランスを鑑みて適切な地方債の活用に努めていく。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81" name="直線コネクタ 380"/>
        <xdr:cNvCxnSpPr/>
      </xdr:nvCxnSpPr>
      <xdr:spPr>
        <a:xfrm>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7" name="直線コネクタ 386"/>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110913</xdr:rowOff>
    </xdr:to>
    <xdr:cxnSp macro="">
      <xdr:nvCxnSpPr>
        <xdr:cNvPr id="390" name="直線コネクタ 389"/>
        <xdr:cNvCxnSpPr/>
      </xdr:nvCxnSpPr>
      <xdr:spPr>
        <a:xfrm flipV="1">
          <a:off x="13512800" y="689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9" name="テキスト ボックス 408"/>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増加したものの、公営企業債等繰入見込額や退職手当負担見込額の減額及び、都市基盤整備基金の積立て等により将来負担額から控除される充当可能基金額が増額となったこと等により前年度から</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愛知県平均全てにおいては下回っているものの、類似団体平均を上回っている状況のため、今後についても地方債を活用する際は、基準財政需要額に算入される有利な起債を活用する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53696</xdr:rowOff>
    </xdr:from>
    <xdr:to>
      <xdr:col>81</xdr:col>
      <xdr:colOff>44450</xdr:colOff>
      <xdr:row>14</xdr:row>
      <xdr:rowOff>125120</xdr:rowOff>
    </xdr:to>
    <xdr:cxnSp macro="">
      <xdr:nvCxnSpPr>
        <xdr:cNvPr id="441" name="直線コネクタ 440"/>
        <xdr:cNvCxnSpPr/>
      </xdr:nvCxnSpPr>
      <xdr:spPr>
        <a:xfrm flipV="1">
          <a:off x="16179800" y="2453996"/>
          <a:ext cx="8382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38472</xdr:rowOff>
    </xdr:from>
    <xdr:ext cx="762000" cy="259045"/>
    <xdr:sp macro="" textlink="">
      <xdr:nvSpPr>
        <xdr:cNvPr id="442" name="将来負担の状況平均値テキスト"/>
        <xdr:cNvSpPr txBox="1"/>
      </xdr:nvSpPr>
      <xdr:spPr>
        <a:xfrm>
          <a:off x="17106900" y="24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120294</xdr:rowOff>
    </xdr:from>
    <xdr:to>
      <xdr:col>77</xdr:col>
      <xdr:colOff>44450</xdr:colOff>
      <xdr:row>14</xdr:row>
      <xdr:rowOff>125120</xdr:rowOff>
    </xdr:to>
    <xdr:cxnSp macro="">
      <xdr:nvCxnSpPr>
        <xdr:cNvPr id="444" name="直線コネクタ 443"/>
        <xdr:cNvCxnSpPr/>
      </xdr:nvCxnSpPr>
      <xdr:spPr>
        <a:xfrm>
          <a:off x="15290800" y="25205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120294</xdr:rowOff>
    </xdr:from>
    <xdr:to>
      <xdr:col>72</xdr:col>
      <xdr:colOff>203200</xdr:colOff>
      <xdr:row>15</xdr:row>
      <xdr:rowOff>31852</xdr:rowOff>
    </xdr:to>
    <xdr:cxnSp macro="">
      <xdr:nvCxnSpPr>
        <xdr:cNvPr id="447" name="直線コネクタ 446"/>
        <xdr:cNvCxnSpPr/>
      </xdr:nvCxnSpPr>
      <xdr:spPr>
        <a:xfrm flipV="1">
          <a:off x="14401800" y="2520594"/>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97130</xdr:rowOff>
    </xdr:from>
    <xdr:to>
      <xdr:col>68</xdr:col>
      <xdr:colOff>152400</xdr:colOff>
      <xdr:row>15</xdr:row>
      <xdr:rowOff>31852</xdr:rowOff>
    </xdr:to>
    <xdr:cxnSp macro="">
      <xdr:nvCxnSpPr>
        <xdr:cNvPr id="450" name="直線コネクタ 449"/>
        <xdr:cNvCxnSpPr/>
      </xdr:nvCxnSpPr>
      <xdr:spPr>
        <a:xfrm>
          <a:off x="13512800" y="2497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165405</xdr:rowOff>
    </xdr:from>
    <xdr:to>
      <xdr:col>68</xdr:col>
      <xdr:colOff>203200</xdr:colOff>
      <xdr:row>16</xdr:row>
      <xdr:rowOff>95555</xdr:rowOff>
    </xdr:to>
    <xdr:sp macro="" textlink="">
      <xdr:nvSpPr>
        <xdr:cNvPr id="451" name="フローチャート: 判断 450"/>
        <xdr:cNvSpPr/>
      </xdr:nvSpPr>
      <xdr:spPr>
        <a:xfrm>
          <a:off x="14351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80332</xdr:rowOff>
    </xdr:from>
    <xdr:ext cx="762000" cy="259045"/>
    <xdr:sp macro="" textlink="">
      <xdr:nvSpPr>
        <xdr:cNvPr id="452" name="テキスト ボックス 451"/>
        <xdr:cNvSpPr txBox="1"/>
      </xdr:nvSpPr>
      <xdr:spPr>
        <a:xfrm>
          <a:off x="14020800" y="28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4" name="テキスト ボックス 453"/>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60" name="楕円 459"/>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95623</xdr:rowOff>
    </xdr:from>
    <xdr:ext cx="762000" cy="259045"/>
    <xdr:sp macro="" textlink="">
      <xdr:nvSpPr>
        <xdr:cNvPr id="461" name="将来負担の状況該当値テキスト"/>
        <xdr:cNvSpPr txBox="1"/>
      </xdr:nvSpPr>
      <xdr:spPr>
        <a:xfrm>
          <a:off x="17106900" y="23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74320</xdr:rowOff>
    </xdr:from>
    <xdr:to>
      <xdr:col>77</xdr:col>
      <xdr:colOff>95250</xdr:colOff>
      <xdr:row>15</xdr:row>
      <xdr:rowOff>4470</xdr:rowOff>
    </xdr:to>
    <xdr:sp macro="" textlink="">
      <xdr:nvSpPr>
        <xdr:cNvPr id="462" name="楕円 461"/>
        <xdr:cNvSpPr/>
      </xdr:nvSpPr>
      <xdr:spPr>
        <a:xfrm>
          <a:off x="16129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160697</xdr:rowOff>
    </xdr:from>
    <xdr:ext cx="736600" cy="259045"/>
    <xdr:sp macro="" textlink="">
      <xdr:nvSpPr>
        <xdr:cNvPr id="463" name="テキスト ボックス 462"/>
        <xdr:cNvSpPr txBox="1"/>
      </xdr:nvSpPr>
      <xdr:spPr>
        <a:xfrm>
          <a:off x="15798800" y="25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69494</xdr:rowOff>
    </xdr:from>
    <xdr:to>
      <xdr:col>73</xdr:col>
      <xdr:colOff>44450</xdr:colOff>
      <xdr:row>14</xdr:row>
      <xdr:rowOff>171094</xdr:rowOff>
    </xdr:to>
    <xdr:sp macro="" textlink="">
      <xdr:nvSpPr>
        <xdr:cNvPr id="464" name="楕円 463"/>
        <xdr:cNvSpPr/>
      </xdr:nvSpPr>
      <xdr:spPr>
        <a:xfrm>
          <a:off x="15240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155871</xdr:rowOff>
    </xdr:from>
    <xdr:ext cx="762000" cy="259045"/>
    <xdr:sp macro="" textlink="">
      <xdr:nvSpPr>
        <xdr:cNvPr id="465" name="テキスト ボックス 464"/>
        <xdr:cNvSpPr txBox="1"/>
      </xdr:nvSpPr>
      <xdr:spPr>
        <a:xfrm>
          <a:off x="14909800" y="25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66" name="楕円 465"/>
        <xdr:cNvSpPr/>
      </xdr:nvSpPr>
      <xdr:spPr>
        <a:xfrm>
          <a:off x="14351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67" name="テキスト ボックス 466"/>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46330</xdr:rowOff>
    </xdr:from>
    <xdr:to>
      <xdr:col>64</xdr:col>
      <xdr:colOff>152400</xdr:colOff>
      <xdr:row>14</xdr:row>
      <xdr:rowOff>147930</xdr:rowOff>
    </xdr:to>
    <xdr:sp macro="" textlink="">
      <xdr:nvSpPr>
        <xdr:cNvPr id="468" name="楕円 467"/>
        <xdr:cNvSpPr/>
      </xdr:nvSpPr>
      <xdr:spPr>
        <a:xfrm>
          <a:off x="13462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158107</xdr:rowOff>
    </xdr:from>
    <xdr:ext cx="762000" cy="259045"/>
    <xdr:sp macro="" textlink="">
      <xdr:nvSpPr>
        <xdr:cNvPr id="469" name="テキスト ボックス 468"/>
        <xdr:cNvSpPr txBox="1"/>
      </xdr:nvSpPr>
      <xdr:spPr>
        <a:xfrm>
          <a:off x="13131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退職手当や一般職給料の減等により、前年度から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類似団体内平均、全国平均、愛知県平均全てにおいて下回っているものの、引き続き、適正な人員配置を進めていくことにより人件費の抑制に努めていく。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132443</xdr:rowOff>
    </xdr:to>
    <xdr:cxnSp macro="">
      <xdr:nvCxnSpPr>
        <xdr:cNvPr id="68" name="直線コネクタ 67"/>
        <xdr:cNvCxnSpPr/>
      </xdr:nvCxnSpPr>
      <xdr:spPr>
        <a:xfrm flipV="1">
          <a:off x="3987800" y="618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37</xdr:row>
      <xdr:rowOff>4536</xdr:rowOff>
    </xdr:to>
    <xdr:cxnSp macro="">
      <xdr:nvCxnSpPr>
        <xdr:cNvPr id="71" name="直線コネクタ 70"/>
        <xdr:cNvCxnSpPr/>
      </xdr:nvCxnSpPr>
      <xdr:spPr>
        <a:xfrm flipV="1">
          <a:off x="3098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37</xdr:row>
      <xdr:rowOff>4536</xdr:rowOff>
    </xdr:to>
    <xdr:cxnSp macro="">
      <xdr:nvCxnSpPr>
        <xdr:cNvPr id="74" name="直線コネクタ 73"/>
        <xdr:cNvCxnSpPr/>
      </xdr:nvCxnSpPr>
      <xdr:spPr>
        <a:xfrm>
          <a:off x="2209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37</xdr:row>
      <xdr:rowOff>113393</xdr:rowOff>
    </xdr:to>
    <xdr:cxnSp macro="">
      <xdr:nvCxnSpPr>
        <xdr:cNvPr id="77" name="直線コネクタ 76"/>
        <xdr:cNvCxnSpPr/>
      </xdr:nvCxnSpPr>
      <xdr:spPr>
        <a:xfrm flipV="1">
          <a:off x="1320800" y="6304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146957</xdr:rowOff>
    </xdr:from>
    <xdr:to>
      <xdr:col>11</xdr:col>
      <xdr:colOff>60325</xdr:colOff>
      <xdr:row>37</xdr:row>
      <xdr:rowOff>77107</xdr:rowOff>
    </xdr:to>
    <xdr:sp macro="" textlink="">
      <xdr:nvSpPr>
        <xdr:cNvPr id="78" name="フローチャート: 判断 77"/>
        <xdr:cNvSpPr/>
      </xdr:nvSpPr>
      <xdr:spPr>
        <a:xfrm>
          <a:off x="2159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61884</xdr:rowOff>
    </xdr:from>
    <xdr:ext cx="762000" cy="259045"/>
    <xdr:sp macro="" textlink="">
      <xdr:nvSpPr>
        <xdr:cNvPr id="79" name="テキスト ボックス 78"/>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81643</xdr:rowOff>
    </xdr:from>
    <xdr:to>
      <xdr:col>11</xdr:col>
      <xdr:colOff>60325</xdr:colOff>
      <xdr:row>37</xdr:row>
      <xdr:rowOff>11793</xdr:rowOff>
    </xdr:to>
    <xdr:sp macro="" textlink="">
      <xdr:nvSpPr>
        <xdr:cNvPr id="93" name="楕円 92"/>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94" name="テキスト ボックス 93"/>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地図情報システム維持管理委託料の減等により前年度から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類似団体内平均、全国平均、愛知</a:t>
          </a:r>
          <a:r>
            <a:rPr kumimoji="1" lang="ja-JP" altLang="en-US" sz="1300">
              <a:latin typeface="ＭＳ Ｐゴシック" panose="020B0600070205080204" pitchFamily="50" charset="-128"/>
              <a:ea typeface="ＭＳ Ｐゴシック" panose="020B0600070205080204" pitchFamily="50" charset="-128"/>
            </a:rPr>
            <a:t>県平均全てにおいて上回っている状況が続いており、引き続き、事務事業の見直し等の行財政改革の取り組みを通じて、物件費の削減に努めていく。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170543</xdr:rowOff>
    </xdr:to>
    <xdr:cxnSp macro="">
      <xdr:nvCxnSpPr>
        <xdr:cNvPr id="131" name="直線コネクタ 130"/>
        <xdr:cNvCxnSpPr/>
      </xdr:nvCxnSpPr>
      <xdr:spPr>
        <a:xfrm flipV="1">
          <a:off x="15671800" y="3202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20864</xdr:rowOff>
    </xdr:to>
    <xdr:cxnSp macro="">
      <xdr:nvCxnSpPr>
        <xdr:cNvPr id="134" name="直線コネクタ 133"/>
        <xdr:cNvCxnSpPr/>
      </xdr:nvCxnSpPr>
      <xdr:spPr>
        <a:xfrm flipV="1">
          <a:off x="14782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20864</xdr:rowOff>
    </xdr:to>
    <xdr:cxnSp macro="">
      <xdr:nvCxnSpPr>
        <xdr:cNvPr id="137" name="直線コネクタ 136"/>
        <xdr:cNvCxnSpPr/>
      </xdr:nvCxnSpPr>
      <xdr:spPr>
        <a:xfrm>
          <a:off x="13893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42636</xdr:rowOff>
    </xdr:to>
    <xdr:cxnSp macro="">
      <xdr:nvCxnSpPr>
        <xdr:cNvPr id="140" name="直線コネクタ 139"/>
        <xdr:cNvCxnSpPr/>
      </xdr:nvCxnSpPr>
      <xdr:spPr>
        <a:xfrm flipV="1">
          <a:off x="13004800" y="3256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41" name="フローチャート: 判断 140"/>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42" name="テキスト ボックス 141"/>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50" name="楕円 149"/>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51"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2" name="楕円 151"/>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3" name="テキスト ボックス 152"/>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4" name="楕円 153"/>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5" name="テキスト ボックス 154"/>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6" name="楕円 155"/>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7" name="テキスト ボックス 156"/>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8" name="楕円 157"/>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9" name="テキスト ボックス 158"/>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生活保護扶助費、児童手当、児童扶養手当の減等</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愛知県平均は下回っているものの、類似団体平均、全国平均は上回っている状況であり、今後も少子高齢化社会の進行により扶助費の増加が見込まれる。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12700</xdr:rowOff>
    </xdr:to>
    <xdr:cxnSp macro="">
      <xdr:nvCxnSpPr>
        <xdr:cNvPr id="192" name="直線コネクタ 191"/>
        <xdr:cNvCxnSpPr/>
      </xdr:nvCxnSpPr>
      <xdr:spPr>
        <a:xfrm flipV="1">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12700</xdr:rowOff>
    </xdr:to>
    <xdr:cxnSp macro="">
      <xdr:nvCxnSpPr>
        <xdr:cNvPr id="195" name="直線コネクタ 194"/>
        <xdr:cNvCxnSpPr/>
      </xdr:nvCxnSpPr>
      <xdr:spPr>
        <a:xfrm>
          <a:off x="3098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8" name="直線コネクタ 197"/>
        <xdr:cNvCxnSpPr/>
      </xdr:nvCxnSpPr>
      <xdr:spPr>
        <a:xfrm>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201" name="直線コネクタ 200"/>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202" name="フローチャート: 判断 201"/>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3" name="テキスト ボックス 20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3" name="楕円 212"/>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4" name="テキスト ボックス 213"/>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8" name="テキスト ボックス 21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その他に係る経常収支比率については、類似団体平均は下回っているものの、全国平均については同等、愛知県平均は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今後も、高齢化による対象者数の増により、介護保険特別会計や後期高齢者医療特別会計への繰出金の増額が見込まれるため、特別会計の経営改善を徹底するなど適正化に努めていく。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xdr:rowOff>
    </xdr:from>
    <xdr:to>
      <xdr:col>82</xdr:col>
      <xdr:colOff>107950</xdr:colOff>
      <xdr:row>56</xdr:row>
      <xdr:rowOff>79375</xdr:rowOff>
    </xdr:to>
    <xdr:cxnSp macro="">
      <xdr:nvCxnSpPr>
        <xdr:cNvPr id="257" name="直線コネクタ 256"/>
        <xdr:cNvCxnSpPr/>
      </xdr:nvCxnSpPr>
      <xdr:spPr>
        <a:xfrm>
          <a:off x="15671800" y="96043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3175</xdr:rowOff>
    </xdr:to>
    <xdr:cxnSp macro="">
      <xdr:nvCxnSpPr>
        <xdr:cNvPr id="260" name="直線コネクタ 259"/>
        <xdr:cNvCxnSpPr/>
      </xdr:nvCxnSpPr>
      <xdr:spPr>
        <a:xfrm>
          <a:off x="14782800" y="9594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165100</xdr:rowOff>
    </xdr:to>
    <xdr:cxnSp macro="">
      <xdr:nvCxnSpPr>
        <xdr:cNvPr id="263" name="直線コネクタ 262"/>
        <xdr:cNvCxnSpPr/>
      </xdr:nvCxnSpPr>
      <xdr:spPr>
        <a:xfrm>
          <a:off x="13893800" y="9528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98425</xdr:rowOff>
    </xdr:to>
    <xdr:cxnSp macro="">
      <xdr:nvCxnSpPr>
        <xdr:cNvPr id="266" name="直線コネクタ 265"/>
        <xdr:cNvCxnSpPr/>
      </xdr:nvCxnSpPr>
      <xdr:spPr>
        <a:xfrm>
          <a:off x="13004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57150</xdr:rowOff>
    </xdr:from>
    <xdr:to>
      <xdr:col>69</xdr:col>
      <xdr:colOff>142875</xdr:colOff>
      <xdr:row>56</xdr:row>
      <xdr:rowOff>158750</xdr:rowOff>
    </xdr:to>
    <xdr:sp macro="" textlink="">
      <xdr:nvSpPr>
        <xdr:cNvPr id="267" name="フローチャート: 判断 266"/>
        <xdr:cNvSpPr/>
      </xdr:nvSpPr>
      <xdr:spPr>
        <a:xfrm>
          <a:off x="13843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68" name="テキスト ボックス 267"/>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6" name="楕円 275"/>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7" name="その他該当値テキスト"/>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123825</xdr:rowOff>
    </xdr:from>
    <xdr:to>
      <xdr:col>78</xdr:col>
      <xdr:colOff>120650</xdr:colOff>
      <xdr:row>56</xdr:row>
      <xdr:rowOff>53975</xdr:rowOff>
    </xdr:to>
    <xdr:sp macro="" textlink="">
      <xdr:nvSpPr>
        <xdr:cNvPr id="278" name="楕円 277"/>
        <xdr:cNvSpPr/>
      </xdr:nvSpPr>
      <xdr:spPr>
        <a:xfrm>
          <a:off x="15621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64152</xdr:rowOff>
    </xdr:from>
    <xdr:ext cx="736600" cy="259045"/>
    <xdr:sp macro="" textlink="">
      <xdr:nvSpPr>
        <xdr:cNvPr id="279" name="テキスト ボックス 278"/>
        <xdr:cNvSpPr txBox="1"/>
      </xdr:nvSpPr>
      <xdr:spPr>
        <a:xfrm>
          <a:off x="15290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80" name="楕円 279"/>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81" name="テキスト ボックス 280"/>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2" name="楕円 281"/>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3" name="テキスト ボックス 282"/>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4" name="楕円 283"/>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5" name="テキスト ボックス 284"/>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社会福祉協議会補助金、土地改良区運営費補助金の減等により前年度から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類似団体平均・全国平均・愛知県平均の全てにおいて下回っているが、引き続き、補助金の見直し等の実施により経常経費の削減に努めていく。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62230</xdr:rowOff>
    </xdr:to>
    <xdr:cxnSp macro="">
      <xdr:nvCxnSpPr>
        <xdr:cNvPr id="317" name="直線コネクタ 316"/>
        <xdr:cNvCxnSpPr/>
      </xdr:nvCxnSpPr>
      <xdr:spPr>
        <a:xfrm flipV="1">
          <a:off x="15671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62230</xdr:rowOff>
    </xdr:to>
    <xdr:cxnSp macro="">
      <xdr:nvCxnSpPr>
        <xdr:cNvPr id="320" name="直線コネクタ 319"/>
        <xdr:cNvCxnSpPr/>
      </xdr:nvCxnSpPr>
      <xdr:spPr>
        <a:xfrm>
          <a:off x="14782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54610</xdr:rowOff>
    </xdr:to>
    <xdr:cxnSp macro="">
      <xdr:nvCxnSpPr>
        <xdr:cNvPr id="323" name="直線コネクタ 322"/>
        <xdr:cNvCxnSpPr/>
      </xdr:nvCxnSpPr>
      <xdr:spPr>
        <a:xfrm flipV="1">
          <a:off x="13893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54610</xdr:rowOff>
    </xdr:to>
    <xdr:cxnSp macro="">
      <xdr:nvCxnSpPr>
        <xdr:cNvPr id="326" name="直線コネクタ 325"/>
        <xdr:cNvCxnSpPr/>
      </xdr:nvCxnSpPr>
      <xdr:spPr>
        <a:xfrm>
          <a:off x="13004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7" name="フローチャート: 判断 32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6" name="楕円 33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8" name="楕円 337"/>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9" name="テキスト ボックス 338"/>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40" name="楕円 339"/>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41" name="テキスト ボックス 340"/>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2" name="楕円 341"/>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43" name="テキスト ボックス 342"/>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4" name="楕円 343"/>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5" name="テキスト ボックス 34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臨時財政対策債や合併特例債の償還額の増に伴い、公債費は前年度から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24130</xdr:rowOff>
    </xdr:to>
    <xdr:cxnSp macro="">
      <xdr:nvCxnSpPr>
        <xdr:cNvPr id="375" name="直線コネクタ 374"/>
        <xdr:cNvCxnSpPr/>
      </xdr:nvCxnSpPr>
      <xdr:spPr>
        <a:xfrm>
          <a:off x="3987800" y="132166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14987</xdr:rowOff>
    </xdr:to>
    <xdr:cxnSp macro="">
      <xdr:nvCxnSpPr>
        <xdr:cNvPr id="378" name="直線コネクタ 377"/>
        <xdr:cNvCxnSpPr/>
      </xdr:nvCxnSpPr>
      <xdr:spPr>
        <a:xfrm>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5842</xdr:rowOff>
    </xdr:to>
    <xdr:cxnSp macro="">
      <xdr:nvCxnSpPr>
        <xdr:cNvPr id="381" name="直線コネクタ 380"/>
        <xdr:cNvCxnSpPr/>
      </xdr:nvCxnSpPr>
      <xdr:spPr>
        <a:xfrm>
          <a:off x="2209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56135</xdr:rowOff>
    </xdr:to>
    <xdr:cxnSp macro="">
      <xdr:nvCxnSpPr>
        <xdr:cNvPr id="384" name="直線コネクタ 383"/>
        <xdr:cNvCxnSpPr/>
      </xdr:nvCxnSpPr>
      <xdr:spPr>
        <a:xfrm flipV="1">
          <a:off x="1320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4" name="楕円 39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6" name="楕円 39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7" name="テキスト ボックス 39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8" name="楕円 39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9" name="テキスト ボックス 39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0" name="楕円 399"/>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1" name="テキスト ボックス 400"/>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402" name="楕円 401"/>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403" name="テキスト ボックス 402"/>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維持補修費が前年度</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ポイントの増となった一方、人件費が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ポイントの減、物件費及び扶助費がそれぞれ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全国平均・愛知県平均は下回っているものの、今後</a:t>
          </a:r>
          <a:r>
            <a:rPr kumimoji="1" lang="ja-JP" altLang="en-US" sz="1300">
              <a:latin typeface="ＭＳ Ｐゴシック" panose="020B0600070205080204" pitchFamily="50" charset="-128"/>
              <a:ea typeface="ＭＳ Ｐゴシック" panose="020B0600070205080204" pitchFamily="50" charset="-128"/>
            </a:rPr>
            <a:t>は少子高齢化社会の進行による扶助費や繰出金の増加が見込まれるため、引き続き、事務事業の見直しや行財政改革等の実施により経常的経費の削減に努めていく。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133858</xdr:rowOff>
    </xdr:to>
    <xdr:cxnSp macro="">
      <xdr:nvCxnSpPr>
        <xdr:cNvPr id="434" name="直線コネクタ 433"/>
        <xdr:cNvCxnSpPr/>
      </xdr:nvCxnSpPr>
      <xdr:spPr>
        <a:xfrm flipV="1">
          <a:off x="15671800" y="132669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133858</xdr:rowOff>
    </xdr:to>
    <xdr:cxnSp macro="">
      <xdr:nvCxnSpPr>
        <xdr:cNvPr id="437" name="直線コネクタ 436"/>
        <xdr:cNvCxnSpPr/>
      </xdr:nvCxnSpPr>
      <xdr:spPr>
        <a:xfrm>
          <a:off x="14782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101854</xdr:rowOff>
    </xdr:to>
    <xdr:cxnSp macro="">
      <xdr:nvCxnSpPr>
        <xdr:cNvPr id="440" name="直線コネクタ 439"/>
        <xdr:cNvCxnSpPr/>
      </xdr:nvCxnSpPr>
      <xdr:spPr>
        <a:xfrm>
          <a:off x="13893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24130</xdr:rowOff>
    </xdr:to>
    <xdr:cxnSp macro="">
      <xdr:nvCxnSpPr>
        <xdr:cNvPr id="443" name="直線コネクタ 442"/>
        <xdr:cNvCxnSpPr/>
      </xdr:nvCxnSpPr>
      <xdr:spPr>
        <a:xfrm>
          <a:off x="13004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44" name="フローチャート: 判断 443"/>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5" name="テキスト ボックス 444"/>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3" name="楕円 452"/>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4"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5" name="楕円 454"/>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6" name="テキスト ボックス 455"/>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7" name="楕円 456"/>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8" name="テキスト ボックス 457"/>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61" name="楕円 460"/>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62" name="テキスト ボックス 461"/>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47142</xdr:rowOff>
    </xdr:from>
    <xdr:to>
      <xdr:col>29</xdr:col>
      <xdr:colOff>127000</xdr:colOff>
      <xdr:row>18</xdr:row>
      <xdr:rowOff>60515</xdr:rowOff>
    </xdr:to>
    <xdr:cxnSp macro="">
      <xdr:nvCxnSpPr>
        <xdr:cNvPr id="50" name="直線コネクタ 49"/>
        <xdr:cNvCxnSpPr/>
      </xdr:nvCxnSpPr>
      <xdr:spPr bwMode="auto">
        <a:xfrm flipV="1">
          <a:off x="5003800" y="3180867"/>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60515</xdr:rowOff>
    </xdr:from>
    <xdr:to>
      <xdr:col>26</xdr:col>
      <xdr:colOff>50800</xdr:colOff>
      <xdr:row>18</xdr:row>
      <xdr:rowOff>75965</xdr:rowOff>
    </xdr:to>
    <xdr:cxnSp macro="">
      <xdr:nvCxnSpPr>
        <xdr:cNvPr id="53" name="直線コネクタ 52"/>
        <xdr:cNvCxnSpPr/>
      </xdr:nvCxnSpPr>
      <xdr:spPr bwMode="auto">
        <a:xfrm flipV="1">
          <a:off x="43053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73717</xdr:rowOff>
    </xdr:from>
    <xdr:to>
      <xdr:col>22</xdr:col>
      <xdr:colOff>114300</xdr:colOff>
      <xdr:row>18</xdr:row>
      <xdr:rowOff>75965</xdr:rowOff>
    </xdr:to>
    <xdr:cxnSp macro="">
      <xdr:nvCxnSpPr>
        <xdr:cNvPr id="56" name="直線コネクタ 55"/>
        <xdr:cNvCxnSpPr/>
      </xdr:nvCxnSpPr>
      <xdr:spPr bwMode="auto">
        <a:xfrm>
          <a:off x="3606800" y="320744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73717</xdr:rowOff>
    </xdr:from>
    <xdr:to>
      <xdr:col>18</xdr:col>
      <xdr:colOff>177800</xdr:colOff>
      <xdr:row>18</xdr:row>
      <xdr:rowOff>80080</xdr:rowOff>
    </xdr:to>
    <xdr:cxnSp macro="">
      <xdr:nvCxnSpPr>
        <xdr:cNvPr id="59" name="直線コネクタ 58"/>
        <xdr:cNvCxnSpPr/>
      </xdr:nvCxnSpPr>
      <xdr:spPr bwMode="auto">
        <a:xfrm flipV="1">
          <a:off x="2908300" y="3207442"/>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26422</xdr:rowOff>
    </xdr:from>
    <xdr:to>
      <xdr:col>19</xdr:col>
      <xdr:colOff>38100</xdr:colOff>
      <xdr:row>17</xdr:row>
      <xdr:rowOff>128022</xdr:rowOff>
    </xdr:to>
    <xdr:sp macro="" textlink="">
      <xdr:nvSpPr>
        <xdr:cNvPr id="60" name="フローチャート: 判断 59"/>
        <xdr:cNvSpPr/>
      </xdr:nvSpPr>
      <xdr:spPr bwMode="auto">
        <a:xfrm>
          <a:off x="35560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138199</xdr:rowOff>
    </xdr:from>
    <xdr:ext cx="762000" cy="259045"/>
    <xdr:sp macro="" textlink="">
      <xdr:nvSpPr>
        <xdr:cNvPr id="61" name="テキスト ボックス 60"/>
        <xdr:cNvSpPr txBox="1"/>
      </xdr:nvSpPr>
      <xdr:spPr>
        <a:xfrm>
          <a:off x="3225800" y="27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167792</xdr:rowOff>
    </xdr:from>
    <xdr:to>
      <xdr:col>29</xdr:col>
      <xdr:colOff>177800</xdr:colOff>
      <xdr:row>18</xdr:row>
      <xdr:rowOff>97942</xdr:rowOff>
    </xdr:to>
    <xdr:sp macro="" textlink="">
      <xdr:nvSpPr>
        <xdr:cNvPr id="69" name="楕円 68"/>
        <xdr:cNvSpPr/>
      </xdr:nvSpPr>
      <xdr:spPr bwMode="auto">
        <a:xfrm>
          <a:off x="56007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139869</xdr:rowOff>
    </xdr:from>
    <xdr:ext cx="762000" cy="259045"/>
    <xdr:sp macro="" textlink="">
      <xdr:nvSpPr>
        <xdr:cNvPr id="70" name="人口1人当たり決算額の推移該当値テキスト130"/>
        <xdr:cNvSpPr txBox="1"/>
      </xdr:nvSpPr>
      <xdr:spPr>
        <a:xfrm>
          <a:off x="5740400" y="310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9715</xdr:rowOff>
    </xdr:from>
    <xdr:to>
      <xdr:col>26</xdr:col>
      <xdr:colOff>101600</xdr:colOff>
      <xdr:row>18</xdr:row>
      <xdr:rowOff>111315</xdr:rowOff>
    </xdr:to>
    <xdr:sp macro="" textlink="">
      <xdr:nvSpPr>
        <xdr:cNvPr id="71" name="楕円 70"/>
        <xdr:cNvSpPr/>
      </xdr:nvSpPr>
      <xdr:spPr bwMode="auto">
        <a:xfrm>
          <a:off x="49530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96093</xdr:rowOff>
    </xdr:from>
    <xdr:ext cx="736600" cy="259045"/>
    <xdr:sp macro="" textlink="">
      <xdr:nvSpPr>
        <xdr:cNvPr id="72" name="テキスト ボックス 71"/>
        <xdr:cNvSpPr txBox="1"/>
      </xdr:nvSpPr>
      <xdr:spPr>
        <a:xfrm>
          <a:off x="4622800" y="322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25165</xdr:rowOff>
    </xdr:from>
    <xdr:to>
      <xdr:col>22</xdr:col>
      <xdr:colOff>165100</xdr:colOff>
      <xdr:row>18</xdr:row>
      <xdr:rowOff>126765</xdr:rowOff>
    </xdr:to>
    <xdr:sp macro="" textlink="">
      <xdr:nvSpPr>
        <xdr:cNvPr id="73" name="楕円 72"/>
        <xdr:cNvSpPr/>
      </xdr:nvSpPr>
      <xdr:spPr bwMode="auto">
        <a:xfrm>
          <a:off x="42545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111542</xdr:rowOff>
    </xdr:from>
    <xdr:ext cx="762000" cy="259045"/>
    <xdr:sp macro="" textlink="">
      <xdr:nvSpPr>
        <xdr:cNvPr id="74" name="テキスト ボックス 73"/>
        <xdr:cNvSpPr txBox="1"/>
      </xdr:nvSpPr>
      <xdr:spPr>
        <a:xfrm>
          <a:off x="39243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22917</xdr:rowOff>
    </xdr:from>
    <xdr:to>
      <xdr:col>19</xdr:col>
      <xdr:colOff>38100</xdr:colOff>
      <xdr:row>18</xdr:row>
      <xdr:rowOff>124517</xdr:rowOff>
    </xdr:to>
    <xdr:sp macro="" textlink="">
      <xdr:nvSpPr>
        <xdr:cNvPr id="75" name="楕円 74"/>
        <xdr:cNvSpPr/>
      </xdr:nvSpPr>
      <xdr:spPr bwMode="auto">
        <a:xfrm>
          <a:off x="35560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109294</xdr:rowOff>
    </xdr:from>
    <xdr:ext cx="762000" cy="259045"/>
    <xdr:sp macro="" textlink="">
      <xdr:nvSpPr>
        <xdr:cNvPr id="76" name="テキスト ボックス 75"/>
        <xdr:cNvSpPr txBox="1"/>
      </xdr:nvSpPr>
      <xdr:spPr>
        <a:xfrm>
          <a:off x="3225800" y="32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29280</xdr:rowOff>
    </xdr:from>
    <xdr:to>
      <xdr:col>15</xdr:col>
      <xdr:colOff>101600</xdr:colOff>
      <xdr:row>18</xdr:row>
      <xdr:rowOff>130880</xdr:rowOff>
    </xdr:to>
    <xdr:sp macro="" textlink="">
      <xdr:nvSpPr>
        <xdr:cNvPr id="77" name="楕円 76"/>
        <xdr:cNvSpPr/>
      </xdr:nvSpPr>
      <xdr:spPr bwMode="auto">
        <a:xfrm>
          <a:off x="2857500" y="316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115657</xdr:rowOff>
    </xdr:from>
    <xdr:ext cx="762000" cy="259045"/>
    <xdr:sp macro="" textlink="">
      <xdr:nvSpPr>
        <xdr:cNvPr id="78" name="テキスト ボックス 77"/>
        <xdr:cNvSpPr txBox="1"/>
      </xdr:nvSpPr>
      <xdr:spPr>
        <a:xfrm>
          <a:off x="2527300" y="32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313233</xdr:rowOff>
    </xdr:from>
    <xdr:to>
      <xdr:col>29</xdr:col>
      <xdr:colOff>127000</xdr:colOff>
      <xdr:row>35</xdr:row>
      <xdr:rowOff>329082</xdr:rowOff>
    </xdr:to>
    <xdr:cxnSp macro="">
      <xdr:nvCxnSpPr>
        <xdr:cNvPr id="111" name="直線コネクタ 110"/>
        <xdr:cNvCxnSpPr/>
      </xdr:nvCxnSpPr>
      <xdr:spPr bwMode="auto">
        <a:xfrm flipV="1">
          <a:off x="5003800" y="6923583"/>
          <a:ext cx="6477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329082</xdr:rowOff>
    </xdr:from>
    <xdr:to>
      <xdr:col>26</xdr:col>
      <xdr:colOff>50800</xdr:colOff>
      <xdr:row>36</xdr:row>
      <xdr:rowOff>21044</xdr:rowOff>
    </xdr:to>
    <xdr:cxnSp macro="">
      <xdr:nvCxnSpPr>
        <xdr:cNvPr id="114" name="直線コネクタ 113"/>
        <xdr:cNvCxnSpPr/>
      </xdr:nvCxnSpPr>
      <xdr:spPr bwMode="auto">
        <a:xfrm flipV="1">
          <a:off x="4305300" y="6939432"/>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330530</xdr:rowOff>
    </xdr:from>
    <xdr:to>
      <xdr:col>22</xdr:col>
      <xdr:colOff>114300</xdr:colOff>
      <xdr:row>36</xdr:row>
      <xdr:rowOff>21044</xdr:rowOff>
    </xdr:to>
    <xdr:cxnSp macro="">
      <xdr:nvCxnSpPr>
        <xdr:cNvPr id="117" name="直線コネクタ 116"/>
        <xdr:cNvCxnSpPr/>
      </xdr:nvCxnSpPr>
      <xdr:spPr bwMode="auto">
        <a:xfrm>
          <a:off x="3606800" y="6940880"/>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330530</xdr:rowOff>
    </xdr:from>
    <xdr:to>
      <xdr:col>18</xdr:col>
      <xdr:colOff>177800</xdr:colOff>
      <xdr:row>36</xdr:row>
      <xdr:rowOff>42456</xdr:rowOff>
    </xdr:to>
    <xdr:cxnSp macro="">
      <xdr:nvCxnSpPr>
        <xdr:cNvPr id="120" name="直線コネクタ 119"/>
        <xdr:cNvCxnSpPr/>
      </xdr:nvCxnSpPr>
      <xdr:spPr bwMode="auto">
        <a:xfrm flipV="1">
          <a:off x="2908300" y="6940880"/>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1" name="フローチャート: 判断 120"/>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114215</xdr:rowOff>
    </xdr:from>
    <xdr:ext cx="762000" cy="259045"/>
    <xdr:sp macro="" textlink="">
      <xdr:nvSpPr>
        <xdr:cNvPr id="122" name="テキスト ボックス 121"/>
        <xdr:cNvSpPr txBox="1"/>
      </xdr:nvSpPr>
      <xdr:spPr>
        <a:xfrm>
          <a:off x="32258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262433</xdr:rowOff>
    </xdr:from>
    <xdr:to>
      <xdr:col>29</xdr:col>
      <xdr:colOff>177800</xdr:colOff>
      <xdr:row>36</xdr:row>
      <xdr:rowOff>21133</xdr:rowOff>
    </xdr:to>
    <xdr:sp macro="" textlink="">
      <xdr:nvSpPr>
        <xdr:cNvPr id="130" name="楕円 129"/>
        <xdr:cNvSpPr/>
      </xdr:nvSpPr>
      <xdr:spPr bwMode="auto">
        <a:xfrm>
          <a:off x="5600700" y="68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234510</xdr:rowOff>
    </xdr:from>
    <xdr:ext cx="762000" cy="259045"/>
    <xdr:sp macro="" textlink="">
      <xdr:nvSpPr>
        <xdr:cNvPr id="131" name="人口1人当たり決算額の推移該当値テキスト445"/>
        <xdr:cNvSpPr txBox="1"/>
      </xdr:nvSpPr>
      <xdr:spPr>
        <a:xfrm>
          <a:off x="5740400" y="684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278282</xdr:rowOff>
    </xdr:from>
    <xdr:to>
      <xdr:col>26</xdr:col>
      <xdr:colOff>101600</xdr:colOff>
      <xdr:row>36</xdr:row>
      <xdr:rowOff>36982</xdr:rowOff>
    </xdr:to>
    <xdr:sp macro="" textlink="">
      <xdr:nvSpPr>
        <xdr:cNvPr id="132" name="楕円 131"/>
        <xdr:cNvSpPr/>
      </xdr:nvSpPr>
      <xdr:spPr bwMode="auto">
        <a:xfrm>
          <a:off x="49530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21759</xdr:rowOff>
    </xdr:from>
    <xdr:ext cx="736600" cy="259045"/>
    <xdr:sp macro="" textlink="">
      <xdr:nvSpPr>
        <xdr:cNvPr id="133" name="テキスト ボックス 132"/>
        <xdr:cNvSpPr txBox="1"/>
      </xdr:nvSpPr>
      <xdr:spPr>
        <a:xfrm>
          <a:off x="4622800" y="69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313144</xdr:rowOff>
    </xdr:from>
    <xdr:to>
      <xdr:col>22</xdr:col>
      <xdr:colOff>165100</xdr:colOff>
      <xdr:row>36</xdr:row>
      <xdr:rowOff>71844</xdr:rowOff>
    </xdr:to>
    <xdr:sp macro="" textlink="">
      <xdr:nvSpPr>
        <xdr:cNvPr id="134" name="楕円 133"/>
        <xdr:cNvSpPr/>
      </xdr:nvSpPr>
      <xdr:spPr bwMode="auto">
        <a:xfrm>
          <a:off x="42545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56621</xdr:rowOff>
    </xdr:from>
    <xdr:ext cx="762000" cy="259045"/>
    <xdr:sp macro="" textlink="">
      <xdr:nvSpPr>
        <xdr:cNvPr id="135" name="テキスト ボックス 134"/>
        <xdr:cNvSpPr txBox="1"/>
      </xdr:nvSpPr>
      <xdr:spPr>
        <a:xfrm>
          <a:off x="3924300" y="700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279730</xdr:rowOff>
    </xdr:from>
    <xdr:to>
      <xdr:col>19</xdr:col>
      <xdr:colOff>38100</xdr:colOff>
      <xdr:row>36</xdr:row>
      <xdr:rowOff>38430</xdr:rowOff>
    </xdr:to>
    <xdr:sp macro="" textlink="">
      <xdr:nvSpPr>
        <xdr:cNvPr id="136" name="楕円 135"/>
        <xdr:cNvSpPr/>
      </xdr:nvSpPr>
      <xdr:spPr bwMode="auto">
        <a:xfrm>
          <a:off x="35560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23207</xdr:rowOff>
    </xdr:from>
    <xdr:ext cx="762000" cy="259045"/>
    <xdr:sp macro="" textlink="">
      <xdr:nvSpPr>
        <xdr:cNvPr id="137" name="テキスト ボックス 136"/>
        <xdr:cNvSpPr txBox="1"/>
      </xdr:nvSpPr>
      <xdr:spPr>
        <a:xfrm>
          <a:off x="3225800" y="697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334556</xdr:rowOff>
    </xdr:from>
    <xdr:to>
      <xdr:col>15</xdr:col>
      <xdr:colOff>101600</xdr:colOff>
      <xdr:row>36</xdr:row>
      <xdr:rowOff>93256</xdr:rowOff>
    </xdr:to>
    <xdr:sp macro="" textlink="">
      <xdr:nvSpPr>
        <xdr:cNvPr id="138" name="楕円 137"/>
        <xdr:cNvSpPr/>
      </xdr:nvSpPr>
      <xdr:spPr bwMode="auto">
        <a:xfrm>
          <a:off x="2857500" y="69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78033</xdr:rowOff>
    </xdr:from>
    <xdr:ext cx="762000" cy="259045"/>
    <xdr:sp macro="" textlink="">
      <xdr:nvSpPr>
        <xdr:cNvPr id="139" name="テキスト ボックス 138"/>
        <xdr:cNvSpPr txBox="1"/>
      </xdr:nvSpPr>
      <xdr:spPr>
        <a:xfrm>
          <a:off x="2527300" y="70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116726</xdr:rowOff>
    </xdr:from>
    <xdr:to>
      <xdr:col>24</xdr:col>
      <xdr:colOff>63500</xdr:colOff>
      <xdr:row>36</xdr:row>
      <xdr:rowOff>133985</xdr:rowOff>
    </xdr:to>
    <xdr:cxnSp macro="">
      <xdr:nvCxnSpPr>
        <xdr:cNvPr id="61" name="直線コネクタ 60"/>
        <xdr:cNvCxnSpPr/>
      </xdr:nvCxnSpPr>
      <xdr:spPr>
        <a:xfrm>
          <a:off x="3797300" y="6288926"/>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119659</xdr:rowOff>
    </xdr:to>
    <xdr:cxnSp macro="">
      <xdr:nvCxnSpPr>
        <xdr:cNvPr id="64" name="直線コネクタ 63"/>
        <xdr:cNvCxnSpPr/>
      </xdr:nvCxnSpPr>
      <xdr:spPr>
        <a:xfrm flipV="1">
          <a:off x="2908300" y="628892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119659</xdr:rowOff>
    </xdr:from>
    <xdr:to>
      <xdr:col>15</xdr:col>
      <xdr:colOff>50800</xdr:colOff>
      <xdr:row>36</xdr:row>
      <xdr:rowOff>135014</xdr:rowOff>
    </xdr:to>
    <xdr:cxnSp macro="">
      <xdr:nvCxnSpPr>
        <xdr:cNvPr id="67" name="直線コネクタ 66"/>
        <xdr:cNvCxnSpPr/>
      </xdr:nvCxnSpPr>
      <xdr:spPr>
        <a:xfrm flipV="1">
          <a:off x="2019300" y="6291859"/>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73177</xdr:rowOff>
    </xdr:from>
    <xdr:to>
      <xdr:col>10</xdr:col>
      <xdr:colOff>114300</xdr:colOff>
      <xdr:row>36</xdr:row>
      <xdr:rowOff>135014</xdr:rowOff>
    </xdr:to>
    <xdr:cxnSp macro="">
      <xdr:nvCxnSpPr>
        <xdr:cNvPr id="70" name="直線コネクタ 69"/>
        <xdr:cNvCxnSpPr/>
      </xdr:nvCxnSpPr>
      <xdr:spPr>
        <a:xfrm>
          <a:off x="1130300" y="6245377"/>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110808</xdr:rowOff>
    </xdr:from>
    <xdr:to>
      <xdr:col>10</xdr:col>
      <xdr:colOff>165100</xdr:colOff>
      <xdr:row>35</xdr:row>
      <xdr:rowOff>40958</xdr:rowOff>
    </xdr:to>
    <xdr:sp macro="" textlink="">
      <xdr:nvSpPr>
        <xdr:cNvPr id="71" name="フローチャート: 判断 70"/>
        <xdr:cNvSpPr/>
      </xdr:nvSpPr>
      <xdr:spPr>
        <a:xfrm>
          <a:off x="1968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57485</xdr:rowOff>
    </xdr:from>
    <xdr:ext cx="534377" cy="259045"/>
    <xdr:sp macro="" textlink="">
      <xdr:nvSpPr>
        <xdr:cNvPr id="72" name="テキスト ボックス 71"/>
        <xdr:cNvSpPr txBox="1"/>
      </xdr:nvSpPr>
      <xdr:spPr>
        <a:xfrm>
          <a:off x="1752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61612</xdr:rowOff>
    </xdr:from>
    <xdr:ext cx="534377" cy="259045"/>
    <xdr:sp macro="" textlink="">
      <xdr:nvSpPr>
        <xdr:cNvPr id="81" name="人件費該当値テキスト"/>
        <xdr:cNvSpPr txBox="1"/>
      </xdr:nvSpPr>
      <xdr:spPr>
        <a:xfrm>
          <a:off x="4686300"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65926</xdr:rowOff>
    </xdr:from>
    <xdr:to>
      <xdr:col>20</xdr:col>
      <xdr:colOff>38100</xdr:colOff>
      <xdr:row>36</xdr:row>
      <xdr:rowOff>167526</xdr:rowOff>
    </xdr:to>
    <xdr:sp macro="" textlink="">
      <xdr:nvSpPr>
        <xdr:cNvPr id="82" name="楕円 81"/>
        <xdr:cNvSpPr/>
      </xdr:nvSpPr>
      <xdr:spPr>
        <a:xfrm>
          <a:off x="3746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158653</xdr:rowOff>
    </xdr:from>
    <xdr:ext cx="534377" cy="259045"/>
    <xdr:sp macro="" textlink="">
      <xdr:nvSpPr>
        <xdr:cNvPr id="83" name="テキスト ボックス 82"/>
        <xdr:cNvSpPr txBox="1"/>
      </xdr:nvSpPr>
      <xdr:spPr>
        <a:xfrm>
          <a:off x="3530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68859</xdr:rowOff>
    </xdr:from>
    <xdr:to>
      <xdr:col>15</xdr:col>
      <xdr:colOff>101600</xdr:colOff>
      <xdr:row>36</xdr:row>
      <xdr:rowOff>170459</xdr:rowOff>
    </xdr:to>
    <xdr:sp macro="" textlink="">
      <xdr:nvSpPr>
        <xdr:cNvPr id="84" name="楕円 83"/>
        <xdr:cNvSpPr/>
      </xdr:nvSpPr>
      <xdr:spPr>
        <a:xfrm>
          <a:off x="2857500" y="62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161586</xdr:rowOff>
    </xdr:from>
    <xdr:ext cx="534377" cy="259045"/>
    <xdr:sp macro="" textlink="">
      <xdr:nvSpPr>
        <xdr:cNvPr id="85" name="テキスト ボックス 84"/>
        <xdr:cNvSpPr txBox="1"/>
      </xdr:nvSpPr>
      <xdr:spPr>
        <a:xfrm>
          <a:off x="2641111" y="63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84214</xdr:rowOff>
    </xdr:from>
    <xdr:to>
      <xdr:col>10</xdr:col>
      <xdr:colOff>165100</xdr:colOff>
      <xdr:row>37</xdr:row>
      <xdr:rowOff>14364</xdr:rowOff>
    </xdr:to>
    <xdr:sp macro="" textlink="">
      <xdr:nvSpPr>
        <xdr:cNvPr id="86" name="楕円 85"/>
        <xdr:cNvSpPr/>
      </xdr:nvSpPr>
      <xdr:spPr>
        <a:xfrm>
          <a:off x="1968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5491</xdr:rowOff>
    </xdr:from>
    <xdr:ext cx="534377" cy="259045"/>
    <xdr:sp macro="" textlink="">
      <xdr:nvSpPr>
        <xdr:cNvPr id="87" name="テキスト ボックス 86"/>
        <xdr:cNvSpPr txBox="1"/>
      </xdr:nvSpPr>
      <xdr:spPr>
        <a:xfrm>
          <a:off x="1752111"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22377</xdr:rowOff>
    </xdr:from>
    <xdr:to>
      <xdr:col>6</xdr:col>
      <xdr:colOff>38100</xdr:colOff>
      <xdr:row>36</xdr:row>
      <xdr:rowOff>123977</xdr:rowOff>
    </xdr:to>
    <xdr:sp macro="" textlink="">
      <xdr:nvSpPr>
        <xdr:cNvPr id="88" name="楕円 87"/>
        <xdr:cNvSpPr/>
      </xdr:nvSpPr>
      <xdr:spPr>
        <a:xfrm>
          <a:off x="1079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115104</xdr:rowOff>
    </xdr:from>
    <xdr:ext cx="534377" cy="259045"/>
    <xdr:sp macro="" textlink="">
      <xdr:nvSpPr>
        <xdr:cNvPr id="89" name="テキスト ボックス 88"/>
        <xdr:cNvSpPr txBox="1"/>
      </xdr:nvSpPr>
      <xdr:spPr>
        <a:xfrm>
          <a:off x="863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165042</xdr:rowOff>
    </xdr:from>
    <xdr:to>
      <xdr:col>24</xdr:col>
      <xdr:colOff>63500</xdr:colOff>
      <xdr:row>57</xdr:row>
      <xdr:rowOff>53485</xdr:rowOff>
    </xdr:to>
    <xdr:cxnSp macro="">
      <xdr:nvCxnSpPr>
        <xdr:cNvPr id="121" name="直線コネクタ 120"/>
        <xdr:cNvCxnSpPr/>
      </xdr:nvCxnSpPr>
      <xdr:spPr>
        <a:xfrm flipV="1">
          <a:off x="3797300" y="9766242"/>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52408</xdr:rowOff>
    </xdr:from>
    <xdr:to>
      <xdr:col>19</xdr:col>
      <xdr:colOff>177800</xdr:colOff>
      <xdr:row>57</xdr:row>
      <xdr:rowOff>53485</xdr:rowOff>
    </xdr:to>
    <xdr:cxnSp macro="">
      <xdr:nvCxnSpPr>
        <xdr:cNvPr id="124" name="直線コネクタ 123"/>
        <xdr:cNvCxnSpPr/>
      </xdr:nvCxnSpPr>
      <xdr:spPr>
        <a:xfrm>
          <a:off x="2908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52408</xdr:rowOff>
    </xdr:from>
    <xdr:to>
      <xdr:col>15</xdr:col>
      <xdr:colOff>50800</xdr:colOff>
      <xdr:row>57</xdr:row>
      <xdr:rowOff>105802</xdr:rowOff>
    </xdr:to>
    <xdr:cxnSp macro="">
      <xdr:nvCxnSpPr>
        <xdr:cNvPr id="127" name="直線コネクタ 126"/>
        <xdr:cNvCxnSpPr/>
      </xdr:nvCxnSpPr>
      <xdr:spPr>
        <a:xfrm flipV="1">
          <a:off x="2019300" y="982505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97605</xdr:rowOff>
    </xdr:from>
    <xdr:to>
      <xdr:col>10</xdr:col>
      <xdr:colOff>114300</xdr:colOff>
      <xdr:row>57</xdr:row>
      <xdr:rowOff>105802</xdr:rowOff>
    </xdr:to>
    <xdr:cxnSp macro="">
      <xdr:nvCxnSpPr>
        <xdr:cNvPr id="130" name="直線コネクタ 129"/>
        <xdr:cNvCxnSpPr/>
      </xdr:nvCxnSpPr>
      <xdr:spPr>
        <a:xfrm>
          <a:off x="1130300" y="987025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1" name="フローチャート: 判断 130"/>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2" name="テキスト ボックス 131"/>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114242</xdr:rowOff>
    </xdr:from>
    <xdr:to>
      <xdr:col>24</xdr:col>
      <xdr:colOff>114300</xdr:colOff>
      <xdr:row>57</xdr:row>
      <xdr:rowOff>44392</xdr:rowOff>
    </xdr:to>
    <xdr:sp macro="" textlink="">
      <xdr:nvSpPr>
        <xdr:cNvPr id="140" name="楕円 139"/>
        <xdr:cNvSpPr/>
      </xdr:nvSpPr>
      <xdr:spPr>
        <a:xfrm>
          <a:off x="45847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92669</xdr:rowOff>
    </xdr:from>
    <xdr:ext cx="534377" cy="259045"/>
    <xdr:sp macro="" textlink="">
      <xdr:nvSpPr>
        <xdr:cNvPr id="141" name="物件費該当値テキスト"/>
        <xdr:cNvSpPr txBox="1"/>
      </xdr:nvSpPr>
      <xdr:spPr>
        <a:xfrm>
          <a:off x="4686300" y="96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2685</xdr:rowOff>
    </xdr:from>
    <xdr:to>
      <xdr:col>20</xdr:col>
      <xdr:colOff>38100</xdr:colOff>
      <xdr:row>57</xdr:row>
      <xdr:rowOff>104285</xdr:rowOff>
    </xdr:to>
    <xdr:sp macro="" textlink="">
      <xdr:nvSpPr>
        <xdr:cNvPr id="142" name="楕円 141"/>
        <xdr:cNvSpPr/>
      </xdr:nvSpPr>
      <xdr:spPr>
        <a:xfrm>
          <a:off x="3746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95412</xdr:rowOff>
    </xdr:from>
    <xdr:ext cx="534377" cy="259045"/>
    <xdr:sp macro="" textlink="">
      <xdr:nvSpPr>
        <xdr:cNvPr id="143" name="テキスト ボックス 142"/>
        <xdr:cNvSpPr txBox="1"/>
      </xdr:nvSpPr>
      <xdr:spPr>
        <a:xfrm>
          <a:off x="3530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xdr:rowOff>
    </xdr:from>
    <xdr:to>
      <xdr:col>15</xdr:col>
      <xdr:colOff>101600</xdr:colOff>
      <xdr:row>57</xdr:row>
      <xdr:rowOff>103208</xdr:rowOff>
    </xdr:to>
    <xdr:sp macro="" textlink="">
      <xdr:nvSpPr>
        <xdr:cNvPr id="144" name="楕円 143"/>
        <xdr:cNvSpPr/>
      </xdr:nvSpPr>
      <xdr:spPr>
        <a:xfrm>
          <a:off x="2857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94335</xdr:rowOff>
    </xdr:from>
    <xdr:ext cx="534377" cy="259045"/>
    <xdr:sp macro="" textlink="">
      <xdr:nvSpPr>
        <xdr:cNvPr id="145" name="テキスト ボックス 144"/>
        <xdr:cNvSpPr txBox="1"/>
      </xdr:nvSpPr>
      <xdr:spPr>
        <a:xfrm>
          <a:off x="2641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55002</xdr:rowOff>
    </xdr:from>
    <xdr:to>
      <xdr:col>10</xdr:col>
      <xdr:colOff>165100</xdr:colOff>
      <xdr:row>57</xdr:row>
      <xdr:rowOff>156602</xdr:rowOff>
    </xdr:to>
    <xdr:sp macro="" textlink="">
      <xdr:nvSpPr>
        <xdr:cNvPr id="146" name="楕円 145"/>
        <xdr:cNvSpPr/>
      </xdr:nvSpPr>
      <xdr:spPr>
        <a:xfrm>
          <a:off x="1968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147729</xdr:rowOff>
    </xdr:from>
    <xdr:ext cx="534377" cy="259045"/>
    <xdr:sp macro="" textlink="">
      <xdr:nvSpPr>
        <xdr:cNvPr id="147" name="テキスト ボックス 146"/>
        <xdr:cNvSpPr txBox="1"/>
      </xdr:nvSpPr>
      <xdr:spPr>
        <a:xfrm>
          <a:off x="1752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46805</xdr:rowOff>
    </xdr:from>
    <xdr:to>
      <xdr:col>6</xdr:col>
      <xdr:colOff>38100</xdr:colOff>
      <xdr:row>57</xdr:row>
      <xdr:rowOff>148405</xdr:rowOff>
    </xdr:to>
    <xdr:sp macro="" textlink="">
      <xdr:nvSpPr>
        <xdr:cNvPr id="148" name="楕円 147"/>
        <xdr:cNvSpPr/>
      </xdr:nvSpPr>
      <xdr:spPr>
        <a:xfrm>
          <a:off x="1079500" y="98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164932</xdr:rowOff>
    </xdr:from>
    <xdr:ext cx="534377" cy="259045"/>
    <xdr:sp macro="" textlink="">
      <xdr:nvSpPr>
        <xdr:cNvPr id="149" name="テキスト ボックス 148"/>
        <xdr:cNvSpPr txBox="1"/>
      </xdr:nvSpPr>
      <xdr:spPr>
        <a:xfrm>
          <a:off x="863111" y="95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57077</xdr:rowOff>
    </xdr:from>
    <xdr:to>
      <xdr:col>24</xdr:col>
      <xdr:colOff>63500</xdr:colOff>
      <xdr:row>75</xdr:row>
      <xdr:rowOff>54628</xdr:rowOff>
    </xdr:to>
    <xdr:cxnSp macro="">
      <xdr:nvCxnSpPr>
        <xdr:cNvPr id="180" name="直線コネクタ 179"/>
        <xdr:cNvCxnSpPr/>
      </xdr:nvCxnSpPr>
      <xdr:spPr>
        <a:xfrm flipV="1">
          <a:off x="3797300" y="12572927"/>
          <a:ext cx="8382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907</xdr:rowOff>
    </xdr:from>
    <xdr:to>
      <xdr:col>19</xdr:col>
      <xdr:colOff>177800</xdr:colOff>
      <xdr:row>75</xdr:row>
      <xdr:rowOff>54628</xdr:rowOff>
    </xdr:to>
    <xdr:cxnSp macro="">
      <xdr:nvCxnSpPr>
        <xdr:cNvPr id="183" name="直線コネクタ 182"/>
        <xdr:cNvCxnSpPr/>
      </xdr:nvCxnSpPr>
      <xdr:spPr>
        <a:xfrm>
          <a:off x="2908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907</xdr:rowOff>
    </xdr:from>
    <xdr:to>
      <xdr:col>15</xdr:col>
      <xdr:colOff>50800</xdr:colOff>
      <xdr:row>75</xdr:row>
      <xdr:rowOff>52015</xdr:rowOff>
    </xdr:to>
    <xdr:cxnSp macro="">
      <xdr:nvCxnSpPr>
        <xdr:cNvPr id="186" name="直線コネクタ 185"/>
        <xdr:cNvCxnSpPr/>
      </xdr:nvCxnSpPr>
      <xdr:spPr>
        <a:xfrm flipV="1">
          <a:off x="2019300" y="1285965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52015</xdr:rowOff>
    </xdr:from>
    <xdr:to>
      <xdr:col>10</xdr:col>
      <xdr:colOff>114300</xdr:colOff>
      <xdr:row>76</xdr:row>
      <xdr:rowOff>10215</xdr:rowOff>
    </xdr:to>
    <xdr:cxnSp macro="">
      <xdr:nvCxnSpPr>
        <xdr:cNvPr id="189" name="直線コネクタ 188"/>
        <xdr:cNvCxnSpPr/>
      </xdr:nvCxnSpPr>
      <xdr:spPr>
        <a:xfrm flipV="1">
          <a:off x="1130300" y="12910765"/>
          <a:ext cx="889000" cy="1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70448</xdr:rowOff>
    </xdr:from>
    <xdr:to>
      <xdr:col>10</xdr:col>
      <xdr:colOff>165100</xdr:colOff>
      <xdr:row>76</xdr:row>
      <xdr:rowOff>598</xdr:rowOff>
    </xdr:to>
    <xdr:sp macro="" textlink="">
      <xdr:nvSpPr>
        <xdr:cNvPr id="190" name="フローチャート: 判断 189"/>
        <xdr:cNvSpPr/>
      </xdr:nvSpPr>
      <xdr:spPr>
        <a:xfrm>
          <a:off x="1968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163175</xdr:rowOff>
    </xdr:from>
    <xdr:ext cx="469744" cy="259045"/>
    <xdr:sp macro="" textlink="">
      <xdr:nvSpPr>
        <xdr:cNvPr id="191" name="テキスト ボックス 190"/>
        <xdr:cNvSpPr txBox="1"/>
      </xdr:nvSpPr>
      <xdr:spPr>
        <a:xfrm>
          <a:off x="1784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6277</xdr:rowOff>
    </xdr:from>
    <xdr:to>
      <xdr:col>24</xdr:col>
      <xdr:colOff>114300</xdr:colOff>
      <xdr:row>73</xdr:row>
      <xdr:rowOff>107877</xdr:rowOff>
    </xdr:to>
    <xdr:sp macro="" textlink="">
      <xdr:nvSpPr>
        <xdr:cNvPr id="199" name="楕円 198"/>
        <xdr:cNvSpPr/>
      </xdr:nvSpPr>
      <xdr:spPr>
        <a:xfrm>
          <a:off x="45847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29154</xdr:rowOff>
    </xdr:from>
    <xdr:ext cx="469744" cy="259045"/>
    <xdr:sp macro="" textlink="">
      <xdr:nvSpPr>
        <xdr:cNvPr id="200" name="維持補修費該当値テキスト"/>
        <xdr:cNvSpPr txBox="1"/>
      </xdr:nvSpPr>
      <xdr:spPr>
        <a:xfrm>
          <a:off x="4686300" y="123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3828</xdr:rowOff>
    </xdr:from>
    <xdr:to>
      <xdr:col>20</xdr:col>
      <xdr:colOff>38100</xdr:colOff>
      <xdr:row>75</xdr:row>
      <xdr:rowOff>105428</xdr:rowOff>
    </xdr:to>
    <xdr:sp macro="" textlink="">
      <xdr:nvSpPr>
        <xdr:cNvPr id="201" name="楕円 200"/>
        <xdr:cNvSpPr/>
      </xdr:nvSpPr>
      <xdr:spPr>
        <a:xfrm>
          <a:off x="3746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121955</xdr:rowOff>
    </xdr:from>
    <xdr:ext cx="469744" cy="259045"/>
    <xdr:sp macro="" textlink="">
      <xdr:nvSpPr>
        <xdr:cNvPr id="202" name="テキスト ボックス 201"/>
        <xdr:cNvSpPr txBox="1"/>
      </xdr:nvSpPr>
      <xdr:spPr>
        <a:xfrm>
          <a:off x="3562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121557</xdr:rowOff>
    </xdr:from>
    <xdr:to>
      <xdr:col>15</xdr:col>
      <xdr:colOff>101600</xdr:colOff>
      <xdr:row>75</xdr:row>
      <xdr:rowOff>51707</xdr:rowOff>
    </xdr:to>
    <xdr:sp macro="" textlink="">
      <xdr:nvSpPr>
        <xdr:cNvPr id="203" name="楕円 202"/>
        <xdr:cNvSpPr/>
      </xdr:nvSpPr>
      <xdr:spPr>
        <a:xfrm>
          <a:off x="2857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68234</xdr:rowOff>
    </xdr:from>
    <xdr:ext cx="469744" cy="259045"/>
    <xdr:sp macro="" textlink="">
      <xdr:nvSpPr>
        <xdr:cNvPr id="204" name="テキスト ボックス 203"/>
        <xdr:cNvSpPr txBox="1"/>
      </xdr:nvSpPr>
      <xdr:spPr>
        <a:xfrm>
          <a:off x="2673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1215</xdr:rowOff>
    </xdr:from>
    <xdr:to>
      <xdr:col>10</xdr:col>
      <xdr:colOff>165100</xdr:colOff>
      <xdr:row>75</xdr:row>
      <xdr:rowOff>102815</xdr:rowOff>
    </xdr:to>
    <xdr:sp macro="" textlink="">
      <xdr:nvSpPr>
        <xdr:cNvPr id="205" name="楕円 204"/>
        <xdr:cNvSpPr/>
      </xdr:nvSpPr>
      <xdr:spPr>
        <a:xfrm>
          <a:off x="1968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119342</xdr:rowOff>
    </xdr:from>
    <xdr:ext cx="469744" cy="259045"/>
    <xdr:sp macro="" textlink="">
      <xdr:nvSpPr>
        <xdr:cNvPr id="206" name="テキスト ボックス 205"/>
        <xdr:cNvSpPr txBox="1"/>
      </xdr:nvSpPr>
      <xdr:spPr>
        <a:xfrm>
          <a:off x="1784428"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130864</xdr:rowOff>
    </xdr:from>
    <xdr:to>
      <xdr:col>6</xdr:col>
      <xdr:colOff>38100</xdr:colOff>
      <xdr:row>76</xdr:row>
      <xdr:rowOff>61013</xdr:rowOff>
    </xdr:to>
    <xdr:sp macro="" textlink="">
      <xdr:nvSpPr>
        <xdr:cNvPr id="207" name="楕円 206"/>
        <xdr:cNvSpPr/>
      </xdr:nvSpPr>
      <xdr:spPr>
        <a:xfrm>
          <a:off x="1079500" y="1298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52142</xdr:rowOff>
    </xdr:from>
    <xdr:ext cx="469744" cy="259045"/>
    <xdr:sp macro="" textlink="">
      <xdr:nvSpPr>
        <xdr:cNvPr id="208" name="テキスト ボックス 207"/>
        <xdr:cNvSpPr txBox="1"/>
      </xdr:nvSpPr>
      <xdr:spPr>
        <a:xfrm>
          <a:off x="895428" y="130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34697</xdr:rowOff>
    </xdr:from>
    <xdr:to>
      <xdr:col>24</xdr:col>
      <xdr:colOff>63500</xdr:colOff>
      <xdr:row>96</xdr:row>
      <xdr:rowOff>39726</xdr:rowOff>
    </xdr:to>
    <xdr:cxnSp macro="">
      <xdr:nvCxnSpPr>
        <xdr:cNvPr id="238" name="直線コネクタ 237"/>
        <xdr:cNvCxnSpPr/>
      </xdr:nvCxnSpPr>
      <xdr:spPr>
        <a:xfrm>
          <a:off x="3797300" y="1649389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34697</xdr:rowOff>
    </xdr:from>
    <xdr:to>
      <xdr:col>19</xdr:col>
      <xdr:colOff>177800</xdr:colOff>
      <xdr:row>96</xdr:row>
      <xdr:rowOff>72797</xdr:rowOff>
    </xdr:to>
    <xdr:cxnSp macro="">
      <xdr:nvCxnSpPr>
        <xdr:cNvPr id="241" name="直線コネクタ 240"/>
        <xdr:cNvCxnSpPr/>
      </xdr:nvCxnSpPr>
      <xdr:spPr>
        <a:xfrm flipV="1">
          <a:off x="2908300" y="16493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72797</xdr:rowOff>
    </xdr:from>
    <xdr:to>
      <xdr:col>15</xdr:col>
      <xdr:colOff>50800</xdr:colOff>
      <xdr:row>97</xdr:row>
      <xdr:rowOff>61137</xdr:rowOff>
    </xdr:to>
    <xdr:cxnSp macro="">
      <xdr:nvCxnSpPr>
        <xdr:cNvPr id="244" name="直線コネクタ 243"/>
        <xdr:cNvCxnSpPr/>
      </xdr:nvCxnSpPr>
      <xdr:spPr>
        <a:xfrm flipV="1">
          <a:off x="2019300" y="16531997"/>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61137</xdr:rowOff>
    </xdr:from>
    <xdr:to>
      <xdr:col>10</xdr:col>
      <xdr:colOff>114300</xdr:colOff>
      <xdr:row>97</xdr:row>
      <xdr:rowOff>86627</xdr:rowOff>
    </xdr:to>
    <xdr:cxnSp macro="">
      <xdr:nvCxnSpPr>
        <xdr:cNvPr id="247" name="直線コネクタ 246"/>
        <xdr:cNvCxnSpPr/>
      </xdr:nvCxnSpPr>
      <xdr:spPr>
        <a:xfrm flipV="1">
          <a:off x="1130300" y="16691787"/>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89</xdr:row>
      <xdr:rowOff>77088</xdr:rowOff>
    </xdr:from>
    <xdr:to>
      <xdr:col>10</xdr:col>
      <xdr:colOff>165100</xdr:colOff>
      <xdr:row>90</xdr:row>
      <xdr:rowOff>7238</xdr:rowOff>
    </xdr:to>
    <xdr:sp macro="" textlink="">
      <xdr:nvSpPr>
        <xdr:cNvPr id="248" name="フローチャート: 判断 247"/>
        <xdr:cNvSpPr/>
      </xdr:nvSpPr>
      <xdr:spPr>
        <a:xfrm>
          <a:off x="1968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23765</xdr:rowOff>
    </xdr:from>
    <xdr:ext cx="599010" cy="259045"/>
    <xdr:sp macro="" textlink="">
      <xdr:nvSpPr>
        <xdr:cNvPr id="249" name="テキスト ボックス 248"/>
        <xdr:cNvSpPr txBox="1"/>
      </xdr:nvSpPr>
      <xdr:spPr>
        <a:xfrm>
          <a:off x="1719795"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160376</xdr:rowOff>
    </xdr:from>
    <xdr:to>
      <xdr:col>24</xdr:col>
      <xdr:colOff>114300</xdr:colOff>
      <xdr:row>96</xdr:row>
      <xdr:rowOff>90526</xdr:rowOff>
    </xdr:to>
    <xdr:sp macro="" textlink="">
      <xdr:nvSpPr>
        <xdr:cNvPr id="257" name="楕円 256"/>
        <xdr:cNvSpPr/>
      </xdr:nvSpPr>
      <xdr:spPr>
        <a:xfrm>
          <a:off x="4584700" y="16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138803</xdr:rowOff>
    </xdr:from>
    <xdr:ext cx="534377" cy="259045"/>
    <xdr:sp macro="" textlink="">
      <xdr:nvSpPr>
        <xdr:cNvPr id="258" name="扶助費該当値テキスト"/>
        <xdr:cNvSpPr txBox="1"/>
      </xdr:nvSpPr>
      <xdr:spPr>
        <a:xfrm>
          <a:off x="4686300" y="164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155347</xdr:rowOff>
    </xdr:from>
    <xdr:to>
      <xdr:col>20</xdr:col>
      <xdr:colOff>38100</xdr:colOff>
      <xdr:row>96</xdr:row>
      <xdr:rowOff>85497</xdr:rowOff>
    </xdr:to>
    <xdr:sp macro="" textlink="">
      <xdr:nvSpPr>
        <xdr:cNvPr id="259" name="楕円 258"/>
        <xdr:cNvSpPr/>
      </xdr:nvSpPr>
      <xdr:spPr>
        <a:xfrm>
          <a:off x="3746500" y="16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76624</xdr:rowOff>
    </xdr:from>
    <xdr:ext cx="534377" cy="259045"/>
    <xdr:sp macro="" textlink="">
      <xdr:nvSpPr>
        <xdr:cNvPr id="260" name="テキスト ボックス 259"/>
        <xdr:cNvSpPr txBox="1"/>
      </xdr:nvSpPr>
      <xdr:spPr>
        <a:xfrm>
          <a:off x="3530111" y="165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21997</xdr:rowOff>
    </xdr:from>
    <xdr:to>
      <xdr:col>15</xdr:col>
      <xdr:colOff>101600</xdr:colOff>
      <xdr:row>96</xdr:row>
      <xdr:rowOff>123597</xdr:rowOff>
    </xdr:to>
    <xdr:sp macro="" textlink="">
      <xdr:nvSpPr>
        <xdr:cNvPr id="261" name="楕円 260"/>
        <xdr:cNvSpPr/>
      </xdr:nvSpPr>
      <xdr:spPr>
        <a:xfrm>
          <a:off x="28575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114724</xdr:rowOff>
    </xdr:from>
    <xdr:ext cx="534377" cy="259045"/>
    <xdr:sp macro="" textlink="">
      <xdr:nvSpPr>
        <xdr:cNvPr id="262" name="テキスト ボックス 261"/>
        <xdr:cNvSpPr txBox="1"/>
      </xdr:nvSpPr>
      <xdr:spPr>
        <a:xfrm>
          <a:off x="2641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10337</xdr:rowOff>
    </xdr:from>
    <xdr:to>
      <xdr:col>10</xdr:col>
      <xdr:colOff>165100</xdr:colOff>
      <xdr:row>97</xdr:row>
      <xdr:rowOff>111937</xdr:rowOff>
    </xdr:to>
    <xdr:sp macro="" textlink="">
      <xdr:nvSpPr>
        <xdr:cNvPr id="263" name="楕円 262"/>
        <xdr:cNvSpPr/>
      </xdr:nvSpPr>
      <xdr:spPr>
        <a:xfrm>
          <a:off x="1968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103064</xdr:rowOff>
    </xdr:from>
    <xdr:ext cx="534377" cy="259045"/>
    <xdr:sp macro="" textlink="">
      <xdr:nvSpPr>
        <xdr:cNvPr id="264" name="テキスト ボックス 263"/>
        <xdr:cNvSpPr txBox="1"/>
      </xdr:nvSpPr>
      <xdr:spPr>
        <a:xfrm>
          <a:off x="1752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35827</xdr:rowOff>
    </xdr:from>
    <xdr:to>
      <xdr:col>6</xdr:col>
      <xdr:colOff>38100</xdr:colOff>
      <xdr:row>97</xdr:row>
      <xdr:rowOff>137427</xdr:rowOff>
    </xdr:to>
    <xdr:sp macro="" textlink="">
      <xdr:nvSpPr>
        <xdr:cNvPr id="265" name="楕円 264"/>
        <xdr:cNvSpPr/>
      </xdr:nvSpPr>
      <xdr:spPr>
        <a:xfrm>
          <a:off x="1079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128554</xdr:rowOff>
    </xdr:from>
    <xdr:ext cx="534377" cy="259045"/>
    <xdr:sp macro="" textlink="">
      <xdr:nvSpPr>
        <xdr:cNvPr id="266" name="テキスト ボックス 265"/>
        <xdr:cNvSpPr txBox="1"/>
      </xdr:nvSpPr>
      <xdr:spPr>
        <a:xfrm>
          <a:off x="863111"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119094</xdr:rowOff>
    </xdr:from>
    <xdr:to>
      <xdr:col>55</xdr:col>
      <xdr:colOff>0</xdr:colOff>
      <xdr:row>36</xdr:row>
      <xdr:rowOff>158772</xdr:rowOff>
    </xdr:to>
    <xdr:cxnSp macro="">
      <xdr:nvCxnSpPr>
        <xdr:cNvPr id="297" name="直線コネクタ 296"/>
        <xdr:cNvCxnSpPr/>
      </xdr:nvCxnSpPr>
      <xdr:spPr>
        <a:xfrm flipV="1">
          <a:off x="9639300" y="6291294"/>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158772</xdr:rowOff>
    </xdr:from>
    <xdr:to>
      <xdr:col>50</xdr:col>
      <xdr:colOff>114300</xdr:colOff>
      <xdr:row>37</xdr:row>
      <xdr:rowOff>19375</xdr:rowOff>
    </xdr:to>
    <xdr:cxnSp macro="">
      <xdr:nvCxnSpPr>
        <xdr:cNvPr id="300" name="直線コネクタ 299"/>
        <xdr:cNvCxnSpPr/>
      </xdr:nvCxnSpPr>
      <xdr:spPr>
        <a:xfrm flipV="1">
          <a:off x="8750300" y="6330972"/>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2377</xdr:rowOff>
    </xdr:from>
    <xdr:to>
      <xdr:col>45</xdr:col>
      <xdr:colOff>177800</xdr:colOff>
      <xdr:row>37</xdr:row>
      <xdr:rowOff>19375</xdr:rowOff>
    </xdr:to>
    <xdr:cxnSp macro="">
      <xdr:nvCxnSpPr>
        <xdr:cNvPr id="303" name="直線コネクタ 302"/>
        <xdr:cNvCxnSpPr/>
      </xdr:nvCxnSpPr>
      <xdr:spPr>
        <a:xfrm>
          <a:off x="7861300" y="6174577"/>
          <a:ext cx="889000" cy="1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2377</xdr:rowOff>
    </xdr:from>
    <xdr:to>
      <xdr:col>41</xdr:col>
      <xdr:colOff>50800</xdr:colOff>
      <xdr:row>36</xdr:row>
      <xdr:rowOff>111337</xdr:rowOff>
    </xdr:to>
    <xdr:cxnSp macro="">
      <xdr:nvCxnSpPr>
        <xdr:cNvPr id="306" name="直線コネクタ 305"/>
        <xdr:cNvCxnSpPr/>
      </xdr:nvCxnSpPr>
      <xdr:spPr>
        <a:xfrm flipV="1">
          <a:off x="6972300" y="6174577"/>
          <a:ext cx="889000" cy="1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61011</xdr:rowOff>
    </xdr:from>
    <xdr:to>
      <xdr:col>41</xdr:col>
      <xdr:colOff>101600</xdr:colOff>
      <xdr:row>35</xdr:row>
      <xdr:rowOff>162611</xdr:rowOff>
    </xdr:to>
    <xdr:sp macro="" textlink="">
      <xdr:nvSpPr>
        <xdr:cNvPr id="307" name="フローチャート: 判断 306"/>
        <xdr:cNvSpPr/>
      </xdr:nvSpPr>
      <xdr:spPr>
        <a:xfrm>
          <a:off x="7810500" y="60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7688</xdr:rowOff>
    </xdr:from>
    <xdr:ext cx="534377" cy="259045"/>
    <xdr:sp macro="" textlink="">
      <xdr:nvSpPr>
        <xdr:cNvPr id="308" name="テキスト ボックス 307"/>
        <xdr:cNvSpPr txBox="1"/>
      </xdr:nvSpPr>
      <xdr:spPr>
        <a:xfrm>
          <a:off x="7594111" y="58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68294</xdr:rowOff>
    </xdr:from>
    <xdr:to>
      <xdr:col>55</xdr:col>
      <xdr:colOff>50800</xdr:colOff>
      <xdr:row>36</xdr:row>
      <xdr:rowOff>169894</xdr:rowOff>
    </xdr:to>
    <xdr:sp macro="" textlink="">
      <xdr:nvSpPr>
        <xdr:cNvPr id="316" name="楕円 315"/>
        <xdr:cNvSpPr/>
      </xdr:nvSpPr>
      <xdr:spPr>
        <a:xfrm>
          <a:off x="10426700" y="6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46721</xdr:rowOff>
    </xdr:from>
    <xdr:ext cx="534377" cy="259045"/>
    <xdr:sp macro="" textlink="">
      <xdr:nvSpPr>
        <xdr:cNvPr id="317" name="補助費等該当値テキスト"/>
        <xdr:cNvSpPr txBox="1"/>
      </xdr:nvSpPr>
      <xdr:spPr>
        <a:xfrm>
          <a:off x="10528300" y="62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107972</xdr:rowOff>
    </xdr:from>
    <xdr:to>
      <xdr:col>50</xdr:col>
      <xdr:colOff>165100</xdr:colOff>
      <xdr:row>37</xdr:row>
      <xdr:rowOff>38122</xdr:rowOff>
    </xdr:to>
    <xdr:sp macro="" textlink="">
      <xdr:nvSpPr>
        <xdr:cNvPr id="318" name="楕円 317"/>
        <xdr:cNvSpPr/>
      </xdr:nvSpPr>
      <xdr:spPr>
        <a:xfrm>
          <a:off x="9588500" y="62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29249</xdr:rowOff>
    </xdr:from>
    <xdr:ext cx="534377" cy="259045"/>
    <xdr:sp macro="" textlink="">
      <xdr:nvSpPr>
        <xdr:cNvPr id="319" name="テキスト ボックス 318"/>
        <xdr:cNvSpPr txBox="1"/>
      </xdr:nvSpPr>
      <xdr:spPr>
        <a:xfrm>
          <a:off x="9372111" y="63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140025</xdr:rowOff>
    </xdr:from>
    <xdr:to>
      <xdr:col>46</xdr:col>
      <xdr:colOff>38100</xdr:colOff>
      <xdr:row>37</xdr:row>
      <xdr:rowOff>70175</xdr:rowOff>
    </xdr:to>
    <xdr:sp macro="" textlink="">
      <xdr:nvSpPr>
        <xdr:cNvPr id="320" name="楕円 319"/>
        <xdr:cNvSpPr/>
      </xdr:nvSpPr>
      <xdr:spPr>
        <a:xfrm>
          <a:off x="8699500" y="63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61302</xdr:rowOff>
    </xdr:from>
    <xdr:ext cx="534377" cy="259045"/>
    <xdr:sp macro="" textlink="">
      <xdr:nvSpPr>
        <xdr:cNvPr id="321" name="テキスト ボックス 320"/>
        <xdr:cNvSpPr txBox="1"/>
      </xdr:nvSpPr>
      <xdr:spPr>
        <a:xfrm>
          <a:off x="8483111" y="64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123027</xdr:rowOff>
    </xdr:from>
    <xdr:to>
      <xdr:col>41</xdr:col>
      <xdr:colOff>101600</xdr:colOff>
      <xdr:row>36</xdr:row>
      <xdr:rowOff>53177</xdr:rowOff>
    </xdr:to>
    <xdr:sp macro="" textlink="">
      <xdr:nvSpPr>
        <xdr:cNvPr id="322" name="楕円 321"/>
        <xdr:cNvSpPr/>
      </xdr:nvSpPr>
      <xdr:spPr>
        <a:xfrm>
          <a:off x="7810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44304</xdr:rowOff>
    </xdr:from>
    <xdr:ext cx="534377" cy="259045"/>
    <xdr:sp macro="" textlink="">
      <xdr:nvSpPr>
        <xdr:cNvPr id="323" name="テキスト ボックス 322"/>
        <xdr:cNvSpPr txBox="1"/>
      </xdr:nvSpPr>
      <xdr:spPr>
        <a:xfrm>
          <a:off x="7594111" y="62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60537</xdr:rowOff>
    </xdr:from>
    <xdr:to>
      <xdr:col>36</xdr:col>
      <xdr:colOff>165100</xdr:colOff>
      <xdr:row>36</xdr:row>
      <xdr:rowOff>162137</xdr:rowOff>
    </xdr:to>
    <xdr:sp macro="" textlink="">
      <xdr:nvSpPr>
        <xdr:cNvPr id="324" name="楕円 323"/>
        <xdr:cNvSpPr/>
      </xdr:nvSpPr>
      <xdr:spPr>
        <a:xfrm>
          <a:off x="6921500" y="62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153264</xdr:rowOff>
    </xdr:from>
    <xdr:ext cx="534377" cy="259045"/>
    <xdr:sp macro="" textlink="">
      <xdr:nvSpPr>
        <xdr:cNvPr id="325" name="テキスト ボックス 324"/>
        <xdr:cNvSpPr txBox="1"/>
      </xdr:nvSpPr>
      <xdr:spPr>
        <a:xfrm>
          <a:off x="6705111" y="63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119505</xdr:rowOff>
    </xdr:from>
    <xdr:to>
      <xdr:col>55</xdr:col>
      <xdr:colOff>0</xdr:colOff>
      <xdr:row>58</xdr:row>
      <xdr:rowOff>5388</xdr:rowOff>
    </xdr:to>
    <xdr:cxnSp macro="">
      <xdr:nvCxnSpPr>
        <xdr:cNvPr id="352" name="直線コネクタ 351"/>
        <xdr:cNvCxnSpPr/>
      </xdr:nvCxnSpPr>
      <xdr:spPr>
        <a:xfrm flipV="1">
          <a:off x="9639300" y="9892155"/>
          <a:ext cx="8382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95617</xdr:rowOff>
    </xdr:from>
    <xdr:to>
      <xdr:col>50</xdr:col>
      <xdr:colOff>114300</xdr:colOff>
      <xdr:row>58</xdr:row>
      <xdr:rowOff>5388</xdr:rowOff>
    </xdr:to>
    <xdr:cxnSp macro="">
      <xdr:nvCxnSpPr>
        <xdr:cNvPr id="355" name="直線コネクタ 354"/>
        <xdr:cNvCxnSpPr/>
      </xdr:nvCxnSpPr>
      <xdr:spPr>
        <a:xfrm>
          <a:off x="8750300" y="9868267"/>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167374</xdr:rowOff>
    </xdr:from>
    <xdr:to>
      <xdr:col>45</xdr:col>
      <xdr:colOff>177800</xdr:colOff>
      <xdr:row>57</xdr:row>
      <xdr:rowOff>95617</xdr:rowOff>
    </xdr:to>
    <xdr:cxnSp macro="">
      <xdr:nvCxnSpPr>
        <xdr:cNvPr id="358" name="直線コネクタ 357"/>
        <xdr:cNvCxnSpPr/>
      </xdr:nvCxnSpPr>
      <xdr:spPr>
        <a:xfrm>
          <a:off x="7861300" y="9768574"/>
          <a:ext cx="889000" cy="9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167374</xdr:rowOff>
    </xdr:from>
    <xdr:to>
      <xdr:col>41</xdr:col>
      <xdr:colOff>50800</xdr:colOff>
      <xdr:row>57</xdr:row>
      <xdr:rowOff>90752</xdr:rowOff>
    </xdr:to>
    <xdr:cxnSp macro="">
      <xdr:nvCxnSpPr>
        <xdr:cNvPr id="361" name="直線コネクタ 360"/>
        <xdr:cNvCxnSpPr/>
      </xdr:nvCxnSpPr>
      <xdr:spPr>
        <a:xfrm flipV="1">
          <a:off x="6972300" y="9768574"/>
          <a:ext cx="889000" cy="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166391</xdr:rowOff>
    </xdr:from>
    <xdr:to>
      <xdr:col>41</xdr:col>
      <xdr:colOff>101600</xdr:colOff>
      <xdr:row>57</xdr:row>
      <xdr:rowOff>96541</xdr:rowOff>
    </xdr:to>
    <xdr:sp macro="" textlink="">
      <xdr:nvSpPr>
        <xdr:cNvPr id="362" name="フローチャート: 判断 361"/>
        <xdr:cNvSpPr/>
      </xdr:nvSpPr>
      <xdr:spPr>
        <a:xfrm>
          <a:off x="7810500" y="97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87668</xdr:rowOff>
    </xdr:from>
    <xdr:ext cx="534377" cy="259045"/>
    <xdr:sp macro="" textlink="">
      <xdr:nvSpPr>
        <xdr:cNvPr id="363" name="テキスト ボックス 362"/>
        <xdr:cNvSpPr txBox="1"/>
      </xdr:nvSpPr>
      <xdr:spPr>
        <a:xfrm>
          <a:off x="7594111" y="98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68705</xdr:rowOff>
    </xdr:from>
    <xdr:to>
      <xdr:col>55</xdr:col>
      <xdr:colOff>50800</xdr:colOff>
      <xdr:row>57</xdr:row>
      <xdr:rowOff>170305</xdr:rowOff>
    </xdr:to>
    <xdr:sp macro="" textlink="">
      <xdr:nvSpPr>
        <xdr:cNvPr id="371" name="楕円 370"/>
        <xdr:cNvSpPr/>
      </xdr:nvSpPr>
      <xdr:spPr>
        <a:xfrm>
          <a:off x="10426700" y="9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126038</xdr:rowOff>
    </xdr:from>
    <xdr:to>
      <xdr:col>50</xdr:col>
      <xdr:colOff>165100</xdr:colOff>
      <xdr:row>58</xdr:row>
      <xdr:rowOff>56188</xdr:rowOff>
    </xdr:to>
    <xdr:sp macro="" textlink="">
      <xdr:nvSpPr>
        <xdr:cNvPr id="373" name="楕円 372"/>
        <xdr:cNvSpPr/>
      </xdr:nvSpPr>
      <xdr:spPr>
        <a:xfrm>
          <a:off x="9588500" y="98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47315</xdr:rowOff>
    </xdr:from>
    <xdr:ext cx="534377" cy="259045"/>
    <xdr:sp macro="" textlink="">
      <xdr:nvSpPr>
        <xdr:cNvPr id="374" name="テキスト ボックス 373"/>
        <xdr:cNvSpPr txBox="1"/>
      </xdr:nvSpPr>
      <xdr:spPr>
        <a:xfrm>
          <a:off x="9372111" y="99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44817</xdr:rowOff>
    </xdr:from>
    <xdr:to>
      <xdr:col>46</xdr:col>
      <xdr:colOff>38100</xdr:colOff>
      <xdr:row>57</xdr:row>
      <xdr:rowOff>146417</xdr:rowOff>
    </xdr:to>
    <xdr:sp macro="" textlink="">
      <xdr:nvSpPr>
        <xdr:cNvPr id="375" name="楕円 374"/>
        <xdr:cNvSpPr/>
      </xdr:nvSpPr>
      <xdr:spPr>
        <a:xfrm>
          <a:off x="86995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137544</xdr:rowOff>
    </xdr:from>
    <xdr:ext cx="534377" cy="259045"/>
    <xdr:sp macro="" textlink="">
      <xdr:nvSpPr>
        <xdr:cNvPr id="376" name="テキスト ボックス 375"/>
        <xdr:cNvSpPr txBox="1"/>
      </xdr:nvSpPr>
      <xdr:spPr>
        <a:xfrm>
          <a:off x="8483111"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116574</xdr:rowOff>
    </xdr:from>
    <xdr:to>
      <xdr:col>41</xdr:col>
      <xdr:colOff>101600</xdr:colOff>
      <xdr:row>57</xdr:row>
      <xdr:rowOff>46724</xdr:rowOff>
    </xdr:to>
    <xdr:sp macro="" textlink="">
      <xdr:nvSpPr>
        <xdr:cNvPr id="377" name="楕円 376"/>
        <xdr:cNvSpPr/>
      </xdr:nvSpPr>
      <xdr:spPr>
        <a:xfrm>
          <a:off x="7810500" y="97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63251</xdr:rowOff>
    </xdr:from>
    <xdr:ext cx="534377" cy="259045"/>
    <xdr:sp macro="" textlink="">
      <xdr:nvSpPr>
        <xdr:cNvPr id="378" name="テキスト ボックス 377"/>
        <xdr:cNvSpPr txBox="1"/>
      </xdr:nvSpPr>
      <xdr:spPr>
        <a:xfrm>
          <a:off x="7594111" y="94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39952</xdr:rowOff>
    </xdr:from>
    <xdr:to>
      <xdr:col>36</xdr:col>
      <xdr:colOff>165100</xdr:colOff>
      <xdr:row>57</xdr:row>
      <xdr:rowOff>141552</xdr:rowOff>
    </xdr:to>
    <xdr:sp macro="" textlink="">
      <xdr:nvSpPr>
        <xdr:cNvPr id="379" name="楕円 378"/>
        <xdr:cNvSpPr/>
      </xdr:nvSpPr>
      <xdr:spPr>
        <a:xfrm>
          <a:off x="6921500" y="98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132679</xdr:rowOff>
    </xdr:from>
    <xdr:ext cx="534377" cy="259045"/>
    <xdr:sp macro="" textlink="">
      <xdr:nvSpPr>
        <xdr:cNvPr id="380" name="テキスト ボックス 379"/>
        <xdr:cNvSpPr txBox="1"/>
      </xdr:nvSpPr>
      <xdr:spPr>
        <a:xfrm>
          <a:off x="6705111" y="99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63064</xdr:rowOff>
    </xdr:from>
    <xdr:to>
      <xdr:col>55</xdr:col>
      <xdr:colOff>0</xdr:colOff>
      <xdr:row>78</xdr:row>
      <xdr:rowOff>93769</xdr:rowOff>
    </xdr:to>
    <xdr:cxnSp macro="">
      <xdr:nvCxnSpPr>
        <xdr:cNvPr id="407" name="直線コネクタ 406"/>
        <xdr:cNvCxnSpPr/>
      </xdr:nvCxnSpPr>
      <xdr:spPr>
        <a:xfrm flipV="1">
          <a:off x="9639300" y="13436164"/>
          <a:ext cx="8382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69318</xdr:rowOff>
    </xdr:from>
    <xdr:to>
      <xdr:col>50</xdr:col>
      <xdr:colOff>114300</xdr:colOff>
      <xdr:row>78</xdr:row>
      <xdr:rowOff>93769</xdr:rowOff>
    </xdr:to>
    <xdr:cxnSp macro="">
      <xdr:nvCxnSpPr>
        <xdr:cNvPr id="410" name="直線コネクタ 409"/>
        <xdr:cNvCxnSpPr/>
      </xdr:nvCxnSpPr>
      <xdr:spPr>
        <a:xfrm>
          <a:off x="8750300" y="134424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53102</xdr:rowOff>
    </xdr:from>
    <xdr:to>
      <xdr:col>45</xdr:col>
      <xdr:colOff>177800</xdr:colOff>
      <xdr:row>78</xdr:row>
      <xdr:rowOff>69318</xdr:rowOff>
    </xdr:to>
    <xdr:cxnSp macro="">
      <xdr:nvCxnSpPr>
        <xdr:cNvPr id="413" name="直線コネクタ 412"/>
        <xdr:cNvCxnSpPr/>
      </xdr:nvCxnSpPr>
      <xdr:spPr>
        <a:xfrm>
          <a:off x="7861300" y="13426202"/>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53102</xdr:rowOff>
    </xdr:from>
    <xdr:to>
      <xdr:col>41</xdr:col>
      <xdr:colOff>50800</xdr:colOff>
      <xdr:row>78</xdr:row>
      <xdr:rowOff>66914</xdr:rowOff>
    </xdr:to>
    <xdr:cxnSp macro="">
      <xdr:nvCxnSpPr>
        <xdr:cNvPr id="416" name="直線コネクタ 415"/>
        <xdr:cNvCxnSpPr/>
      </xdr:nvCxnSpPr>
      <xdr:spPr>
        <a:xfrm flipV="1">
          <a:off x="6972300" y="13426202"/>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157663</xdr:rowOff>
    </xdr:from>
    <xdr:to>
      <xdr:col>41</xdr:col>
      <xdr:colOff>101600</xdr:colOff>
      <xdr:row>78</xdr:row>
      <xdr:rowOff>87813</xdr:rowOff>
    </xdr:to>
    <xdr:sp macro="" textlink="">
      <xdr:nvSpPr>
        <xdr:cNvPr id="417" name="フローチャート: 判断 416"/>
        <xdr:cNvSpPr/>
      </xdr:nvSpPr>
      <xdr:spPr>
        <a:xfrm>
          <a:off x="7810500" y="133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104340</xdr:rowOff>
    </xdr:from>
    <xdr:ext cx="534377" cy="259045"/>
    <xdr:sp macro="" textlink="">
      <xdr:nvSpPr>
        <xdr:cNvPr id="418" name="テキスト ボックス 417"/>
        <xdr:cNvSpPr txBox="1"/>
      </xdr:nvSpPr>
      <xdr:spPr>
        <a:xfrm>
          <a:off x="7594111" y="131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12264</xdr:rowOff>
    </xdr:from>
    <xdr:to>
      <xdr:col>55</xdr:col>
      <xdr:colOff>50800</xdr:colOff>
      <xdr:row>78</xdr:row>
      <xdr:rowOff>113864</xdr:rowOff>
    </xdr:to>
    <xdr:sp macro="" textlink="">
      <xdr:nvSpPr>
        <xdr:cNvPr id="426" name="楕円 425"/>
        <xdr:cNvSpPr/>
      </xdr:nvSpPr>
      <xdr:spPr>
        <a:xfrm>
          <a:off x="104267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143091</xdr:rowOff>
    </xdr:from>
    <xdr:ext cx="534377" cy="259045"/>
    <xdr:sp macro="" textlink="">
      <xdr:nvSpPr>
        <xdr:cNvPr id="427" name="普通建設事業費 （ うち新規整備　）該当値テキスト"/>
        <xdr:cNvSpPr txBox="1"/>
      </xdr:nvSpPr>
      <xdr:spPr>
        <a:xfrm>
          <a:off x="10528300" y="13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42969</xdr:rowOff>
    </xdr:from>
    <xdr:to>
      <xdr:col>50</xdr:col>
      <xdr:colOff>165100</xdr:colOff>
      <xdr:row>78</xdr:row>
      <xdr:rowOff>144569</xdr:rowOff>
    </xdr:to>
    <xdr:sp macro="" textlink="">
      <xdr:nvSpPr>
        <xdr:cNvPr id="428" name="楕円 427"/>
        <xdr:cNvSpPr/>
      </xdr:nvSpPr>
      <xdr:spPr>
        <a:xfrm>
          <a:off x="9588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135696</xdr:rowOff>
    </xdr:from>
    <xdr:ext cx="534377" cy="259045"/>
    <xdr:sp macro="" textlink="">
      <xdr:nvSpPr>
        <xdr:cNvPr id="429" name="テキスト ボックス 428"/>
        <xdr:cNvSpPr txBox="1"/>
      </xdr:nvSpPr>
      <xdr:spPr>
        <a:xfrm>
          <a:off x="9372111" y="135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18518</xdr:rowOff>
    </xdr:from>
    <xdr:to>
      <xdr:col>46</xdr:col>
      <xdr:colOff>38100</xdr:colOff>
      <xdr:row>78</xdr:row>
      <xdr:rowOff>120118</xdr:rowOff>
    </xdr:to>
    <xdr:sp macro="" textlink="">
      <xdr:nvSpPr>
        <xdr:cNvPr id="430" name="楕円 429"/>
        <xdr:cNvSpPr/>
      </xdr:nvSpPr>
      <xdr:spPr>
        <a:xfrm>
          <a:off x="8699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111245</xdr:rowOff>
    </xdr:from>
    <xdr:ext cx="534377" cy="259045"/>
    <xdr:sp macro="" textlink="">
      <xdr:nvSpPr>
        <xdr:cNvPr id="431" name="テキスト ボックス 430"/>
        <xdr:cNvSpPr txBox="1"/>
      </xdr:nvSpPr>
      <xdr:spPr>
        <a:xfrm>
          <a:off x="8483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2302</xdr:rowOff>
    </xdr:from>
    <xdr:to>
      <xdr:col>41</xdr:col>
      <xdr:colOff>101600</xdr:colOff>
      <xdr:row>78</xdr:row>
      <xdr:rowOff>103902</xdr:rowOff>
    </xdr:to>
    <xdr:sp macro="" textlink="">
      <xdr:nvSpPr>
        <xdr:cNvPr id="432" name="楕円 431"/>
        <xdr:cNvSpPr/>
      </xdr:nvSpPr>
      <xdr:spPr>
        <a:xfrm>
          <a:off x="7810500" y="133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95029</xdr:rowOff>
    </xdr:from>
    <xdr:ext cx="534377" cy="259045"/>
    <xdr:sp macro="" textlink="">
      <xdr:nvSpPr>
        <xdr:cNvPr id="433" name="テキスト ボックス 432"/>
        <xdr:cNvSpPr txBox="1"/>
      </xdr:nvSpPr>
      <xdr:spPr>
        <a:xfrm>
          <a:off x="7594111" y="134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16114</xdr:rowOff>
    </xdr:from>
    <xdr:to>
      <xdr:col>36</xdr:col>
      <xdr:colOff>165100</xdr:colOff>
      <xdr:row>78</xdr:row>
      <xdr:rowOff>117714</xdr:rowOff>
    </xdr:to>
    <xdr:sp macro="" textlink="">
      <xdr:nvSpPr>
        <xdr:cNvPr id="434" name="楕円 433"/>
        <xdr:cNvSpPr/>
      </xdr:nvSpPr>
      <xdr:spPr>
        <a:xfrm>
          <a:off x="6921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108841</xdr:rowOff>
    </xdr:from>
    <xdr:ext cx="534377" cy="259045"/>
    <xdr:sp macro="" textlink="">
      <xdr:nvSpPr>
        <xdr:cNvPr id="435" name="テキスト ボックス 434"/>
        <xdr:cNvSpPr txBox="1"/>
      </xdr:nvSpPr>
      <xdr:spPr>
        <a:xfrm>
          <a:off x="6705111" y="13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10170</xdr:rowOff>
    </xdr:from>
    <xdr:to>
      <xdr:col>55</xdr:col>
      <xdr:colOff>0</xdr:colOff>
      <xdr:row>97</xdr:row>
      <xdr:rowOff>108925</xdr:rowOff>
    </xdr:to>
    <xdr:cxnSp macro="">
      <xdr:nvCxnSpPr>
        <xdr:cNvPr id="468" name="直線コネクタ 467"/>
        <xdr:cNvCxnSpPr/>
      </xdr:nvCxnSpPr>
      <xdr:spPr>
        <a:xfrm flipV="1">
          <a:off x="9639300" y="16640820"/>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71520</xdr:rowOff>
    </xdr:from>
    <xdr:to>
      <xdr:col>50</xdr:col>
      <xdr:colOff>114300</xdr:colOff>
      <xdr:row>97</xdr:row>
      <xdr:rowOff>108925</xdr:rowOff>
    </xdr:to>
    <xdr:cxnSp macro="">
      <xdr:nvCxnSpPr>
        <xdr:cNvPr id="471" name="直線コネクタ 470"/>
        <xdr:cNvCxnSpPr/>
      </xdr:nvCxnSpPr>
      <xdr:spPr>
        <a:xfrm>
          <a:off x="8750300" y="16359270"/>
          <a:ext cx="889000" cy="3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111925</xdr:rowOff>
    </xdr:from>
    <xdr:to>
      <xdr:col>45</xdr:col>
      <xdr:colOff>177800</xdr:colOff>
      <xdr:row>95</xdr:row>
      <xdr:rowOff>71520</xdr:rowOff>
    </xdr:to>
    <xdr:cxnSp macro="">
      <xdr:nvCxnSpPr>
        <xdr:cNvPr id="474" name="直線コネクタ 473"/>
        <xdr:cNvCxnSpPr/>
      </xdr:nvCxnSpPr>
      <xdr:spPr>
        <a:xfrm>
          <a:off x="7861300" y="15885325"/>
          <a:ext cx="889000" cy="47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111925</xdr:rowOff>
    </xdr:from>
    <xdr:to>
      <xdr:col>41</xdr:col>
      <xdr:colOff>50800</xdr:colOff>
      <xdr:row>95</xdr:row>
      <xdr:rowOff>15827</xdr:rowOff>
    </xdr:to>
    <xdr:cxnSp macro="">
      <xdr:nvCxnSpPr>
        <xdr:cNvPr id="477" name="直線コネクタ 476"/>
        <xdr:cNvCxnSpPr/>
      </xdr:nvCxnSpPr>
      <xdr:spPr>
        <a:xfrm flipV="1">
          <a:off x="6972300" y="15885325"/>
          <a:ext cx="889000" cy="4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133162</xdr:rowOff>
    </xdr:from>
    <xdr:to>
      <xdr:col>41</xdr:col>
      <xdr:colOff>101600</xdr:colOff>
      <xdr:row>96</xdr:row>
      <xdr:rowOff>63312</xdr:rowOff>
    </xdr:to>
    <xdr:sp macro="" textlink="">
      <xdr:nvSpPr>
        <xdr:cNvPr id="478" name="フローチャート: 判断 477"/>
        <xdr:cNvSpPr/>
      </xdr:nvSpPr>
      <xdr:spPr>
        <a:xfrm>
          <a:off x="7810500" y="1642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54439</xdr:rowOff>
    </xdr:from>
    <xdr:ext cx="534377" cy="259045"/>
    <xdr:sp macro="" textlink="">
      <xdr:nvSpPr>
        <xdr:cNvPr id="479" name="テキスト ボックス 478"/>
        <xdr:cNvSpPr txBox="1"/>
      </xdr:nvSpPr>
      <xdr:spPr>
        <a:xfrm>
          <a:off x="7594111" y="165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130820</xdr:rowOff>
    </xdr:from>
    <xdr:to>
      <xdr:col>55</xdr:col>
      <xdr:colOff>50800</xdr:colOff>
      <xdr:row>97</xdr:row>
      <xdr:rowOff>60970</xdr:rowOff>
    </xdr:to>
    <xdr:sp macro="" textlink="">
      <xdr:nvSpPr>
        <xdr:cNvPr id="487" name="楕円 486"/>
        <xdr:cNvSpPr/>
      </xdr:nvSpPr>
      <xdr:spPr>
        <a:xfrm>
          <a:off x="10426700" y="165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109247</xdr:rowOff>
    </xdr:from>
    <xdr:ext cx="534377" cy="259045"/>
    <xdr:sp macro="" textlink="">
      <xdr:nvSpPr>
        <xdr:cNvPr id="488" name="普通建設事業費 （ うち更新整備　）該当値テキスト"/>
        <xdr:cNvSpPr txBox="1"/>
      </xdr:nvSpPr>
      <xdr:spPr>
        <a:xfrm>
          <a:off x="10528300" y="165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58125</xdr:rowOff>
    </xdr:from>
    <xdr:to>
      <xdr:col>50</xdr:col>
      <xdr:colOff>165100</xdr:colOff>
      <xdr:row>97</xdr:row>
      <xdr:rowOff>159725</xdr:rowOff>
    </xdr:to>
    <xdr:sp macro="" textlink="">
      <xdr:nvSpPr>
        <xdr:cNvPr id="489" name="楕円 488"/>
        <xdr:cNvSpPr/>
      </xdr:nvSpPr>
      <xdr:spPr>
        <a:xfrm>
          <a:off x="9588500" y="166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150852</xdr:rowOff>
    </xdr:from>
    <xdr:ext cx="534377" cy="259045"/>
    <xdr:sp macro="" textlink="">
      <xdr:nvSpPr>
        <xdr:cNvPr id="490" name="テキスト ボックス 489"/>
        <xdr:cNvSpPr txBox="1"/>
      </xdr:nvSpPr>
      <xdr:spPr>
        <a:xfrm>
          <a:off x="9372111" y="167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20720</xdr:rowOff>
    </xdr:from>
    <xdr:to>
      <xdr:col>46</xdr:col>
      <xdr:colOff>38100</xdr:colOff>
      <xdr:row>95</xdr:row>
      <xdr:rowOff>122320</xdr:rowOff>
    </xdr:to>
    <xdr:sp macro="" textlink="">
      <xdr:nvSpPr>
        <xdr:cNvPr id="491" name="楕円 490"/>
        <xdr:cNvSpPr/>
      </xdr:nvSpPr>
      <xdr:spPr>
        <a:xfrm>
          <a:off x="8699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138847</xdr:rowOff>
    </xdr:from>
    <xdr:ext cx="534377" cy="259045"/>
    <xdr:sp macro="" textlink="">
      <xdr:nvSpPr>
        <xdr:cNvPr id="492" name="テキスト ボックス 491"/>
        <xdr:cNvSpPr txBox="1"/>
      </xdr:nvSpPr>
      <xdr:spPr>
        <a:xfrm>
          <a:off x="8483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61125</xdr:rowOff>
    </xdr:from>
    <xdr:to>
      <xdr:col>41</xdr:col>
      <xdr:colOff>101600</xdr:colOff>
      <xdr:row>92</xdr:row>
      <xdr:rowOff>162725</xdr:rowOff>
    </xdr:to>
    <xdr:sp macro="" textlink="">
      <xdr:nvSpPr>
        <xdr:cNvPr id="493" name="楕円 492"/>
        <xdr:cNvSpPr/>
      </xdr:nvSpPr>
      <xdr:spPr>
        <a:xfrm>
          <a:off x="7810500" y="158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7802</xdr:rowOff>
    </xdr:from>
    <xdr:ext cx="534377" cy="259045"/>
    <xdr:sp macro="" textlink="">
      <xdr:nvSpPr>
        <xdr:cNvPr id="494" name="テキスト ボックス 493"/>
        <xdr:cNvSpPr txBox="1"/>
      </xdr:nvSpPr>
      <xdr:spPr>
        <a:xfrm>
          <a:off x="7594111" y="156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136477</xdr:rowOff>
    </xdr:from>
    <xdr:to>
      <xdr:col>36</xdr:col>
      <xdr:colOff>165100</xdr:colOff>
      <xdr:row>95</xdr:row>
      <xdr:rowOff>66627</xdr:rowOff>
    </xdr:to>
    <xdr:sp macro="" textlink="">
      <xdr:nvSpPr>
        <xdr:cNvPr id="495" name="楕円 494"/>
        <xdr:cNvSpPr/>
      </xdr:nvSpPr>
      <xdr:spPr>
        <a:xfrm>
          <a:off x="6921500" y="16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83154</xdr:rowOff>
    </xdr:from>
    <xdr:ext cx="534377" cy="259045"/>
    <xdr:sp macro="" textlink="">
      <xdr:nvSpPr>
        <xdr:cNvPr id="496" name="テキスト ボックス 495"/>
        <xdr:cNvSpPr txBox="1"/>
      </xdr:nvSpPr>
      <xdr:spPr>
        <a:xfrm>
          <a:off x="6705111" y="160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35375</xdr:rowOff>
    </xdr:from>
    <xdr:to>
      <xdr:col>72</xdr:col>
      <xdr:colOff>38100</xdr:colOff>
      <xdr:row>39</xdr:row>
      <xdr:rowOff>136975</xdr:rowOff>
    </xdr:to>
    <xdr:sp macro="" textlink="">
      <xdr:nvSpPr>
        <xdr:cNvPr id="537" name="フローチャート: 判断 536"/>
        <xdr:cNvSpPr/>
      </xdr:nvSpPr>
      <xdr:spPr>
        <a:xfrm>
          <a:off x="136525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153502</xdr:rowOff>
    </xdr:from>
    <xdr:ext cx="378565" cy="259045"/>
    <xdr:sp macro="" textlink="">
      <xdr:nvSpPr>
        <xdr:cNvPr id="538" name="テキスト ボックス 537"/>
        <xdr:cNvSpPr txBox="1"/>
      </xdr:nvSpPr>
      <xdr:spPr>
        <a:xfrm>
          <a:off x="13514017" y="649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132453</xdr:rowOff>
    </xdr:from>
    <xdr:to>
      <xdr:col>85</xdr:col>
      <xdr:colOff>127000</xdr:colOff>
      <xdr:row>74</xdr:row>
      <xdr:rowOff>156228</xdr:rowOff>
    </xdr:to>
    <xdr:cxnSp macro="">
      <xdr:nvCxnSpPr>
        <xdr:cNvPr id="631" name="直線コネクタ 630"/>
        <xdr:cNvCxnSpPr/>
      </xdr:nvCxnSpPr>
      <xdr:spPr>
        <a:xfrm flipV="1">
          <a:off x="15481300" y="12819753"/>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156228</xdr:rowOff>
    </xdr:from>
    <xdr:to>
      <xdr:col>81</xdr:col>
      <xdr:colOff>50800</xdr:colOff>
      <xdr:row>74</xdr:row>
      <xdr:rowOff>165235</xdr:rowOff>
    </xdr:to>
    <xdr:cxnSp macro="">
      <xdr:nvCxnSpPr>
        <xdr:cNvPr id="634" name="直線コネクタ 633"/>
        <xdr:cNvCxnSpPr/>
      </xdr:nvCxnSpPr>
      <xdr:spPr>
        <a:xfrm flipV="1">
          <a:off x="14592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165235</xdr:rowOff>
    </xdr:from>
    <xdr:to>
      <xdr:col>76</xdr:col>
      <xdr:colOff>114300</xdr:colOff>
      <xdr:row>75</xdr:row>
      <xdr:rowOff>21423</xdr:rowOff>
    </xdr:to>
    <xdr:cxnSp macro="">
      <xdr:nvCxnSpPr>
        <xdr:cNvPr id="637" name="直線コネクタ 636"/>
        <xdr:cNvCxnSpPr/>
      </xdr:nvCxnSpPr>
      <xdr:spPr>
        <a:xfrm flipV="1">
          <a:off x="13703300" y="128525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129870</xdr:rowOff>
    </xdr:from>
    <xdr:to>
      <xdr:col>71</xdr:col>
      <xdr:colOff>177800</xdr:colOff>
      <xdr:row>75</xdr:row>
      <xdr:rowOff>21423</xdr:rowOff>
    </xdr:to>
    <xdr:cxnSp macro="">
      <xdr:nvCxnSpPr>
        <xdr:cNvPr id="640" name="直線コネクタ 639"/>
        <xdr:cNvCxnSpPr/>
      </xdr:nvCxnSpPr>
      <xdr:spPr>
        <a:xfrm>
          <a:off x="12814300" y="12817170"/>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44231</xdr:rowOff>
    </xdr:from>
    <xdr:to>
      <xdr:col>72</xdr:col>
      <xdr:colOff>38100</xdr:colOff>
      <xdr:row>73</xdr:row>
      <xdr:rowOff>145831</xdr:rowOff>
    </xdr:to>
    <xdr:sp macro="" textlink="">
      <xdr:nvSpPr>
        <xdr:cNvPr id="641" name="フローチャート: 判断 640"/>
        <xdr:cNvSpPr/>
      </xdr:nvSpPr>
      <xdr:spPr>
        <a:xfrm>
          <a:off x="13652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162358</xdr:rowOff>
    </xdr:from>
    <xdr:ext cx="534377" cy="259045"/>
    <xdr:sp macro="" textlink="">
      <xdr:nvSpPr>
        <xdr:cNvPr id="642" name="テキスト ボックス 641"/>
        <xdr:cNvSpPr txBox="1"/>
      </xdr:nvSpPr>
      <xdr:spPr>
        <a:xfrm>
          <a:off x="13436111" y="123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81653</xdr:rowOff>
    </xdr:from>
    <xdr:to>
      <xdr:col>85</xdr:col>
      <xdr:colOff>177800</xdr:colOff>
      <xdr:row>75</xdr:row>
      <xdr:rowOff>11803</xdr:rowOff>
    </xdr:to>
    <xdr:sp macro="" textlink="">
      <xdr:nvSpPr>
        <xdr:cNvPr id="650" name="楕円 649"/>
        <xdr:cNvSpPr/>
      </xdr:nvSpPr>
      <xdr:spPr>
        <a:xfrm>
          <a:off x="162687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60080</xdr:rowOff>
    </xdr:from>
    <xdr:ext cx="534377" cy="259045"/>
    <xdr:sp macro="" textlink="">
      <xdr:nvSpPr>
        <xdr:cNvPr id="651" name="公債費該当値テキスト"/>
        <xdr:cNvSpPr txBox="1"/>
      </xdr:nvSpPr>
      <xdr:spPr>
        <a:xfrm>
          <a:off x="16370300" y="127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105428</xdr:rowOff>
    </xdr:from>
    <xdr:to>
      <xdr:col>81</xdr:col>
      <xdr:colOff>101600</xdr:colOff>
      <xdr:row>75</xdr:row>
      <xdr:rowOff>35578</xdr:rowOff>
    </xdr:to>
    <xdr:sp macro="" textlink="">
      <xdr:nvSpPr>
        <xdr:cNvPr id="652" name="楕円 651"/>
        <xdr:cNvSpPr/>
      </xdr:nvSpPr>
      <xdr:spPr>
        <a:xfrm>
          <a:off x="15430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26705</xdr:rowOff>
    </xdr:from>
    <xdr:ext cx="534377" cy="259045"/>
    <xdr:sp macro="" textlink="">
      <xdr:nvSpPr>
        <xdr:cNvPr id="653" name="テキスト ボックス 652"/>
        <xdr:cNvSpPr txBox="1"/>
      </xdr:nvSpPr>
      <xdr:spPr>
        <a:xfrm>
          <a:off x="15214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114435</xdr:rowOff>
    </xdr:from>
    <xdr:to>
      <xdr:col>76</xdr:col>
      <xdr:colOff>165100</xdr:colOff>
      <xdr:row>75</xdr:row>
      <xdr:rowOff>44585</xdr:rowOff>
    </xdr:to>
    <xdr:sp macro="" textlink="">
      <xdr:nvSpPr>
        <xdr:cNvPr id="654" name="楕円 653"/>
        <xdr:cNvSpPr/>
      </xdr:nvSpPr>
      <xdr:spPr>
        <a:xfrm>
          <a:off x="14541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35712</xdr:rowOff>
    </xdr:from>
    <xdr:ext cx="534377" cy="259045"/>
    <xdr:sp macro="" textlink="">
      <xdr:nvSpPr>
        <xdr:cNvPr id="655" name="テキスト ボックス 654"/>
        <xdr:cNvSpPr txBox="1"/>
      </xdr:nvSpPr>
      <xdr:spPr>
        <a:xfrm>
          <a:off x="14325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142073</xdr:rowOff>
    </xdr:from>
    <xdr:to>
      <xdr:col>72</xdr:col>
      <xdr:colOff>38100</xdr:colOff>
      <xdr:row>75</xdr:row>
      <xdr:rowOff>72223</xdr:rowOff>
    </xdr:to>
    <xdr:sp macro="" textlink="">
      <xdr:nvSpPr>
        <xdr:cNvPr id="656" name="楕円 655"/>
        <xdr:cNvSpPr/>
      </xdr:nvSpPr>
      <xdr:spPr>
        <a:xfrm>
          <a:off x="13652500" y="12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63350</xdr:rowOff>
    </xdr:from>
    <xdr:ext cx="534377" cy="259045"/>
    <xdr:sp macro="" textlink="">
      <xdr:nvSpPr>
        <xdr:cNvPr id="657" name="テキスト ボックス 656"/>
        <xdr:cNvSpPr txBox="1"/>
      </xdr:nvSpPr>
      <xdr:spPr>
        <a:xfrm>
          <a:off x="13436111" y="12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79070</xdr:rowOff>
    </xdr:from>
    <xdr:to>
      <xdr:col>67</xdr:col>
      <xdr:colOff>101600</xdr:colOff>
      <xdr:row>75</xdr:row>
      <xdr:rowOff>9220</xdr:rowOff>
    </xdr:to>
    <xdr:sp macro="" textlink="">
      <xdr:nvSpPr>
        <xdr:cNvPr id="658" name="楕円 657"/>
        <xdr:cNvSpPr/>
      </xdr:nvSpPr>
      <xdr:spPr>
        <a:xfrm>
          <a:off x="12763500" y="12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xdr:rowOff>
    </xdr:from>
    <xdr:ext cx="534377" cy="259045"/>
    <xdr:sp macro="" textlink="">
      <xdr:nvSpPr>
        <xdr:cNvPr id="659" name="テキスト ボックス 658"/>
        <xdr:cNvSpPr txBox="1"/>
      </xdr:nvSpPr>
      <xdr:spPr>
        <a:xfrm>
          <a:off x="12547111" y="12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155355</xdr:rowOff>
    </xdr:from>
    <xdr:to>
      <xdr:col>85</xdr:col>
      <xdr:colOff>127000</xdr:colOff>
      <xdr:row>99</xdr:row>
      <xdr:rowOff>14801</xdr:rowOff>
    </xdr:to>
    <xdr:cxnSp macro="">
      <xdr:nvCxnSpPr>
        <xdr:cNvPr id="688" name="直線コネクタ 687"/>
        <xdr:cNvCxnSpPr/>
      </xdr:nvCxnSpPr>
      <xdr:spPr>
        <a:xfrm flipV="1">
          <a:off x="15481300" y="16957455"/>
          <a:ext cx="8382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9230</xdr:rowOff>
    </xdr:from>
    <xdr:to>
      <xdr:col>81</xdr:col>
      <xdr:colOff>50800</xdr:colOff>
      <xdr:row>99</xdr:row>
      <xdr:rowOff>14801</xdr:rowOff>
    </xdr:to>
    <xdr:cxnSp macro="">
      <xdr:nvCxnSpPr>
        <xdr:cNvPr id="691" name="直線コネクタ 690"/>
        <xdr:cNvCxnSpPr/>
      </xdr:nvCxnSpPr>
      <xdr:spPr>
        <a:xfrm>
          <a:off x="14592300" y="16982780"/>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9230</xdr:rowOff>
    </xdr:from>
    <xdr:to>
      <xdr:col>76</xdr:col>
      <xdr:colOff>114300</xdr:colOff>
      <xdr:row>99</xdr:row>
      <xdr:rowOff>32224</xdr:rowOff>
    </xdr:to>
    <xdr:cxnSp macro="">
      <xdr:nvCxnSpPr>
        <xdr:cNvPr id="694" name="直線コネクタ 693"/>
        <xdr:cNvCxnSpPr/>
      </xdr:nvCxnSpPr>
      <xdr:spPr>
        <a:xfrm flipV="1">
          <a:off x="13703300" y="16982780"/>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32224</xdr:rowOff>
    </xdr:from>
    <xdr:to>
      <xdr:col>71</xdr:col>
      <xdr:colOff>177800</xdr:colOff>
      <xdr:row>99</xdr:row>
      <xdr:rowOff>36647</xdr:rowOff>
    </xdr:to>
    <xdr:cxnSp macro="">
      <xdr:nvCxnSpPr>
        <xdr:cNvPr id="697" name="直線コネクタ 696"/>
        <xdr:cNvCxnSpPr/>
      </xdr:nvCxnSpPr>
      <xdr:spPr>
        <a:xfrm flipV="1">
          <a:off x="12814300" y="17005774"/>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114633</xdr:rowOff>
    </xdr:from>
    <xdr:to>
      <xdr:col>72</xdr:col>
      <xdr:colOff>38100</xdr:colOff>
      <xdr:row>99</xdr:row>
      <xdr:rowOff>44783</xdr:rowOff>
    </xdr:to>
    <xdr:sp macro="" textlink="">
      <xdr:nvSpPr>
        <xdr:cNvPr id="698" name="フローチャート: 判断 697"/>
        <xdr:cNvSpPr/>
      </xdr:nvSpPr>
      <xdr:spPr>
        <a:xfrm>
          <a:off x="13652500" y="16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61310</xdr:rowOff>
    </xdr:from>
    <xdr:ext cx="534377" cy="259045"/>
    <xdr:sp macro="" textlink="">
      <xdr:nvSpPr>
        <xdr:cNvPr id="699" name="テキスト ボックス 698"/>
        <xdr:cNvSpPr txBox="1"/>
      </xdr:nvSpPr>
      <xdr:spPr>
        <a:xfrm>
          <a:off x="13436111" y="166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104555</xdr:rowOff>
    </xdr:from>
    <xdr:to>
      <xdr:col>85</xdr:col>
      <xdr:colOff>177800</xdr:colOff>
      <xdr:row>99</xdr:row>
      <xdr:rowOff>34705</xdr:rowOff>
    </xdr:to>
    <xdr:sp macro="" textlink="">
      <xdr:nvSpPr>
        <xdr:cNvPr id="707" name="楕円 706"/>
        <xdr:cNvSpPr/>
      </xdr:nvSpPr>
      <xdr:spPr>
        <a:xfrm>
          <a:off x="16268700" y="16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63932</xdr:rowOff>
    </xdr:from>
    <xdr:ext cx="534377" cy="259045"/>
    <xdr:sp macro="" textlink="">
      <xdr:nvSpPr>
        <xdr:cNvPr id="708" name="積立金該当値テキスト"/>
        <xdr:cNvSpPr txBox="1"/>
      </xdr:nvSpPr>
      <xdr:spPr>
        <a:xfrm>
          <a:off x="16370300" y="166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135451</xdr:rowOff>
    </xdr:from>
    <xdr:to>
      <xdr:col>81</xdr:col>
      <xdr:colOff>101600</xdr:colOff>
      <xdr:row>99</xdr:row>
      <xdr:rowOff>65601</xdr:rowOff>
    </xdr:to>
    <xdr:sp macro="" textlink="">
      <xdr:nvSpPr>
        <xdr:cNvPr id="709" name="楕円 708"/>
        <xdr:cNvSpPr/>
      </xdr:nvSpPr>
      <xdr:spPr>
        <a:xfrm>
          <a:off x="15430500" y="169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56728</xdr:rowOff>
    </xdr:from>
    <xdr:ext cx="469744" cy="259045"/>
    <xdr:sp macro="" textlink="">
      <xdr:nvSpPr>
        <xdr:cNvPr id="710" name="テキスト ボックス 709"/>
        <xdr:cNvSpPr txBox="1"/>
      </xdr:nvSpPr>
      <xdr:spPr>
        <a:xfrm>
          <a:off x="15246428" y="1703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129880</xdr:rowOff>
    </xdr:from>
    <xdr:to>
      <xdr:col>76</xdr:col>
      <xdr:colOff>165100</xdr:colOff>
      <xdr:row>99</xdr:row>
      <xdr:rowOff>60030</xdr:rowOff>
    </xdr:to>
    <xdr:sp macro="" textlink="">
      <xdr:nvSpPr>
        <xdr:cNvPr id="711" name="楕円 710"/>
        <xdr:cNvSpPr/>
      </xdr:nvSpPr>
      <xdr:spPr>
        <a:xfrm>
          <a:off x="14541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51157</xdr:rowOff>
    </xdr:from>
    <xdr:ext cx="469744" cy="259045"/>
    <xdr:sp macro="" textlink="">
      <xdr:nvSpPr>
        <xdr:cNvPr id="712" name="テキスト ボックス 711"/>
        <xdr:cNvSpPr txBox="1"/>
      </xdr:nvSpPr>
      <xdr:spPr>
        <a:xfrm>
          <a:off x="14357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152874</xdr:rowOff>
    </xdr:from>
    <xdr:to>
      <xdr:col>72</xdr:col>
      <xdr:colOff>38100</xdr:colOff>
      <xdr:row>99</xdr:row>
      <xdr:rowOff>83024</xdr:rowOff>
    </xdr:to>
    <xdr:sp macro="" textlink="">
      <xdr:nvSpPr>
        <xdr:cNvPr id="713" name="楕円 712"/>
        <xdr:cNvSpPr/>
      </xdr:nvSpPr>
      <xdr:spPr>
        <a:xfrm>
          <a:off x="13652500" y="169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74151</xdr:rowOff>
    </xdr:from>
    <xdr:ext cx="469744" cy="259045"/>
    <xdr:sp macro="" textlink="">
      <xdr:nvSpPr>
        <xdr:cNvPr id="714" name="テキスト ボックス 713"/>
        <xdr:cNvSpPr txBox="1"/>
      </xdr:nvSpPr>
      <xdr:spPr>
        <a:xfrm>
          <a:off x="13468428" y="170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157297</xdr:rowOff>
    </xdr:from>
    <xdr:to>
      <xdr:col>67</xdr:col>
      <xdr:colOff>101600</xdr:colOff>
      <xdr:row>99</xdr:row>
      <xdr:rowOff>87447</xdr:rowOff>
    </xdr:to>
    <xdr:sp macro="" textlink="">
      <xdr:nvSpPr>
        <xdr:cNvPr id="715" name="楕円 714"/>
        <xdr:cNvSpPr/>
      </xdr:nvSpPr>
      <xdr:spPr>
        <a:xfrm>
          <a:off x="12763500" y="16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78574</xdr:rowOff>
    </xdr:from>
    <xdr:ext cx="469744" cy="259045"/>
    <xdr:sp macro="" textlink="">
      <xdr:nvSpPr>
        <xdr:cNvPr id="716" name="テキスト ボックス 715"/>
        <xdr:cNvSpPr txBox="1"/>
      </xdr:nvSpPr>
      <xdr:spPr>
        <a:xfrm>
          <a:off x="12579428" y="170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89916</xdr:rowOff>
    </xdr:from>
    <xdr:to>
      <xdr:col>116</xdr:col>
      <xdr:colOff>63500</xdr:colOff>
      <xdr:row>35</xdr:row>
      <xdr:rowOff>166370</xdr:rowOff>
    </xdr:to>
    <xdr:cxnSp macro="">
      <xdr:nvCxnSpPr>
        <xdr:cNvPr id="745" name="直線コネクタ 744"/>
        <xdr:cNvCxnSpPr/>
      </xdr:nvCxnSpPr>
      <xdr:spPr>
        <a:xfrm flipV="1">
          <a:off x="21323300" y="6090666"/>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166370</xdr:rowOff>
    </xdr:from>
    <xdr:to>
      <xdr:col>111</xdr:col>
      <xdr:colOff>177800</xdr:colOff>
      <xdr:row>37</xdr:row>
      <xdr:rowOff>35179</xdr:rowOff>
    </xdr:to>
    <xdr:cxnSp macro="">
      <xdr:nvCxnSpPr>
        <xdr:cNvPr id="748" name="直線コネクタ 747"/>
        <xdr:cNvCxnSpPr/>
      </xdr:nvCxnSpPr>
      <xdr:spPr>
        <a:xfrm flipV="1">
          <a:off x="20434300" y="6167120"/>
          <a:ext cx="889000" cy="2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35179</xdr:rowOff>
    </xdr:from>
    <xdr:to>
      <xdr:col>107</xdr:col>
      <xdr:colOff>50800</xdr:colOff>
      <xdr:row>38</xdr:row>
      <xdr:rowOff>45339</xdr:rowOff>
    </xdr:to>
    <xdr:cxnSp macro="">
      <xdr:nvCxnSpPr>
        <xdr:cNvPr id="751" name="直線コネクタ 750"/>
        <xdr:cNvCxnSpPr/>
      </xdr:nvCxnSpPr>
      <xdr:spPr>
        <a:xfrm flipV="1">
          <a:off x="19545300" y="6378829"/>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3" name="テキスト ボックス 752"/>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86360</xdr:rowOff>
    </xdr:from>
    <xdr:to>
      <xdr:col>102</xdr:col>
      <xdr:colOff>114300</xdr:colOff>
      <xdr:row>38</xdr:row>
      <xdr:rowOff>45339</xdr:rowOff>
    </xdr:to>
    <xdr:cxnSp macro="">
      <xdr:nvCxnSpPr>
        <xdr:cNvPr id="754" name="直線コネクタ 753"/>
        <xdr:cNvCxnSpPr/>
      </xdr:nvCxnSpPr>
      <xdr:spPr>
        <a:xfrm>
          <a:off x="18656300" y="5401310"/>
          <a:ext cx="889000" cy="115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5" name="フローチャート: 判断 75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56" name="テキスト ボックス 755"/>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8" name="テキスト ボックス 757"/>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39116</xdr:rowOff>
    </xdr:from>
    <xdr:to>
      <xdr:col>116</xdr:col>
      <xdr:colOff>114300</xdr:colOff>
      <xdr:row>35</xdr:row>
      <xdr:rowOff>140716</xdr:rowOff>
    </xdr:to>
    <xdr:sp macro="" textlink="">
      <xdr:nvSpPr>
        <xdr:cNvPr id="764" name="楕円 763"/>
        <xdr:cNvSpPr/>
      </xdr:nvSpPr>
      <xdr:spPr>
        <a:xfrm>
          <a:off x="221107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61993</xdr:rowOff>
    </xdr:from>
    <xdr:ext cx="469744" cy="259045"/>
    <xdr:sp macro="" textlink="">
      <xdr:nvSpPr>
        <xdr:cNvPr id="765" name="投資及び出資金該当値テキスト"/>
        <xdr:cNvSpPr txBox="1"/>
      </xdr:nvSpPr>
      <xdr:spPr>
        <a:xfrm>
          <a:off x="22212300" y="589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115570</xdr:rowOff>
    </xdr:from>
    <xdr:to>
      <xdr:col>112</xdr:col>
      <xdr:colOff>38100</xdr:colOff>
      <xdr:row>36</xdr:row>
      <xdr:rowOff>45720</xdr:rowOff>
    </xdr:to>
    <xdr:sp macro="" textlink="">
      <xdr:nvSpPr>
        <xdr:cNvPr id="766" name="楕円 765"/>
        <xdr:cNvSpPr/>
      </xdr:nvSpPr>
      <xdr:spPr>
        <a:xfrm>
          <a:off x="21272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62247</xdr:rowOff>
    </xdr:from>
    <xdr:ext cx="469744" cy="259045"/>
    <xdr:sp macro="" textlink="">
      <xdr:nvSpPr>
        <xdr:cNvPr id="767" name="テキスト ボックス 766"/>
        <xdr:cNvSpPr txBox="1"/>
      </xdr:nvSpPr>
      <xdr:spPr>
        <a:xfrm>
          <a:off x="21088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155829</xdr:rowOff>
    </xdr:from>
    <xdr:to>
      <xdr:col>107</xdr:col>
      <xdr:colOff>101600</xdr:colOff>
      <xdr:row>37</xdr:row>
      <xdr:rowOff>85979</xdr:rowOff>
    </xdr:to>
    <xdr:sp macro="" textlink="">
      <xdr:nvSpPr>
        <xdr:cNvPr id="768" name="楕円 767"/>
        <xdr:cNvSpPr/>
      </xdr:nvSpPr>
      <xdr:spPr>
        <a:xfrm>
          <a:off x="20383500" y="63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102506</xdr:rowOff>
    </xdr:from>
    <xdr:ext cx="469744" cy="259045"/>
    <xdr:sp macro="" textlink="">
      <xdr:nvSpPr>
        <xdr:cNvPr id="769" name="テキスト ボックス 768"/>
        <xdr:cNvSpPr txBox="1"/>
      </xdr:nvSpPr>
      <xdr:spPr>
        <a:xfrm>
          <a:off x="20199428" y="61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165989</xdr:rowOff>
    </xdr:from>
    <xdr:to>
      <xdr:col>102</xdr:col>
      <xdr:colOff>165100</xdr:colOff>
      <xdr:row>38</xdr:row>
      <xdr:rowOff>96139</xdr:rowOff>
    </xdr:to>
    <xdr:sp macro="" textlink="">
      <xdr:nvSpPr>
        <xdr:cNvPr id="770" name="楕円 769"/>
        <xdr:cNvSpPr/>
      </xdr:nvSpPr>
      <xdr:spPr>
        <a:xfrm>
          <a:off x="19494500" y="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112666</xdr:rowOff>
    </xdr:from>
    <xdr:ext cx="469744" cy="259045"/>
    <xdr:sp macro="" textlink="">
      <xdr:nvSpPr>
        <xdr:cNvPr id="771" name="テキスト ボックス 770"/>
        <xdr:cNvSpPr txBox="1"/>
      </xdr:nvSpPr>
      <xdr:spPr>
        <a:xfrm>
          <a:off x="19310428"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35560</xdr:rowOff>
    </xdr:from>
    <xdr:to>
      <xdr:col>98</xdr:col>
      <xdr:colOff>38100</xdr:colOff>
      <xdr:row>31</xdr:row>
      <xdr:rowOff>137160</xdr:rowOff>
    </xdr:to>
    <xdr:sp macro="" textlink="">
      <xdr:nvSpPr>
        <xdr:cNvPr id="772" name="楕円 771"/>
        <xdr:cNvSpPr/>
      </xdr:nvSpPr>
      <xdr:spPr>
        <a:xfrm>
          <a:off x="18605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153687</xdr:rowOff>
    </xdr:from>
    <xdr:ext cx="534377" cy="259045"/>
    <xdr:sp macro="" textlink="">
      <xdr:nvSpPr>
        <xdr:cNvPr id="773" name="テキスト ボックス 772"/>
        <xdr:cNvSpPr txBox="1"/>
      </xdr:nvSpPr>
      <xdr:spPr>
        <a:xfrm>
          <a:off x="18389111" y="51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58410</xdr:rowOff>
    </xdr:from>
    <xdr:to>
      <xdr:col>116</xdr:col>
      <xdr:colOff>63500</xdr:colOff>
      <xdr:row>58</xdr:row>
      <xdr:rowOff>47026</xdr:rowOff>
    </xdr:to>
    <xdr:cxnSp macro="">
      <xdr:nvCxnSpPr>
        <xdr:cNvPr id="800" name="直線コネクタ 799"/>
        <xdr:cNvCxnSpPr/>
      </xdr:nvCxnSpPr>
      <xdr:spPr>
        <a:xfrm flipV="1">
          <a:off x="21323300" y="9831060"/>
          <a:ext cx="838200" cy="1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47026</xdr:rowOff>
    </xdr:from>
    <xdr:to>
      <xdr:col>111</xdr:col>
      <xdr:colOff>177800</xdr:colOff>
      <xdr:row>58</xdr:row>
      <xdr:rowOff>52009</xdr:rowOff>
    </xdr:to>
    <xdr:cxnSp macro="">
      <xdr:nvCxnSpPr>
        <xdr:cNvPr id="803" name="直線コネクタ 802"/>
        <xdr:cNvCxnSpPr/>
      </xdr:nvCxnSpPr>
      <xdr:spPr>
        <a:xfrm flipV="1">
          <a:off x="20434300" y="9991126"/>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55529</xdr:rowOff>
    </xdr:to>
    <xdr:cxnSp macro="">
      <xdr:nvCxnSpPr>
        <xdr:cNvPr id="806" name="直線コネクタ 805"/>
        <xdr:cNvCxnSpPr/>
      </xdr:nvCxnSpPr>
      <xdr:spPr>
        <a:xfrm flipV="1">
          <a:off x="19545300" y="999610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27869</xdr:rowOff>
    </xdr:from>
    <xdr:to>
      <xdr:col>102</xdr:col>
      <xdr:colOff>114300</xdr:colOff>
      <xdr:row>58</xdr:row>
      <xdr:rowOff>55529</xdr:rowOff>
    </xdr:to>
    <xdr:cxnSp macro="">
      <xdr:nvCxnSpPr>
        <xdr:cNvPr id="809" name="直線コネクタ 808"/>
        <xdr:cNvCxnSpPr/>
      </xdr:nvCxnSpPr>
      <xdr:spPr>
        <a:xfrm>
          <a:off x="18656300" y="9800519"/>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0" name="フローチャート: 判断 809"/>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1" name="テキスト ボックス 810"/>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3" name="テキスト ボックス 812"/>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7610</xdr:rowOff>
    </xdr:from>
    <xdr:to>
      <xdr:col>116</xdr:col>
      <xdr:colOff>114300</xdr:colOff>
      <xdr:row>57</xdr:row>
      <xdr:rowOff>109210</xdr:rowOff>
    </xdr:to>
    <xdr:sp macro="" textlink="">
      <xdr:nvSpPr>
        <xdr:cNvPr id="819" name="楕円 818"/>
        <xdr:cNvSpPr/>
      </xdr:nvSpPr>
      <xdr:spPr>
        <a:xfrm>
          <a:off x="22110700" y="9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157487</xdr:rowOff>
    </xdr:from>
    <xdr:ext cx="469744" cy="259045"/>
    <xdr:sp macro="" textlink="">
      <xdr:nvSpPr>
        <xdr:cNvPr id="820" name="貸付金該当値テキスト"/>
        <xdr:cNvSpPr txBox="1"/>
      </xdr:nvSpPr>
      <xdr:spPr>
        <a:xfrm>
          <a:off x="22212300" y="9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167676</xdr:rowOff>
    </xdr:from>
    <xdr:to>
      <xdr:col>112</xdr:col>
      <xdr:colOff>38100</xdr:colOff>
      <xdr:row>58</xdr:row>
      <xdr:rowOff>97826</xdr:rowOff>
    </xdr:to>
    <xdr:sp macro="" textlink="">
      <xdr:nvSpPr>
        <xdr:cNvPr id="821" name="楕円 820"/>
        <xdr:cNvSpPr/>
      </xdr:nvSpPr>
      <xdr:spPr>
        <a:xfrm>
          <a:off x="21272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88953</xdr:rowOff>
    </xdr:from>
    <xdr:ext cx="469744" cy="259045"/>
    <xdr:sp macro="" textlink="">
      <xdr:nvSpPr>
        <xdr:cNvPr id="822" name="テキスト ボックス 821"/>
        <xdr:cNvSpPr txBox="1"/>
      </xdr:nvSpPr>
      <xdr:spPr>
        <a:xfrm>
          <a:off x="21088428" y="100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1209</xdr:rowOff>
    </xdr:from>
    <xdr:to>
      <xdr:col>107</xdr:col>
      <xdr:colOff>101600</xdr:colOff>
      <xdr:row>58</xdr:row>
      <xdr:rowOff>102809</xdr:rowOff>
    </xdr:to>
    <xdr:sp macro="" textlink="">
      <xdr:nvSpPr>
        <xdr:cNvPr id="823" name="楕円 822"/>
        <xdr:cNvSpPr/>
      </xdr:nvSpPr>
      <xdr:spPr>
        <a:xfrm>
          <a:off x="20383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93936</xdr:rowOff>
    </xdr:from>
    <xdr:ext cx="469744" cy="259045"/>
    <xdr:sp macro="" textlink="">
      <xdr:nvSpPr>
        <xdr:cNvPr id="824" name="テキスト ボックス 823"/>
        <xdr:cNvSpPr txBox="1"/>
      </xdr:nvSpPr>
      <xdr:spPr>
        <a:xfrm>
          <a:off x="20199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4729</xdr:rowOff>
    </xdr:from>
    <xdr:to>
      <xdr:col>102</xdr:col>
      <xdr:colOff>165100</xdr:colOff>
      <xdr:row>58</xdr:row>
      <xdr:rowOff>106329</xdr:rowOff>
    </xdr:to>
    <xdr:sp macro="" textlink="">
      <xdr:nvSpPr>
        <xdr:cNvPr id="825" name="楕円 824"/>
        <xdr:cNvSpPr/>
      </xdr:nvSpPr>
      <xdr:spPr>
        <a:xfrm>
          <a:off x="19494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97456</xdr:rowOff>
    </xdr:from>
    <xdr:ext cx="469744" cy="259045"/>
    <xdr:sp macro="" textlink="">
      <xdr:nvSpPr>
        <xdr:cNvPr id="826" name="テキスト ボックス 825"/>
        <xdr:cNvSpPr txBox="1"/>
      </xdr:nvSpPr>
      <xdr:spPr>
        <a:xfrm>
          <a:off x="19310428" y="100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148519</xdr:rowOff>
    </xdr:from>
    <xdr:to>
      <xdr:col>98</xdr:col>
      <xdr:colOff>38100</xdr:colOff>
      <xdr:row>57</xdr:row>
      <xdr:rowOff>78669</xdr:rowOff>
    </xdr:to>
    <xdr:sp macro="" textlink="">
      <xdr:nvSpPr>
        <xdr:cNvPr id="827" name="楕円 826"/>
        <xdr:cNvSpPr/>
      </xdr:nvSpPr>
      <xdr:spPr>
        <a:xfrm>
          <a:off x="18605500" y="97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95196</xdr:rowOff>
    </xdr:from>
    <xdr:ext cx="469744" cy="259045"/>
    <xdr:sp macro="" textlink="">
      <xdr:nvSpPr>
        <xdr:cNvPr id="828" name="テキスト ボックス 827"/>
        <xdr:cNvSpPr txBox="1"/>
      </xdr:nvSpPr>
      <xdr:spPr>
        <a:xfrm>
          <a:off x="18421428" y="9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3862</xdr:rowOff>
    </xdr:from>
    <xdr:to>
      <xdr:col>116</xdr:col>
      <xdr:colOff>63500</xdr:colOff>
      <xdr:row>78</xdr:row>
      <xdr:rowOff>6116</xdr:rowOff>
    </xdr:to>
    <xdr:cxnSp macro="">
      <xdr:nvCxnSpPr>
        <xdr:cNvPr id="855" name="直線コネクタ 854"/>
        <xdr:cNvCxnSpPr/>
      </xdr:nvCxnSpPr>
      <xdr:spPr>
        <a:xfrm>
          <a:off x="21323300" y="13376962"/>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3862</xdr:rowOff>
    </xdr:from>
    <xdr:to>
      <xdr:col>111</xdr:col>
      <xdr:colOff>177800</xdr:colOff>
      <xdr:row>78</xdr:row>
      <xdr:rowOff>7414</xdr:rowOff>
    </xdr:to>
    <xdr:cxnSp macro="">
      <xdr:nvCxnSpPr>
        <xdr:cNvPr id="858" name="直線コネクタ 857"/>
        <xdr:cNvCxnSpPr/>
      </xdr:nvCxnSpPr>
      <xdr:spPr>
        <a:xfrm flipV="1">
          <a:off x="20434300" y="1337696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7414</xdr:rowOff>
    </xdr:from>
    <xdr:to>
      <xdr:col>107</xdr:col>
      <xdr:colOff>50800</xdr:colOff>
      <xdr:row>78</xdr:row>
      <xdr:rowOff>13212</xdr:rowOff>
    </xdr:to>
    <xdr:cxnSp macro="">
      <xdr:nvCxnSpPr>
        <xdr:cNvPr id="861" name="直線コネクタ 860"/>
        <xdr:cNvCxnSpPr/>
      </xdr:nvCxnSpPr>
      <xdr:spPr>
        <a:xfrm flipV="1">
          <a:off x="19545300" y="133805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13212</xdr:rowOff>
    </xdr:from>
    <xdr:to>
      <xdr:col>102</xdr:col>
      <xdr:colOff>114300</xdr:colOff>
      <xdr:row>78</xdr:row>
      <xdr:rowOff>24797</xdr:rowOff>
    </xdr:to>
    <xdr:cxnSp macro="">
      <xdr:nvCxnSpPr>
        <xdr:cNvPr id="864" name="直線コネクタ 863"/>
        <xdr:cNvCxnSpPr/>
      </xdr:nvCxnSpPr>
      <xdr:spPr>
        <a:xfrm flipV="1">
          <a:off x="18656300" y="13386312"/>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61491</xdr:rowOff>
    </xdr:from>
    <xdr:to>
      <xdr:col>102</xdr:col>
      <xdr:colOff>165100</xdr:colOff>
      <xdr:row>77</xdr:row>
      <xdr:rowOff>163091</xdr:rowOff>
    </xdr:to>
    <xdr:sp macro="" textlink="">
      <xdr:nvSpPr>
        <xdr:cNvPr id="865" name="フローチャート: 判断 864"/>
        <xdr:cNvSpPr/>
      </xdr:nvSpPr>
      <xdr:spPr>
        <a:xfrm>
          <a:off x="19494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8168</xdr:rowOff>
    </xdr:from>
    <xdr:ext cx="534377" cy="259045"/>
    <xdr:sp macro="" textlink="">
      <xdr:nvSpPr>
        <xdr:cNvPr id="866" name="テキスト ボックス 865"/>
        <xdr:cNvSpPr txBox="1"/>
      </xdr:nvSpPr>
      <xdr:spPr>
        <a:xfrm>
          <a:off x="19278111" y="13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126766</xdr:rowOff>
    </xdr:from>
    <xdr:to>
      <xdr:col>116</xdr:col>
      <xdr:colOff>114300</xdr:colOff>
      <xdr:row>78</xdr:row>
      <xdr:rowOff>56916</xdr:rowOff>
    </xdr:to>
    <xdr:sp macro="" textlink="">
      <xdr:nvSpPr>
        <xdr:cNvPr id="874" name="楕円 873"/>
        <xdr:cNvSpPr/>
      </xdr:nvSpPr>
      <xdr:spPr>
        <a:xfrm>
          <a:off x="221107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5"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124512</xdr:rowOff>
    </xdr:from>
    <xdr:to>
      <xdr:col>112</xdr:col>
      <xdr:colOff>38100</xdr:colOff>
      <xdr:row>78</xdr:row>
      <xdr:rowOff>54662</xdr:rowOff>
    </xdr:to>
    <xdr:sp macro="" textlink="">
      <xdr:nvSpPr>
        <xdr:cNvPr id="876" name="楕円 875"/>
        <xdr:cNvSpPr/>
      </xdr:nvSpPr>
      <xdr:spPr>
        <a:xfrm>
          <a:off x="21272500" y="133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45789</xdr:rowOff>
    </xdr:from>
    <xdr:ext cx="534377" cy="259045"/>
    <xdr:sp macro="" textlink="">
      <xdr:nvSpPr>
        <xdr:cNvPr id="877" name="テキスト ボックス 876"/>
        <xdr:cNvSpPr txBox="1"/>
      </xdr:nvSpPr>
      <xdr:spPr>
        <a:xfrm>
          <a:off x="21056111" y="13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128064</xdr:rowOff>
    </xdr:from>
    <xdr:to>
      <xdr:col>107</xdr:col>
      <xdr:colOff>101600</xdr:colOff>
      <xdr:row>78</xdr:row>
      <xdr:rowOff>58214</xdr:rowOff>
    </xdr:to>
    <xdr:sp macro="" textlink="">
      <xdr:nvSpPr>
        <xdr:cNvPr id="878" name="楕円 877"/>
        <xdr:cNvSpPr/>
      </xdr:nvSpPr>
      <xdr:spPr>
        <a:xfrm>
          <a:off x="20383500" y="133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49341</xdr:rowOff>
    </xdr:from>
    <xdr:ext cx="534377" cy="259045"/>
    <xdr:sp macro="" textlink="">
      <xdr:nvSpPr>
        <xdr:cNvPr id="879" name="テキスト ボックス 878"/>
        <xdr:cNvSpPr txBox="1"/>
      </xdr:nvSpPr>
      <xdr:spPr>
        <a:xfrm>
          <a:off x="20167111" y="134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133862</xdr:rowOff>
    </xdr:from>
    <xdr:to>
      <xdr:col>102</xdr:col>
      <xdr:colOff>165100</xdr:colOff>
      <xdr:row>78</xdr:row>
      <xdr:rowOff>64012</xdr:rowOff>
    </xdr:to>
    <xdr:sp macro="" textlink="">
      <xdr:nvSpPr>
        <xdr:cNvPr id="880" name="楕円 879"/>
        <xdr:cNvSpPr/>
      </xdr:nvSpPr>
      <xdr:spPr>
        <a:xfrm>
          <a:off x="19494500" y="133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55139</xdr:rowOff>
    </xdr:from>
    <xdr:ext cx="534377" cy="259045"/>
    <xdr:sp macro="" textlink="">
      <xdr:nvSpPr>
        <xdr:cNvPr id="881" name="テキスト ボックス 880"/>
        <xdr:cNvSpPr txBox="1"/>
      </xdr:nvSpPr>
      <xdr:spPr>
        <a:xfrm>
          <a:off x="19278111" y="13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145447</xdr:rowOff>
    </xdr:from>
    <xdr:to>
      <xdr:col>98</xdr:col>
      <xdr:colOff>38100</xdr:colOff>
      <xdr:row>78</xdr:row>
      <xdr:rowOff>75597</xdr:rowOff>
    </xdr:to>
    <xdr:sp macro="" textlink="">
      <xdr:nvSpPr>
        <xdr:cNvPr id="882" name="楕円 881"/>
        <xdr:cNvSpPr/>
      </xdr:nvSpPr>
      <xdr:spPr>
        <a:xfrm>
          <a:off x="18605500" y="133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66724</xdr:rowOff>
    </xdr:from>
    <xdr:ext cx="534377" cy="259045"/>
    <xdr:sp macro="" textlink="">
      <xdr:nvSpPr>
        <xdr:cNvPr id="883" name="テキスト ボックス 882"/>
        <xdr:cNvSpPr txBox="1"/>
      </xdr:nvSpPr>
      <xdr:spPr>
        <a:xfrm>
          <a:off x="18389111" y="134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普通建設事業については、中学校空調設備（エアコン）整備事業や（仮称）美濃路稲葉宿本陣跡ひろば整備事業、祖父江ふれあいの郷整備事業の皆増等により、前年度の</a:t>
          </a:r>
          <a:r>
            <a:rPr kumimoji="1" lang="en-US" altLang="ja-JP" sz="1200">
              <a:latin typeface="ＭＳ Ｐゴシック" panose="020B0600070205080204" pitchFamily="50" charset="-128"/>
              <a:ea typeface="ＭＳ Ｐゴシック" panose="020B0600070205080204" pitchFamily="50" charset="-128"/>
            </a:rPr>
            <a:t>29,377</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41,917</a:t>
          </a:r>
          <a:r>
            <a:rPr kumimoji="1" lang="ja-JP" altLang="en-US" sz="1200">
              <a:latin typeface="ＭＳ Ｐゴシック" panose="020B0600070205080204" pitchFamily="50" charset="-128"/>
              <a:ea typeface="ＭＳ Ｐゴシック" panose="020B0600070205080204" pitchFamily="50" charset="-128"/>
            </a:rPr>
            <a:t>円に大幅増（前年度比</a:t>
          </a:r>
          <a:r>
            <a:rPr kumimoji="1" lang="en-US" altLang="ja-JP" sz="1200">
              <a:latin typeface="ＭＳ Ｐゴシック" panose="020B0600070205080204" pitchFamily="50" charset="-128"/>
              <a:ea typeface="ＭＳ Ｐゴシック" panose="020B0600070205080204" pitchFamily="50" charset="-128"/>
            </a:rPr>
            <a:t>142.7</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義務的経費ついては、公債費において臨時財政対策債や合併特例債の償還金の増により、</a:t>
          </a:r>
          <a:r>
            <a:rPr kumimoji="1" lang="en-US" altLang="ja-JP" sz="1200">
              <a:latin typeface="ＭＳ Ｐゴシック" panose="020B0600070205080204" pitchFamily="50" charset="-128"/>
              <a:ea typeface="ＭＳ Ｐゴシック" panose="020B0600070205080204" pitchFamily="50" charset="-128"/>
            </a:rPr>
            <a:t>29,277</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30,317</a:t>
          </a:r>
          <a:r>
            <a:rPr kumimoji="1" lang="ja-JP" altLang="en-US" sz="1200">
              <a:latin typeface="ＭＳ Ｐゴシック" panose="020B0600070205080204" pitchFamily="50" charset="-128"/>
              <a:ea typeface="ＭＳ Ｐゴシック" panose="020B0600070205080204" pitchFamily="50" charset="-128"/>
            </a:rPr>
            <a:t>円に増（前年度比</a:t>
          </a:r>
          <a:r>
            <a:rPr kumimoji="1" lang="en-US" altLang="ja-JP" sz="1200">
              <a:latin typeface="ＭＳ Ｐゴシック" panose="020B0600070205080204" pitchFamily="50" charset="-128"/>
              <a:ea typeface="ＭＳ Ｐゴシック" panose="020B0600070205080204" pitchFamily="50" charset="-128"/>
            </a:rPr>
            <a:t>103.6</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その他の経費については、積立金においてＪＲ稲沢駅前の市有地Ｂ街区の一部を売却した利益相当分を都市基盤整備基金に積立てたこと等により、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7,782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円に大幅増（前年度比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％）となっているとともに、貸付金について、病院事業会計へ</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億円を貸付けたこと等により前年度の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円に大幅増（前年度比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54610</xdr:rowOff>
    </xdr:from>
    <xdr:to>
      <xdr:col>24</xdr:col>
      <xdr:colOff>63500</xdr:colOff>
      <xdr:row>35</xdr:row>
      <xdr:rowOff>68580</xdr:rowOff>
    </xdr:to>
    <xdr:cxnSp macro="">
      <xdr:nvCxnSpPr>
        <xdr:cNvPr id="61" name="直線コネクタ 60"/>
        <xdr:cNvCxnSpPr/>
      </xdr:nvCxnSpPr>
      <xdr:spPr>
        <a:xfrm flipV="1">
          <a:off x="3797300" y="60553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35</xdr:row>
      <xdr:rowOff>68580</xdr:rowOff>
    </xdr:to>
    <xdr:cxnSp macro="">
      <xdr:nvCxnSpPr>
        <xdr:cNvPr id="64" name="直線コネクタ 63"/>
        <xdr:cNvCxnSpPr/>
      </xdr:nvCxnSpPr>
      <xdr:spPr>
        <a:xfrm>
          <a:off x="2908300" y="578993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83820</xdr:rowOff>
    </xdr:from>
    <xdr:to>
      <xdr:col>15</xdr:col>
      <xdr:colOff>50800</xdr:colOff>
      <xdr:row>33</xdr:row>
      <xdr:rowOff>132080</xdr:rowOff>
    </xdr:to>
    <xdr:cxnSp macro="">
      <xdr:nvCxnSpPr>
        <xdr:cNvPr id="67" name="直線コネクタ 66"/>
        <xdr:cNvCxnSpPr/>
      </xdr:nvCxnSpPr>
      <xdr:spPr>
        <a:xfrm>
          <a:off x="2019300" y="5227320"/>
          <a:ext cx="8890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83820</xdr:rowOff>
    </xdr:from>
    <xdr:to>
      <xdr:col>10</xdr:col>
      <xdr:colOff>114300</xdr:colOff>
      <xdr:row>30</xdr:row>
      <xdr:rowOff>107950</xdr:rowOff>
    </xdr:to>
    <xdr:cxnSp macro="">
      <xdr:nvCxnSpPr>
        <xdr:cNvPr id="70" name="直線コネクタ 69"/>
        <xdr:cNvCxnSpPr/>
      </xdr:nvCxnSpPr>
      <xdr:spPr>
        <a:xfrm flipV="1">
          <a:off x="1130300" y="52273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29</xdr:row>
      <xdr:rowOff>161290</xdr:rowOff>
    </xdr:from>
    <xdr:to>
      <xdr:col>10</xdr:col>
      <xdr:colOff>165100</xdr:colOff>
      <xdr:row>30</xdr:row>
      <xdr:rowOff>91440</xdr:rowOff>
    </xdr:to>
    <xdr:sp macro="" textlink="">
      <xdr:nvSpPr>
        <xdr:cNvPr id="71" name="フローチャート: 判断 70"/>
        <xdr:cNvSpPr/>
      </xdr:nvSpPr>
      <xdr:spPr>
        <a:xfrm>
          <a:off x="1968500" y="51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107967</xdr:rowOff>
    </xdr:from>
    <xdr:ext cx="469744" cy="259045"/>
    <xdr:sp macro="" textlink="">
      <xdr:nvSpPr>
        <xdr:cNvPr id="72" name="テキスト ボックス 71"/>
        <xdr:cNvSpPr txBox="1"/>
      </xdr:nvSpPr>
      <xdr:spPr>
        <a:xfrm>
          <a:off x="1784428" y="490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124477</xdr:rowOff>
    </xdr:from>
    <xdr:ext cx="469744" cy="259045"/>
    <xdr:sp macro="" textlink="">
      <xdr:nvSpPr>
        <xdr:cNvPr id="74" name="テキスト ボックス 73"/>
        <xdr:cNvSpPr txBox="1"/>
      </xdr:nvSpPr>
      <xdr:spPr>
        <a:xfrm>
          <a:off x="895428"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80" name="楕円 79"/>
        <xdr:cNvSpPr/>
      </xdr:nvSpPr>
      <xdr:spPr>
        <a:xfrm>
          <a:off x="4584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153687</xdr:rowOff>
    </xdr:from>
    <xdr:ext cx="469744" cy="259045"/>
    <xdr:sp macro="" textlink="">
      <xdr:nvSpPr>
        <xdr:cNvPr id="81" name="議会費該当値テキスト"/>
        <xdr:cNvSpPr txBox="1"/>
      </xdr:nvSpPr>
      <xdr:spPr>
        <a:xfrm>
          <a:off x="4686300"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17780</xdr:rowOff>
    </xdr:from>
    <xdr:to>
      <xdr:col>20</xdr:col>
      <xdr:colOff>38100</xdr:colOff>
      <xdr:row>35</xdr:row>
      <xdr:rowOff>119380</xdr:rowOff>
    </xdr:to>
    <xdr:sp macro="" textlink="">
      <xdr:nvSpPr>
        <xdr:cNvPr id="82" name="楕円 81"/>
        <xdr:cNvSpPr/>
      </xdr:nvSpPr>
      <xdr:spPr>
        <a:xfrm>
          <a:off x="3746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110507</xdr:rowOff>
    </xdr:from>
    <xdr:ext cx="469744" cy="259045"/>
    <xdr:sp macro="" textlink="">
      <xdr:nvSpPr>
        <xdr:cNvPr id="83" name="テキスト ボックス 82"/>
        <xdr:cNvSpPr txBox="1"/>
      </xdr:nvSpPr>
      <xdr:spPr>
        <a:xfrm>
          <a:off x="3562428"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81280</xdr:rowOff>
    </xdr:from>
    <xdr:to>
      <xdr:col>15</xdr:col>
      <xdr:colOff>101600</xdr:colOff>
      <xdr:row>34</xdr:row>
      <xdr:rowOff>11430</xdr:rowOff>
    </xdr:to>
    <xdr:sp macro="" textlink="">
      <xdr:nvSpPr>
        <xdr:cNvPr id="84" name="楕円 83"/>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27957</xdr:rowOff>
    </xdr:from>
    <xdr:ext cx="469744" cy="259045"/>
    <xdr:sp macro="" textlink="">
      <xdr:nvSpPr>
        <xdr:cNvPr id="85" name="テキスト ボックス 84"/>
        <xdr:cNvSpPr txBox="1"/>
      </xdr:nvSpPr>
      <xdr:spPr>
        <a:xfrm>
          <a:off x="2673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33020</xdr:rowOff>
    </xdr:from>
    <xdr:to>
      <xdr:col>10</xdr:col>
      <xdr:colOff>165100</xdr:colOff>
      <xdr:row>30</xdr:row>
      <xdr:rowOff>134620</xdr:rowOff>
    </xdr:to>
    <xdr:sp macro="" textlink="">
      <xdr:nvSpPr>
        <xdr:cNvPr id="86" name="楕円 85"/>
        <xdr:cNvSpPr/>
      </xdr:nvSpPr>
      <xdr:spPr>
        <a:xfrm>
          <a:off x="1968500" y="51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125747</xdr:rowOff>
    </xdr:from>
    <xdr:ext cx="469744" cy="259045"/>
    <xdr:sp macro="" textlink="">
      <xdr:nvSpPr>
        <xdr:cNvPr id="87" name="テキスト ボックス 86"/>
        <xdr:cNvSpPr txBox="1"/>
      </xdr:nvSpPr>
      <xdr:spPr>
        <a:xfrm>
          <a:off x="1784428" y="526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57150</xdr:rowOff>
    </xdr:from>
    <xdr:to>
      <xdr:col>6</xdr:col>
      <xdr:colOff>38100</xdr:colOff>
      <xdr:row>30</xdr:row>
      <xdr:rowOff>158750</xdr:rowOff>
    </xdr:to>
    <xdr:sp macro="" textlink="">
      <xdr:nvSpPr>
        <xdr:cNvPr id="88" name="楕円 87"/>
        <xdr:cNvSpPr/>
      </xdr:nvSpPr>
      <xdr:spPr>
        <a:xfrm>
          <a:off x="10795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3827</xdr:rowOff>
    </xdr:from>
    <xdr:ext cx="469744" cy="259045"/>
    <xdr:sp macro="" textlink="">
      <xdr:nvSpPr>
        <xdr:cNvPr id="89" name="テキスト ボックス 88"/>
        <xdr:cNvSpPr txBox="1"/>
      </xdr:nvSpPr>
      <xdr:spPr>
        <a:xfrm>
          <a:off x="895428" y="49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73761</xdr:rowOff>
    </xdr:from>
    <xdr:to>
      <xdr:col>24</xdr:col>
      <xdr:colOff>63500</xdr:colOff>
      <xdr:row>58</xdr:row>
      <xdr:rowOff>88025</xdr:rowOff>
    </xdr:to>
    <xdr:cxnSp macro="">
      <xdr:nvCxnSpPr>
        <xdr:cNvPr id="118" name="直線コネクタ 117"/>
        <xdr:cNvCxnSpPr/>
      </xdr:nvCxnSpPr>
      <xdr:spPr>
        <a:xfrm flipV="1">
          <a:off x="3797300" y="10017861"/>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57278</xdr:rowOff>
    </xdr:from>
    <xdr:to>
      <xdr:col>19</xdr:col>
      <xdr:colOff>177800</xdr:colOff>
      <xdr:row>58</xdr:row>
      <xdr:rowOff>88025</xdr:rowOff>
    </xdr:to>
    <xdr:cxnSp macro="">
      <xdr:nvCxnSpPr>
        <xdr:cNvPr id="121" name="直線コネクタ 120"/>
        <xdr:cNvCxnSpPr/>
      </xdr:nvCxnSpPr>
      <xdr:spPr>
        <a:xfrm>
          <a:off x="2908300" y="1000137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57278</xdr:rowOff>
    </xdr:from>
    <xdr:to>
      <xdr:col>15</xdr:col>
      <xdr:colOff>50800</xdr:colOff>
      <xdr:row>58</xdr:row>
      <xdr:rowOff>77978</xdr:rowOff>
    </xdr:to>
    <xdr:cxnSp macro="">
      <xdr:nvCxnSpPr>
        <xdr:cNvPr id="124" name="直線コネクタ 123"/>
        <xdr:cNvCxnSpPr/>
      </xdr:nvCxnSpPr>
      <xdr:spPr>
        <a:xfrm flipV="1">
          <a:off x="2019300" y="10001378"/>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77978</xdr:rowOff>
    </xdr:from>
    <xdr:to>
      <xdr:col>10</xdr:col>
      <xdr:colOff>114300</xdr:colOff>
      <xdr:row>58</xdr:row>
      <xdr:rowOff>81114</xdr:rowOff>
    </xdr:to>
    <xdr:cxnSp macro="">
      <xdr:nvCxnSpPr>
        <xdr:cNvPr id="127" name="直線コネクタ 126"/>
        <xdr:cNvCxnSpPr/>
      </xdr:nvCxnSpPr>
      <xdr:spPr>
        <a:xfrm flipV="1">
          <a:off x="1130300" y="10022078"/>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137615</xdr:rowOff>
    </xdr:from>
    <xdr:to>
      <xdr:col>10</xdr:col>
      <xdr:colOff>165100</xdr:colOff>
      <xdr:row>58</xdr:row>
      <xdr:rowOff>67765</xdr:rowOff>
    </xdr:to>
    <xdr:sp macro="" textlink="">
      <xdr:nvSpPr>
        <xdr:cNvPr id="128" name="フローチャート: 判断 127"/>
        <xdr:cNvSpPr/>
      </xdr:nvSpPr>
      <xdr:spPr>
        <a:xfrm>
          <a:off x="1968500" y="991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84292</xdr:rowOff>
    </xdr:from>
    <xdr:ext cx="534377" cy="259045"/>
    <xdr:sp macro="" textlink="">
      <xdr:nvSpPr>
        <xdr:cNvPr id="129" name="テキスト ボックス 128"/>
        <xdr:cNvSpPr txBox="1"/>
      </xdr:nvSpPr>
      <xdr:spPr>
        <a:xfrm>
          <a:off x="1752111" y="9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22961</xdr:rowOff>
    </xdr:from>
    <xdr:to>
      <xdr:col>24</xdr:col>
      <xdr:colOff>114300</xdr:colOff>
      <xdr:row>58</xdr:row>
      <xdr:rowOff>124561</xdr:rowOff>
    </xdr:to>
    <xdr:sp macro="" textlink="">
      <xdr:nvSpPr>
        <xdr:cNvPr id="137" name="楕円 136"/>
        <xdr:cNvSpPr/>
      </xdr:nvSpPr>
      <xdr:spPr>
        <a:xfrm>
          <a:off x="45847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150603</xdr:rowOff>
    </xdr:from>
    <xdr:ext cx="534377" cy="259045"/>
    <xdr:sp macro="" textlink="">
      <xdr:nvSpPr>
        <xdr:cNvPr id="138" name="総務費該当値テキスト"/>
        <xdr:cNvSpPr txBox="1"/>
      </xdr:nvSpPr>
      <xdr:spPr>
        <a:xfrm>
          <a:off x="4686300" y="99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37225</xdr:rowOff>
    </xdr:from>
    <xdr:to>
      <xdr:col>20</xdr:col>
      <xdr:colOff>38100</xdr:colOff>
      <xdr:row>58</xdr:row>
      <xdr:rowOff>138825</xdr:rowOff>
    </xdr:to>
    <xdr:sp macro="" textlink="">
      <xdr:nvSpPr>
        <xdr:cNvPr id="139" name="楕円 138"/>
        <xdr:cNvSpPr/>
      </xdr:nvSpPr>
      <xdr:spPr>
        <a:xfrm>
          <a:off x="3746500" y="9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129952</xdr:rowOff>
    </xdr:from>
    <xdr:ext cx="534377" cy="259045"/>
    <xdr:sp macro="" textlink="">
      <xdr:nvSpPr>
        <xdr:cNvPr id="140" name="テキスト ボックス 139"/>
        <xdr:cNvSpPr txBox="1"/>
      </xdr:nvSpPr>
      <xdr:spPr>
        <a:xfrm>
          <a:off x="3530111" y="100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6478</xdr:rowOff>
    </xdr:from>
    <xdr:to>
      <xdr:col>15</xdr:col>
      <xdr:colOff>101600</xdr:colOff>
      <xdr:row>58</xdr:row>
      <xdr:rowOff>108078</xdr:rowOff>
    </xdr:to>
    <xdr:sp macro="" textlink="">
      <xdr:nvSpPr>
        <xdr:cNvPr id="141" name="楕円 140"/>
        <xdr:cNvSpPr/>
      </xdr:nvSpPr>
      <xdr:spPr>
        <a:xfrm>
          <a:off x="2857500" y="99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99205</xdr:rowOff>
    </xdr:from>
    <xdr:ext cx="534377" cy="259045"/>
    <xdr:sp macro="" textlink="">
      <xdr:nvSpPr>
        <xdr:cNvPr id="142" name="テキスト ボックス 141"/>
        <xdr:cNvSpPr txBox="1"/>
      </xdr:nvSpPr>
      <xdr:spPr>
        <a:xfrm>
          <a:off x="2641111" y="100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27178</xdr:rowOff>
    </xdr:from>
    <xdr:to>
      <xdr:col>10</xdr:col>
      <xdr:colOff>165100</xdr:colOff>
      <xdr:row>58</xdr:row>
      <xdr:rowOff>128778</xdr:rowOff>
    </xdr:to>
    <xdr:sp macro="" textlink="">
      <xdr:nvSpPr>
        <xdr:cNvPr id="143" name="楕円 142"/>
        <xdr:cNvSpPr/>
      </xdr:nvSpPr>
      <xdr:spPr>
        <a:xfrm>
          <a:off x="1968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119905</xdr:rowOff>
    </xdr:from>
    <xdr:ext cx="534377" cy="259045"/>
    <xdr:sp macro="" textlink="">
      <xdr:nvSpPr>
        <xdr:cNvPr id="144" name="テキスト ボックス 143"/>
        <xdr:cNvSpPr txBox="1"/>
      </xdr:nvSpPr>
      <xdr:spPr>
        <a:xfrm>
          <a:off x="1752111" y="10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30314</xdr:rowOff>
    </xdr:from>
    <xdr:to>
      <xdr:col>6</xdr:col>
      <xdr:colOff>38100</xdr:colOff>
      <xdr:row>58</xdr:row>
      <xdr:rowOff>131914</xdr:rowOff>
    </xdr:to>
    <xdr:sp macro="" textlink="">
      <xdr:nvSpPr>
        <xdr:cNvPr id="145" name="楕円 144"/>
        <xdr:cNvSpPr/>
      </xdr:nvSpPr>
      <xdr:spPr>
        <a:xfrm>
          <a:off x="1079500" y="99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123041</xdr:rowOff>
    </xdr:from>
    <xdr:ext cx="534377" cy="259045"/>
    <xdr:sp macro="" textlink="">
      <xdr:nvSpPr>
        <xdr:cNvPr id="146" name="テキスト ボックス 145"/>
        <xdr:cNvSpPr txBox="1"/>
      </xdr:nvSpPr>
      <xdr:spPr>
        <a:xfrm>
          <a:off x="863111" y="100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94362</xdr:rowOff>
    </xdr:from>
    <xdr:to>
      <xdr:col>24</xdr:col>
      <xdr:colOff>63500</xdr:colOff>
      <xdr:row>76</xdr:row>
      <xdr:rowOff>132899</xdr:rowOff>
    </xdr:to>
    <xdr:cxnSp macro="">
      <xdr:nvCxnSpPr>
        <xdr:cNvPr id="176" name="直線コネクタ 175"/>
        <xdr:cNvCxnSpPr/>
      </xdr:nvCxnSpPr>
      <xdr:spPr>
        <a:xfrm flipV="1">
          <a:off x="3797300" y="13124562"/>
          <a:ext cx="8382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121011</xdr:rowOff>
    </xdr:from>
    <xdr:to>
      <xdr:col>19</xdr:col>
      <xdr:colOff>177800</xdr:colOff>
      <xdr:row>76</xdr:row>
      <xdr:rowOff>132899</xdr:rowOff>
    </xdr:to>
    <xdr:cxnSp macro="">
      <xdr:nvCxnSpPr>
        <xdr:cNvPr id="179" name="直線コネクタ 178"/>
        <xdr:cNvCxnSpPr/>
      </xdr:nvCxnSpPr>
      <xdr:spPr>
        <a:xfrm>
          <a:off x="2908300" y="131512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121011</xdr:rowOff>
    </xdr:from>
    <xdr:to>
      <xdr:col>15</xdr:col>
      <xdr:colOff>50800</xdr:colOff>
      <xdr:row>77</xdr:row>
      <xdr:rowOff>16218</xdr:rowOff>
    </xdr:to>
    <xdr:cxnSp macro="">
      <xdr:nvCxnSpPr>
        <xdr:cNvPr id="182" name="直線コネクタ 181"/>
        <xdr:cNvCxnSpPr/>
      </xdr:nvCxnSpPr>
      <xdr:spPr>
        <a:xfrm flipV="1">
          <a:off x="2019300" y="13151211"/>
          <a:ext cx="8890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16218</xdr:rowOff>
    </xdr:from>
    <xdr:to>
      <xdr:col>10</xdr:col>
      <xdr:colOff>114300</xdr:colOff>
      <xdr:row>77</xdr:row>
      <xdr:rowOff>145377</xdr:rowOff>
    </xdr:to>
    <xdr:cxnSp macro="">
      <xdr:nvCxnSpPr>
        <xdr:cNvPr id="185" name="直線コネクタ 184"/>
        <xdr:cNvCxnSpPr/>
      </xdr:nvCxnSpPr>
      <xdr:spPr>
        <a:xfrm flipV="1">
          <a:off x="1130300" y="1321786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151727</xdr:rowOff>
    </xdr:from>
    <xdr:to>
      <xdr:col>10</xdr:col>
      <xdr:colOff>165100</xdr:colOff>
      <xdr:row>72</xdr:row>
      <xdr:rowOff>81877</xdr:rowOff>
    </xdr:to>
    <xdr:sp macro="" textlink="">
      <xdr:nvSpPr>
        <xdr:cNvPr id="186" name="フローチャート: 判断 185"/>
        <xdr:cNvSpPr/>
      </xdr:nvSpPr>
      <xdr:spPr>
        <a:xfrm>
          <a:off x="1968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98404</xdr:rowOff>
    </xdr:from>
    <xdr:ext cx="599010" cy="259045"/>
    <xdr:sp macro="" textlink="">
      <xdr:nvSpPr>
        <xdr:cNvPr id="187" name="テキスト ボックス 186"/>
        <xdr:cNvSpPr txBox="1"/>
      </xdr:nvSpPr>
      <xdr:spPr>
        <a:xfrm>
          <a:off x="1719795"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43562</xdr:rowOff>
    </xdr:from>
    <xdr:to>
      <xdr:col>24</xdr:col>
      <xdr:colOff>114300</xdr:colOff>
      <xdr:row>76</xdr:row>
      <xdr:rowOff>145162</xdr:rowOff>
    </xdr:to>
    <xdr:sp macro="" textlink="">
      <xdr:nvSpPr>
        <xdr:cNvPr id="195" name="楕円 194"/>
        <xdr:cNvSpPr/>
      </xdr:nvSpPr>
      <xdr:spPr>
        <a:xfrm>
          <a:off x="4584700" y="13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21989</xdr:rowOff>
    </xdr:from>
    <xdr:ext cx="599010" cy="259045"/>
    <xdr:sp macro="" textlink="">
      <xdr:nvSpPr>
        <xdr:cNvPr id="196" name="民生費該当値テキスト"/>
        <xdr:cNvSpPr txBox="1"/>
      </xdr:nvSpPr>
      <xdr:spPr>
        <a:xfrm>
          <a:off x="4686300" y="130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82099</xdr:rowOff>
    </xdr:from>
    <xdr:to>
      <xdr:col>20</xdr:col>
      <xdr:colOff>38100</xdr:colOff>
      <xdr:row>77</xdr:row>
      <xdr:rowOff>12249</xdr:rowOff>
    </xdr:to>
    <xdr:sp macro="" textlink="">
      <xdr:nvSpPr>
        <xdr:cNvPr id="197" name="楕円 196"/>
        <xdr:cNvSpPr/>
      </xdr:nvSpPr>
      <xdr:spPr>
        <a:xfrm>
          <a:off x="3746500" y="131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3376</xdr:rowOff>
    </xdr:from>
    <xdr:ext cx="599010" cy="259045"/>
    <xdr:sp macro="" textlink="">
      <xdr:nvSpPr>
        <xdr:cNvPr id="198" name="テキスト ボックス 197"/>
        <xdr:cNvSpPr txBox="1"/>
      </xdr:nvSpPr>
      <xdr:spPr>
        <a:xfrm>
          <a:off x="3497795" y="132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70211</xdr:rowOff>
    </xdr:from>
    <xdr:to>
      <xdr:col>15</xdr:col>
      <xdr:colOff>101600</xdr:colOff>
      <xdr:row>77</xdr:row>
      <xdr:rowOff>361</xdr:rowOff>
    </xdr:to>
    <xdr:sp macro="" textlink="">
      <xdr:nvSpPr>
        <xdr:cNvPr id="199" name="楕円 198"/>
        <xdr:cNvSpPr/>
      </xdr:nvSpPr>
      <xdr:spPr>
        <a:xfrm>
          <a:off x="28575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162938</xdr:rowOff>
    </xdr:from>
    <xdr:ext cx="599010" cy="259045"/>
    <xdr:sp macro="" textlink="">
      <xdr:nvSpPr>
        <xdr:cNvPr id="200" name="テキスト ボックス 199"/>
        <xdr:cNvSpPr txBox="1"/>
      </xdr:nvSpPr>
      <xdr:spPr>
        <a:xfrm>
          <a:off x="2608795" y="131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136868</xdr:rowOff>
    </xdr:from>
    <xdr:to>
      <xdr:col>10</xdr:col>
      <xdr:colOff>165100</xdr:colOff>
      <xdr:row>77</xdr:row>
      <xdr:rowOff>67018</xdr:rowOff>
    </xdr:to>
    <xdr:sp macro="" textlink="">
      <xdr:nvSpPr>
        <xdr:cNvPr id="201" name="楕円 200"/>
        <xdr:cNvSpPr/>
      </xdr:nvSpPr>
      <xdr:spPr>
        <a:xfrm>
          <a:off x="1968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58145</xdr:rowOff>
    </xdr:from>
    <xdr:ext cx="599010" cy="259045"/>
    <xdr:sp macro="" textlink="">
      <xdr:nvSpPr>
        <xdr:cNvPr id="202" name="テキスト ボックス 201"/>
        <xdr:cNvSpPr txBox="1"/>
      </xdr:nvSpPr>
      <xdr:spPr>
        <a:xfrm>
          <a:off x="1719795"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94577</xdr:rowOff>
    </xdr:from>
    <xdr:to>
      <xdr:col>6</xdr:col>
      <xdr:colOff>38100</xdr:colOff>
      <xdr:row>78</xdr:row>
      <xdr:rowOff>24727</xdr:rowOff>
    </xdr:to>
    <xdr:sp macro="" textlink="">
      <xdr:nvSpPr>
        <xdr:cNvPr id="203" name="楕円 202"/>
        <xdr:cNvSpPr/>
      </xdr:nvSpPr>
      <xdr:spPr>
        <a:xfrm>
          <a:off x="1079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15854</xdr:rowOff>
    </xdr:from>
    <xdr:ext cx="599010" cy="259045"/>
    <xdr:sp macro="" textlink="">
      <xdr:nvSpPr>
        <xdr:cNvPr id="204" name="テキスト ボックス 203"/>
        <xdr:cNvSpPr txBox="1"/>
      </xdr:nvSpPr>
      <xdr:spPr>
        <a:xfrm>
          <a:off x="830795" y="133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36677</xdr:rowOff>
    </xdr:from>
    <xdr:to>
      <xdr:col>24</xdr:col>
      <xdr:colOff>63500</xdr:colOff>
      <xdr:row>97</xdr:row>
      <xdr:rowOff>74473</xdr:rowOff>
    </xdr:to>
    <xdr:cxnSp macro="">
      <xdr:nvCxnSpPr>
        <xdr:cNvPr id="234" name="直線コネクタ 233"/>
        <xdr:cNvCxnSpPr/>
      </xdr:nvCxnSpPr>
      <xdr:spPr>
        <a:xfrm flipV="1">
          <a:off x="3797300" y="16495877"/>
          <a:ext cx="8382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74473</xdr:rowOff>
    </xdr:from>
    <xdr:to>
      <xdr:col>19</xdr:col>
      <xdr:colOff>177800</xdr:colOff>
      <xdr:row>97</xdr:row>
      <xdr:rowOff>95428</xdr:rowOff>
    </xdr:to>
    <xdr:cxnSp macro="">
      <xdr:nvCxnSpPr>
        <xdr:cNvPr id="237" name="直線コネクタ 236"/>
        <xdr:cNvCxnSpPr/>
      </xdr:nvCxnSpPr>
      <xdr:spPr>
        <a:xfrm flipV="1">
          <a:off x="2908300" y="16705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39497</xdr:rowOff>
    </xdr:from>
    <xdr:to>
      <xdr:col>15</xdr:col>
      <xdr:colOff>50800</xdr:colOff>
      <xdr:row>97</xdr:row>
      <xdr:rowOff>95428</xdr:rowOff>
    </xdr:to>
    <xdr:cxnSp macro="">
      <xdr:nvCxnSpPr>
        <xdr:cNvPr id="240" name="直線コネクタ 239"/>
        <xdr:cNvCxnSpPr/>
      </xdr:nvCxnSpPr>
      <xdr:spPr>
        <a:xfrm>
          <a:off x="2019300" y="15984347"/>
          <a:ext cx="889000" cy="7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104533</xdr:rowOff>
    </xdr:from>
    <xdr:to>
      <xdr:col>10</xdr:col>
      <xdr:colOff>114300</xdr:colOff>
      <xdr:row>93</xdr:row>
      <xdr:rowOff>39497</xdr:rowOff>
    </xdr:to>
    <xdr:cxnSp macro="">
      <xdr:nvCxnSpPr>
        <xdr:cNvPr id="243" name="直線コネクタ 242"/>
        <xdr:cNvCxnSpPr/>
      </xdr:nvCxnSpPr>
      <xdr:spPr>
        <a:xfrm>
          <a:off x="1130300" y="15877933"/>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164528</xdr:rowOff>
    </xdr:from>
    <xdr:to>
      <xdr:col>10</xdr:col>
      <xdr:colOff>165100</xdr:colOff>
      <xdr:row>96</xdr:row>
      <xdr:rowOff>94678</xdr:rowOff>
    </xdr:to>
    <xdr:sp macro="" textlink="">
      <xdr:nvSpPr>
        <xdr:cNvPr id="244" name="フローチャート: 判断 243"/>
        <xdr:cNvSpPr/>
      </xdr:nvSpPr>
      <xdr:spPr>
        <a:xfrm>
          <a:off x="1968500" y="164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85805</xdr:rowOff>
    </xdr:from>
    <xdr:ext cx="534377" cy="259045"/>
    <xdr:sp macro="" textlink="">
      <xdr:nvSpPr>
        <xdr:cNvPr id="245" name="テキスト ボックス 244"/>
        <xdr:cNvSpPr txBox="1"/>
      </xdr:nvSpPr>
      <xdr:spPr>
        <a:xfrm>
          <a:off x="1752111" y="165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157327</xdr:rowOff>
    </xdr:from>
    <xdr:to>
      <xdr:col>24</xdr:col>
      <xdr:colOff>114300</xdr:colOff>
      <xdr:row>96</xdr:row>
      <xdr:rowOff>87477</xdr:rowOff>
    </xdr:to>
    <xdr:sp macro="" textlink="">
      <xdr:nvSpPr>
        <xdr:cNvPr id="253" name="楕円 252"/>
        <xdr:cNvSpPr/>
      </xdr:nvSpPr>
      <xdr:spPr>
        <a:xfrm>
          <a:off x="45847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135754</xdr:rowOff>
    </xdr:from>
    <xdr:ext cx="534377" cy="259045"/>
    <xdr:sp macro="" textlink="">
      <xdr:nvSpPr>
        <xdr:cNvPr id="254" name="衛生費該当値テキスト"/>
        <xdr:cNvSpPr txBox="1"/>
      </xdr:nvSpPr>
      <xdr:spPr>
        <a:xfrm>
          <a:off x="4686300"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23673</xdr:rowOff>
    </xdr:from>
    <xdr:to>
      <xdr:col>20</xdr:col>
      <xdr:colOff>38100</xdr:colOff>
      <xdr:row>97</xdr:row>
      <xdr:rowOff>125273</xdr:rowOff>
    </xdr:to>
    <xdr:sp macro="" textlink="">
      <xdr:nvSpPr>
        <xdr:cNvPr id="255" name="楕円 254"/>
        <xdr:cNvSpPr/>
      </xdr:nvSpPr>
      <xdr:spPr>
        <a:xfrm>
          <a:off x="3746500" y="16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116400</xdr:rowOff>
    </xdr:from>
    <xdr:ext cx="534377" cy="259045"/>
    <xdr:sp macro="" textlink="">
      <xdr:nvSpPr>
        <xdr:cNvPr id="256" name="テキスト ボックス 255"/>
        <xdr:cNvSpPr txBox="1"/>
      </xdr:nvSpPr>
      <xdr:spPr>
        <a:xfrm>
          <a:off x="3530111" y="167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44628</xdr:rowOff>
    </xdr:from>
    <xdr:to>
      <xdr:col>15</xdr:col>
      <xdr:colOff>101600</xdr:colOff>
      <xdr:row>97</xdr:row>
      <xdr:rowOff>146228</xdr:rowOff>
    </xdr:to>
    <xdr:sp macro="" textlink="">
      <xdr:nvSpPr>
        <xdr:cNvPr id="257" name="楕円 256"/>
        <xdr:cNvSpPr/>
      </xdr:nvSpPr>
      <xdr:spPr>
        <a:xfrm>
          <a:off x="28575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137355</xdr:rowOff>
    </xdr:from>
    <xdr:ext cx="534377" cy="259045"/>
    <xdr:sp macro="" textlink="">
      <xdr:nvSpPr>
        <xdr:cNvPr id="258" name="テキスト ボックス 257"/>
        <xdr:cNvSpPr txBox="1"/>
      </xdr:nvSpPr>
      <xdr:spPr>
        <a:xfrm>
          <a:off x="2641111" y="167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160147</xdr:rowOff>
    </xdr:from>
    <xdr:to>
      <xdr:col>10</xdr:col>
      <xdr:colOff>165100</xdr:colOff>
      <xdr:row>93</xdr:row>
      <xdr:rowOff>90297</xdr:rowOff>
    </xdr:to>
    <xdr:sp macro="" textlink="">
      <xdr:nvSpPr>
        <xdr:cNvPr id="259" name="楕円 258"/>
        <xdr:cNvSpPr/>
      </xdr:nvSpPr>
      <xdr:spPr>
        <a:xfrm>
          <a:off x="1968500" y="159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106824</xdr:rowOff>
    </xdr:from>
    <xdr:ext cx="534377" cy="259045"/>
    <xdr:sp macro="" textlink="">
      <xdr:nvSpPr>
        <xdr:cNvPr id="260" name="テキスト ボックス 259"/>
        <xdr:cNvSpPr txBox="1"/>
      </xdr:nvSpPr>
      <xdr:spPr>
        <a:xfrm>
          <a:off x="1752111" y="157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53733</xdr:rowOff>
    </xdr:from>
    <xdr:to>
      <xdr:col>6</xdr:col>
      <xdr:colOff>38100</xdr:colOff>
      <xdr:row>92</xdr:row>
      <xdr:rowOff>155333</xdr:rowOff>
    </xdr:to>
    <xdr:sp macro="" textlink="">
      <xdr:nvSpPr>
        <xdr:cNvPr id="261" name="楕円 260"/>
        <xdr:cNvSpPr/>
      </xdr:nvSpPr>
      <xdr:spPr>
        <a:xfrm>
          <a:off x="1079500" y="15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410</xdr:rowOff>
    </xdr:from>
    <xdr:ext cx="534377" cy="259045"/>
    <xdr:sp macro="" textlink="">
      <xdr:nvSpPr>
        <xdr:cNvPr id="262" name="テキスト ボックス 261"/>
        <xdr:cNvSpPr txBox="1"/>
      </xdr:nvSpPr>
      <xdr:spPr>
        <a:xfrm>
          <a:off x="863111" y="156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137323</xdr:rowOff>
    </xdr:from>
    <xdr:to>
      <xdr:col>55</xdr:col>
      <xdr:colOff>0</xdr:colOff>
      <xdr:row>38</xdr:row>
      <xdr:rowOff>28966</xdr:rowOff>
    </xdr:to>
    <xdr:cxnSp macro="">
      <xdr:nvCxnSpPr>
        <xdr:cNvPr id="289" name="直線コネクタ 288"/>
        <xdr:cNvCxnSpPr/>
      </xdr:nvCxnSpPr>
      <xdr:spPr>
        <a:xfrm flipV="1">
          <a:off x="9639300" y="6480973"/>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134396</xdr:rowOff>
    </xdr:from>
    <xdr:to>
      <xdr:col>50</xdr:col>
      <xdr:colOff>114300</xdr:colOff>
      <xdr:row>38</xdr:row>
      <xdr:rowOff>28966</xdr:rowOff>
    </xdr:to>
    <xdr:cxnSp macro="">
      <xdr:nvCxnSpPr>
        <xdr:cNvPr id="292" name="直線コネクタ 291"/>
        <xdr:cNvCxnSpPr/>
      </xdr:nvCxnSpPr>
      <xdr:spPr>
        <a:xfrm>
          <a:off x="8750300" y="6478046"/>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134396</xdr:rowOff>
    </xdr:from>
    <xdr:to>
      <xdr:col>45</xdr:col>
      <xdr:colOff>177800</xdr:colOff>
      <xdr:row>38</xdr:row>
      <xdr:rowOff>34544</xdr:rowOff>
    </xdr:to>
    <xdr:cxnSp macro="">
      <xdr:nvCxnSpPr>
        <xdr:cNvPr id="295" name="直線コネクタ 294"/>
        <xdr:cNvCxnSpPr/>
      </xdr:nvCxnSpPr>
      <xdr:spPr>
        <a:xfrm flipV="1">
          <a:off x="7861300" y="6478046"/>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21194</xdr:rowOff>
    </xdr:from>
    <xdr:to>
      <xdr:col>41</xdr:col>
      <xdr:colOff>50800</xdr:colOff>
      <xdr:row>38</xdr:row>
      <xdr:rowOff>34544</xdr:rowOff>
    </xdr:to>
    <xdr:cxnSp macro="">
      <xdr:nvCxnSpPr>
        <xdr:cNvPr id="298" name="直線コネクタ 297"/>
        <xdr:cNvCxnSpPr/>
      </xdr:nvCxnSpPr>
      <xdr:spPr>
        <a:xfrm>
          <a:off x="6972300" y="6536294"/>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116058</xdr:rowOff>
    </xdr:from>
    <xdr:to>
      <xdr:col>41</xdr:col>
      <xdr:colOff>101600</xdr:colOff>
      <xdr:row>38</xdr:row>
      <xdr:rowOff>46208</xdr:rowOff>
    </xdr:to>
    <xdr:sp macro="" textlink="">
      <xdr:nvSpPr>
        <xdr:cNvPr id="299" name="フローチャート: 判断 298"/>
        <xdr:cNvSpPr/>
      </xdr:nvSpPr>
      <xdr:spPr>
        <a:xfrm>
          <a:off x="7810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62735</xdr:rowOff>
    </xdr:from>
    <xdr:ext cx="469744" cy="259045"/>
    <xdr:sp macro="" textlink="">
      <xdr:nvSpPr>
        <xdr:cNvPr id="300" name="テキスト ボックス 299"/>
        <xdr:cNvSpPr txBox="1"/>
      </xdr:nvSpPr>
      <xdr:spPr>
        <a:xfrm>
          <a:off x="7626428" y="62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86523</xdr:rowOff>
    </xdr:from>
    <xdr:to>
      <xdr:col>55</xdr:col>
      <xdr:colOff>50800</xdr:colOff>
      <xdr:row>38</xdr:row>
      <xdr:rowOff>16673</xdr:rowOff>
    </xdr:to>
    <xdr:sp macro="" textlink="">
      <xdr:nvSpPr>
        <xdr:cNvPr id="308" name="楕円 307"/>
        <xdr:cNvSpPr/>
      </xdr:nvSpPr>
      <xdr:spPr>
        <a:xfrm>
          <a:off x="104267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64950</xdr:rowOff>
    </xdr:from>
    <xdr:ext cx="469744" cy="259045"/>
    <xdr:sp macro="" textlink="">
      <xdr:nvSpPr>
        <xdr:cNvPr id="309" name="労働費該当値テキスト"/>
        <xdr:cNvSpPr txBox="1"/>
      </xdr:nvSpPr>
      <xdr:spPr>
        <a:xfrm>
          <a:off x="10528300" y="64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149616</xdr:rowOff>
    </xdr:from>
    <xdr:to>
      <xdr:col>50</xdr:col>
      <xdr:colOff>165100</xdr:colOff>
      <xdr:row>38</xdr:row>
      <xdr:rowOff>79766</xdr:rowOff>
    </xdr:to>
    <xdr:sp macro="" textlink="">
      <xdr:nvSpPr>
        <xdr:cNvPr id="310" name="楕円 309"/>
        <xdr:cNvSpPr/>
      </xdr:nvSpPr>
      <xdr:spPr>
        <a:xfrm>
          <a:off x="9588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70893</xdr:rowOff>
    </xdr:from>
    <xdr:ext cx="469744" cy="259045"/>
    <xdr:sp macro="" textlink="">
      <xdr:nvSpPr>
        <xdr:cNvPr id="311" name="テキスト ボックス 310"/>
        <xdr:cNvSpPr txBox="1"/>
      </xdr:nvSpPr>
      <xdr:spPr>
        <a:xfrm>
          <a:off x="9404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83596</xdr:rowOff>
    </xdr:from>
    <xdr:to>
      <xdr:col>46</xdr:col>
      <xdr:colOff>38100</xdr:colOff>
      <xdr:row>38</xdr:row>
      <xdr:rowOff>13746</xdr:rowOff>
    </xdr:to>
    <xdr:sp macro="" textlink="">
      <xdr:nvSpPr>
        <xdr:cNvPr id="312" name="楕円 311"/>
        <xdr:cNvSpPr/>
      </xdr:nvSpPr>
      <xdr:spPr>
        <a:xfrm>
          <a:off x="8699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4873</xdr:rowOff>
    </xdr:from>
    <xdr:ext cx="469744" cy="259045"/>
    <xdr:sp macro="" textlink="">
      <xdr:nvSpPr>
        <xdr:cNvPr id="313" name="テキスト ボックス 312"/>
        <xdr:cNvSpPr txBox="1"/>
      </xdr:nvSpPr>
      <xdr:spPr>
        <a:xfrm>
          <a:off x="8515428" y="65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14" name="楕円 313"/>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76471</xdr:rowOff>
    </xdr:from>
    <xdr:ext cx="469744" cy="259045"/>
    <xdr:sp macro="" textlink="">
      <xdr:nvSpPr>
        <xdr:cNvPr id="315" name="テキスト ボックス 314"/>
        <xdr:cNvSpPr txBox="1"/>
      </xdr:nvSpPr>
      <xdr:spPr>
        <a:xfrm>
          <a:off x="7626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141844</xdr:rowOff>
    </xdr:from>
    <xdr:to>
      <xdr:col>36</xdr:col>
      <xdr:colOff>165100</xdr:colOff>
      <xdr:row>38</xdr:row>
      <xdr:rowOff>71994</xdr:rowOff>
    </xdr:to>
    <xdr:sp macro="" textlink="">
      <xdr:nvSpPr>
        <xdr:cNvPr id="316" name="楕円 315"/>
        <xdr:cNvSpPr/>
      </xdr:nvSpPr>
      <xdr:spPr>
        <a:xfrm>
          <a:off x="6921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63121</xdr:rowOff>
    </xdr:from>
    <xdr:ext cx="469744" cy="259045"/>
    <xdr:sp macro="" textlink="">
      <xdr:nvSpPr>
        <xdr:cNvPr id="317" name="テキスト ボックス 316"/>
        <xdr:cNvSpPr txBox="1"/>
      </xdr:nvSpPr>
      <xdr:spPr>
        <a:xfrm>
          <a:off x="6737428" y="65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63282</xdr:rowOff>
    </xdr:from>
    <xdr:to>
      <xdr:col>55</xdr:col>
      <xdr:colOff>0</xdr:colOff>
      <xdr:row>58</xdr:row>
      <xdr:rowOff>85391</xdr:rowOff>
    </xdr:to>
    <xdr:cxnSp macro="">
      <xdr:nvCxnSpPr>
        <xdr:cNvPr id="348" name="直線コネクタ 347"/>
        <xdr:cNvCxnSpPr/>
      </xdr:nvCxnSpPr>
      <xdr:spPr>
        <a:xfrm>
          <a:off x="9639300" y="10007382"/>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63282</xdr:rowOff>
    </xdr:from>
    <xdr:to>
      <xdr:col>50</xdr:col>
      <xdr:colOff>114300</xdr:colOff>
      <xdr:row>58</xdr:row>
      <xdr:rowOff>90877</xdr:rowOff>
    </xdr:to>
    <xdr:cxnSp macro="">
      <xdr:nvCxnSpPr>
        <xdr:cNvPr id="351" name="直線コネクタ 350"/>
        <xdr:cNvCxnSpPr/>
      </xdr:nvCxnSpPr>
      <xdr:spPr>
        <a:xfrm flipV="1">
          <a:off x="8750300" y="1000738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90877</xdr:rowOff>
    </xdr:from>
    <xdr:to>
      <xdr:col>45</xdr:col>
      <xdr:colOff>177800</xdr:colOff>
      <xdr:row>58</xdr:row>
      <xdr:rowOff>94927</xdr:rowOff>
    </xdr:to>
    <xdr:cxnSp macro="">
      <xdr:nvCxnSpPr>
        <xdr:cNvPr id="354" name="直線コネクタ 353"/>
        <xdr:cNvCxnSpPr/>
      </xdr:nvCxnSpPr>
      <xdr:spPr>
        <a:xfrm flipV="1">
          <a:off x="7861300" y="10034977"/>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94927</xdr:rowOff>
    </xdr:from>
    <xdr:to>
      <xdr:col>41</xdr:col>
      <xdr:colOff>50800</xdr:colOff>
      <xdr:row>58</xdr:row>
      <xdr:rowOff>99433</xdr:rowOff>
    </xdr:to>
    <xdr:cxnSp macro="">
      <xdr:nvCxnSpPr>
        <xdr:cNvPr id="357" name="直線コネクタ 356"/>
        <xdr:cNvCxnSpPr/>
      </xdr:nvCxnSpPr>
      <xdr:spPr>
        <a:xfrm flipV="1">
          <a:off x="6972300" y="1003902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58" name="フローチャート: 判断 357"/>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59" name="テキスト ボックス 358"/>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34591</xdr:rowOff>
    </xdr:from>
    <xdr:to>
      <xdr:col>55</xdr:col>
      <xdr:colOff>50800</xdr:colOff>
      <xdr:row>58</xdr:row>
      <xdr:rowOff>136191</xdr:rowOff>
    </xdr:to>
    <xdr:sp macro="" textlink="">
      <xdr:nvSpPr>
        <xdr:cNvPr id="367" name="楕円 366"/>
        <xdr:cNvSpPr/>
      </xdr:nvSpPr>
      <xdr:spPr>
        <a:xfrm>
          <a:off x="10426700" y="99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13018</xdr:rowOff>
    </xdr:from>
    <xdr:ext cx="469744" cy="259045"/>
    <xdr:sp macro="" textlink="">
      <xdr:nvSpPr>
        <xdr:cNvPr id="368" name="農林水産業費該当値テキスト"/>
        <xdr:cNvSpPr txBox="1"/>
      </xdr:nvSpPr>
      <xdr:spPr>
        <a:xfrm>
          <a:off x="10528300" y="99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12482</xdr:rowOff>
    </xdr:from>
    <xdr:to>
      <xdr:col>50</xdr:col>
      <xdr:colOff>165100</xdr:colOff>
      <xdr:row>58</xdr:row>
      <xdr:rowOff>114082</xdr:rowOff>
    </xdr:to>
    <xdr:sp macro="" textlink="">
      <xdr:nvSpPr>
        <xdr:cNvPr id="369" name="楕円 368"/>
        <xdr:cNvSpPr/>
      </xdr:nvSpPr>
      <xdr:spPr>
        <a:xfrm>
          <a:off x="9588500" y="9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105209</xdr:rowOff>
    </xdr:from>
    <xdr:ext cx="469744" cy="259045"/>
    <xdr:sp macro="" textlink="">
      <xdr:nvSpPr>
        <xdr:cNvPr id="370" name="テキスト ボックス 369"/>
        <xdr:cNvSpPr txBox="1"/>
      </xdr:nvSpPr>
      <xdr:spPr>
        <a:xfrm>
          <a:off x="9404428" y="100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40077</xdr:rowOff>
    </xdr:from>
    <xdr:to>
      <xdr:col>46</xdr:col>
      <xdr:colOff>38100</xdr:colOff>
      <xdr:row>58</xdr:row>
      <xdr:rowOff>141677</xdr:rowOff>
    </xdr:to>
    <xdr:sp macro="" textlink="">
      <xdr:nvSpPr>
        <xdr:cNvPr id="371" name="楕円 370"/>
        <xdr:cNvSpPr/>
      </xdr:nvSpPr>
      <xdr:spPr>
        <a:xfrm>
          <a:off x="8699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132804</xdr:rowOff>
    </xdr:from>
    <xdr:ext cx="469744" cy="259045"/>
    <xdr:sp macro="" textlink="">
      <xdr:nvSpPr>
        <xdr:cNvPr id="372" name="テキスト ボックス 371"/>
        <xdr:cNvSpPr txBox="1"/>
      </xdr:nvSpPr>
      <xdr:spPr>
        <a:xfrm>
          <a:off x="8515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44127</xdr:rowOff>
    </xdr:from>
    <xdr:to>
      <xdr:col>41</xdr:col>
      <xdr:colOff>101600</xdr:colOff>
      <xdr:row>58</xdr:row>
      <xdr:rowOff>145727</xdr:rowOff>
    </xdr:to>
    <xdr:sp macro="" textlink="">
      <xdr:nvSpPr>
        <xdr:cNvPr id="373" name="楕円 372"/>
        <xdr:cNvSpPr/>
      </xdr:nvSpPr>
      <xdr:spPr>
        <a:xfrm>
          <a:off x="78105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136854</xdr:rowOff>
    </xdr:from>
    <xdr:ext cx="469744" cy="259045"/>
    <xdr:sp macro="" textlink="">
      <xdr:nvSpPr>
        <xdr:cNvPr id="374" name="テキスト ボックス 373"/>
        <xdr:cNvSpPr txBox="1"/>
      </xdr:nvSpPr>
      <xdr:spPr>
        <a:xfrm>
          <a:off x="7626428" y="100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48633</xdr:rowOff>
    </xdr:from>
    <xdr:to>
      <xdr:col>36</xdr:col>
      <xdr:colOff>165100</xdr:colOff>
      <xdr:row>58</xdr:row>
      <xdr:rowOff>150233</xdr:rowOff>
    </xdr:to>
    <xdr:sp macro="" textlink="">
      <xdr:nvSpPr>
        <xdr:cNvPr id="375" name="楕円 374"/>
        <xdr:cNvSpPr/>
      </xdr:nvSpPr>
      <xdr:spPr>
        <a:xfrm>
          <a:off x="6921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141360</xdr:rowOff>
    </xdr:from>
    <xdr:ext cx="469744" cy="259045"/>
    <xdr:sp macro="" textlink="">
      <xdr:nvSpPr>
        <xdr:cNvPr id="376" name="テキスト ボックス 375"/>
        <xdr:cNvSpPr txBox="1"/>
      </xdr:nvSpPr>
      <xdr:spPr>
        <a:xfrm>
          <a:off x="6737428" y="10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161782</xdr:rowOff>
    </xdr:from>
    <xdr:to>
      <xdr:col>55</xdr:col>
      <xdr:colOff>0</xdr:colOff>
      <xdr:row>77</xdr:row>
      <xdr:rowOff>25034</xdr:rowOff>
    </xdr:to>
    <xdr:cxnSp macro="">
      <xdr:nvCxnSpPr>
        <xdr:cNvPr id="403" name="直線コネクタ 402"/>
        <xdr:cNvCxnSpPr/>
      </xdr:nvCxnSpPr>
      <xdr:spPr>
        <a:xfrm flipV="1">
          <a:off x="9639300" y="13191982"/>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25034</xdr:rowOff>
    </xdr:from>
    <xdr:to>
      <xdr:col>50</xdr:col>
      <xdr:colOff>114300</xdr:colOff>
      <xdr:row>77</xdr:row>
      <xdr:rowOff>29972</xdr:rowOff>
    </xdr:to>
    <xdr:cxnSp macro="">
      <xdr:nvCxnSpPr>
        <xdr:cNvPr id="406" name="直線コネクタ 405"/>
        <xdr:cNvCxnSpPr/>
      </xdr:nvCxnSpPr>
      <xdr:spPr>
        <a:xfrm flipV="1">
          <a:off x="8750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29972</xdr:rowOff>
    </xdr:to>
    <xdr:cxnSp macro="">
      <xdr:nvCxnSpPr>
        <xdr:cNvPr id="409" name="直線コネクタ 408"/>
        <xdr:cNvCxnSpPr/>
      </xdr:nvCxnSpPr>
      <xdr:spPr>
        <a:xfrm>
          <a:off x="7861300" y="1321264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xdr:rowOff>
    </xdr:from>
    <xdr:to>
      <xdr:col>41</xdr:col>
      <xdr:colOff>50800</xdr:colOff>
      <xdr:row>77</xdr:row>
      <xdr:rowOff>26315</xdr:rowOff>
    </xdr:to>
    <xdr:cxnSp macro="">
      <xdr:nvCxnSpPr>
        <xdr:cNvPr id="412" name="直線コネクタ 411"/>
        <xdr:cNvCxnSpPr/>
      </xdr:nvCxnSpPr>
      <xdr:spPr>
        <a:xfrm flipV="1">
          <a:off x="6972300" y="1321264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3" name="フローチャート: 判断 412"/>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4" name="テキスト ボックス 413"/>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110982</xdr:rowOff>
    </xdr:from>
    <xdr:to>
      <xdr:col>55</xdr:col>
      <xdr:colOff>50800</xdr:colOff>
      <xdr:row>77</xdr:row>
      <xdr:rowOff>41132</xdr:rowOff>
    </xdr:to>
    <xdr:sp macro="" textlink="">
      <xdr:nvSpPr>
        <xdr:cNvPr id="422" name="楕円 421"/>
        <xdr:cNvSpPr/>
      </xdr:nvSpPr>
      <xdr:spPr>
        <a:xfrm>
          <a:off x="104267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89409</xdr:rowOff>
    </xdr:from>
    <xdr:ext cx="469744" cy="259045"/>
    <xdr:sp macro="" textlink="">
      <xdr:nvSpPr>
        <xdr:cNvPr id="423" name="商工費該当値テキスト"/>
        <xdr:cNvSpPr txBox="1"/>
      </xdr:nvSpPr>
      <xdr:spPr>
        <a:xfrm>
          <a:off x="10528300" y="131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145684</xdr:rowOff>
    </xdr:from>
    <xdr:to>
      <xdr:col>50</xdr:col>
      <xdr:colOff>165100</xdr:colOff>
      <xdr:row>77</xdr:row>
      <xdr:rowOff>75834</xdr:rowOff>
    </xdr:to>
    <xdr:sp macro="" textlink="">
      <xdr:nvSpPr>
        <xdr:cNvPr id="424" name="楕円 423"/>
        <xdr:cNvSpPr/>
      </xdr:nvSpPr>
      <xdr:spPr>
        <a:xfrm>
          <a:off x="9588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66961</xdr:rowOff>
    </xdr:from>
    <xdr:ext cx="469744" cy="259045"/>
    <xdr:sp macro="" textlink="">
      <xdr:nvSpPr>
        <xdr:cNvPr id="425" name="テキスト ボックス 424"/>
        <xdr:cNvSpPr txBox="1"/>
      </xdr:nvSpPr>
      <xdr:spPr>
        <a:xfrm>
          <a:off x="9404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150622</xdr:rowOff>
    </xdr:from>
    <xdr:to>
      <xdr:col>46</xdr:col>
      <xdr:colOff>38100</xdr:colOff>
      <xdr:row>77</xdr:row>
      <xdr:rowOff>80772</xdr:rowOff>
    </xdr:to>
    <xdr:sp macro="" textlink="">
      <xdr:nvSpPr>
        <xdr:cNvPr id="426" name="楕円 425"/>
        <xdr:cNvSpPr/>
      </xdr:nvSpPr>
      <xdr:spPr>
        <a:xfrm>
          <a:off x="8699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71899</xdr:rowOff>
    </xdr:from>
    <xdr:ext cx="469744" cy="259045"/>
    <xdr:sp macro="" textlink="">
      <xdr:nvSpPr>
        <xdr:cNvPr id="427" name="テキスト ボックス 426"/>
        <xdr:cNvSpPr txBox="1"/>
      </xdr:nvSpPr>
      <xdr:spPr>
        <a:xfrm>
          <a:off x="8515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131648</xdr:rowOff>
    </xdr:from>
    <xdr:to>
      <xdr:col>41</xdr:col>
      <xdr:colOff>101600</xdr:colOff>
      <xdr:row>77</xdr:row>
      <xdr:rowOff>61798</xdr:rowOff>
    </xdr:to>
    <xdr:sp macro="" textlink="">
      <xdr:nvSpPr>
        <xdr:cNvPr id="428" name="楕円 427"/>
        <xdr:cNvSpPr/>
      </xdr:nvSpPr>
      <xdr:spPr>
        <a:xfrm>
          <a:off x="7810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52925</xdr:rowOff>
    </xdr:from>
    <xdr:ext cx="469744" cy="259045"/>
    <xdr:sp macro="" textlink="">
      <xdr:nvSpPr>
        <xdr:cNvPr id="429" name="テキスト ボックス 428"/>
        <xdr:cNvSpPr txBox="1"/>
      </xdr:nvSpPr>
      <xdr:spPr>
        <a:xfrm>
          <a:off x="7626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146965</xdr:rowOff>
    </xdr:from>
    <xdr:to>
      <xdr:col>36</xdr:col>
      <xdr:colOff>165100</xdr:colOff>
      <xdr:row>77</xdr:row>
      <xdr:rowOff>77115</xdr:rowOff>
    </xdr:to>
    <xdr:sp macro="" textlink="">
      <xdr:nvSpPr>
        <xdr:cNvPr id="430" name="楕円 429"/>
        <xdr:cNvSpPr/>
      </xdr:nvSpPr>
      <xdr:spPr>
        <a:xfrm>
          <a:off x="6921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68242</xdr:rowOff>
    </xdr:from>
    <xdr:ext cx="469744" cy="259045"/>
    <xdr:sp macro="" textlink="">
      <xdr:nvSpPr>
        <xdr:cNvPr id="431" name="テキスト ボックス 430"/>
        <xdr:cNvSpPr txBox="1"/>
      </xdr:nvSpPr>
      <xdr:spPr>
        <a:xfrm>
          <a:off x="6737428"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11850</xdr:rowOff>
    </xdr:from>
    <xdr:to>
      <xdr:col>55</xdr:col>
      <xdr:colOff>0</xdr:colOff>
      <xdr:row>98</xdr:row>
      <xdr:rowOff>42428</xdr:rowOff>
    </xdr:to>
    <xdr:cxnSp macro="">
      <xdr:nvCxnSpPr>
        <xdr:cNvPr id="458" name="直線コネクタ 457"/>
        <xdr:cNvCxnSpPr/>
      </xdr:nvCxnSpPr>
      <xdr:spPr>
        <a:xfrm flipV="1">
          <a:off x="9639300" y="16813950"/>
          <a:ext cx="8382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42428</xdr:rowOff>
    </xdr:from>
    <xdr:to>
      <xdr:col>50</xdr:col>
      <xdr:colOff>114300</xdr:colOff>
      <xdr:row>98</xdr:row>
      <xdr:rowOff>55730</xdr:rowOff>
    </xdr:to>
    <xdr:cxnSp macro="">
      <xdr:nvCxnSpPr>
        <xdr:cNvPr id="461" name="直線コネクタ 460"/>
        <xdr:cNvCxnSpPr/>
      </xdr:nvCxnSpPr>
      <xdr:spPr>
        <a:xfrm flipV="1">
          <a:off x="8750300" y="16844528"/>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55730</xdr:rowOff>
    </xdr:from>
    <xdr:to>
      <xdr:col>45</xdr:col>
      <xdr:colOff>177800</xdr:colOff>
      <xdr:row>98</xdr:row>
      <xdr:rowOff>57848</xdr:rowOff>
    </xdr:to>
    <xdr:cxnSp macro="">
      <xdr:nvCxnSpPr>
        <xdr:cNvPr id="464" name="直線コネクタ 463"/>
        <xdr:cNvCxnSpPr/>
      </xdr:nvCxnSpPr>
      <xdr:spPr>
        <a:xfrm flipV="1">
          <a:off x="7861300" y="1685783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53969</xdr:rowOff>
    </xdr:from>
    <xdr:to>
      <xdr:col>41</xdr:col>
      <xdr:colOff>50800</xdr:colOff>
      <xdr:row>98</xdr:row>
      <xdr:rowOff>57848</xdr:rowOff>
    </xdr:to>
    <xdr:cxnSp macro="">
      <xdr:nvCxnSpPr>
        <xdr:cNvPr id="467" name="直線コネクタ 466"/>
        <xdr:cNvCxnSpPr/>
      </xdr:nvCxnSpPr>
      <xdr:spPr>
        <a:xfrm>
          <a:off x="6972300" y="16856069"/>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165246</xdr:rowOff>
    </xdr:from>
    <xdr:to>
      <xdr:col>41</xdr:col>
      <xdr:colOff>101600</xdr:colOff>
      <xdr:row>98</xdr:row>
      <xdr:rowOff>95396</xdr:rowOff>
    </xdr:to>
    <xdr:sp macro="" textlink="">
      <xdr:nvSpPr>
        <xdr:cNvPr id="468" name="フローチャート: 判断 467"/>
        <xdr:cNvSpPr/>
      </xdr:nvSpPr>
      <xdr:spPr>
        <a:xfrm>
          <a:off x="7810500" y="1679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111923</xdr:rowOff>
    </xdr:from>
    <xdr:ext cx="534377" cy="259045"/>
    <xdr:sp macro="" textlink="">
      <xdr:nvSpPr>
        <xdr:cNvPr id="469" name="テキスト ボックス 468"/>
        <xdr:cNvSpPr txBox="1"/>
      </xdr:nvSpPr>
      <xdr:spPr>
        <a:xfrm>
          <a:off x="7594111" y="165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132500</xdr:rowOff>
    </xdr:from>
    <xdr:to>
      <xdr:col>55</xdr:col>
      <xdr:colOff>50800</xdr:colOff>
      <xdr:row>98</xdr:row>
      <xdr:rowOff>62650</xdr:rowOff>
    </xdr:to>
    <xdr:sp macro="" textlink="">
      <xdr:nvSpPr>
        <xdr:cNvPr id="477" name="楕円 476"/>
        <xdr:cNvSpPr/>
      </xdr:nvSpPr>
      <xdr:spPr>
        <a:xfrm>
          <a:off x="10426700" y="167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91877</xdr:rowOff>
    </xdr:from>
    <xdr:ext cx="534377" cy="259045"/>
    <xdr:sp macro="" textlink="">
      <xdr:nvSpPr>
        <xdr:cNvPr id="478" name="土木費該当値テキスト"/>
        <xdr:cNvSpPr txBox="1"/>
      </xdr:nvSpPr>
      <xdr:spPr>
        <a:xfrm>
          <a:off x="10528300" y="165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163078</xdr:rowOff>
    </xdr:from>
    <xdr:to>
      <xdr:col>50</xdr:col>
      <xdr:colOff>165100</xdr:colOff>
      <xdr:row>98</xdr:row>
      <xdr:rowOff>93228</xdr:rowOff>
    </xdr:to>
    <xdr:sp macro="" textlink="">
      <xdr:nvSpPr>
        <xdr:cNvPr id="479" name="楕円 478"/>
        <xdr:cNvSpPr/>
      </xdr:nvSpPr>
      <xdr:spPr>
        <a:xfrm>
          <a:off x="9588500" y="167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84355</xdr:rowOff>
    </xdr:from>
    <xdr:ext cx="534377" cy="259045"/>
    <xdr:sp macro="" textlink="">
      <xdr:nvSpPr>
        <xdr:cNvPr id="480" name="テキスト ボックス 479"/>
        <xdr:cNvSpPr txBox="1"/>
      </xdr:nvSpPr>
      <xdr:spPr>
        <a:xfrm>
          <a:off x="9372111" y="168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4930</xdr:rowOff>
    </xdr:from>
    <xdr:to>
      <xdr:col>46</xdr:col>
      <xdr:colOff>38100</xdr:colOff>
      <xdr:row>98</xdr:row>
      <xdr:rowOff>106530</xdr:rowOff>
    </xdr:to>
    <xdr:sp macro="" textlink="">
      <xdr:nvSpPr>
        <xdr:cNvPr id="481" name="楕円 480"/>
        <xdr:cNvSpPr/>
      </xdr:nvSpPr>
      <xdr:spPr>
        <a:xfrm>
          <a:off x="8699500" y="168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97657</xdr:rowOff>
    </xdr:from>
    <xdr:ext cx="534377" cy="259045"/>
    <xdr:sp macro="" textlink="">
      <xdr:nvSpPr>
        <xdr:cNvPr id="482" name="テキスト ボックス 481"/>
        <xdr:cNvSpPr txBox="1"/>
      </xdr:nvSpPr>
      <xdr:spPr>
        <a:xfrm>
          <a:off x="8483111" y="168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7048</xdr:rowOff>
    </xdr:from>
    <xdr:to>
      <xdr:col>41</xdr:col>
      <xdr:colOff>101600</xdr:colOff>
      <xdr:row>98</xdr:row>
      <xdr:rowOff>108648</xdr:rowOff>
    </xdr:to>
    <xdr:sp macro="" textlink="">
      <xdr:nvSpPr>
        <xdr:cNvPr id="483" name="楕円 482"/>
        <xdr:cNvSpPr/>
      </xdr:nvSpPr>
      <xdr:spPr>
        <a:xfrm>
          <a:off x="7810500" y="16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99775</xdr:rowOff>
    </xdr:from>
    <xdr:ext cx="534377" cy="259045"/>
    <xdr:sp macro="" textlink="">
      <xdr:nvSpPr>
        <xdr:cNvPr id="484" name="テキスト ボックス 483"/>
        <xdr:cNvSpPr txBox="1"/>
      </xdr:nvSpPr>
      <xdr:spPr>
        <a:xfrm>
          <a:off x="7594111" y="169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3169</xdr:rowOff>
    </xdr:from>
    <xdr:to>
      <xdr:col>36</xdr:col>
      <xdr:colOff>165100</xdr:colOff>
      <xdr:row>98</xdr:row>
      <xdr:rowOff>104769</xdr:rowOff>
    </xdr:to>
    <xdr:sp macro="" textlink="">
      <xdr:nvSpPr>
        <xdr:cNvPr id="485" name="楕円 484"/>
        <xdr:cNvSpPr/>
      </xdr:nvSpPr>
      <xdr:spPr>
        <a:xfrm>
          <a:off x="6921500" y="168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95896</xdr:rowOff>
    </xdr:from>
    <xdr:ext cx="534377" cy="259045"/>
    <xdr:sp macro="" textlink="">
      <xdr:nvSpPr>
        <xdr:cNvPr id="486" name="テキスト ボックス 485"/>
        <xdr:cNvSpPr txBox="1"/>
      </xdr:nvSpPr>
      <xdr:spPr>
        <a:xfrm>
          <a:off x="6705111" y="168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12141</xdr:rowOff>
    </xdr:from>
    <xdr:to>
      <xdr:col>85</xdr:col>
      <xdr:colOff>127000</xdr:colOff>
      <xdr:row>38</xdr:row>
      <xdr:rowOff>36830</xdr:rowOff>
    </xdr:to>
    <xdr:cxnSp macro="">
      <xdr:nvCxnSpPr>
        <xdr:cNvPr id="516" name="直線コネクタ 515"/>
        <xdr:cNvCxnSpPr/>
      </xdr:nvCxnSpPr>
      <xdr:spPr>
        <a:xfrm flipV="1">
          <a:off x="15481300" y="6355791"/>
          <a:ext cx="8382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xdr:rowOff>
    </xdr:from>
    <xdr:to>
      <xdr:col>81</xdr:col>
      <xdr:colOff>50800</xdr:colOff>
      <xdr:row>38</xdr:row>
      <xdr:rowOff>36830</xdr:rowOff>
    </xdr:to>
    <xdr:cxnSp macro="">
      <xdr:nvCxnSpPr>
        <xdr:cNvPr id="519" name="直線コネクタ 518"/>
        <xdr:cNvCxnSpPr/>
      </xdr:nvCxnSpPr>
      <xdr:spPr>
        <a:xfrm>
          <a:off x="14592300" y="65288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40411</xdr:rowOff>
    </xdr:from>
    <xdr:to>
      <xdr:col>76</xdr:col>
      <xdr:colOff>114300</xdr:colOff>
      <xdr:row>38</xdr:row>
      <xdr:rowOff>13741</xdr:rowOff>
    </xdr:to>
    <xdr:cxnSp macro="">
      <xdr:nvCxnSpPr>
        <xdr:cNvPr id="522" name="直線コネクタ 521"/>
        <xdr:cNvCxnSpPr/>
      </xdr:nvCxnSpPr>
      <xdr:spPr>
        <a:xfrm>
          <a:off x="13703300" y="638406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40411</xdr:rowOff>
    </xdr:from>
    <xdr:to>
      <xdr:col>71</xdr:col>
      <xdr:colOff>177800</xdr:colOff>
      <xdr:row>38</xdr:row>
      <xdr:rowOff>42621</xdr:rowOff>
    </xdr:to>
    <xdr:cxnSp macro="">
      <xdr:nvCxnSpPr>
        <xdr:cNvPr id="525" name="直線コネクタ 524"/>
        <xdr:cNvCxnSpPr/>
      </xdr:nvCxnSpPr>
      <xdr:spPr>
        <a:xfrm flipV="1">
          <a:off x="12814300" y="6384061"/>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47828</xdr:rowOff>
    </xdr:from>
    <xdr:to>
      <xdr:col>72</xdr:col>
      <xdr:colOff>38100</xdr:colOff>
      <xdr:row>36</xdr:row>
      <xdr:rowOff>149428</xdr:rowOff>
    </xdr:to>
    <xdr:sp macro="" textlink="">
      <xdr:nvSpPr>
        <xdr:cNvPr id="526" name="フローチャート: 判断 525"/>
        <xdr:cNvSpPr/>
      </xdr:nvSpPr>
      <xdr:spPr>
        <a:xfrm>
          <a:off x="13652500" y="62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165955</xdr:rowOff>
    </xdr:from>
    <xdr:ext cx="534377" cy="259045"/>
    <xdr:sp macro="" textlink="">
      <xdr:nvSpPr>
        <xdr:cNvPr id="527" name="テキスト ボックス 526"/>
        <xdr:cNvSpPr txBox="1"/>
      </xdr:nvSpPr>
      <xdr:spPr>
        <a:xfrm>
          <a:off x="13436111" y="59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132791</xdr:rowOff>
    </xdr:from>
    <xdr:to>
      <xdr:col>85</xdr:col>
      <xdr:colOff>177800</xdr:colOff>
      <xdr:row>37</xdr:row>
      <xdr:rowOff>62941</xdr:rowOff>
    </xdr:to>
    <xdr:sp macro="" textlink="">
      <xdr:nvSpPr>
        <xdr:cNvPr id="535" name="楕円 534"/>
        <xdr:cNvSpPr/>
      </xdr:nvSpPr>
      <xdr:spPr>
        <a:xfrm>
          <a:off x="162687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155668</xdr:rowOff>
    </xdr:from>
    <xdr:ext cx="534377" cy="259045"/>
    <xdr:sp macro="" textlink="">
      <xdr:nvSpPr>
        <xdr:cNvPr id="536" name="消防費該当値テキスト"/>
        <xdr:cNvSpPr txBox="1"/>
      </xdr:nvSpPr>
      <xdr:spPr>
        <a:xfrm>
          <a:off x="16370300" y="61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157480</xdr:rowOff>
    </xdr:from>
    <xdr:to>
      <xdr:col>81</xdr:col>
      <xdr:colOff>101600</xdr:colOff>
      <xdr:row>38</xdr:row>
      <xdr:rowOff>87630</xdr:rowOff>
    </xdr:to>
    <xdr:sp macro="" textlink="">
      <xdr:nvSpPr>
        <xdr:cNvPr id="537" name="楕円 536"/>
        <xdr:cNvSpPr/>
      </xdr:nvSpPr>
      <xdr:spPr>
        <a:xfrm>
          <a:off x="1543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78757</xdr:rowOff>
    </xdr:from>
    <xdr:ext cx="534377" cy="259045"/>
    <xdr:sp macro="" textlink="">
      <xdr:nvSpPr>
        <xdr:cNvPr id="538" name="テキスト ボックス 537"/>
        <xdr:cNvSpPr txBox="1"/>
      </xdr:nvSpPr>
      <xdr:spPr>
        <a:xfrm>
          <a:off x="15214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134391</xdr:rowOff>
    </xdr:from>
    <xdr:to>
      <xdr:col>76</xdr:col>
      <xdr:colOff>165100</xdr:colOff>
      <xdr:row>38</xdr:row>
      <xdr:rowOff>64542</xdr:rowOff>
    </xdr:to>
    <xdr:sp macro="" textlink="">
      <xdr:nvSpPr>
        <xdr:cNvPr id="539" name="楕円 538"/>
        <xdr:cNvSpPr/>
      </xdr:nvSpPr>
      <xdr:spPr>
        <a:xfrm>
          <a:off x="14541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55668</xdr:rowOff>
    </xdr:from>
    <xdr:ext cx="534377" cy="259045"/>
    <xdr:sp macro="" textlink="">
      <xdr:nvSpPr>
        <xdr:cNvPr id="540" name="テキスト ボックス 539"/>
        <xdr:cNvSpPr txBox="1"/>
      </xdr:nvSpPr>
      <xdr:spPr>
        <a:xfrm>
          <a:off x="14325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161061</xdr:rowOff>
    </xdr:from>
    <xdr:to>
      <xdr:col>72</xdr:col>
      <xdr:colOff>38100</xdr:colOff>
      <xdr:row>37</xdr:row>
      <xdr:rowOff>91211</xdr:rowOff>
    </xdr:to>
    <xdr:sp macro="" textlink="">
      <xdr:nvSpPr>
        <xdr:cNvPr id="541" name="楕円 540"/>
        <xdr:cNvSpPr/>
      </xdr:nvSpPr>
      <xdr:spPr>
        <a:xfrm>
          <a:off x="13652500" y="6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82338</xdr:rowOff>
    </xdr:from>
    <xdr:ext cx="534377" cy="259045"/>
    <xdr:sp macro="" textlink="">
      <xdr:nvSpPr>
        <xdr:cNvPr id="542" name="テキスト ボックス 541"/>
        <xdr:cNvSpPr txBox="1"/>
      </xdr:nvSpPr>
      <xdr:spPr>
        <a:xfrm>
          <a:off x="13436111" y="64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163271</xdr:rowOff>
    </xdr:from>
    <xdr:to>
      <xdr:col>67</xdr:col>
      <xdr:colOff>101600</xdr:colOff>
      <xdr:row>38</xdr:row>
      <xdr:rowOff>93421</xdr:rowOff>
    </xdr:to>
    <xdr:sp macro="" textlink="">
      <xdr:nvSpPr>
        <xdr:cNvPr id="543" name="楕円 542"/>
        <xdr:cNvSpPr/>
      </xdr:nvSpPr>
      <xdr:spPr>
        <a:xfrm>
          <a:off x="12763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84548</xdr:rowOff>
    </xdr:from>
    <xdr:ext cx="534377" cy="259045"/>
    <xdr:sp macro="" textlink="">
      <xdr:nvSpPr>
        <xdr:cNvPr id="544" name="テキスト ボックス 543"/>
        <xdr:cNvSpPr txBox="1"/>
      </xdr:nvSpPr>
      <xdr:spPr>
        <a:xfrm>
          <a:off x="12547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88082</xdr:rowOff>
    </xdr:from>
    <xdr:to>
      <xdr:col>85</xdr:col>
      <xdr:colOff>127000</xdr:colOff>
      <xdr:row>57</xdr:row>
      <xdr:rowOff>134465</xdr:rowOff>
    </xdr:to>
    <xdr:cxnSp macro="">
      <xdr:nvCxnSpPr>
        <xdr:cNvPr id="572" name="直線コネクタ 571"/>
        <xdr:cNvCxnSpPr/>
      </xdr:nvCxnSpPr>
      <xdr:spPr>
        <a:xfrm flipV="1">
          <a:off x="15481300" y="9860732"/>
          <a:ext cx="8382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45906</xdr:rowOff>
    </xdr:from>
    <xdr:to>
      <xdr:col>81</xdr:col>
      <xdr:colOff>50800</xdr:colOff>
      <xdr:row>57</xdr:row>
      <xdr:rowOff>134465</xdr:rowOff>
    </xdr:to>
    <xdr:cxnSp macro="">
      <xdr:nvCxnSpPr>
        <xdr:cNvPr id="575" name="直線コネクタ 574"/>
        <xdr:cNvCxnSpPr/>
      </xdr:nvCxnSpPr>
      <xdr:spPr>
        <a:xfrm>
          <a:off x="14592300" y="9647106"/>
          <a:ext cx="889000" cy="2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68057</xdr:rowOff>
    </xdr:from>
    <xdr:to>
      <xdr:col>76</xdr:col>
      <xdr:colOff>114300</xdr:colOff>
      <xdr:row>56</xdr:row>
      <xdr:rowOff>45906</xdr:rowOff>
    </xdr:to>
    <xdr:cxnSp macro="">
      <xdr:nvCxnSpPr>
        <xdr:cNvPr id="578" name="直線コネクタ 577"/>
        <xdr:cNvCxnSpPr/>
      </xdr:nvCxnSpPr>
      <xdr:spPr>
        <a:xfrm>
          <a:off x="13703300" y="9497807"/>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68057</xdr:rowOff>
    </xdr:from>
    <xdr:to>
      <xdr:col>71</xdr:col>
      <xdr:colOff>177800</xdr:colOff>
      <xdr:row>56</xdr:row>
      <xdr:rowOff>158971</xdr:rowOff>
    </xdr:to>
    <xdr:cxnSp macro="">
      <xdr:nvCxnSpPr>
        <xdr:cNvPr id="581" name="直線コネクタ 580"/>
        <xdr:cNvCxnSpPr/>
      </xdr:nvCxnSpPr>
      <xdr:spPr>
        <a:xfrm flipV="1">
          <a:off x="12814300" y="9497807"/>
          <a:ext cx="889000" cy="2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106022</xdr:rowOff>
    </xdr:from>
    <xdr:to>
      <xdr:col>72</xdr:col>
      <xdr:colOff>38100</xdr:colOff>
      <xdr:row>55</xdr:row>
      <xdr:rowOff>36172</xdr:rowOff>
    </xdr:to>
    <xdr:sp macro="" textlink="">
      <xdr:nvSpPr>
        <xdr:cNvPr id="582" name="フローチャート: 判断 581"/>
        <xdr:cNvSpPr/>
      </xdr:nvSpPr>
      <xdr:spPr>
        <a:xfrm>
          <a:off x="13652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52699</xdr:rowOff>
    </xdr:from>
    <xdr:ext cx="534377" cy="259045"/>
    <xdr:sp macro="" textlink="">
      <xdr:nvSpPr>
        <xdr:cNvPr id="583" name="テキスト ボックス 582"/>
        <xdr:cNvSpPr txBox="1"/>
      </xdr:nvSpPr>
      <xdr:spPr>
        <a:xfrm>
          <a:off x="13436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37282</xdr:rowOff>
    </xdr:from>
    <xdr:to>
      <xdr:col>85</xdr:col>
      <xdr:colOff>177800</xdr:colOff>
      <xdr:row>57</xdr:row>
      <xdr:rowOff>138882</xdr:rowOff>
    </xdr:to>
    <xdr:sp macro="" textlink="">
      <xdr:nvSpPr>
        <xdr:cNvPr id="591" name="楕円 590"/>
        <xdr:cNvSpPr/>
      </xdr:nvSpPr>
      <xdr:spPr>
        <a:xfrm>
          <a:off x="162687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123659</xdr:rowOff>
    </xdr:from>
    <xdr:ext cx="534377" cy="259045"/>
    <xdr:sp macro="" textlink="">
      <xdr:nvSpPr>
        <xdr:cNvPr id="592" name="教育費該当値テキスト"/>
        <xdr:cNvSpPr txBox="1"/>
      </xdr:nvSpPr>
      <xdr:spPr>
        <a:xfrm>
          <a:off x="16370300" y="97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83665</xdr:rowOff>
    </xdr:from>
    <xdr:to>
      <xdr:col>81</xdr:col>
      <xdr:colOff>101600</xdr:colOff>
      <xdr:row>58</xdr:row>
      <xdr:rowOff>13815</xdr:rowOff>
    </xdr:to>
    <xdr:sp macro="" textlink="">
      <xdr:nvSpPr>
        <xdr:cNvPr id="593" name="楕円 592"/>
        <xdr:cNvSpPr/>
      </xdr:nvSpPr>
      <xdr:spPr>
        <a:xfrm>
          <a:off x="15430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4942</xdr:rowOff>
    </xdr:from>
    <xdr:ext cx="534377" cy="259045"/>
    <xdr:sp macro="" textlink="">
      <xdr:nvSpPr>
        <xdr:cNvPr id="594" name="テキスト ボックス 593"/>
        <xdr:cNvSpPr txBox="1"/>
      </xdr:nvSpPr>
      <xdr:spPr>
        <a:xfrm>
          <a:off x="15214111" y="9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166556</xdr:rowOff>
    </xdr:from>
    <xdr:to>
      <xdr:col>76</xdr:col>
      <xdr:colOff>165100</xdr:colOff>
      <xdr:row>56</xdr:row>
      <xdr:rowOff>96706</xdr:rowOff>
    </xdr:to>
    <xdr:sp macro="" textlink="">
      <xdr:nvSpPr>
        <xdr:cNvPr id="595" name="楕円 594"/>
        <xdr:cNvSpPr/>
      </xdr:nvSpPr>
      <xdr:spPr>
        <a:xfrm>
          <a:off x="145415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87833</xdr:rowOff>
    </xdr:from>
    <xdr:ext cx="534377" cy="259045"/>
    <xdr:sp macro="" textlink="">
      <xdr:nvSpPr>
        <xdr:cNvPr id="596" name="テキスト ボックス 595"/>
        <xdr:cNvSpPr txBox="1"/>
      </xdr:nvSpPr>
      <xdr:spPr>
        <a:xfrm>
          <a:off x="14325111" y="96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17257</xdr:rowOff>
    </xdr:from>
    <xdr:to>
      <xdr:col>72</xdr:col>
      <xdr:colOff>38100</xdr:colOff>
      <xdr:row>55</xdr:row>
      <xdr:rowOff>118857</xdr:rowOff>
    </xdr:to>
    <xdr:sp macro="" textlink="">
      <xdr:nvSpPr>
        <xdr:cNvPr id="597" name="楕円 596"/>
        <xdr:cNvSpPr/>
      </xdr:nvSpPr>
      <xdr:spPr>
        <a:xfrm>
          <a:off x="13652500" y="94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109984</xdr:rowOff>
    </xdr:from>
    <xdr:ext cx="534377" cy="259045"/>
    <xdr:sp macro="" textlink="">
      <xdr:nvSpPr>
        <xdr:cNvPr id="598" name="テキスト ボックス 597"/>
        <xdr:cNvSpPr txBox="1"/>
      </xdr:nvSpPr>
      <xdr:spPr>
        <a:xfrm>
          <a:off x="13436111" y="95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108171</xdr:rowOff>
    </xdr:from>
    <xdr:to>
      <xdr:col>67</xdr:col>
      <xdr:colOff>101600</xdr:colOff>
      <xdr:row>57</xdr:row>
      <xdr:rowOff>38321</xdr:rowOff>
    </xdr:to>
    <xdr:sp macro="" textlink="">
      <xdr:nvSpPr>
        <xdr:cNvPr id="599" name="楕円 598"/>
        <xdr:cNvSpPr/>
      </xdr:nvSpPr>
      <xdr:spPr>
        <a:xfrm>
          <a:off x="12763500" y="97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29448</xdr:rowOff>
    </xdr:from>
    <xdr:ext cx="534377" cy="259045"/>
    <xdr:sp macro="" textlink="">
      <xdr:nvSpPr>
        <xdr:cNvPr id="600" name="テキスト ボックス 599"/>
        <xdr:cNvSpPr txBox="1"/>
      </xdr:nvSpPr>
      <xdr:spPr>
        <a:xfrm>
          <a:off x="12547111" y="98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35375</xdr:rowOff>
    </xdr:from>
    <xdr:to>
      <xdr:col>72</xdr:col>
      <xdr:colOff>38100</xdr:colOff>
      <xdr:row>79</xdr:row>
      <xdr:rowOff>136975</xdr:rowOff>
    </xdr:to>
    <xdr:sp macro="" textlink="">
      <xdr:nvSpPr>
        <xdr:cNvPr id="641" name="フローチャート: 判断 640"/>
        <xdr:cNvSpPr/>
      </xdr:nvSpPr>
      <xdr:spPr>
        <a:xfrm>
          <a:off x="136525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153502</xdr:rowOff>
    </xdr:from>
    <xdr:ext cx="378565" cy="259045"/>
    <xdr:sp macro="" textlink="">
      <xdr:nvSpPr>
        <xdr:cNvPr id="642" name="テキスト ボックス 641"/>
        <xdr:cNvSpPr txBox="1"/>
      </xdr:nvSpPr>
      <xdr:spPr>
        <a:xfrm>
          <a:off x="13514017" y="1335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1"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132454</xdr:rowOff>
    </xdr:from>
    <xdr:to>
      <xdr:col>85</xdr:col>
      <xdr:colOff>127000</xdr:colOff>
      <xdr:row>94</xdr:row>
      <xdr:rowOff>156228</xdr:rowOff>
    </xdr:to>
    <xdr:cxnSp macro="">
      <xdr:nvCxnSpPr>
        <xdr:cNvPr id="686" name="直線コネクタ 685"/>
        <xdr:cNvCxnSpPr/>
      </xdr:nvCxnSpPr>
      <xdr:spPr>
        <a:xfrm flipV="1">
          <a:off x="15481300" y="1624875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156228</xdr:rowOff>
    </xdr:from>
    <xdr:to>
      <xdr:col>81</xdr:col>
      <xdr:colOff>50800</xdr:colOff>
      <xdr:row>94</xdr:row>
      <xdr:rowOff>165235</xdr:rowOff>
    </xdr:to>
    <xdr:cxnSp macro="">
      <xdr:nvCxnSpPr>
        <xdr:cNvPr id="689" name="直線コネクタ 688"/>
        <xdr:cNvCxnSpPr/>
      </xdr:nvCxnSpPr>
      <xdr:spPr>
        <a:xfrm flipV="1">
          <a:off x="14592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165235</xdr:rowOff>
    </xdr:from>
    <xdr:to>
      <xdr:col>76</xdr:col>
      <xdr:colOff>114300</xdr:colOff>
      <xdr:row>95</xdr:row>
      <xdr:rowOff>21422</xdr:rowOff>
    </xdr:to>
    <xdr:cxnSp macro="">
      <xdr:nvCxnSpPr>
        <xdr:cNvPr id="692" name="直線コネクタ 691"/>
        <xdr:cNvCxnSpPr/>
      </xdr:nvCxnSpPr>
      <xdr:spPr>
        <a:xfrm flipV="1">
          <a:off x="13703300" y="16281535"/>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129870</xdr:rowOff>
    </xdr:from>
    <xdr:to>
      <xdr:col>71</xdr:col>
      <xdr:colOff>177800</xdr:colOff>
      <xdr:row>95</xdr:row>
      <xdr:rowOff>21422</xdr:rowOff>
    </xdr:to>
    <xdr:cxnSp macro="">
      <xdr:nvCxnSpPr>
        <xdr:cNvPr id="695" name="直線コネクタ 694"/>
        <xdr:cNvCxnSpPr/>
      </xdr:nvCxnSpPr>
      <xdr:spPr>
        <a:xfrm>
          <a:off x="12814300" y="16246170"/>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44208</xdr:rowOff>
    </xdr:from>
    <xdr:to>
      <xdr:col>72</xdr:col>
      <xdr:colOff>38100</xdr:colOff>
      <xdr:row>93</xdr:row>
      <xdr:rowOff>145808</xdr:rowOff>
    </xdr:to>
    <xdr:sp macro="" textlink="">
      <xdr:nvSpPr>
        <xdr:cNvPr id="696" name="フローチャート: 判断 695"/>
        <xdr:cNvSpPr/>
      </xdr:nvSpPr>
      <xdr:spPr>
        <a:xfrm>
          <a:off x="13652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162335</xdr:rowOff>
    </xdr:from>
    <xdr:ext cx="534377" cy="259045"/>
    <xdr:sp macro="" textlink="">
      <xdr:nvSpPr>
        <xdr:cNvPr id="697" name="テキスト ボックス 696"/>
        <xdr:cNvSpPr txBox="1"/>
      </xdr:nvSpPr>
      <xdr:spPr>
        <a:xfrm>
          <a:off x="13436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81654</xdr:rowOff>
    </xdr:from>
    <xdr:to>
      <xdr:col>85</xdr:col>
      <xdr:colOff>177800</xdr:colOff>
      <xdr:row>95</xdr:row>
      <xdr:rowOff>11804</xdr:rowOff>
    </xdr:to>
    <xdr:sp macro="" textlink="">
      <xdr:nvSpPr>
        <xdr:cNvPr id="705" name="楕円 704"/>
        <xdr:cNvSpPr/>
      </xdr:nvSpPr>
      <xdr:spPr>
        <a:xfrm>
          <a:off x="162687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60081</xdr:rowOff>
    </xdr:from>
    <xdr:ext cx="534377" cy="259045"/>
    <xdr:sp macro="" textlink="">
      <xdr:nvSpPr>
        <xdr:cNvPr id="706" name="公債費該当値テキスト"/>
        <xdr:cNvSpPr txBox="1"/>
      </xdr:nvSpPr>
      <xdr:spPr>
        <a:xfrm>
          <a:off x="16370300" y="161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105428</xdr:rowOff>
    </xdr:from>
    <xdr:to>
      <xdr:col>81</xdr:col>
      <xdr:colOff>101600</xdr:colOff>
      <xdr:row>95</xdr:row>
      <xdr:rowOff>35578</xdr:rowOff>
    </xdr:to>
    <xdr:sp macro="" textlink="">
      <xdr:nvSpPr>
        <xdr:cNvPr id="707" name="楕円 706"/>
        <xdr:cNvSpPr/>
      </xdr:nvSpPr>
      <xdr:spPr>
        <a:xfrm>
          <a:off x="15430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26705</xdr:rowOff>
    </xdr:from>
    <xdr:ext cx="534377" cy="259045"/>
    <xdr:sp macro="" textlink="">
      <xdr:nvSpPr>
        <xdr:cNvPr id="708" name="テキスト ボックス 707"/>
        <xdr:cNvSpPr txBox="1"/>
      </xdr:nvSpPr>
      <xdr:spPr>
        <a:xfrm>
          <a:off x="15214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114435</xdr:rowOff>
    </xdr:from>
    <xdr:to>
      <xdr:col>76</xdr:col>
      <xdr:colOff>165100</xdr:colOff>
      <xdr:row>95</xdr:row>
      <xdr:rowOff>44585</xdr:rowOff>
    </xdr:to>
    <xdr:sp macro="" textlink="">
      <xdr:nvSpPr>
        <xdr:cNvPr id="709" name="楕円 708"/>
        <xdr:cNvSpPr/>
      </xdr:nvSpPr>
      <xdr:spPr>
        <a:xfrm>
          <a:off x="14541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35712</xdr:rowOff>
    </xdr:from>
    <xdr:ext cx="534377" cy="259045"/>
    <xdr:sp macro="" textlink="">
      <xdr:nvSpPr>
        <xdr:cNvPr id="710" name="テキスト ボックス 709"/>
        <xdr:cNvSpPr txBox="1"/>
      </xdr:nvSpPr>
      <xdr:spPr>
        <a:xfrm>
          <a:off x="14325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142072</xdr:rowOff>
    </xdr:from>
    <xdr:to>
      <xdr:col>72</xdr:col>
      <xdr:colOff>38100</xdr:colOff>
      <xdr:row>95</xdr:row>
      <xdr:rowOff>72222</xdr:rowOff>
    </xdr:to>
    <xdr:sp macro="" textlink="">
      <xdr:nvSpPr>
        <xdr:cNvPr id="711" name="楕円 710"/>
        <xdr:cNvSpPr/>
      </xdr:nvSpPr>
      <xdr:spPr>
        <a:xfrm>
          <a:off x="13652500" y="162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63349</xdr:rowOff>
    </xdr:from>
    <xdr:ext cx="534377" cy="259045"/>
    <xdr:sp macro="" textlink="">
      <xdr:nvSpPr>
        <xdr:cNvPr id="712" name="テキスト ボックス 711"/>
        <xdr:cNvSpPr txBox="1"/>
      </xdr:nvSpPr>
      <xdr:spPr>
        <a:xfrm>
          <a:off x="13436111" y="16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79070</xdr:rowOff>
    </xdr:from>
    <xdr:to>
      <xdr:col>67</xdr:col>
      <xdr:colOff>101600</xdr:colOff>
      <xdr:row>95</xdr:row>
      <xdr:rowOff>9220</xdr:rowOff>
    </xdr:to>
    <xdr:sp macro="" textlink="">
      <xdr:nvSpPr>
        <xdr:cNvPr id="713" name="楕円 712"/>
        <xdr:cNvSpPr/>
      </xdr:nvSpPr>
      <xdr:spPr>
        <a:xfrm>
          <a:off x="12763500" y="1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xdr:rowOff>
    </xdr:from>
    <xdr:ext cx="534377" cy="259045"/>
    <xdr:sp macro="" textlink="">
      <xdr:nvSpPr>
        <xdr:cNvPr id="714" name="テキスト ボックス 713"/>
        <xdr:cNvSpPr txBox="1"/>
      </xdr:nvSpPr>
      <xdr:spPr>
        <a:xfrm>
          <a:off x="12547111" y="162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2"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6" name="テキスト ボックス 745"/>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49" name="テキスト ボックス 748"/>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20777</xdr:rowOff>
    </xdr:from>
    <xdr:to>
      <xdr:col>102</xdr:col>
      <xdr:colOff>165100</xdr:colOff>
      <xdr:row>38</xdr:row>
      <xdr:rowOff>122377</xdr:rowOff>
    </xdr:to>
    <xdr:sp macro="" textlink="">
      <xdr:nvSpPr>
        <xdr:cNvPr id="751" name="フローチャート: 判断 750"/>
        <xdr:cNvSpPr/>
      </xdr:nvSpPr>
      <xdr:spPr>
        <a:xfrm>
          <a:off x="19494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138904</xdr:rowOff>
    </xdr:from>
    <xdr:ext cx="378565" cy="259045"/>
    <xdr:sp macro="" textlink="">
      <xdr:nvSpPr>
        <xdr:cNvPr id="752" name="テキスト ボックス 751"/>
        <xdr:cNvSpPr txBox="1"/>
      </xdr:nvSpPr>
      <xdr:spPr>
        <a:xfrm>
          <a:off x="19356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4" name="テキスト ボックス 753"/>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1"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土木費については、長期的、計画的なまちの基盤づくりに備えるため都市基盤整備基金積立金の増、稲沢西土地区画整理事業特別会計繰出金の増等により前年度の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％）、消防費については、常備消防車両の更新や消防通信指令施設運営協議会負担金の増、第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分団詰所整備工事の皆増等により前年度の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％）、衛生費については、病院事業会計への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億円の貸付金、病院事業負担金の増、水道事業出資金の皆増等により前年度の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％））、商工費については、（仮称）美濃路稲葉宿本陣跡ひろば整備事業に係る用地取得費の皆増等により前年度の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％）、総務費については、旧祖父江及び平和支所の解体工事費の皆増等により前年度の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33,563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％）となっている一方、農林水産業費では、湛水防除事業負担金の減、農業集落排水事業特別会計繰出金の皆減等により前年度の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実質収支比率については、市税や地方交付税、地方消費税交付金等の増により歳入歳出差引額が増となったため、前年度から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ポイントの増加となっている。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全ての会計において、赤字額（資金不足額）はなく、健全な財政状況であるといえる。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一般会計については、実質収支額が平成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年度よりも増加したことに伴い、前年度から</a:t>
          </a:r>
          <a:r>
            <a:rPr kumimoji="1" lang="en-US" altLang="ja-JP" sz="1400">
              <a:solidFill>
                <a:sysClr val="windowText" lastClr="000000"/>
              </a:solidFill>
              <a:latin typeface="ＭＳ ゴシック" pitchFamily="49" charset="-128"/>
              <a:ea typeface="ＭＳ ゴシック" pitchFamily="49" charset="-128"/>
            </a:rPr>
            <a:t>1.45</a:t>
          </a:r>
          <a:r>
            <a:rPr kumimoji="1" lang="ja-JP" altLang="en-US" sz="1400">
              <a:solidFill>
                <a:sysClr val="windowText" lastClr="000000"/>
              </a:solidFill>
              <a:latin typeface="ＭＳ ゴシック" pitchFamily="49" charset="-128"/>
              <a:ea typeface="ＭＳ ゴシック" pitchFamily="49" charset="-128"/>
            </a:rPr>
            <a:t>ポイントの増加となっている。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水道事業については、石橋浄水場耐震化・更新事業等の建設改良費の増に伴う流動資産の減等により、前年度から</a:t>
          </a:r>
          <a:r>
            <a:rPr kumimoji="1" lang="en-US" altLang="ja-JP" sz="1400">
              <a:solidFill>
                <a:sysClr val="windowText" lastClr="000000"/>
              </a:solidFill>
              <a:latin typeface="ＭＳ ゴシック" pitchFamily="49" charset="-128"/>
              <a:ea typeface="ＭＳ ゴシック" pitchFamily="49" charset="-128"/>
            </a:rPr>
            <a:t>1.09</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病院事業については、一般会計からの</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億円の長期借り入れや医業収益の増等に伴う流動資産の増等により、前年度から</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ポイントの増加となっている。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臨時財政対策債や合併特例事業債の償還額が増加したことに伴い増額となっているとともに、公営企業債の元利償還金に対する繰入金が病院事業において、新病院用地取得に係る元金償還に伴う出資金の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年度に購入したＭＲＩ等の医療器械整備事業に係る元金償還の開始に伴う負担金の増等により増額となっている。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Ａ）については、臨時財政対策債や合併特例事業債等の借入れにより地方債現在高が増額した一方、公営企業等繰入見込額が下水道事業会計や病院事業会計で減額、退職手当負担見込額についても勤続年数の長い職員の減等により減額となったこと等のため、全体で前年度から減額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Ｂ）については、充当可能基金において、ＪＲ稲沢駅前の市有地Ｂ街区の一部を売却した利益相当分を都市基盤整備基金に積立てたこと等により増額となったこと等により、全体で前年度から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主な増加理由については、都市基盤整備基金において長期的、計画的なまちの基盤づくりに備えるため、ＪＲ稲沢駅前の市有地Ｂ街区の売却収入相当額の積立を行ったこと等により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2,157,416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千円の増、美術品等購入基金においては荻須記念美術館に展示する画家荻須高徳の作品収集に備え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千円の積立てを行ったこと等による。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主な減少理由については、稲沢市民病院施設等整備基金において市民病院の高度医療機器等の企業債償還に係る負担金の財源として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千円の取り崩しを行ったこと等による。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・福祉基金・・・・・・・福祉事業の財源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・公共下水道事業基金・・公共下水道事業の財源</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都市基盤整備基金において長期的、計画的なまちの基盤づくりに備えるため、ＪＲ稲沢駅前の市有地Ｂ街区の売却収入相当額の積立を行ったこと等により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2,157,416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千円の増となった一方、稲沢市民病院施設等整備基金において市民病院の高度医療機器等の企業債償還に係る負担金の財源として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積立てについては、定期預金による運用益を積み立てる。取り崩しについては、普通交付税の合併算定替による特例措置の縮減・終了に伴い不足する財源として使用する予定。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積立てについては、定期預金による運用益を積み立てる。取り崩しについては、合併特例債の活用により増加した市債の償還として使用する予定。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本市の有形固定資産減価償却率は、全国平均・愛知県平均と比較すると高い水準にあり、施設の老朽化が進んでいる。平成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年度に策定した公共施設等総合管理計画に基づき、施設の維持管理を適切に進めていくこととしている。また、平成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年度に教育施設における個別施設計画の作成をしたが、その他の施設においても令和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年度に個別施設計画を作成する予定である。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1" name="フローチャート: 判断 70"/>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77" name="楕円 76"/>
        <xdr:cNvSpPr/>
      </xdr:nvSpPr>
      <xdr:spPr>
        <a:xfrm>
          <a:off x="47117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3700</xdr:rowOff>
    </xdr:from>
    <xdr:ext cx="405111" cy="259045"/>
    <xdr:sp macro="" textlink="">
      <xdr:nvSpPr>
        <xdr:cNvPr id="78" name="有形固定資産減価償却率該当値テキスト"/>
        <xdr:cNvSpPr txBox="1"/>
      </xdr:nvSpPr>
      <xdr:spPr>
        <a:xfrm>
          <a:off x="4813300" y="54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140589</xdr:rowOff>
    </xdr:from>
    <xdr:to>
      <xdr:col>19</xdr:col>
      <xdr:colOff>187325</xdr:colOff>
      <xdr:row>28</xdr:row>
      <xdr:rowOff>70739</xdr:rowOff>
    </xdr:to>
    <xdr:sp macro="" textlink="">
      <xdr:nvSpPr>
        <xdr:cNvPr id="79" name="楕円 78"/>
        <xdr:cNvSpPr/>
      </xdr:nvSpPr>
      <xdr:spPr>
        <a:xfrm>
          <a:off x="4000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139573</xdr:rowOff>
    </xdr:from>
    <xdr:to>
      <xdr:col>23</xdr:col>
      <xdr:colOff>85725</xdr:colOff>
      <xdr:row>28</xdr:row>
      <xdr:rowOff>19939</xdr:rowOff>
    </xdr:to>
    <xdr:cxnSp macro="">
      <xdr:nvCxnSpPr>
        <xdr:cNvPr id="80" name="直線コネクタ 79"/>
        <xdr:cNvCxnSpPr/>
      </xdr:nvCxnSpPr>
      <xdr:spPr>
        <a:xfrm flipV="1">
          <a:off x="4051300" y="554024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1" name="楕円 80"/>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19939</xdr:rowOff>
    </xdr:from>
    <xdr:to>
      <xdr:col>19</xdr:col>
      <xdr:colOff>136525</xdr:colOff>
      <xdr:row>28</xdr:row>
      <xdr:rowOff>80391</xdr:rowOff>
    </xdr:to>
    <xdr:cxnSp macro="">
      <xdr:nvCxnSpPr>
        <xdr:cNvPr id="82" name="直線コネクタ 81"/>
        <xdr:cNvCxnSpPr/>
      </xdr:nvCxnSpPr>
      <xdr:spPr>
        <a:xfrm flipV="1">
          <a:off x="3289300" y="559206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3" name="楕円 82"/>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114935</xdr:rowOff>
    </xdr:to>
    <xdr:cxnSp macro="">
      <xdr:nvCxnSpPr>
        <xdr:cNvPr id="84" name="直線コネクタ 83"/>
        <xdr:cNvCxnSpPr/>
      </xdr:nvCxnSpPr>
      <xdr:spPr>
        <a:xfrm flipV="1">
          <a:off x="2527300" y="56525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87"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87266</xdr:rowOff>
    </xdr:from>
    <xdr:ext cx="405111" cy="259045"/>
    <xdr:sp macro="" textlink="">
      <xdr:nvSpPr>
        <xdr:cNvPr id="88" name="n_1mainValue有形固定資産減価償却率"/>
        <xdr:cNvSpPr txBox="1"/>
      </xdr:nvSpPr>
      <xdr:spPr>
        <a:xfrm>
          <a:off x="38360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89" name="n_2mainValue有形固定資産減価償却率"/>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0"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を上限の目安ととらえており、引き続き</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を上回ることのないよう取り組んでいく。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4"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34480</xdr:rowOff>
    </xdr:from>
    <xdr:to>
      <xdr:col>76</xdr:col>
      <xdr:colOff>73025</xdr:colOff>
      <xdr:row>31</xdr:row>
      <xdr:rowOff>136080</xdr:rowOff>
    </xdr:to>
    <xdr:sp macro="" textlink="">
      <xdr:nvSpPr>
        <xdr:cNvPr id="132" name="楕円 131"/>
        <xdr:cNvSpPr/>
      </xdr:nvSpPr>
      <xdr:spPr>
        <a:xfrm>
          <a:off x="147447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12907</xdr:rowOff>
    </xdr:from>
    <xdr:ext cx="469744" cy="259045"/>
    <xdr:sp macro="" textlink="">
      <xdr:nvSpPr>
        <xdr:cNvPr id="133" name="債務償還比率該当値テキスト"/>
        <xdr:cNvSpPr txBox="1"/>
      </xdr:nvSpPr>
      <xdr:spPr>
        <a:xfrm>
          <a:off x="14846300" y="60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130246</xdr:rowOff>
    </xdr:from>
    <xdr:to>
      <xdr:col>72</xdr:col>
      <xdr:colOff>123825</xdr:colOff>
      <xdr:row>31</xdr:row>
      <xdr:rowOff>60396</xdr:rowOff>
    </xdr:to>
    <xdr:sp macro="" textlink="">
      <xdr:nvSpPr>
        <xdr:cNvPr id="134" name="楕円 133"/>
        <xdr:cNvSpPr/>
      </xdr:nvSpPr>
      <xdr:spPr>
        <a:xfrm>
          <a:off x="14033500" y="60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9596</xdr:rowOff>
    </xdr:from>
    <xdr:to>
      <xdr:col>76</xdr:col>
      <xdr:colOff>22225</xdr:colOff>
      <xdr:row>31</xdr:row>
      <xdr:rowOff>85280</xdr:rowOff>
    </xdr:to>
    <xdr:cxnSp macro="">
      <xdr:nvCxnSpPr>
        <xdr:cNvPr id="135" name="直線コネクタ 134"/>
        <xdr:cNvCxnSpPr/>
      </xdr:nvCxnSpPr>
      <xdr:spPr>
        <a:xfrm>
          <a:off x="14084300" y="6096071"/>
          <a:ext cx="7112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76923</xdr:rowOff>
    </xdr:from>
    <xdr:ext cx="469744" cy="259045"/>
    <xdr:sp macro="" textlink="">
      <xdr:nvSpPr>
        <xdr:cNvPr id="137" name="n_1mainValue債務償還比率"/>
        <xdr:cNvSpPr txBox="1"/>
      </xdr:nvSpPr>
      <xdr:spPr>
        <a:xfrm>
          <a:off x="13836727" y="58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69" name="楕円 68"/>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0"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1" name="楕円 70"/>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64770</xdr:rowOff>
    </xdr:to>
    <xdr:cxnSp macro="">
      <xdr:nvCxnSpPr>
        <xdr:cNvPr id="72" name="直線コネクタ 71"/>
        <xdr:cNvCxnSpPr/>
      </xdr:nvCxnSpPr>
      <xdr:spPr>
        <a:xfrm flipV="1">
          <a:off x="3797300" y="636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45974</xdr:rowOff>
    </xdr:from>
    <xdr:to>
      <xdr:col>15</xdr:col>
      <xdr:colOff>101600</xdr:colOff>
      <xdr:row>37</xdr:row>
      <xdr:rowOff>147574</xdr:rowOff>
    </xdr:to>
    <xdr:sp macro="" textlink="">
      <xdr:nvSpPr>
        <xdr:cNvPr id="73" name="楕円 72"/>
        <xdr:cNvSpPr/>
      </xdr:nvSpPr>
      <xdr:spPr>
        <a:xfrm>
          <a:off x="2857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96774</xdr:rowOff>
    </xdr:to>
    <xdr:cxnSp macro="">
      <xdr:nvCxnSpPr>
        <xdr:cNvPr id="74" name="直線コネクタ 73"/>
        <xdr:cNvCxnSpPr/>
      </xdr:nvCxnSpPr>
      <xdr:spPr>
        <a:xfrm flipV="1">
          <a:off x="2908300" y="640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77978</xdr:rowOff>
    </xdr:from>
    <xdr:to>
      <xdr:col>10</xdr:col>
      <xdr:colOff>165100</xdr:colOff>
      <xdr:row>38</xdr:row>
      <xdr:rowOff>8128</xdr:rowOff>
    </xdr:to>
    <xdr:sp macro="" textlink="">
      <xdr:nvSpPr>
        <xdr:cNvPr id="75" name="楕円 74"/>
        <xdr:cNvSpPr/>
      </xdr:nvSpPr>
      <xdr:spPr>
        <a:xfrm>
          <a:off x="1968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96774</xdr:rowOff>
    </xdr:from>
    <xdr:to>
      <xdr:col>15</xdr:col>
      <xdr:colOff>50800</xdr:colOff>
      <xdr:row>37</xdr:row>
      <xdr:rowOff>128778</xdr:rowOff>
    </xdr:to>
    <xdr:cxnSp macro="">
      <xdr:nvCxnSpPr>
        <xdr:cNvPr id="76" name="直線コネクタ 75"/>
        <xdr:cNvCxnSpPr/>
      </xdr:nvCxnSpPr>
      <xdr:spPr>
        <a:xfrm flipV="1">
          <a:off x="2019300" y="6440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154703</xdr:rowOff>
    </xdr:from>
    <xdr:ext cx="405111" cy="259045"/>
    <xdr:sp macro="" textlink="">
      <xdr:nvSpPr>
        <xdr:cNvPr id="79" name="n_3aveValue【道路】&#10;有形固定資産減価償却率"/>
        <xdr:cNvSpPr txBox="1"/>
      </xdr:nvSpPr>
      <xdr:spPr>
        <a:xfrm>
          <a:off x="1816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0"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164101</xdr:rowOff>
    </xdr:from>
    <xdr:ext cx="405111" cy="259045"/>
    <xdr:sp macro="" textlink="">
      <xdr:nvSpPr>
        <xdr:cNvPr id="81" name="n_2mainValue【道路】&#10;有形固定資産減価償却率"/>
        <xdr:cNvSpPr txBox="1"/>
      </xdr:nvSpPr>
      <xdr:spPr>
        <a:xfrm>
          <a:off x="270574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24655</xdr:rowOff>
    </xdr:from>
    <xdr:ext cx="405111" cy="259045"/>
    <xdr:sp macro="" textlink="">
      <xdr:nvSpPr>
        <xdr:cNvPr id="82" name="n_3mainValue【道路】&#10;有形固定資産減価償却率"/>
        <xdr:cNvSpPr txBox="1"/>
      </xdr:nvSpPr>
      <xdr:spPr>
        <a:xfrm>
          <a:off x="1816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5" name="フローチャート: 判断 114"/>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11150</xdr:rowOff>
    </xdr:from>
    <xdr:to>
      <xdr:col>55</xdr:col>
      <xdr:colOff>50800</xdr:colOff>
      <xdr:row>37</xdr:row>
      <xdr:rowOff>112750</xdr:rowOff>
    </xdr:to>
    <xdr:sp macro="" textlink="">
      <xdr:nvSpPr>
        <xdr:cNvPr id="121" name="楕円 120"/>
        <xdr:cNvSpPr/>
      </xdr:nvSpPr>
      <xdr:spPr>
        <a:xfrm>
          <a:off x="104267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34027</xdr:rowOff>
    </xdr:from>
    <xdr:ext cx="534377" cy="259045"/>
    <xdr:sp macro="" textlink="">
      <xdr:nvSpPr>
        <xdr:cNvPr id="122" name="【道路】&#10;一人当たり延長該当値テキスト"/>
        <xdr:cNvSpPr txBox="1"/>
      </xdr:nvSpPr>
      <xdr:spPr>
        <a:xfrm>
          <a:off x="10515600" y="62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13360</xdr:rowOff>
    </xdr:from>
    <xdr:to>
      <xdr:col>50</xdr:col>
      <xdr:colOff>165100</xdr:colOff>
      <xdr:row>37</xdr:row>
      <xdr:rowOff>114960</xdr:rowOff>
    </xdr:to>
    <xdr:sp macro="" textlink="">
      <xdr:nvSpPr>
        <xdr:cNvPr id="123" name="楕円 122"/>
        <xdr:cNvSpPr/>
      </xdr:nvSpPr>
      <xdr:spPr>
        <a:xfrm>
          <a:off x="9588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61950</xdr:rowOff>
    </xdr:from>
    <xdr:to>
      <xdr:col>55</xdr:col>
      <xdr:colOff>0</xdr:colOff>
      <xdr:row>37</xdr:row>
      <xdr:rowOff>64160</xdr:rowOff>
    </xdr:to>
    <xdr:cxnSp macro="">
      <xdr:nvCxnSpPr>
        <xdr:cNvPr id="124" name="直線コネクタ 123"/>
        <xdr:cNvCxnSpPr/>
      </xdr:nvCxnSpPr>
      <xdr:spPr>
        <a:xfrm flipV="1">
          <a:off x="9639300" y="640560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23038</xdr:rowOff>
    </xdr:from>
    <xdr:to>
      <xdr:col>46</xdr:col>
      <xdr:colOff>38100</xdr:colOff>
      <xdr:row>37</xdr:row>
      <xdr:rowOff>124638</xdr:rowOff>
    </xdr:to>
    <xdr:sp macro="" textlink="">
      <xdr:nvSpPr>
        <xdr:cNvPr id="125" name="楕円 124"/>
        <xdr:cNvSpPr/>
      </xdr:nvSpPr>
      <xdr:spPr>
        <a:xfrm>
          <a:off x="8699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64160</xdr:rowOff>
    </xdr:from>
    <xdr:to>
      <xdr:col>50</xdr:col>
      <xdr:colOff>114300</xdr:colOff>
      <xdr:row>37</xdr:row>
      <xdr:rowOff>73838</xdr:rowOff>
    </xdr:to>
    <xdr:cxnSp macro="">
      <xdr:nvCxnSpPr>
        <xdr:cNvPr id="126" name="直線コネクタ 125"/>
        <xdr:cNvCxnSpPr/>
      </xdr:nvCxnSpPr>
      <xdr:spPr>
        <a:xfrm flipV="1">
          <a:off x="8750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30886</xdr:rowOff>
    </xdr:from>
    <xdr:to>
      <xdr:col>41</xdr:col>
      <xdr:colOff>101600</xdr:colOff>
      <xdr:row>37</xdr:row>
      <xdr:rowOff>132486</xdr:rowOff>
    </xdr:to>
    <xdr:sp macro="" textlink="">
      <xdr:nvSpPr>
        <xdr:cNvPr id="127" name="楕円 126"/>
        <xdr:cNvSpPr/>
      </xdr:nvSpPr>
      <xdr:spPr>
        <a:xfrm>
          <a:off x="7810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73838</xdr:rowOff>
    </xdr:from>
    <xdr:to>
      <xdr:col>45</xdr:col>
      <xdr:colOff>177800</xdr:colOff>
      <xdr:row>37</xdr:row>
      <xdr:rowOff>81686</xdr:rowOff>
    </xdr:to>
    <xdr:cxnSp macro="">
      <xdr:nvCxnSpPr>
        <xdr:cNvPr id="128" name="直線コネクタ 127"/>
        <xdr:cNvCxnSpPr/>
      </xdr:nvCxnSpPr>
      <xdr:spPr>
        <a:xfrm flipV="1">
          <a:off x="7861300" y="641748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6875</xdr:rowOff>
    </xdr:from>
    <xdr:ext cx="469744" cy="259045"/>
    <xdr:sp macro="" textlink="">
      <xdr:nvSpPr>
        <xdr:cNvPr id="131" name="n_3aveValue【道路】&#10;一人当たり延長"/>
        <xdr:cNvSpPr txBox="1"/>
      </xdr:nvSpPr>
      <xdr:spPr>
        <a:xfrm>
          <a:off x="7626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131487</xdr:rowOff>
    </xdr:from>
    <xdr:ext cx="534377" cy="259045"/>
    <xdr:sp macro="" textlink="">
      <xdr:nvSpPr>
        <xdr:cNvPr id="132" name="n_1mainValue【道路】&#10;一人当たり延長"/>
        <xdr:cNvSpPr txBox="1"/>
      </xdr:nvSpPr>
      <xdr:spPr>
        <a:xfrm>
          <a:off x="93594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141165</xdr:rowOff>
    </xdr:from>
    <xdr:ext cx="534377" cy="259045"/>
    <xdr:sp macro="" textlink="">
      <xdr:nvSpPr>
        <xdr:cNvPr id="133" name="n_2mainValue【道路】&#10;一人当たり延長"/>
        <xdr:cNvSpPr txBox="1"/>
      </xdr:nvSpPr>
      <xdr:spPr>
        <a:xfrm>
          <a:off x="8483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149013</xdr:rowOff>
    </xdr:from>
    <xdr:ext cx="534377" cy="259045"/>
    <xdr:sp macro="" textlink="">
      <xdr:nvSpPr>
        <xdr:cNvPr id="134" name="n_3mainValue【道路】&#10;一人当たり延長"/>
        <xdr:cNvSpPr txBox="1"/>
      </xdr:nvSpPr>
      <xdr:spPr>
        <a:xfrm>
          <a:off x="7594111"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68" name="フローチャート: 判断 167"/>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74" name="楕円 173"/>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75" name="【橋りょう・トンネル】&#10;有形固定資産減価償却率該当値テキスト"/>
        <xdr:cNvSpPr txBox="1"/>
      </xdr:nvSpPr>
      <xdr:spPr>
        <a:xfrm>
          <a:off x="4673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6" name="楕円 175"/>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114300</xdr:rowOff>
    </xdr:to>
    <xdr:cxnSp macro="">
      <xdr:nvCxnSpPr>
        <xdr:cNvPr id="177" name="直線コネクタ 176"/>
        <xdr:cNvCxnSpPr/>
      </xdr:nvCxnSpPr>
      <xdr:spPr>
        <a:xfrm flipV="1">
          <a:off x="3797300" y="9997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8" name="楕円 177"/>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137160</xdr:rowOff>
    </xdr:to>
    <xdr:cxnSp macro="">
      <xdr:nvCxnSpPr>
        <xdr:cNvPr id="179" name="直線コネクタ 178"/>
        <xdr:cNvCxnSpPr/>
      </xdr:nvCxnSpPr>
      <xdr:spPr>
        <a:xfrm flipV="1">
          <a:off x="2908300" y="1005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0" name="楕円 179"/>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11430</xdr:rowOff>
    </xdr:to>
    <xdr:cxnSp macro="">
      <xdr:nvCxnSpPr>
        <xdr:cNvPr id="181" name="直線コネクタ 180"/>
        <xdr:cNvCxnSpPr/>
      </xdr:nvCxnSpPr>
      <xdr:spPr>
        <a:xfrm flipV="1">
          <a:off x="2019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184" name="n_3ave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5"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86"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53357</xdr:rowOff>
    </xdr:from>
    <xdr:ext cx="405111" cy="259045"/>
    <xdr:sp macro="" textlink="">
      <xdr:nvSpPr>
        <xdr:cNvPr id="187" name="n_3mainValue【橋りょう・トンネル】&#10;有形固定資産減価償却率"/>
        <xdr:cNvSpPr txBox="1"/>
      </xdr:nvSpPr>
      <xdr:spPr>
        <a:xfrm>
          <a:off x="1816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67403</xdr:rowOff>
    </xdr:from>
    <xdr:to>
      <xdr:col>41</xdr:col>
      <xdr:colOff>101600</xdr:colOff>
      <xdr:row>61</xdr:row>
      <xdr:rowOff>169003</xdr:rowOff>
    </xdr:to>
    <xdr:sp macro="" textlink="">
      <xdr:nvSpPr>
        <xdr:cNvPr id="222" name="フローチャート: 判断 221"/>
        <xdr:cNvSpPr/>
      </xdr:nvSpPr>
      <xdr:spPr>
        <a:xfrm>
          <a:off x="7810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81863</xdr:rowOff>
    </xdr:from>
    <xdr:to>
      <xdr:col>55</xdr:col>
      <xdr:colOff>50800</xdr:colOff>
      <xdr:row>63</xdr:row>
      <xdr:rowOff>12013</xdr:rowOff>
    </xdr:to>
    <xdr:sp macro="" textlink="">
      <xdr:nvSpPr>
        <xdr:cNvPr id="228" name="楕円 227"/>
        <xdr:cNvSpPr/>
      </xdr:nvSpPr>
      <xdr:spPr>
        <a:xfrm>
          <a:off x="104267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60290</xdr:rowOff>
    </xdr:from>
    <xdr:ext cx="599010" cy="259045"/>
    <xdr:sp macro="" textlink="">
      <xdr:nvSpPr>
        <xdr:cNvPr id="229" name="【橋りょう・トンネル】&#10;一人当たり有形固定資産（償却資産）額該当値テキスト"/>
        <xdr:cNvSpPr txBox="1"/>
      </xdr:nvSpPr>
      <xdr:spPr>
        <a:xfrm>
          <a:off x="10515600" y="106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82787</xdr:rowOff>
    </xdr:from>
    <xdr:to>
      <xdr:col>50</xdr:col>
      <xdr:colOff>165100</xdr:colOff>
      <xdr:row>63</xdr:row>
      <xdr:rowOff>12937</xdr:rowOff>
    </xdr:to>
    <xdr:sp macro="" textlink="">
      <xdr:nvSpPr>
        <xdr:cNvPr id="230" name="楕円 229"/>
        <xdr:cNvSpPr/>
      </xdr:nvSpPr>
      <xdr:spPr>
        <a:xfrm>
          <a:off x="9588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132663</xdr:rowOff>
    </xdr:from>
    <xdr:to>
      <xdr:col>55</xdr:col>
      <xdr:colOff>0</xdr:colOff>
      <xdr:row>62</xdr:row>
      <xdr:rowOff>133587</xdr:rowOff>
    </xdr:to>
    <xdr:cxnSp macro="">
      <xdr:nvCxnSpPr>
        <xdr:cNvPr id="231" name="直線コネクタ 230"/>
        <xdr:cNvCxnSpPr/>
      </xdr:nvCxnSpPr>
      <xdr:spPr>
        <a:xfrm flipV="1">
          <a:off x="9639300" y="10762563"/>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87881</xdr:rowOff>
    </xdr:from>
    <xdr:to>
      <xdr:col>46</xdr:col>
      <xdr:colOff>38100</xdr:colOff>
      <xdr:row>63</xdr:row>
      <xdr:rowOff>18031</xdr:rowOff>
    </xdr:to>
    <xdr:sp macro="" textlink="">
      <xdr:nvSpPr>
        <xdr:cNvPr id="232" name="楕円 231"/>
        <xdr:cNvSpPr/>
      </xdr:nvSpPr>
      <xdr:spPr>
        <a:xfrm>
          <a:off x="8699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133587</xdr:rowOff>
    </xdr:from>
    <xdr:to>
      <xdr:col>50</xdr:col>
      <xdr:colOff>114300</xdr:colOff>
      <xdr:row>62</xdr:row>
      <xdr:rowOff>138681</xdr:rowOff>
    </xdr:to>
    <xdr:cxnSp macro="">
      <xdr:nvCxnSpPr>
        <xdr:cNvPr id="233" name="直線コネクタ 232"/>
        <xdr:cNvCxnSpPr/>
      </xdr:nvCxnSpPr>
      <xdr:spPr>
        <a:xfrm flipV="1">
          <a:off x="8750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90925</xdr:rowOff>
    </xdr:from>
    <xdr:to>
      <xdr:col>41</xdr:col>
      <xdr:colOff>101600</xdr:colOff>
      <xdr:row>63</xdr:row>
      <xdr:rowOff>21075</xdr:rowOff>
    </xdr:to>
    <xdr:sp macro="" textlink="">
      <xdr:nvSpPr>
        <xdr:cNvPr id="234" name="楕円 233"/>
        <xdr:cNvSpPr/>
      </xdr:nvSpPr>
      <xdr:spPr>
        <a:xfrm>
          <a:off x="7810500" y="10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138681</xdr:rowOff>
    </xdr:from>
    <xdr:to>
      <xdr:col>45</xdr:col>
      <xdr:colOff>177800</xdr:colOff>
      <xdr:row>62</xdr:row>
      <xdr:rowOff>141725</xdr:rowOff>
    </xdr:to>
    <xdr:cxnSp macro="">
      <xdr:nvCxnSpPr>
        <xdr:cNvPr id="235" name="直線コネクタ 234"/>
        <xdr:cNvCxnSpPr/>
      </xdr:nvCxnSpPr>
      <xdr:spPr>
        <a:xfrm flipV="1">
          <a:off x="7861300" y="10768581"/>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14080</xdr:rowOff>
    </xdr:from>
    <xdr:ext cx="599010" cy="259045"/>
    <xdr:sp macro="" textlink="">
      <xdr:nvSpPr>
        <xdr:cNvPr id="238" name="n_3aveValue【橋りょう・トンネル】&#10;一人当たり有形固定資産（償却資産）額"/>
        <xdr:cNvSpPr txBox="1"/>
      </xdr:nvSpPr>
      <xdr:spPr>
        <a:xfrm>
          <a:off x="7561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4064</xdr:rowOff>
    </xdr:from>
    <xdr:ext cx="599010" cy="259045"/>
    <xdr:sp macro="" textlink="">
      <xdr:nvSpPr>
        <xdr:cNvPr id="239" name="n_1mainValue【橋りょう・トンネル】&#10;一人当たり有形固定資産（償却資産）額"/>
        <xdr:cNvSpPr txBox="1"/>
      </xdr:nvSpPr>
      <xdr:spPr>
        <a:xfrm>
          <a:off x="93270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9158</xdr:rowOff>
    </xdr:from>
    <xdr:ext cx="599010" cy="259045"/>
    <xdr:sp macro="" textlink="">
      <xdr:nvSpPr>
        <xdr:cNvPr id="240" name="n_2mainValue【橋りょう・トンネル】&#10;一人当たり有形固定資産（償却資産）額"/>
        <xdr:cNvSpPr txBox="1"/>
      </xdr:nvSpPr>
      <xdr:spPr>
        <a:xfrm>
          <a:off x="8450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12202</xdr:rowOff>
    </xdr:from>
    <xdr:ext cx="599010" cy="259045"/>
    <xdr:sp macro="" textlink="">
      <xdr:nvSpPr>
        <xdr:cNvPr id="241" name="n_3mainValue【橋りょう・トンネル】&#10;一人当たり有形固定資産（償却資産）額"/>
        <xdr:cNvSpPr txBox="1"/>
      </xdr:nvSpPr>
      <xdr:spPr>
        <a:xfrm>
          <a:off x="7561795" y="1081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81" name="楕円 280"/>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82" name="【公営住宅】&#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83" name="楕円 282"/>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91439</xdr:rowOff>
    </xdr:to>
    <xdr:cxnSp macro="">
      <xdr:nvCxnSpPr>
        <xdr:cNvPr id="284" name="直線コネクタ 283"/>
        <xdr:cNvCxnSpPr/>
      </xdr:nvCxnSpPr>
      <xdr:spPr>
        <a:xfrm flipV="1">
          <a:off x="3797300" y="141141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85" name="楕円 284"/>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129539</xdr:rowOff>
    </xdr:to>
    <xdr:cxnSp macro="">
      <xdr:nvCxnSpPr>
        <xdr:cNvPr id="286" name="直線コネクタ 285"/>
        <xdr:cNvCxnSpPr/>
      </xdr:nvCxnSpPr>
      <xdr:spPr>
        <a:xfrm flipV="1">
          <a:off x="2908300" y="1415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楕円 286"/>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167639</xdr:rowOff>
    </xdr:to>
    <xdr:cxnSp macro="">
      <xdr:nvCxnSpPr>
        <xdr:cNvPr id="288" name="直線コネクタ 287"/>
        <xdr:cNvCxnSpPr/>
      </xdr:nvCxnSpPr>
      <xdr:spPr>
        <a:xfrm flipV="1">
          <a:off x="2019300" y="14188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292" name="n_1mainValue【公営住宅】&#10;有形固定資産減価償却率"/>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3"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94"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323" name="フローチャート: 判断 322"/>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29" name="楕円 328"/>
        <xdr:cNvSpPr/>
      </xdr:nvSpPr>
      <xdr:spPr>
        <a:xfrm>
          <a:off x="104267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29100</xdr:rowOff>
    </xdr:from>
    <xdr:ext cx="469744" cy="259045"/>
    <xdr:sp macro="" textlink="">
      <xdr:nvSpPr>
        <xdr:cNvPr id="330" name="【公営住宅】&#10;一人当たり面積該当値テキスト"/>
        <xdr:cNvSpPr txBox="1"/>
      </xdr:nvSpPr>
      <xdr:spPr>
        <a:xfrm>
          <a:off x="10515600" y="14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114745</xdr:rowOff>
    </xdr:from>
    <xdr:to>
      <xdr:col>50</xdr:col>
      <xdr:colOff>165100</xdr:colOff>
      <xdr:row>85</xdr:row>
      <xdr:rowOff>44895</xdr:rowOff>
    </xdr:to>
    <xdr:sp macro="" textlink="">
      <xdr:nvSpPr>
        <xdr:cNvPr id="331" name="楕円 330"/>
        <xdr:cNvSpPr/>
      </xdr:nvSpPr>
      <xdr:spPr>
        <a:xfrm>
          <a:off x="9588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164973</xdr:rowOff>
    </xdr:from>
    <xdr:to>
      <xdr:col>55</xdr:col>
      <xdr:colOff>0</xdr:colOff>
      <xdr:row>84</xdr:row>
      <xdr:rowOff>165545</xdr:rowOff>
    </xdr:to>
    <xdr:cxnSp macro="">
      <xdr:nvCxnSpPr>
        <xdr:cNvPr id="332" name="直線コネクタ 331"/>
        <xdr:cNvCxnSpPr/>
      </xdr:nvCxnSpPr>
      <xdr:spPr>
        <a:xfrm flipV="1">
          <a:off x="9639300" y="1456677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114745</xdr:rowOff>
    </xdr:from>
    <xdr:to>
      <xdr:col>46</xdr:col>
      <xdr:colOff>38100</xdr:colOff>
      <xdr:row>85</xdr:row>
      <xdr:rowOff>44895</xdr:rowOff>
    </xdr:to>
    <xdr:sp macro="" textlink="">
      <xdr:nvSpPr>
        <xdr:cNvPr id="333" name="楕円 332"/>
        <xdr:cNvSpPr/>
      </xdr:nvSpPr>
      <xdr:spPr>
        <a:xfrm>
          <a:off x="8699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165545</xdr:rowOff>
    </xdr:from>
    <xdr:to>
      <xdr:col>50</xdr:col>
      <xdr:colOff>114300</xdr:colOff>
      <xdr:row>84</xdr:row>
      <xdr:rowOff>165545</xdr:rowOff>
    </xdr:to>
    <xdr:cxnSp macro="">
      <xdr:nvCxnSpPr>
        <xdr:cNvPr id="334" name="直線コネクタ 333"/>
        <xdr:cNvCxnSpPr/>
      </xdr:nvCxnSpPr>
      <xdr:spPr>
        <a:xfrm>
          <a:off x="8750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35" name="楕円 334"/>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165545</xdr:rowOff>
    </xdr:from>
    <xdr:to>
      <xdr:col>45</xdr:col>
      <xdr:colOff>177800</xdr:colOff>
      <xdr:row>84</xdr:row>
      <xdr:rowOff>165545</xdr:rowOff>
    </xdr:to>
    <xdr:cxnSp macro="">
      <xdr:nvCxnSpPr>
        <xdr:cNvPr id="336" name="直線コネクタ 335"/>
        <xdr:cNvCxnSpPr/>
      </xdr:nvCxnSpPr>
      <xdr:spPr>
        <a:xfrm>
          <a:off x="7861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39" name="n_3aveValue【公営住宅】&#10;一人当たり面積"/>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36022</xdr:rowOff>
    </xdr:from>
    <xdr:ext cx="469744" cy="259045"/>
    <xdr:sp macro="" textlink="">
      <xdr:nvSpPr>
        <xdr:cNvPr id="340" name="n_1mainValue【公営住宅】&#10;一人当たり面積"/>
        <xdr:cNvSpPr txBox="1"/>
      </xdr:nvSpPr>
      <xdr:spPr>
        <a:xfrm>
          <a:off x="93917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36022</xdr:rowOff>
    </xdr:from>
    <xdr:ext cx="469744" cy="259045"/>
    <xdr:sp macro="" textlink="">
      <xdr:nvSpPr>
        <xdr:cNvPr id="341" name="n_2mainValue【公営住宅】&#10;一人当たり面積"/>
        <xdr:cNvSpPr txBox="1"/>
      </xdr:nvSpPr>
      <xdr:spPr>
        <a:xfrm>
          <a:off x="8515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42"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8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16828</xdr:rowOff>
    </xdr:from>
    <xdr:to>
      <xdr:col>72</xdr:col>
      <xdr:colOff>38100</xdr:colOff>
      <xdr:row>38</xdr:row>
      <xdr:rowOff>118428</xdr:rowOff>
    </xdr:to>
    <xdr:sp macro="" textlink="">
      <xdr:nvSpPr>
        <xdr:cNvPr id="388" name="フローチャート: 判断 387"/>
        <xdr:cNvSpPr/>
      </xdr:nvSpPr>
      <xdr:spPr>
        <a:xfrm>
          <a:off x="13652500" y="653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153988</xdr:rowOff>
    </xdr:from>
    <xdr:to>
      <xdr:col>85</xdr:col>
      <xdr:colOff>177800</xdr:colOff>
      <xdr:row>38</xdr:row>
      <xdr:rowOff>84138</xdr:rowOff>
    </xdr:to>
    <xdr:sp macro="" textlink="">
      <xdr:nvSpPr>
        <xdr:cNvPr id="394" name="楕円 393"/>
        <xdr:cNvSpPr/>
      </xdr:nvSpPr>
      <xdr:spPr>
        <a:xfrm>
          <a:off x="162687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5415</xdr:rowOff>
    </xdr:from>
    <xdr:ext cx="405111" cy="259045"/>
    <xdr:sp macro="" textlink="">
      <xdr:nvSpPr>
        <xdr:cNvPr id="395" name="【認定こども園・幼稚園・保育所】&#10;有形固定資産減価償却率該当値テキスト"/>
        <xdr:cNvSpPr txBox="1"/>
      </xdr:nvSpPr>
      <xdr:spPr>
        <a:xfrm>
          <a:off x="16357600" y="63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396" name="楕円 395"/>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33338</xdr:rowOff>
    </xdr:from>
    <xdr:to>
      <xdr:col>85</xdr:col>
      <xdr:colOff>127000</xdr:colOff>
      <xdr:row>38</xdr:row>
      <xdr:rowOff>104775</xdr:rowOff>
    </xdr:to>
    <xdr:cxnSp macro="">
      <xdr:nvCxnSpPr>
        <xdr:cNvPr id="397" name="直線コネクタ 396"/>
        <xdr:cNvCxnSpPr/>
      </xdr:nvCxnSpPr>
      <xdr:spPr>
        <a:xfrm flipV="1">
          <a:off x="15481300" y="65484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125413</xdr:rowOff>
    </xdr:from>
    <xdr:to>
      <xdr:col>76</xdr:col>
      <xdr:colOff>165100</xdr:colOff>
      <xdr:row>39</xdr:row>
      <xdr:rowOff>55563</xdr:rowOff>
    </xdr:to>
    <xdr:sp macro="" textlink="">
      <xdr:nvSpPr>
        <xdr:cNvPr id="398" name="楕円 397"/>
        <xdr:cNvSpPr/>
      </xdr:nvSpPr>
      <xdr:spPr>
        <a:xfrm>
          <a:off x="1454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4763</xdr:rowOff>
    </xdr:to>
    <xdr:cxnSp macro="">
      <xdr:nvCxnSpPr>
        <xdr:cNvPr id="399" name="直線コネクタ 398"/>
        <xdr:cNvCxnSpPr/>
      </xdr:nvCxnSpPr>
      <xdr:spPr>
        <a:xfrm flipV="1">
          <a:off x="14592300" y="6619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68263</xdr:rowOff>
    </xdr:from>
    <xdr:to>
      <xdr:col>72</xdr:col>
      <xdr:colOff>38100</xdr:colOff>
      <xdr:row>38</xdr:row>
      <xdr:rowOff>169863</xdr:rowOff>
    </xdr:to>
    <xdr:sp macro="" textlink="">
      <xdr:nvSpPr>
        <xdr:cNvPr id="400" name="楕円 399"/>
        <xdr:cNvSpPr/>
      </xdr:nvSpPr>
      <xdr:spPr>
        <a:xfrm>
          <a:off x="13652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119063</xdr:rowOff>
    </xdr:from>
    <xdr:to>
      <xdr:col>76</xdr:col>
      <xdr:colOff>114300</xdr:colOff>
      <xdr:row>39</xdr:row>
      <xdr:rowOff>4763</xdr:rowOff>
    </xdr:to>
    <xdr:cxnSp macro="">
      <xdr:nvCxnSpPr>
        <xdr:cNvPr id="401" name="直線コネクタ 400"/>
        <xdr:cNvCxnSpPr/>
      </xdr:nvCxnSpPr>
      <xdr:spPr>
        <a:xfrm>
          <a:off x="13703300" y="66341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134955</xdr:rowOff>
    </xdr:from>
    <xdr:ext cx="405111" cy="259045"/>
    <xdr:sp macro="" textlink="">
      <xdr:nvSpPr>
        <xdr:cNvPr id="404" name="n_3aveValue【認定こども園・幼稚園・保育所】&#10;有形固定資産減価償却率"/>
        <xdr:cNvSpPr txBox="1"/>
      </xdr:nvSpPr>
      <xdr:spPr>
        <a:xfrm>
          <a:off x="13500744"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652</xdr:rowOff>
    </xdr:from>
    <xdr:ext cx="405111" cy="259045"/>
    <xdr:sp macro="" textlink="">
      <xdr:nvSpPr>
        <xdr:cNvPr id="405" name="n_1mainValue【認定こども園・幼稚園・保育所】&#10;有形固定資産減価償却率"/>
        <xdr:cNvSpPr txBox="1"/>
      </xdr:nvSpPr>
      <xdr:spPr>
        <a:xfrm>
          <a:off x="1526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72090</xdr:rowOff>
    </xdr:from>
    <xdr:ext cx="405111" cy="259045"/>
    <xdr:sp macro="" textlink="">
      <xdr:nvSpPr>
        <xdr:cNvPr id="406" name="n_2mainValue【認定こども園・幼稚園・保育所】&#10;有形固定資産減価償却率"/>
        <xdr:cNvSpPr txBox="1"/>
      </xdr:nvSpPr>
      <xdr:spPr>
        <a:xfrm>
          <a:off x="14389744" y="641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160990</xdr:rowOff>
    </xdr:from>
    <xdr:ext cx="405111" cy="259045"/>
    <xdr:sp macro="" textlink="">
      <xdr:nvSpPr>
        <xdr:cNvPr id="407" name="n_3mainValue【認定こども園・幼稚園・保育所】&#10;有形固定資産減価償却率"/>
        <xdr:cNvSpPr txBox="1"/>
      </xdr:nvSpPr>
      <xdr:spPr>
        <a:xfrm>
          <a:off x="13500744" y="66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6"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40" name="フローチャート: 判断 439"/>
        <xdr:cNvSpPr/>
      </xdr:nvSpPr>
      <xdr:spPr>
        <a:xfrm>
          <a:off x="19494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46" name="楕円 445"/>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47"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48" name="楕円 447"/>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30480</xdr:rowOff>
    </xdr:to>
    <xdr:cxnSp macro="">
      <xdr:nvCxnSpPr>
        <xdr:cNvPr id="449" name="直線コネクタ 448"/>
        <xdr:cNvCxnSpPr/>
      </xdr:nvCxnSpPr>
      <xdr:spPr>
        <a:xfrm>
          <a:off x="21323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50" name="楕円 449"/>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34290</xdr:rowOff>
    </xdr:to>
    <xdr:cxnSp macro="">
      <xdr:nvCxnSpPr>
        <xdr:cNvPr id="451" name="直線コネクタ 450"/>
        <xdr:cNvCxnSpPr/>
      </xdr:nvCxnSpPr>
      <xdr:spPr>
        <a:xfrm flipV="1">
          <a:off x="20434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52" name="楕円 451"/>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39</xdr:row>
      <xdr:rowOff>34290</xdr:rowOff>
    </xdr:to>
    <xdr:cxnSp macro="">
      <xdr:nvCxnSpPr>
        <xdr:cNvPr id="453" name="直線コネクタ 452"/>
        <xdr:cNvCxnSpPr/>
      </xdr:nvCxnSpPr>
      <xdr:spPr>
        <a:xfrm>
          <a:off x="19545300" y="667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5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55"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456" name="n_3ave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57"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58" name="n_2main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459" name="n_3mainValue【認定こども園・幼稚園・保育所】&#10;一人当たり面積"/>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1"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119017</xdr:rowOff>
    </xdr:from>
    <xdr:to>
      <xdr:col>72</xdr:col>
      <xdr:colOff>38100</xdr:colOff>
      <xdr:row>61</xdr:row>
      <xdr:rowOff>49167</xdr:rowOff>
    </xdr:to>
    <xdr:sp macro="" textlink="">
      <xdr:nvSpPr>
        <xdr:cNvPr id="495" name="フローチャート: 判断 494"/>
        <xdr:cNvSpPr/>
      </xdr:nvSpPr>
      <xdr:spPr>
        <a:xfrm>
          <a:off x="13652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01" name="楕円 500"/>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502" name="【学校施設】&#10;有形固定資産減価償却率該当値テキスト"/>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03" name="楕円 50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91440</xdr:rowOff>
    </xdr:to>
    <xdr:cxnSp macro="">
      <xdr:nvCxnSpPr>
        <xdr:cNvPr id="504" name="直線コネクタ 503"/>
        <xdr:cNvCxnSpPr/>
      </xdr:nvCxnSpPr>
      <xdr:spPr>
        <a:xfrm flipV="1">
          <a:off x="15481300" y="1029679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05" name="楕円 504"/>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153488</xdr:rowOff>
    </xdr:to>
    <xdr:cxnSp macro="">
      <xdr:nvCxnSpPr>
        <xdr:cNvPr id="506" name="直線コネクタ 505"/>
        <xdr:cNvCxnSpPr/>
      </xdr:nvCxnSpPr>
      <xdr:spPr>
        <a:xfrm flipV="1">
          <a:off x="14592300" y="103784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507" name="楕円 506"/>
        <xdr:cNvSpPr/>
      </xdr:nvSpPr>
      <xdr:spPr>
        <a:xfrm>
          <a:off x="1365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153488</xdr:rowOff>
    </xdr:to>
    <xdr:cxnSp macro="">
      <xdr:nvCxnSpPr>
        <xdr:cNvPr id="508" name="直線コネクタ 507"/>
        <xdr:cNvCxnSpPr/>
      </xdr:nvCxnSpPr>
      <xdr:spPr>
        <a:xfrm>
          <a:off x="13703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09"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0"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11" name="n_3ave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12"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13" name="n_2main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19974</xdr:rowOff>
    </xdr:from>
    <xdr:ext cx="405111" cy="259045"/>
    <xdr:sp macro="" textlink="">
      <xdr:nvSpPr>
        <xdr:cNvPr id="514" name="n_3mainValue【学校施設】&#10;有形固定資産減価償却率"/>
        <xdr:cNvSpPr txBox="1"/>
      </xdr:nvSpPr>
      <xdr:spPr>
        <a:xfrm>
          <a:off x="13500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2"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46" name="フローチャート: 判断 545"/>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552" name="楕円 551"/>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553" name="【学校施設】&#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55880</xdr:rowOff>
    </xdr:from>
    <xdr:to>
      <xdr:col>112</xdr:col>
      <xdr:colOff>38100</xdr:colOff>
      <xdr:row>60</xdr:row>
      <xdr:rowOff>157480</xdr:rowOff>
    </xdr:to>
    <xdr:sp macro="" textlink="">
      <xdr:nvSpPr>
        <xdr:cNvPr id="554" name="楕円 553"/>
        <xdr:cNvSpPr/>
      </xdr:nvSpPr>
      <xdr:spPr>
        <a:xfrm>
          <a:off x="2127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106680</xdr:rowOff>
    </xdr:to>
    <xdr:cxnSp macro="">
      <xdr:nvCxnSpPr>
        <xdr:cNvPr id="555" name="直線コネクタ 554"/>
        <xdr:cNvCxnSpPr/>
      </xdr:nvCxnSpPr>
      <xdr:spPr>
        <a:xfrm flipV="1">
          <a:off x="21323300" y="1038758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54356</xdr:rowOff>
    </xdr:from>
    <xdr:to>
      <xdr:col>107</xdr:col>
      <xdr:colOff>101600</xdr:colOff>
      <xdr:row>60</xdr:row>
      <xdr:rowOff>155956</xdr:rowOff>
    </xdr:to>
    <xdr:sp macro="" textlink="">
      <xdr:nvSpPr>
        <xdr:cNvPr id="556" name="楕円 555"/>
        <xdr:cNvSpPr/>
      </xdr:nvSpPr>
      <xdr:spPr>
        <a:xfrm>
          <a:off x="20383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105156</xdr:rowOff>
    </xdr:from>
    <xdr:to>
      <xdr:col>111</xdr:col>
      <xdr:colOff>177800</xdr:colOff>
      <xdr:row>60</xdr:row>
      <xdr:rowOff>106680</xdr:rowOff>
    </xdr:to>
    <xdr:cxnSp macro="">
      <xdr:nvCxnSpPr>
        <xdr:cNvPr id="557" name="直線コネクタ 556"/>
        <xdr:cNvCxnSpPr/>
      </xdr:nvCxnSpPr>
      <xdr:spPr>
        <a:xfrm>
          <a:off x="20434300" y="103921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57404</xdr:rowOff>
    </xdr:from>
    <xdr:to>
      <xdr:col>102</xdr:col>
      <xdr:colOff>165100</xdr:colOff>
      <xdr:row>60</xdr:row>
      <xdr:rowOff>159004</xdr:rowOff>
    </xdr:to>
    <xdr:sp macro="" textlink="">
      <xdr:nvSpPr>
        <xdr:cNvPr id="558" name="楕円 557"/>
        <xdr:cNvSpPr/>
      </xdr:nvSpPr>
      <xdr:spPr>
        <a:xfrm>
          <a:off x="19494500" y="103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105156</xdr:rowOff>
    </xdr:from>
    <xdr:to>
      <xdr:col>107</xdr:col>
      <xdr:colOff>50800</xdr:colOff>
      <xdr:row>60</xdr:row>
      <xdr:rowOff>108204</xdr:rowOff>
    </xdr:to>
    <xdr:cxnSp macro="">
      <xdr:nvCxnSpPr>
        <xdr:cNvPr id="559" name="直線コネクタ 558"/>
        <xdr:cNvCxnSpPr/>
      </xdr:nvCxnSpPr>
      <xdr:spPr>
        <a:xfrm flipV="1">
          <a:off x="19545300" y="103921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0"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1"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562" name="n_3aveValue【学校施設】&#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2557</xdr:rowOff>
    </xdr:from>
    <xdr:ext cx="469744" cy="259045"/>
    <xdr:sp macro="" textlink="">
      <xdr:nvSpPr>
        <xdr:cNvPr id="563" name="n_1mainValue【学校施設】&#10;一人当たり面積"/>
        <xdr:cNvSpPr txBox="1"/>
      </xdr:nvSpPr>
      <xdr:spPr>
        <a:xfrm>
          <a:off x="21075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1033</xdr:rowOff>
    </xdr:from>
    <xdr:ext cx="469744" cy="259045"/>
    <xdr:sp macro="" textlink="">
      <xdr:nvSpPr>
        <xdr:cNvPr id="564" name="n_2mainValue【学校施設】&#10;一人当たり面積"/>
        <xdr:cNvSpPr txBox="1"/>
      </xdr:nvSpPr>
      <xdr:spPr>
        <a:xfrm>
          <a:off x="20199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4081</xdr:rowOff>
    </xdr:from>
    <xdr:ext cx="469744" cy="259045"/>
    <xdr:sp macro="" textlink="">
      <xdr:nvSpPr>
        <xdr:cNvPr id="565" name="n_3mainValue【学校施設】&#10;一人当たり面積"/>
        <xdr:cNvSpPr txBox="1"/>
      </xdr:nvSpPr>
      <xdr:spPr>
        <a:xfrm>
          <a:off x="19310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1" name="直線コネクタ 59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3" name="直線コネクタ 59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5" name="直線コネクタ 5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596"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7" name="フローチャート: 判断 59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98" name="フローチャート: 判断 59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9" name="フローチャート: 判断 59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600" name="フローチャート: 判断 599"/>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606" name="楕円 605"/>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31041</xdr:rowOff>
    </xdr:from>
    <xdr:ext cx="405111" cy="259045"/>
    <xdr:sp macro="" textlink="">
      <xdr:nvSpPr>
        <xdr:cNvPr id="607" name="【児童館】&#10;有形固定資産減価償却率該当値テキスト"/>
        <xdr:cNvSpPr txBox="1"/>
      </xdr:nvSpPr>
      <xdr:spPr>
        <a:xfrm>
          <a:off x="16357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08" name="楕円 607"/>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140970</xdr:rowOff>
    </xdr:to>
    <xdr:cxnSp macro="">
      <xdr:nvCxnSpPr>
        <xdr:cNvPr id="609" name="直線コネクタ 608"/>
        <xdr:cNvCxnSpPr/>
      </xdr:nvCxnSpPr>
      <xdr:spPr>
        <a:xfrm flipV="1">
          <a:off x="15481300" y="141623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10" name="楕円 609"/>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140970</xdr:rowOff>
    </xdr:to>
    <xdr:cxnSp macro="">
      <xdr:nvCxnSpPr>
        <xdr:cNvPr id="611" name="直線コネクタ 610"/>
        <xdr:cNvCxnSpPr/>
      </xdr:nvCxnSpPr>
      <xdr:spPr>
        <a:xfrm>
          <a:off x="14592300" y="141819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612" name="楕円 611"/>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123008</xdr:rowOff>
    </xdr:to>
    <xdr:cxnSp macro="">
      <xdr:nvCxnSpPr>
        <xdr:cNvPr id="613" name="直線コネクタ 612"/>
        <xdr:cNvCxnSpPr/>
      </xdr:nvCxnSpPr>
      <xdr:spPr>
        <a:xfrm>
          <a:off x="13703300" y="14159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14"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5"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616" name="n_3aveValue【児童館】&#10;有形固定資産減価償却率"/>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617" name="n_1main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164935</xdr:rowOff>
    </xdr:from>
    <xdr:ext cx="405111" cy="259045"/>
    <xdr:sp macro="" textlink="">
      <xdr:nvSpPr>
        <xdr:cNvPr id="618" name="n_2mainValue【児童館】&#10;有形固定資産減価償却率"/>
        <xdr:cNvSpPr txBox="1"/>
      </xdr:nvSpPr>
      <xdr:spPr>
        <a:xfrm>
          <a:off x="14389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142076</xdr:rowOff>
    </xdr:from>
    <xdr:ext cx="405111" cy="259045"/>
    <xdr:sp macro="" textlink="">
      <xdr:nvSpPr>
        <xdr:cNvPr id="619" name="n_3mainValue【児童館】&#10;有形固定資産減価償却率"/>
        <xdr:cNvSpPr txBox="1"/>
      </xdr:nvSpPr>
      <xdr:spPr>
        <a:xfrm>
          <a:off x="13500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5" name="直線コネクタ 64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7" name="直線コネクタ 64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4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49" name="直線コネクタ 64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50"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1" name="フローチャート: 判断 65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3" name="フローチャート: 判断 65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54" name="フローチャート: 判断 653"/>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660" name="楕円 659"/>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132641</xdr:rowOff>
    </xdr:from>
    <xdr:ext cx="469744" cy="259045"/>
    <xdr:sp macro="" textlink="">
      <xdr:nvSpPr>
        <xdr:cNvPr id="661" name="【児童館】&#10;一人当たり面積該当値テキスト"/>
        <xdr:cNvSpPr txBox="1"/>
      </xdr:nvSpPr>
      <xdr:spPr>
        <a:xfrm>
          <a:off x="221996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109764</xdr:rowOff>
    </xdr:from>
    <xdr:to>
      <xdr:col>112</xdr:col>
      <xdr:colOff>38100</xdr:colOff>
      <xdr:row>80</xdr:row>
      <xdr:rowOff>39914</xdr:rowOff>
    </xdr:to>
    <xdr:sp macro="" textlink="">
      <xdr:nvSpPr>
        <xdr:cNvPr id="662" name="楕円 661"/>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160564</xdr:rowOff>
    </xdr:from>
    <xdr:to>
      <xdr:col>116</xdr:col>
      <xdr:colOff>63500</xdr:colOff>
      <xdr:row>79</xdr:row>
      <xdr:rowOff>160564</xdr:rowOff>
    </xdr:to>
    <xdr:cxnSp macro="">
      <xdr:nvCxnSpPr>
        <xdr:cNvPr id="663" name="直線コネクタ 662"/>
        <xdr:cNvCxnSpPr/>
      </xdr:nvCxnSpPr>
      <xdr:spPr>
        <a:xfrm>
          <a:off x="21323300" y="13705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3629</xdr:rowOff>
    </xdr:from>
    <xdr:to>
      <xdr:col>107</xdr:col>
      <xdr:colOff>101600</xdr:colOff>
      <xdr:row>80</xdr:row>
      <xdr:rowOff>105229</xdr:rowOff>
    </xdr:to>
    <xdr:sp macro="" textlink="">
      <xdr:nvSpPr>
        <xdr:cNvPr id="664" name="楕円 663"/>
        <xdr:cNvSpPr/>
      </xdr:nvSpPr>
      <xdr:spPr>
        <a:xfrm>
          <a:off x="2038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160564</xdr:rowOff>
    </xdr:from>
    <xdr:to>
      <xdr:col>111</xdr:col>
      <xdr:colOff>177800</xdr:colOff>
      <xdr:row>80</xdr:row>
      <xdr:rowOff>54429</xdr:rowOff>
    </xdr:to>
    <xdr:cxnSp macro="">
      <xdr:nvCxnSpPr>
        <xdr:cNvPr id="665" name="直線コネクタ 664"/>
        <xdr:cNvCxnSpPr/>
      </xdr:nvCxnSpPr>
      <xdr:spPr>
        <a:xfrm flipV="1">
          <a:off x="20434300" y="13705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666" name="楕円 665"/>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54429</xdr:rowOff>
    </xdr:from>
    <xdr:to>
      <xdr:col>107</xdr:col>
      <xdr:colOff>50800</xdr:colOff>
      <xdr:row>81</xdr:row>
      <xdr:rowOff>78921</xdr:rowOff>
    </xdr:to>
    <xdr:cxnSp macro="">
      <xdr:nvCxnSpPr>
        <xdr:cNvPr id="667" name="直線コネクタ 666"/>
        <xdr:cNvCxnSpPr/>
      </xdr:nvCxnSpPr>
      <xdr:spPr>
        <a:xfrm flipV="1">
          <a:off x="19545300" y="13770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6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6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670" name="n_3aveValue【児童館】&#10;一人当たり面積"/>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56441</xdr:rowOff>
    </xdr:from>
    <xdr:ext cx="469744" cy="259045"/>
    <xdr:sp macro="" textlink="">
      <xdr:nvSpPr>
        <xdr:cNvPr id="671" name="n_1mainValue【児童館】&#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672" name="n_2mainValue【児童館】&#10;一人当たり面積"/>
        <xdr:cNvSpPr txBox="1"/>
      </xdr:nvSpPr>
      <xdr:spPr>
        <a:xfrm>
          <a:off x="20199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673" name="n_3mainValue【児童館】&#10;一人当たり面積"/>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8" name="直線コネクタ 69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0" name="直線コネクタ 69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2" name="直線コネクタ 70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03"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4" name="フローチャート: 判断 70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6" name="フローチャート: 判断 70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07" name="フローチャート: 判断 70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13" name="楕円 712"/>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14" name="【公民館】&#10;有形固定資産減価償却率該当値テキスト"/>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15" name="楕円 714"/>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40005</xdr:rowOff>
    </xdr:to>
    <xdr:cxnSp macro="">
      <xdr:nvCxnSpPr>
        <xdr:cNvPr id="716" name="直線コネクタ 715"/>
        <xdr:cNvCxnSpPr/>
      </xdr:nvCxnSpPr>
      <xdr:spPr>
        <a:xfrm flipV="1">
          <a:off x="15481300" y="18002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17" name="楕円 716"/>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78105</xdr:rowOff>
    </xdr:to>
    <xdr:cxnSp macro="">
      <xdr:nvCxnSpPr>
        <xdr:cNvPr id="718" name="直線コネクタ 717"/>
        <xdr:cNvCxnSpPr/>
      </xdr:nvCxnSpPr>
      <xdr:spPr>
        <a:xfrm flipV="1">
          <a:off x="14592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19" name="楕円 718"/>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118111</xdr:rowOff>
    </xdr:to>
    <xdr:cxnSp macro="">
      <xdr:nvCxnSpPr>
        <xdr:cNvPr id="720" name="直線コネクタ 719"/>
        <xdr:cNvCxnSpPr/>
      </xdr:nvCxnSpPr>
      <xdr:spPr>
        <a:xfrm flipV="1">
          <a:off x="13703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21"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22"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23" name="n_3aveValue【公民館】&#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81932</xdr:rowOff>
    </xdr:from>
    <xdr:ext cx="405111" cy="259045"/>
    <xdr:sp macro="" textlink="">
      <xdr:nvSpPr>
        <xdr:cNvPr id="724" name="n_1mainValue【公民館】&#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25"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26"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0" name="直線コネクタ 74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2" name="直線コネクタ 75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4" name="直線コネクタ 75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6" name="フローチャート: 判断 75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7" name="フローチャート: 判断 75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8" name="フローチャート: 判断 75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59" name="フローチャート: 判断 758"/>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65" name="楕円 764"/>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66"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67" name="楕円 766"/>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68" name="直線コネクタ 767"/>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69" name="楕円 76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70" name="直線コネクタ 769"/>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71" name="楕円 770"/>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72" name="直線コネクタ 771"/>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73"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75" name="n_3ave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76"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77"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78"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年度に策定する個別施設計画を中心に、財政的制約を踏まえた大規模改修等による長寿命化や施設の統合・廃止による集約化や複合化への検討などに取り組み、施設の適切な維持管理を図っていく。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2" name="楕円 71"/>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3"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4" name="楕円 73"/>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68035</xdr:rowOff>
    </xdr:to>
    <xdr:cxnSp macro="">
      <xdr:nvCxnSpPr>
        <xdr:cNvPr id="75" name="直線コネクタ 74"/>
        <xdr:cNvCxnSpPr/>
      </xdr:nvCxnSpPr>
      <xdr:spPr>
        <a:xfrm flipV="1">
          <a:off x="3797300" y="672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6" name="楕円 75"/>
        <xdr:cNvSpPr/>
      </xdr:nvSpPr>
      <xdr:spPr>
        <a:xfrm>
          <a:off x="2857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100693</xdr:rowOff>
    </xdr:to>
    <xdr:cxnSp macro="">
      <xdr:nvCxnSpPr>
        <xdr:cNvPr id="77" name="直線コネクタ 76"/>
        <xdr:cNvCxnSpPr/>
      </xdr:nvCxnSpPr>
      <xdr:spPr>
        <a:xfrm flipV="1">
          <a:off x="2908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100693</xdr:rowOff>
    </xdr:from>
    <xdr:to>
      <xdr:col>15</xdr:col>
      <xdr:colOff>50800</xdr:colOff>
      <xdr:row>39</xdr:row>
      <xdr:rowOff>133350</xdr:rowOff>
    </xdr:to>
    <xdr:cxnSp macro="">
      <xdr:nvCxnSpPr>
        <xdr:cNvPr id="79" name="直線コネクタ 78"/>
        <xdr:cNvCxnSpPr/>
      </xdr:nvCxnSpPr>
      <xdr:spPr>
        <a:xfrm flipV="1">
          <a:off x="2019300" y="678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2" name="n_3aveValue【図書館】&#10;有形固定資産減価償却率"/>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3" name="n_1mainValue【図書館】&#10;有形固定資産減価償却率"/>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4" name="n_2mainValue【図書館】&#10;有形固定資産減価償却率"/>
        <xdr:cNvSpPr txBox="1"/>
      </xdr:nvSpPr>
      <xdr:spPr>
        <a:xfrm>
          <a:off x="2705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5" name="n_3mainValue【図書館】&#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8" name="フローチャート: 判断 117"/>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124" name="楕円 123"/>
        <xdr:cNvSpPr/>
      </xdr:nvSpPr>
      <xdr:spPr>
        <a:xfrm>
          <a:off x="10426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86377</xdr:rowOff>
    </xdr:from>
    <xdr:ext cx="469744" cy="259045"/>
    <xdr:sp macro="" textlink="">
      <xdr:nvSpPr>
        <xdr:cNvPr id="125" name="【図書館】&#10;一人当たり面積該当値テキスト"/>
        <xdr:cNvSpPr txBox="1"/>
      </xdr:nvSpPr>
      <xdr:spPr>
        <a:xfrm>
          <a:off x="10515600"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26" name="楕円 125"/>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114300</xdr:rowOff>
    </xdr:from>
    <xdr:to>
      <xdr:col>55</xdr:col>
      <xdr:colOff>0</xdr:colOff>
      <xdr:row>35</xdr:row>
      <xdr:rowOff>114300</xdr:rowOff>
    </xdr:to>
    <xdr:cxnSp macro="">
      <xdr:nvCxnSpPr>
        <xdr:cNvPr id="127" name="直線コネクタ 126"/>
        <xdr:cNvCxnSpPr/>
      </xdr:nvCxnSpPr>
      <xdr:spPr>
        <a:xfrm>
          <a:off x="9639300" y="611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8" name="楕円 127"/>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9" name="直線コネクタ 128"/>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30" name="楕円 129"/>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114300</xdr:rowOff>
    </xdr:from>
    <xdr:to>
      <xdr:col>45</xdr:col>
      <xdr:colOff>177800</xdr:colOff>
      <xdr:row>35</xdr:row>
      <xdr:rowOff>114300</xdr:rowOff>
    </xdr:to>
    <xdr:cxnSp macro="">
      <xdr:nvCxnSpPr>
        <xdr:cNvPr id="131" name="直線コネクタ 130"/>
        <xdr:cNvCxnSpPr/>
      </xdr:nvCxnSpPr>
      <xdr:spPr>
        <a:xfrm>
          <a:off x="7861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4"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10177</xdr:rowOff>
    </xdr:from>
    <xdr:ext cx="469744" cy="259045"/>
    <xdr:sp macro="" textlink="">
      <xdr:nvSpPr>
        <xdr:cNvPr id="135"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36"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37"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77" name="楕円 176"/>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15892</xdr:rowOff>
    </xdr:from>
    <xdr:ext cx="405111" cy="259045"/>
    <xdr:sp macro="" textlink="">
      <xdr:nvSpPr>
        <xdr:cNvPr id="178" name="【体育館・プール】&#10;有形固定資産減価償却率該当値テキスト"/>
        <xdr:cNvSpPr txBox="1"/>
      </xdr:nvSpPr>
      <xdr:spPr>
        <a:xfrm>
          <a:off x="4673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79" name="楕円 178"/>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120015</xdr:rowOff>
    </xdr:to>
    <xdr:cxnSp macro="">
      <xdr:nvCxnSpPr>
        <xdr:cNvPr id="180" name="直線コネクタ 179"/>
        <xdr:cNvCxnSpPr/>
      </xdr:nvCxnSpPr>
      <xdr:spPr>
        <a:xfrm flipV="1">
          <a:off x="3797300" y="101593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1" name="楕円 180"/>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120015</xdr:rowOff>
    </xdr:from>
    <xdr:to>
      <xdr:col>19</xdr:col>
      <xdr:colOff>177800</xdr:colOff>
      <xdr:row>59</xdr:row>
      <xdr:rowOff>150495</xdr:rowOff>
    </xdr:to>
    <xdr:cxnSp macro="">
      <xdr:nvCxnSpPr>
        <xdr:cNvPr id="182" name="直線コネクタ 181"/>
        <xdr:cNvCxnSpPr/>
      </xdr:nvCxnSpPr>
      <xdr:spPr>
        <a:xfrm flipV="1">
          <a:off x="2908300" y="10235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83" name="楕円 182"/>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150495</xdr:rowOff>
    </xdr:to>
    <xdr:cxnSp macro="">
      <xdr:nvCxnSpPr>
        <xdr:cNvPr id="184" name="直線コネクタ 183"/>
        <xdr:cNvCxnSpPr/>
      </xdr:nvCxnSpPr>
      <xdr:spPr>
        <a:xfrm>
          <a:off x="2019300" y="1024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188"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89"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190" name="n_3mainValue【体育館・プール】&#10;有形固定資産減価償却率"/>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23" name="フローチャート: 判断 222"/>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29" name="楕円 228"/>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30"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31" name="楕円 230"/>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61</xdr:row>
      <xdr:rowOff>0</xdr:rowOff>
    </xdr:to>
    <xdr:cxnSp macro="">
      <xdr:nvCxnSpPr>
        <xdr:cNvPr id="232" name="直線コネクタ 231"/>
        <xdr:cNvCxnSpPr/>
      </xdr:nvCxnSpPr>
      <xdr:spPr>
        <a:xfrm flipV="1">
          <a:off x="9639300" y="1045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33" name="楕円 232"/>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61</xdr:row>
      <xdr:rowOff>0</xdr:rowOff>
    </xdr:to>
    <xdr:cxnSp macro="">
      <xdr:nvCxnSpPr>
        <xdr:cNvPr id="234" name="直線コネクタ 233"/>
        <xdr:cNvCxnSpPr/>
      </xdr:nvCxnSpPr>
      <xdr:spPr>
        <a:xfrm>
          <a:off x="8750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113030</xdr:rowOff>
    </xdr:from>
    <xdr:to>
      <xdr:col>41</xdr:col>
      <xdr:colOff>101600</xdr:colOff>
      <xdr:row>61</xdr:row>
      <xdr:rowOff>43180</xdr:rowOff>
    </xdr:to>
    <xdr:sp macro="" textlink="">
      <xdr:nvSpPr>
        <xdr:cNvPr id="235" name="楕円 234"/>
        <xdr:cNvSpPr/>
      </xdr:nvSpPr>
      <xdr:spPr>
        <a:xfrm>
          <a:off x="781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163830</xdr:rowOff>
    </xdr:to>
    <xdr:cxnSp macro="">
      <xdr:nvCxnSpPr>
        <xdr:cNvPr id="236" name="直線コネクタ 235"/>
        <xdr:cNvCxnSpPr/>
      </xdr:nvCxnSpPr>
      <xdr:spPr>
        <a:xfrm flipV="1">
          <a:off x="7861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83837</xdr:rowOff>
    </xdr:from>
    <xdr:ext cx="469744" cy="259045"/>
    <xdr:sp macro="" textlink="">
      <xdr:nvSpPr>
        <xdr:cNvPr id="239" name="n_3aveValue【体育館・プール】&#10;一人当たり面積"/>
        <xdr:cNvSpPr txBox="1"/>
      </xdr:nvSpPr>
      <xdr:spPr>
        <a:xfrm>
          <a:off x="7626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40" name="n_1mainValue【体育館・プール】&#10;一人当たり面積"/>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41"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59707</xdr:rowOff>
    </xdr:from>
    <xdr:ext cx="469744" cy="259045"/>
    <xdr:sp macro="" textlink="">
      <xdr:nvSpPr>
        <xdr:cNvPr id="242" name="n_3mainValue【体育館・プール】&#10;一人当たり面積"/>
        <xdr:cNvSpPr txBox="1"/>
      </xdr:nvSpPr>
      <xdr:spPr>
        <a:xfrm>
          <a:off x="7626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42163</xdr:rowOff>
    </xdr:from>
    <xdr:to>
      <xdr:col>10</xdr:col>
      <xdr:colOff>165100</xdr:colOff>
      <xdr:row>82</xdr:row>
      <xdr:rowOff>143763</xdr:rowOff>
    </xdr:to>
    <xdr:sp macro="" textlink="">
      <xdr:nvSpPr>
        <xdr:cNvPr id="274" name="フローチャート: 判断 273"/>
        <xdr:cNvSpPr/>
      </xdr:nvSpPr>
      <xdr:spPr>
        <a:xfrm>
          <a:off x="1968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280" name="楕円 279"/>
        <xdr:cNvSpPr/>
      </xdr:nvSpPr>
      <xdr:spPr>
        <a:xfrm>
          <a:off x="4584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281" name="【福祉施設】&#10;有形固定資産減価償却率該当値テキスト"/>
        <xdr:cNvSpPr txBox="1"/>
      </xdr:nvSpPr>
      <xdr:spPr>
        <a:xfrm>
          <a:off x="4673600"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2" name="楕円 281"/>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88392</xdr:rowOff>
    </xdr:from>
    <xdr:to>
      <xdr:col>24</xdr:col>
      <xdr:colOff>63500</xdr:colOff>
      <xdr:row>83</xdr:row>
      <xdr:rowOff>129539</xdr:rowOff>
    </xdr:to>
    <xdr:cxnSp macro="">
      <xdr:nvCxnSpPr>
        <xdr:cNvPr id="283" name="直線コネクタ 282"/>
        <xdr:cNvCxnSpPr/>
      </xdr:nvCxnSpPr>
      <xdr:spPr>
        <a:xfrm flipV="1">
          <a:off x="3797300" y="1431874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84" name="楕円 283"/>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3811</xdr:rowOff>
    </xdr:to>
    <xdr:cxnSp macro="">
      <xdr:nvCxnSpPr>
        <xdr:cNvPr id="285" name="直線コネクタ 284"/>
        <xdr:cNvCxnSpPr/>
      </xdr:nvCxnSpPr>
      <xdr:spPr>
        <a:xfrm flipV="1">
          <a:off x="2908300" y="14359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167894</xdr:rowOff>
    </xdr:from>
    <xdr:to>
      <xdr:col>10</xdr:col>
      <xdr:colOff>165100</xdr:colOff>
      <xdr:row>84</xdr:row>
      <xdr:rowOff>98044</xdr:rowOff>
    </xdr:to>
    <xdr:sp macro="" textlink="">
      <xdr:nvSpPr>
        <xdr:cNvPr id="286" name="楕円 285"/>
        <xdr:cNvSpPr/>
      </xdr:nvSpPr>
      <xdr:spPr>
        <a:xfrm>
          <a:off x="196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47244</xdr:rowOff>
    </xdr:to>
    <xdr:cxnSp macro="">
      <xdr:nvCxnSpPr>
        <xdr:cNvPr id="287" name="直線コネクタ 286"/>
        <xdr:cNvCxnSpPr/>
      </xdr:nvCxnSpPr>
      <xdr:spPr>
        <a:xfrm flipV="1">
          <a:off x="2019300" y="144056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160290</xdr:rowOff>
    </xdr:from>
    <xdr:ext cx="405111" cy="259045"/>
    <xdr:sp macro="" textlink="">
      <xdr:nvSpPr>
        <xdr:cNvPr id="290" name="n_3aveValue【福祉施設】&#10;有形固定資産減価償却率"/>
        <xdr:cNvSpPr txBox="1"/>
      </xdr:nvSpPr>
      <xdr:spPr>
        <a:xfrm>
          <a:off x="1816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91"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92"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89171</xdr:rowOff>
    </xdr:from>
    <xdr:ext cx="405111" cy="259045"/>
    <xdr:sp macro="" textlink="">
      <xdr:nvSpPr>
        <xdr:cNvPr id="293" name="n_3mainValue【福祉施設】&#10;有形固定資産減価償却率"/>
        <xdr:cNvSpPr txBox="1"/>
      </xdr:nvSpPr>
      <xdr:spPr>
        <a:xfrm>
          <a:off x="1816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26" name="フローチャート: 判断 325"/>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2" name="楕円 331"/>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33" name="【福祉施設】&#10;一人当たり面積該当値テキスト"/>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105411</xdr:rowOff>
    </xdr:from>
    <xdr:to>
      <xdr:col>50</xdr:col>
      <xdr:colOff>165100</xdr:colOff>
      <xdr:row>82</xdr:row>
      <xdr:rowOff>35561</xdr:rowOff>
    </xdr:to>
    <xdr:sp macro="" textlink="">
      <xdr:nvSpPr>
        <xdr:cNvPr id="334" name="楕円 333"/>
        <xdr:cNvSpPr/>
      </xdr:nvSpPr>
      <xdr:spPr>
        <a:xfrm>
          <a:off x="958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156211</xdr:rowOff>
    </xdr:from>
    <xdr:to>
      <xdr:col>55</xdr:col>
      <xdr:colOff>0</xdr:colOff>
      <xdr:row>81</xdr:row>
      <xdr:rowOff>163830</xdr:rowOff>
    </xdr:to>
    <xdr:cxnSp macro="">
      <xdr:nvCxnSpPr>
        <xdr:cNvPr id="335" name="直線コネクタ 334"/>
        <xdr:cNvCxnSpPr/>
      </xdr:nvCxnSpPr>
      <xdr:spPr>
        <a:xfrm>
          <a:off x="9639300" y="14043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36" name="楕円 335"/>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156211</xdr:rowOff>
    </xdr:to>
    <xdr:cxnSp macro="">
      <xdr:nvCxnSpPr>
        <xdr:cNvPr id="337" name="直線コネクタ 336"/>
        <xdr:cNvCxnSpPr/>
      </xdr:nvCxnSpPr>
      <xdr:spPr>
        <a:xfrm>
          <a:off x="8750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38" name="楕円 337"/>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81</xdr:row>
      <xdr:rowOff>156211</xdr:rowOff>
    </xdr:to>
    <xdr:cxnSp macro="">
      <xdr:nvCxnSpPr>
        <xdr:cNvPr id="339" name="直線コネクタ 338"/>
        <xdr:cNvCxnSpPr/>
      </xdr:nvCxnSpPr>
      <xdr:spPr>
        <a:xfrm>
          <a:off x="7861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4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52088</xdr:rowOff>
    </xdr:from>
    <xdr:ext cx="469744" cy="259045"/>
    <xdr:sp macro="" textlink="">
      <xdr:nvSpPr>
        <xdr:cNvPr id="343" name="n_1mainValue【福祉施設】&#10;一人当たり面積"/>
        <xdr:cNvSpPr txBox="1"/>
      </xdr:nvSpPr>
      <xdr:spPr>
        <a:xfrm>
          <a:off x="93917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44" name="n_2mainValue【福祉施設】&#10;一人当たり面積"/>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45" name="n_3mainValue【福祉施設】&#10;一人当たり面積"/>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80" name="フローチャート: 判断 379"/>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386" name="楕円 385"/>
        <xdr:cNvSpPr/>
      </xdr:nvSpPr>
      <xdr:spPr>
        <a:xfrm>
          <a:off x="4584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87" name="【市民会館】&#10;有形固定資産減価償却率該当値テキスト"/>
        <xdr:cNvSpPr txBox="1"/>
      </xdr:nvSpPr>
      <xdr:spPr>
        <a:xfrm>
          <a:off x="4673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88" name="楕円 387"/>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41911</xdr:rowOff>
    </xdr:to>
    <xdr:cxnSp macro="">
      <xdr:nvCxnSpPr>
        <xdr:cNvPr id="389" name="直線コネクタ 388"/>
        <xdr:cNvCxnSpPr/>
      </xdr:nvCxnSpPr>
      <xdr:spPr>
        <a:xfrm flipV="1">
          <a:off x="3797300" y="178400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390" name="楕円 389"/>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74568</xdr:rowOff>
    </xdr:to>
    <xdr:cxnSp macro="">
      <xdr:nvCxnSpPr>
        <xdr:cNvPr id="391" name="直線コネクタ 390"/>
        <xdr:cNvCxnSpPr/>
      </xdr:nvCxnSpPr>
      <xdr:spPr>
        <a:xfrm flipV="1">
          <a:off x="2908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92" name="楕円 391"/>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107224</xdr:rowOff>
    </xdr:to>
    <xdr:cxnSp macro="">
      <xdr:nvCxnSpPr>
        <xdr:cNvPr id="393" name="直線コネクタ 392"/>
        <xdr:cNvCxnSpPr/>
      </xdr:nvCxnSpPr>
      <xdr:spPr>
        <a:xfrm flipV="1">
          <a:off x="2019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396" name="n_3ave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97"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98"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99" name="n_3main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32" name="フローチャート: 判断 431"/>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38" name="楕円 437"/>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39"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40" name="楕円 439"/>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140970</xdr:rowOff>
    </xdr:to>
    <xdr:cxnSp macro="">
      <xdr:nvCxnSpPr>
        <xdr:cNvPr id="441" name="直線コネクタ 440"/>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2" name="楕円 441"/>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43" name="直線コネクタ 442"/>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44" name="楕円 443"/>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45" name="直線コネクタ 444"/>
        <xdr:cNvCxnSpPr/>
      </xdr:nvCxnSpPr>
      <xdr:spPr>
        <a:xfrm flipV="1">
          <a:off x="7861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4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49"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50"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51"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84" name="フローチャート: 判断 483"/>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90" name="楕円 489"/>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91"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492" name="楕円 491"/>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24765</xdr:rowOff>
    </xdr:to>
    <xdr:cxnSp macro="">
      <xdr:nvCxnSpPr>
        <xdr:cNvPr id="493" name="直線コネクタ 492"/>
        <xdr:cNvCxnSpPr/>
      </xdr:nvCxnSpPr>
      <xdr:spPr>
        <a:xfrm flipV="1">
          <a:off x="15481300" y="61664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4" name="楕円 493"/>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57150</xdr:rowOff>
    </xdr:to>
    <xdr:cxnSp macro="">
      <xdr:nvCxnSpPr>
        <xdr:cNvPr id="495" name="直線コネクタ 494"/>
        <xdr:cNvCxnSpPr/>
      </xdr:nvCxnSpPr>
      <xdr:spPr>
        <a:xfrm flipV="1">
          <a:off x="14592300" y="6196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96" name="楕円 495"/>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87630</xdr:rowOff>
    </xdr:to>
    <xdr:cxnSp macro="">
      <xdr:nvCxnSpPr>
        <xdr:cNvPr id="497" name="直線コネクタ 496"/>
        <xdr:cNvCxnSpPr/>
      </xdr:nvCxnSpPr>
      <xdr:spPr>
        <a:xfrm flipV="1">
          <a:off x="13703300" y="6229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8"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9"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500"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501"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2" name="n_2main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503" name="n_3mainValue【一般廃棄物処理施設】&#10;有形固定資産減価償却率"/>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7" name="テキスト ボックス 5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9" name="テキスト ボックス 51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1" name="テキスト ボックス 52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7" name="直線コネクタ 526"/>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8"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9" name="直線コネクタ 528"/>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30"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31" name="直線コネクタ 530"/>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32"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3" name="フローチャート: 判断 532"/>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4" name="フローチャート: 判断 533"/>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5" name="フローチャート: 判断 534"/>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93967</xdr:rowOff>
    </xdr:from>
    <xdr:to>
      <xdr:col>102</xdr:col>
      <xdr:colOff>165100</xdr:colOff>
      <xdr:row>36</xdr:row>
      <xdr:rowOff>24117</xdr:rowOff>
    </xdr:to>
    <xdr:sp macro="" textlink="">
      <xdr:nvSpPr>
        <xdr:cNvPr id="536" name="フローチャート: 判断 535"/>
        <xdr:cNvSpPr/>
      </xdr:nvSpPr>
      <xdr:spPr>
        <a:xfrm>
          <a:off x="19494500" y="60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155283</xdr:rowOff>
    </xdr:from>
    <xdr:to>
      <xdr:col>116</xdr:col>
      <xdr:colOff>114300</xdr:colOff>
      <xdr:row>40</xdr:row>
      <xdr:rowOff>85433</xdr:rowOff>
    </xdr:to>
    <xdr:sp macro="" textlink="">
      <xdr:nvSpPr>
        <xdr:cNvPr id="542" name="楕円 541"/>
        <xdr:cNvSpPr/>
      </xdr:nvSpPr>
      <xdr:spPr>
        <a:xfrm>
          <a:off x="22110700" y="68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133710</xdr:rowOff>
    </xdr:from>
    <xdr:ext cx="534377" cy="259045"/>
    <xdr:sp macro="" textlink="">
      <xdr:nvSpPr>
        <xdr:cNvPr id="543" name="【一般廃棄物処理施設】&#10;一人当たり有形固定資産（償却資産）額該当値テキスト"/>
        <xdr:cNvSpPr txBox="1"/>
      </xdr:nvSpPr>
      <xdr:spPr>
        <a:xfrm>
          <a:off x="22199600" y="6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156197</xdr:rowOff>
    </xdr:from>
    <xdr:to>
      <xdr:col>112</xdr:col>
      <xdr:colOff>38100</xdr:colOff>
      <xdr:row>40</xdr:row>
      <xdr:rowOff>86347</xdr:rowOff>
    </xdr:to>
    <xdr:sp macro="" textlink="">
      <xdr:nvSpPr>
        <xdr:cNvPr id="544" name="楕円 543"/>
        <xdr:cNvSpPr/>
      </xdr:nvSpPr>
      <xdr:spPr>
        <a:xfrm>
          <a:off x="21272500" y="68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34633</xdr:rowOff>
    </xdr:from>
    <xdr:to>
      <xdr:col>116</xdr:col>
      <xdr:colOff>63500</xdr:colOff>
      <xdr:row>40</xdr:row>
      <xdr:rowOff>35547</xdr:rowOff>
    </xdr:to>
    <xdr:cxnSp macro="">
      <xdr:nvCxnSpPr>
        <xdr:cNvPr id="545" name="直線コネクタ 544"/>
        <xdr:cNvCxnSpPr/>
      </xdr:nvCxnSpPr>
      <xdr:spPr>
        <a:xfrm flipV="1">
          <a:off x="21323300" y="689263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157379</xdr:rowOff>
    </xdr:from>
    <xdr:to>
      <xdr:col>107</xdr:col>
      <xdr:colOff>101600</xdr:colOff>
      <xdr:row>40</xdr:row>
      <xdr:rowOff>87529</xdr:rowOff>
    </xdr:to>
    <xdr:sp macro="" textlink="">
      <xdr:nvSpPr>
        <xdr:cNvPr id="546" name="楕円 545"/>
        <xdr:cNvSpPr/>
      </xdr:nvSpPr>
      <xdr:spPr>
        <a:xfrm>
          <a:off x="20383500" y="68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35547</xdr:rowOff>
    </xdr:from>
    <xdr:to>
      <xdr:col>111</xdr:col>
      <xdr:colOff>177800</xdr:colOff>
      <xdr:row>40</xdr:row>
      <xdr:rowOff>36729</xdr:rowOff>
    </xdr:to>
    <xdr:cxnSp macro="">
      <xdr:nvCxnSpPr>
        <xdr:cNvPr id="547" name="直線コネクタ 546"/>
        <xdr:cNvCxnSpPr/>
      </xdr:nvCxnSpPr>
      <xdr:spPr>
        <a:xfrm flipV="1">
          <a:off x="20434300" y="689354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157835</xdr:rowOff>
    </xdr:from>
    <xdr:to>
      <xdr:col>102</xdr:col>
      <xdr:colOff>165100</xdr:colOff>
      <xdr:row>40</xdr:row>
      <xdr:rowOff>87985</xdr:rowOff>
    </xdr:to>
    <xdr:sp macro="" textlink="">
      <xdr:nvSpPr>
        <xdr:cNvPr id="548" name="楕円 547"/>
        <xdr:cNvSpPr/>
      </xdr:nvSpPr>
      <xdr:spPr>
        <a:xfrm>
          <a:off x="19494500" y="68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36729</xdr:rowOff>
    </xdr:from>
    <xdr:to>
      <xdr:col>107</xdr:col>
      <xdr:colOff>50800</xdr:colOff>
      <xdr:row>40</xdr:row>
      <xdr:rowOff>37185</xdr:rowOff>
    </xdr:to>
    <xdr:cxnSp macro="">
      <xdr:nvCxnSpPr>
        <xdr:cNvPr id="549" name="直線コネクタ 548"/>
        <xdr:cNvCxnSpPr/>
      </xdr:nvCxnSpPr>
      <xdr:spPr>
        <a:xfrm flipV="1">
          <a:off x="19545300" y="68947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50"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51"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40644</xdr:rowOff>
    </xdr:from>
    <xdr:ext cx="534377" cy="259045"/>
    <xdr:sp macro="" textlink="">
      <xdr:nvSpPr>
        <xdr:cNvPr id="552" name="n_3aveValue【一般廃棄物処理施設】&#10;一人当たり有形固定資産（償却資産）額"/>
        <xdr:cNvSpPr txBox="1"/>
      </xdr:nvSpPr>
      <xdr:spPr>
        <a:xfrm>
          <a:off x="19278111" y="58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77474</xdr:rowOff>
    </xdr:from>
    <xdr:ext cx="534377" cy="259045"/>
    <xdr:sp macro="" textlink="">
      <xdr:nvSpPr>
        <xdr:cNvPr id="553" name="n_1mainValue【一般廃棄物処理施設】&#10;一人当たり有形固定資産（償却資産）額"/>
        <xdr:cNvSpPr txBox="1"/>
      </xdr:nvSpPr>
      <xdr:spPr>
        <a:xfrm>
          <a:off x="21043411" y="69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78656</xdr:rowOff>
    </xdr:from>
    <xdr:ext cx="534377" cy="259045"/>
    <xdr:sp macro="" textlink="">
      <xdr:nvSpPr>
        <xdr:cNvPr id="554" name="n_2mainValue【一般廃棄物処理施設】&#10;一人当たり有形固定資産（償却資産）額"/>
        <xdr:cNvSpPr txBox="1"/>
      </xdr:nvSpPr>
      <xdr:spPr>
        <a:xfrm>
          <a:off x="20167111" y="69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79112</xdr:rowOff>
    </xdr:from>
    <xdr:ext cx="534377" cy="259045"/>
    <xdr:sp macro="" textlink="">
      <xdr:nvSpPr>
        <xdr:cNvPr id="555" name="n_3mainValue【一般廃棄物処理施設】&#10;一人当たり有形固定資産（償却資産）額"/>
        <xdr:cNvSpPr txBox="1"/>
      </xdr:nvSpPr>
      <xdr:spPr>
        <a:xfrm>
          <a:off x="19278111" y="69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8" name="直線コネクタ 57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80" name="直線コネクタ 57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8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82" name="直線コネクタ 58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83" name="【保健センター・保健所】&#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84" name="フローチャート: 判断 58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5" name="フローチャート: 判断 58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6" name="フローチャート: 判断 58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7" name="フローチャート: 判断 586"/>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593" name="楕円 592"/>
        <xdr:cNvSpPr/>
      </xdr:nvSpPr>
      <xdr:spPr>
        <a:xfrm>
          <a:off x="16268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594" name="【保健センター・保健所】&#10;有形固定資産減価償却率該当値テキスト"/>
        <xdr:cNvSpPr txBox="1"/>
      </xdr:nvSpPr>
      <xdr:spPr>
        <a:xfrm>
          <a:off x="16357600"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595" name="楕円 594"/>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116586</xdr:rowOff>
    </xdr:from>
    <xdr:to>
      <xdr:col>85</xdr:col>
      <xdr:colOff>127000</xdr:colOff>
      <xdr:row>59</xdr:row>
      <xdr:rowOff>164592</xdr:rowOff>
    </xdr:to>
    <xdr:cxnSp macro="">
      <xdr:nvCxnSpPr>
        <xdr:cNvPr id="596" name="直線コネクタ 595"/>
        <xdr:cNvCxnSpPr/>
      </xdr:nvCxnSpPr>
      <xdr:spPr>
        <a:xfrm flipV="1">
          <a:off x="15481300" y="1023213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597" name="楕円 596"/>
        <xdr:cNvSpPr/>
      </xdr:nvSpPr>
      <xdr:spPr>
        <a:xfrm>
          <a:off x="14541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60</xdr:row>
      <xdr:rowOff>43434</xdr:rowOff>
    </xdr:to>
    <xdr:cxnSp macro="">
      <xdr:nvCxnSpPr>
        <xdr:cNvPr id="598" name="直線コネクタ 597"/>
        <xdr:cNvCxnSpPr/>
      </xdr:nvCxnSpPr>
      <xdr:spPr>
        <a:xfrm flipV="1">
          <a:off x="14592300" y="102801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99" name="楕円 598"/>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91440</xdr:rowOff>
    </xdr:to>
    <xdr:cxnSp macro="">
      <xdr:nvCxnSpPr>
        <xdr:cNvPr id="600" name="直線コネクタ 599"/>
        <xdr:cNvCxnSpPr/>
      </xdr:nvCxnSpPr>
      <xdr:spPr>
        <a:xfrm flipV="1">
          <a:off x="13703300" y="103304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1"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02"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03" name="n_3aveValue【保健センター・保健所】&#10;有形固定資産減価償却率"/>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60469</xdr:rowOff>
    </xdr:from>
    <xdr:ext cx="405111" cy="259045"/>
    <xdr:sp macro="" textlink="">
      <xdr:nvSpPr>
        <xdr:cNvPr id="604" name="n_1mainValue【保健センター・保健所】&#10;有形固定資産減価償却率"/>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110761</xdr:rowOff>
    </xdr:from>
    <xdr:ext cx="405111" cy="259045"/>
    <xdr:sp macro="" textlink="">
      <xdr:nvSpPr>
        <xdr:cNvPr id="605" name="n_2mainValue【保健センター・保健所】&#10;有形固定資産減価償却率"/>
        <xdr:cNvSpPr txBox="1"/>
      </xdr:nvSpPr>
      <xdr:spPr>
        <a:xfrm>
          <a:off x="14389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06" name="n_3mainValue【保健センター・保健所】&#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8" name="直線コネクタ 627"/>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9"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30" name="直線コネクタ 62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3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32" name="直線コネクタ 63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3"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4" name="フローチャート: 判断 633"/>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35" name="フローチャート: 判断 634"/>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6" name="フローチャート: 判断 635"/>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37" name="フローチャート: 判断 636"/>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43" name="楕円 642"/>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644" name="【保健センター・保健所】&#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45" name="楕円 644"/>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646" name="直線コネクタ 645"/>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47" name="楕円 646"/>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11430</xdr:rowOff>
    </xdr:to>
    <xdr:cxnSp macro="">
      <xdr:nvCxnSpPr>
        <xdr:cNvPr id="648" name="直線コネクタ 647"/>
        <xdr:cNvCxnSpPr/>
      </xdr:nvCxnSpPr>
      <xdr:spPr>
        <a:xfrm flipV="1">
          <a:off x="20434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649" name="楕円 648"/>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650" name="直線コネクタ 649"/>
        <xdr:cNvCxnSpPr/>
      </xdr:nvCxnSpPr>
      <xdr:spPr>
        <a:xfrm>
          <a:off x="19545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51"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52"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653" name="n_3aveValue【保健センター・保健所】&#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54" name="n_1main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655" name="n_2main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656" name="n_3mainValue【保健センター・保健所】&#10;一人当たり面積"/>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9" name="直線コネクタ 678"/>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80"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81" name="直線コネクタ 680"/>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82"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83" name="直線コネクタ 682"/>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84"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85" name="フローチャート: 判断 684"/>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6" name="フローチャート: 判断 685"/>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7" name="フローチャート: 判断 686"/>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88" name="フローチャート: 判断 68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154178</xdr:rowOff>
    </xdr:from>
    <xdr:to>
      <xdr:col>85</xdr:col>
      <xdr:colOff>177800</xdr:colOff>
      <xdr:row>83</xdr:row>
      <xdr:rowOff>84328</xdr:rowOff>
    </xdr:to>
    <xdr:sp macro="" textlink="">
      <xdr:nvSpPr>
        <xdr:cNvPr id="694" name="楕円 693"/>
        <xdr:cNvSpPr/>
      </xdr:nvSpPr>
      <xdr:spPr>
        <a:xfrm>
          <a:off x="16268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132605</xdr:rowOff>
    </xdr:from>
    <xdr:ext cx="405111" cy="259045"/>
    <xdr:sp macro="" textlink="">
      <xdr:nvSpPr>
        <xdr:cNvPr id="695" name="【消防施設】&#10;有形固定資産減価償却率該当値テキスト"/>
        <xdr:cNvSpPr txBox="1"/>
      </xdr:nvSpPr>
      <xdr:spPr>
        <a:xfrm>
          <a:off x="16357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28448</xdr:rowOff>
    </xdr:from>
    <xdr:to>
      <xdr:col>81</xdr:col>
      <xdr:colOff>101600</xdr:colOff>
      <xdr:row>83</xdr:row>
      <xdr:rowOff>130048</xdr:rowOff>
    </xdr:to>
    <xdr:sp macro="" textlink="">
      <xdr:nvSpPr>
        <xdr:cNvPr id="696" name="楕円 695"/>
        <xdr:cNvSpPr/>
      </xdr:nvSpPr>
      <xdr:spPr>
        <a:xfrm>
          <a:off x="1543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33528</xdr:rowOff>
    </xdr:from>
    <xdr:to>
      <xdr:col>85</xdr:col>
      <xdr:colOff>127000</xdr:colOff>
      <xdr:row>83</xdr:row>
      <xdr:rowOff>79248</xdr:rowOff>
    </xdr:to>
    <xdr:cxnSp macro="">
      <xdr:nvCxnSpPr>
        <xdr:cNvPr id="697" name="直線コネクタ 696"/>
        <xdr:cNvCxnSpPr/>
      </xdr:nvCxnSpPr>
      <xdr:spPr>
        <a:xfrm flipV="1">
          <a:off x="15481300" y="142638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74168</xdr:rowOff>
    </xdr:from>
    <xdr:to>
      <xdr:col>76</xdr:col>
      <xdr:colOff>165100</xdr:colOff>
      <xdr:row>84</xdr:row>
      <xdr:rowOff>4318</xdr:rowOff>
    </xdr:to>
    <xdr:sp macro="" textlink="">
      <xdr:nvSpPr>
        <xdr:cNvPr id="698" name="楕円 697"/>
        <xdr:cNvSpPr/>
      </xdr:nvSpPr>
      <xdr:spPr>
        <a:xfrm>
          <a:off x="1454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79248</xdr:rowOff>
    </xdr:from>
    <xdr:to>
      <xdr:col>81</xdr:col>
      <xdr:colOff>50800</xdr:colOff>
      <xdr:row>83</xdr:row>
      <xdr:rowOff>124968</xdr:rowOff>
    </xdr:to>
    <xdr:cxnSp macro="">
      <xdr:nvCxnSpPr>
        <xdr:cNvPr id="699" name="直線コネクタ 698"/>
        <xdr:cNvCxnSpPr/>
      </xdr:nvCxnSpPr>
      <xdr:spPr>
        <a:xfrm flipV="1">
          <a:off x="14592300" y="14309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00" name="楕円 699"/>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83</xdr:row>
      <xdr:rowOff>124968</xdr:rowOff>
    </xdr:to>
    <xdr:cxnSp macro="">
      <xdr:nvCxnSpPr>
        <xdr:cNvPr id="701" name="直線コネクタ 700"/>
        <xdr:cNvCxnSpPr/>
      </xdr:nvCxnSpPr>
      <xdr:spPr>
        <a:xfrm>
          <a:off x="13703300" y="14028420"/>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702"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703"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704"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121175</xdr:rowOff>
    </xdr:from>
    <xdr:ext cx="405111" cy="259045"/>
    <xdr:sp macro="" textlink="">
      <xdr:nvSpPr>
        <xdr:cNvPr id="705" name="n_1mainValue【消防施設】&#10;有形固定資産減価償却率"/>
        <xdr:cNvSpPr txBox="1"/>
      </xdr:nvSpPr>
      <xdr:spPr>
        <a:xfrm>
          <a:off x="152660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06" name="n_2mainValue【消防施設】&#10;有形固定資産減価償却率"/>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07" name="n_3main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31" name="直線コネクタ 730"/>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33" name="直線コネクタ 7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34"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35" name="直線コネクタ 734"/>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36"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7" name="フローチャート: 判断 73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8" name="フローチャート: 判断 7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9" name="フローチャート: 判断 738"/>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40" name="フローチャート: 判断 739"/>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746" name="楕円 745"/>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747"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748" name="楕円 747"/>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68580</xdr:rowOff>
    </xdr:to>
    <xdr:cxnSp macro="">
      <xdr:nvCxnSpPr>
        <xdr:cNvPr id="749" name="直線コネクタ 748"/>
        <xdr:cNvCxnSpPr/>
      </xdr:nvCxnSpPr>
      <xdr:spPr>
        <a:xfrm>
          <a:off x="21323300" y="1447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50" name="楕円 74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76200</xdr:rowOff>
    </xdr:to>
    <xdr:cxnSp macro="">
      <xdr:nvCxnSpPr>
        <xdr:cNvPr id="751" name="直線コネクタ 750"/>
        <xdr:cNvCxnSpPr/>
      </xdr:nvCxnSpPr>
      <xdr:spPr>
        <a:xfrm flipV="1">
          <a:off x="20434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52" name="楕円 75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53" name="直線コネクタ 75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5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55"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56"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75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58"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5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85" name="直線コネクタ 784"/>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6"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7" name="直線コネクタ 786"/>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8"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9" name="直線コネクタ 788"/>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90"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91" name="フローチャート: 判断 790"/>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92" name="フローチャート: 判断 79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3" name="フローチャート: 判断 792"/>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94" name="フローチャート: 判断 793"/>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00" name="楕円 799"/>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01"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802" name="楕円 801"/>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27214</xdr:rowOff>
    </xdr:to>
    <xdr:cxnSp macro="">
      <xdr:nvCxnSpPr>
        <xdr:cNvPr id="803" name="直線コネクタ 802"/>
        <xdr:cNvCxnSpPr/>
      </xdr:nvCxnSpPr>
      <xdr:spPr>
        <a:xfrm flipV="1">
          <a:off x="15481300" y="175020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804" name="楕円 803"/>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50074</xdr:rowOff>
    </xdr:to>
    <xdr:cxnSp macro="">
      <xdr:nvCxnSpPr>
        <xdr:cNvPr id="805" name="直線コネクタ 804"/>
        <xdr:cNvCxnSpPr/>
      </xdr:nvCxnSpPr>
      <xdr:spPr>
        <a:xfrm flipV="1">
          <a:off x="14592300" y="175151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144599</xdr:rowOff>
    </xdr:from>
    <xdr:to>
      <xdr:col>72</xdr:col>
      <xdr:colOff>38100</xdr:colOff>
      <xdr:row>102</xdr:row>
      <xdr:rowOff>74749</xdr:rowOff>
    </xdr:to>
    <xdr:sp macro="" textlink="">
      <xdr:nvSpPr>
        <xdr:cNvPr id="806" name="楕円 805"/>
        <xdr:cNvSpPr/>
      </xdr:nvSpPr>
      <xdr:spPr>
        <a:xfrm>
          <a:off x="13652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102</xdr:row>
      <xdr:rowOff>50074</xdr:rowOff>
    </xdr:to>
    <xdr:cxnSp macro="">
      <xdr:nvCxnSpPr>
        <xdr:cNvPr id="807" name="直線コネクタ 806"/>
        <xdr:cNvCxnSpPr/>
      </xdr:nvCxnSpPr>
      <xdr:spPr>
        <a:xfrm>
          <a:off x="13703300" y="17511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80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9"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810" name="n_3aveValue【庁舎】&#10;有形固定資産減価償却率"/>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811"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812"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91276</xdr:rowOff>
    </xdr:from>
    <xdr:ext cx="405111" cy="259045"/>
    <xdr:sp macro="" textlink="">
      <xdr:nvSpPr>
        <xdr:cNvPr id="813" name="n_3mainValue【庁舎】&#10;有形固定資産減価償却率"/>
        <xdr:cNvSpPr txBox="1"/>
      </xdr:nvSpPr>
      <xdr:spPr>
        <a:xfrm>
          <a:off x="13500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35" name="直線コネクタ 834"/>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6"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7" name="直線コネクタ 836"/>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8"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9" name="直線コネクタ 838"/>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40"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41" name="フローチャート: 判断 840"/>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42" name="フローチャート: 判断 84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43" name="フローチャート: 判断 842"/>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844" name="フローチャート: 判断 843"/>
        <xdr:cNvSpPr/>
      </xdr:nvSpPr>
      <xdr:spPr>
        <a:xfrm>
          <a:off x="19494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50546</xdr:rowOff>
    </xdr:from>
    <xdr:to>
      <xdr:col>116</xdr:col>
      <xdr:colOff>114300</xdr:colOff>
      <xdr:row>106</xdr:row>
      <xdr:rowOff>152146</xdr:rowOff>
    </xdr:to>
    <xdr:sp macro="" textlink="">
      <xdr:nvSpPr>
        <xdr:cNvPr id="850" name="楕円 849"/>
        <xdr:cNvSpPr/>
      </xdr:nvSpPr>
      <xdr:spPr>
        <a:xfrm>
          <a:off x="22110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28973</xdr:rowOff>
    </xdr:from>
    <xdr:ext cx="469744" cy="259045"/>
    <xdr:sp macro="" textlink="">
      <xdr:nvSpPr>
        <xdr:cNvPr id="851" name="【庁舎】&#10;一人当たり面積該当値テキスト"/>
        <xdr:cNvSpPr txBox="1"/>
      </xdr:nvSpPr>
      <xdr:spPr>
        <a:xfrm>
          <a:off x="22199600"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52" name="楕円 851"/>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101346</xdr:rowOff>
    </xdr:to>
    <xdr:cxnSp macro="">
      <xdr:nvCxnSpPr>
        <xdr:cNvPr id="853" name="直線コネクタ 852"/>
        <xdr:cNvCxnSpPr/>
      </xdr:nvCxnSpPr>
      <xdr:spPr>
        <a:xfrm>
          <a:off x="21323300" y="1822703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54" name="楕円 853"/>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55" name="直線コネクタ 854"/>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56" name="楕円 855"/>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57" name="直線コネクタ 856"/>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58"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9"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106951</xdr:rowOff>
    </xdr:from>
    <xdr:ext cx="469744" cy="259045"/>
    <xdr:sp macro="" textlink="">
      <xdr:nvSpPr>
        <xdr:cNvPr id="860" name="n_3aveValue【庁舎】&#10;一人当たり面積"/>
        <xdr:cNvSpPr txBox="1"/>
      </xdr:nvSpPr>
      <xdr:spPr>
        <a:xfrm>
          <a:off x="19310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61"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62"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3"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を中心に、財政的制約を踏まえた大規模改修等による長寿命化や施設の統合・廃止による集約化や複合化への検討などに取り組み、施設の適切な維持管理を図っていく。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49831146</v>
      </c>
      <c r="BO4" s="430"/>
      <c r="BP4" s="430"/>
      <c r="BQ4" s="430"/>
      <c r="BR4" s="430"/>
      <c r="BS4" s="430"/>
      <c r="BT4" s="430"/>
      <c r="BU4" s="431"/>
      <c r="BV4" s="429">
        <v>45220712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8.9</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47046149</v>
      </c>
      <c r="BO5" s="467"/>
      <c r="BP5" s="467"/>
      <c r="BQ5" s="467"/>
      <c r="BR5" s="467"/>
      <c r="BS5" s="467"/>
      <c r="BT5" s="467"/>
      <c r="BU5" s="468"/>
      <c r="BV5" s="466">
        <v>42901734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88.9</v>
      </c>
      <c r="CU5" s="464"/>
      <c r="CV5" s="464"/>
      <c r="CW5" s="464"/>
      <c r="CX5" s="464"/>
      <c r="CY5" s="464"/>
      <c r="CZ5" s="464"/>
      <c r="DA5" s="465"/>
      <c r="DB5" s="463">
        <v>90.2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2784997</v>
      </c>
      <c r="BO6" s="467"/>
      <c r="BP6" s="467"/>
      <c r="BQ6" s="467"/>
      <c r="BR6" s="467"/>
      <c r="BS6" s="467"/>
      <c r="BT6" s="467"/>
      <c r="BU6" s="468"/>
      <c r="BV6" s="466">
        <v>2318978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232781</v>
      </c>
      <c r="BO7" s="467"/>
      <c r="BP7" s="467"/>
      <c r="BQ7" s="467"/>
      <c r="BR7" s="467"/>
      <c r="BS7" s="467"/>
      <c r="BT7" s="467"/>
      <c r="BU7" s="468"/>
      <c r="BV7" s="466">
        <v>176326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28810894</v>
      </c>
      <c r="CU7" s="467"/>
      <c r="CV7" s="467"/>
      <c r="CW7" s="467"/>
      <c r="CX7" s="467"/>
      <c r="CY7" s="467"/>
      <c r="CZ7" s="467"/>
      <c r="DA7" s="468"/>
      <c r="DB7" s="466">
        <v>28706679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2552216</v>
      </c>
      <c r="BO8" s="467"/>
      <c r="BP8" s="467"/>
      <c r="BQ8" s="467"/>
      <c r="BR8" s="467"/>
      <c r="BS8" s="467"/>
      <c r="BT8" s="467"/>
      <c r="BU8" s="468"/>
      <c r="BV8" s="466">
        <v>2142652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0.91</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136867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409564</v>
      </c>
      <c r="BO9" s="467"/>
      <c r="BP9" s="467"/>
      <c r="BQ9" s="467"/>
      <c r="BR9" s="467"/>
      <c r="BS9" s="467"/>
      <c r="BT9" s="467"/>
      <c r="BU9" s="468"/>
      <c r="BV9" s="466">
        <v>65170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12.1</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136362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1377</v>
      </c>
      <c r="BO10" s="467"/>
      <c r="BP10" s="467"/>
      <c r="BQ10" s="467"/>
      <c r="BR10" s="467"/>
      <c r="BS10" s="467"/>
      <c r="BT10" s="467"/>
      <c r="BU10" s="468"/>
      <c r="BV10" s="466">
        <v>283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137069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120</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133967</v>
      </c>
      <c r="S13" s="548"/>
      <c r="T13" s="548"/>
      <c r="U13" s="548"/>
      <c r="V13" s="549"/>
      <c r="W13" s="482" t="s">
        <v>139</v>
      </c>
      <c r="X13" s="483"/>
      <c r="Y13" s="483"/>
      <c r="Z13" s="483"/>
      <c r="AA13" s="483"/>
      <c r="AB13" s="473"/>
      <c r="AC13" s="517">
        <v>2974</v>
      </c>
      <c r="AD13" s="518"/>
      <c r="AE13" s="518"/>
      <c r="AF13" s="518"/>
      <c r="AG13" s="557"/>
      <c r="AH13" s="517">
        <v>3337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410941</v>
      </c>
      <c r="BO13" s="467"/>
      <c r="BP13" s="467"/>
      <c r="BQ13" s="467"/>
      <c r="BR13" s="467"/>
      <c r="BS13" s="467"/>
      <c r="BT13" s="467"/>
      <c r="BU13" s="468"/>
      <c r="BV13" s="466">
        <v>65453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3.3</v>
      </c>
      <c r="CU13" s="464"/>
      <c r="CV13" s="464"/>
      <c r="CW13" s="464"/>
      <c r="CX13" s="464"/>
      <c r="CY13" s="464"/>
      <c r="CZ13" s="464"/>
      <c r="DA13" s="465"/>
      <c r="DB13" s="463">
        <v>3.2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137432</v>
      </c>
      <c r="S14" s="548"/>
      <c r="T14" s="548"/>
      <c r="U14" s="548"/>
      <c r="V14" s="549"/>
      <c r="W14" s="456"/>
      <c r="X14" s="457"/>
      <c r="Y14" s="457"/>
      <c r="Z14" s="457"/>
      <c r="AA14" s="457"/>
      <c r="AB14" s="446"/>
      <c r="AC14" s="550">
        <v>4.5999999999999996</v>
      </c>
      <c r="AD14" s="551"/>
      <c r="AE14" s="551"/>
      <c r="AF14" s="551"/>
      <c r="AG14" s="552"/>
      <c r="AH14" s="550">
        <v>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0.3</v>
      </c>
      <c r="CU14" s="562"/>
      <c r="CV14" s="562"/>
      <c r="CW14" s="562"/>
      <c r="CX14" s="562"/>
      <c r="CY14" s="562"/>
      <c r="CZ14" s="562"/>
      <c r="DA14" s="563"/>
      <c r="DB14" s="561">
        <v>7.7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134511</v>
      </c>
      <c r="S15" s="548"/>
      <c r="T15" s="548"/>
      <c r="U15" s="548"/>
      <c r="V15" s="549"/>
      <c r="W15" s="482" t="s">
        <v>147</v>
      </c>
      <c r="X15" s="483"/>
      <c r="Y15" s="483"/>
      <c r="Z15" s="483"/>
      <c r="AA15" s="483"/>
      <c r="AB15" s="473"/>
      <c r="AC15" s="517">
        <v>20128</v>
      </c>
      <c r="AD15" s="518"/>
      <c r="AE15" s="518"/>
      <c r="AF15" s="518"/>
      <c r="AG15" s="557"/>
      <c r="AH15" s="517">
        <v>20355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18742144</v>
      </c>
      <c r="BO15" s="430"/>
      <c r="BP15" s="430"/>
      <c r="BQ15" s="430"/>
      <c r="BR15" s="430"/>
      <c r="BS15" s="430"/>
      <c r="BT15" s="430"/>
      <c r="BU15" s="431"/>
      <c r="BV15" s="429">
        <v>19011734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31</v>
      </c>
      <c r="AD16" s="551"/>
      <c r="AE16" s="551"/>
      <c r="AF16" s="551"/>
      <c r="AG16" s="552"/>
      <c r="AH16" s="550">
        <v>31.4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20783295</v>
      </c>
      <c r="BO16" s="467"/>
      <c r="BP16" s="467"/>
      <c r="BQ16" s="467"/>
      <c r="BR16" s="467"/>
      <c r="BS16" s="467"/>
      <c r="BT16" s="467"/>
      <c r="BU16" s="468"/>
      <c r="BV16" s="466">
        <v>20770232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41744</v>
      </c>
      <c r="AD17" s="518"/>
      <c r="AE17" s="518"/>
      <c r="AF17" s="518"/>
      <c r="AG17" s="557"/>
      <c r="AH17" s="517">
        <v>41063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24029507</v>
      </c>
      <c r="BO17" s="467"/>
      <c r="BP17" s="467"/>
      <c r="BQ17" s="467"/>
      <c r="BR17" s="467"/>
      <c r="BS17" s="467"/>
      <c r="BT17" s="467"/>
      <c r="BU17" s="468"/>
      <c r="BV17" s="466">
        <v>24375550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79.349999999999994</v>
      </c>
      <c r="M18" s="579"/>
      <c r="N18" s="579"/>
      <c r="O18" s="579"/>
      <c r="P18" s="579"/>
      <c r="Q18" s="579"/>
      <c r="R18" s="580"/>
      <c r="S18" s="580"/>
      <c r="T18" s="580"/>
      <c r="U18" s="580"/>
      <c r="V18" s="581"/>
      <c r="W18" s="484"/>
      <c r="X18" s="485"/>
      <c r="Y18" s="485"/>
      <c r="Z18" s="485"/>
      <c r="AA18" s="485"/>
      <c r="AB18" s="476"/>
      <c r="AC18" s="582">
        <v>64.400000000000006</v>
      </c>
      <c r="AD18" s="583"/>
      <c r="AE18" s="583"/>
      <c r="AF18" s="583"/>
      <c r="AG18" s="584"/>
      <c r="AH18" s="582">
        <v>63.4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26195899</v>
      </c>
      <c r="BO18" s="467"/>
      <c r="BP18" s="467"/>
      <c r="BQ18" s="467"/>
      <c r="BR18" s="467"/>
      <c r="BS18" s="467"/>
      <c r="BT18" s="467"/>
      <c r="BU18" s="468"/>
      <c r="BV18" s="466">
        <v>25988772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1725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33992888</v>
      </c>
      <c r="BO19" s="467"/>
      <c r="BP19" s="467"/>
      <c r="BQ19" s="467"/>
      <c r="BR19" s="467"/>
      <c r="BS19" s="467"/>
      <c r="BT19" s="467"/>
      <c r="BU19" s="468"/>
      <c r="BV19" s="466">
        <v>33013482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49986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42127982</v>
      </c>
      <c r="BO23" s="467"/>
      <c r="BP23" s="467"/>
      <c r="BQ23" s="467"/>
      <c r="BR23" s="467"/>
      <c r="BS23" s="467"/>
      <c r="BT23" s="467"/>
      <c r="BU23" s="468"/>
      <c r="BV23" s="466">
        <v>41602180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9930</v>
      </c>
      <c r="R24" s="518"/>
      <c r="S24" s="518"/>
      <c r="T24" s="518"/>
      <c r="U24" s="518"/>
      <c r="V24" s="557"/>
      <c r="W24" s="616"/>
      <c r="X24" s="604"/>
      <c r="Y24" s="605"/>
      <c r="Z24" s="516" t="s">
        <v>171</v>
      </c>
      <c r="AA24" s="496"/>
      <c r="AB24" s="496"/>
      <c r="AC24" s="496"/>
      <c r="AD24" s="496"/>
      <c r="AE24" s="496"/>
      <c r="AF24" s="496"/>
      <c r="AG24" s="497"/>
      <c r="AH24" s="517">
        <v>873</v>
      </c>
      <c r="AI24" s="518"/>
      <c r="AJ24" s="518"/>
      <c r="AK24" s="518"/>
      <c r="AL24" s="557"/>
      <c r="AM24" s="517">
        <v>2573604</v>
      </c>
      <c r="AN24" s="518"/>
      <c r="AO24" s="518"/>
      <c r="AP24" s="518"/>
      <c r="AQ24" s="518"/>
      <c r="AR24" s="557"/>
      <c r="AS24" s="517">
        <v>2948</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29315841</v>
      </c>
      <c r="BO24" s="467"/>
      <c r="BP24" s="467"/>
      <c r="BQ24" s="467"/>
      <c r="BR24" s="467"/>
      <c r="BS24" s="467"/>
      <c r="BT24" s="467"/>
      <c r="BU24" s="468"/>
      <c r="BV24" s="466">
        <v>29644090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8180</v>
      </c>
      <c r="R25" s="518"/>
      <c r="S25" s="518"/>
      <c r="T25" s="518"/>
      <c r="U25" s="518"/>
      <c r="V25" s="557"/>
      <c r="W25" s="616"/>
      <c r="X25" s="604"/>
      <c r="Y25" s="605"/>
      <c r="Z25" s="516" t="s">
        <v>174</v>
      </c>
      <c r="AA25" s="496"/>
      <c r="AB25" s="496"/>
      <c r="AC25" s="496"/>
      <c r="AD25" s="496"/>
      <c r="AE25" s="496"/>
      <c r="AF25" s="496"/>
      <c r="AG25" s="497"/>
      <c r="AH25" s="517">
        <v>150</v>
      </c>
      <c r="AI25" s="518"/>
      <c r="AJ25" s="518"/>
      <c r="AK25" s="518"/>
      <c r="AL25" s="557"/>
      <c r="AM25" s="517">
        <v>435450</v>
      </c>
      <c r="AN25" s="518"/>
      <c r="AO25" s="518"/>
      <c r="AP25" s="518"/>
      <c r="AQ25" s="518"/>
      <c r="AR25" s="557"/>
      <c r="AS25" s="517">
        <v>2903</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1426648</v>
      </c>
      <c r="BO25" s="430"/>
      <c r="BP25" s="430"/>
      <c r="BQ25" s="430"/>
      <c r="BR25" s="430"/>
      <c r="BS25" s="430"/>
      <c r="BT25" s="430"/>
      <c r="BU25" s="431"/>
      <c r="BV25" s="429">
        <v>1269976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7330</v>
      </c>
      <c r="R26" s="518"/>
      <c r="S26" s="518"/>
      <c r="T26" s="518"/>
      <c r="U26" s="518"/>
      <c r="V26" s="557"/>
      <c r="W26" s="616"/>
      <c r="X26" s="604"/>
      <c r="Y26" s="605"/>
      <c r="Z26" s="516" t="s">
        <v>177</v>
      </c>
      <c r="AA26" s="626"/>
      <c r="AB26" s="626"/>
      <c r="AC26" s="626"/>
      <c r="AD26" s="626"/>
      <c r="AE26" s="626"/>
      <c r="AF26" s="626"/>
      <c r="AG26" s="627"/>
      <c r="AH26" s="517">
        <v>75</v>
      </c>
      <c r="AI26" s="518"/>
      <c r="AJ26" s="518"/>
      <c r="AK26" s="518"/>
      <c r="AL26" s="557"/>
      <c r="AM26" s="517">
        <v>214575</v>
      </c>
      <c r="AN26" s="518"/>
      <c r="AO26" s="518"/>
      <c r="AP26" s="518"/>
      <c r="AQ26" s="518"/>
      <c r="AR26" s="557"/>
      <c r="AS26" s="517">
        <v>2861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5540</v>
      </c>
      <c r="R27" s="518"/>
      <c r="S27" s="518"/>
      <c r="T27" s="518"/>
      <c r="U27" s="518"/>
      <c r="V27" s="557"/>
      <c r="W27" s="616"/>
      <c r="X27" s="604"/>
      <c r="Y27" s="605"/>
      <c r="Z27" s="516" t="s">
        <v>180</v>
      </c>
      <c r="AA27" s="496"/>
      <c r="AB27" s="496"/>
      <c r="AC27" s="496"/>
      <c r="AD27" s="496"/>
      <c r="AE27" s="496"/>
      <c r="AF27" s="496"/>
      <c r="AG27" s="497"/>
      <c r="AH27" s="517" t="s">
        <v>129</v>
      </c>
      <c r="AI27" s="518"/>
      <c r="AJ27" s="518"/>
      <c r="AK27" s="518"/>
      <c r="AL27" s="557"/>
      <c r="AM27" s="517" t="s">
        <v>128</v>
      </c>
      <c r="AN27" s="518"/>
      <c r="AO27" s="518"/>
      <c r="AP27" s="518"/>
      <c r="AQ27" s="518"/>
      <c r="AR27" s="557"/>
      <c r="AS27" s="517" t="s">
        <v>129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859597</v>
      </c>
      <c r="BO27" s="640"/>
      <c r="BP27" s="640"/>
      <c r="BQ27" s="640"/>
      <c r="BR27" s="640"/>
      <c r="BS27" s="640"/>
      <c r="BT27" s="640"/>
      <c r="BU27" s="641"/>
      <c r="BV27" s="639">
        <v>852051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5040</v>
      </c>
      <c r="R28" s="518"/>
      <c r="S28" s="518"/>
      <c r="T28" s="518"/>
      <c r="U28" s="518"/>
      <c r="V28" s="557"/>
      <c r="W28" s="616"/>
      <c r="X28" s="604"/>
      <c r="Y28" s="605"/>
      <c r="Z28" s="516" t="s">
        <v>183</v>
      </c>
      <c r="AA28" s="496"/>
      <c r="AB28" s="496"/>
      <c r="AC28" s="496"/>
      <c r="AD28" s="496"/>
      <c r="AE28" s="496"/>
      <c r="AF28" s="496"/>
      <c r="AG28" s="497"/>
      <c r="AH28" s="517" t="s">
        <v>129</v>
      </c>
      <c r="AI28" s="518"/>
      <c r="AJ28" s="518"/>
      <c r="AK28" s="518"/>
      <c r="AL28" s="557"/>
      <c r="AM28" s="517" t="s">
        <v>128</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3428770</v>
      </c>
      <c r="BO28" s="430"/>
      <c r="BP28" s="430"/>
      <c r="BQ28" s="430"/>
      <c r="BR28" s="430"/>
      <c r="BS28" s="430"/>
      <c r="BT28" s="430"/>
      <c r="BU28" s="431"/>
      <c r="BV28" s="429">
        <v>3427393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24</v>
      </c>
      <c r="M29" s="518"/>
      <c r="N29" s="518"/>
      <c r="O29" s="518"/>
      <c r="P29" s="557"/>
      <c r="Q29" s="517">
        <v>4830</v>
      </c>
      <c r="R29" s="518"/>
      <c r="S29" s="518"/>
      <c r="T29" s="518"/>
      <c r="U29" s="518"/>
      <c r="V29" s="557"/>
      <c r="W29" s="617"/>
      <c r="X29" s="618"/>
      <c r="Y29" s="619"/>
      <c r="Z29" s="516" t="s">
        <v>186</v>
      </c>
      <c r="AA29" s="496"/>
      <c r="AB29" s="496"/>
      <c r="AC29" s="496"/>
      <c r="AD29" s="496"/>
      <c r="AE29" s="496"/>
      <c r="AF29" s="496"/>
      <c r="AG29" s="497"/>
      <c r="AH29" s="517">
        <v>873</v>
      </c>
      <c r="AI29" s="518"/>
      <c r="AJ29" s="518"/>
      <c r="AK29" s="518"/>
      <c r="AL29" s="557"/>
      <c r="AM29" s="517">
        <v>2573604</v>
      </c>
      <c r="AN29" s="518"/>
      <c r="AO29" s="518"/>
      <c r="AP29" s="518"/>
      <c r="AQ29" s="518"/>
      <c r="AR29" s="557"/>
      <c r="AS29" s="517">
        <v>2948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614730</v>
      </c>
      <c r="BO29" s="467"/>
      <c r="BP29" s="467"/>
      <c r="BQ29" s="467"/>
      <c r="BR29" s="467"/>
      <c r="BS29" s="467"/>
      <c r="BT29" s="467"/>
      <c r="BU29" s="468"/>
      <c r="BV29" s="466">
        <v>614483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8462189</v>
      </c>
      <c r="BO30" s="640"/>
      <c r="BP30" s="640"/>
      <c r="BQ30" s="640"/>
      <c r="BR30" s="640"/>
      <c r="BS30" s="640"/>
      <c r="BT30" s="640"/>
      <c r="BU30" s="641"/>
      <c r="BV30" s="639">
        <v>7182823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尾張都市計画事業稲沢西土地区画整理事業特別会計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愛知県後期高齢者医療広域連合
（一般会計）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稲沢市土地開発公社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祖父江霊園事業特別会計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尾張都市計画事業下津陸田土地区画整理事業特別会計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愛知県後期高齢者医療広域連合
（後期高齢者医療特別会計）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稲沢市文化振興財団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9</v>
      </c>
      <c r="AN37" s="652"/>
      <c r="AO37" s="653" t="str">
        <f>IF('各会計、関係団体の財政状況及び健全化判断比率'!B34="","",'各会計、関係団体の財政状況及び健全化判断比率'!B34)</f>
        <v>集落排水事業会計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SNsYK2eRxWIzy0nU24T0BlZfRs6mYuiOTKryxId0qQj907ms9me8Y0wu5P7SU38kF3NnsK7jlSYl5yAqerJlw==" saltValue="mlKbNx5P2nsnXpdKUXQJ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21819455</v>
      </c>
      <c r="S5" s="669"/>
      <c r="T5" s="669"/>
      <c r="U5" s="669"/>
      <c r="V5" s="669"/>
      <c r="W5" s="669"/>
      <c r="X5" s="669"/>
      <c r="Y5" s="670"/>
      <c r="Z5" s="671">
        <v>43.8</v>
      </c>
      <c r="AA5" s="671"/>
      <c r="AB5" s="671"/>
      <c r="AC5" s="671"/>
      <c r="AD5" s="672">
        <v>20785557</v>
      </c>
      <c r="AE5" s="672"/>
      <c r="AF5" s="672"/>
      <c r="AG5" s="672"/>
      <c r="AH5" s="672"/>
      <c r="AI5" s="672"/>
      <c r="AJ5" s="672"/>
      <c r="AK5" s="672"/>
      <c r="AL5" s="673">
        <v>74.7</v>
      </c>
      <c r="AM5" s="674"/>
      <c r="AN5" s="674"/>
      <c r="AO5" s="675"/>
      <c r="AP5" s="665" t="s">
        <v>224</v>
      </c>
      <c r="AQ5" s="666"/>
      <c r="AR5" s="666"/>
      <c r="AS5" s="666"/>
      <c r="AT5" s="666"/>
      <c r="AU5" s="666"/>
      <c r="AV5" s="666"/>
      <c r="AW5" s="666"/>
      <c r="AX5" s="666"/>
      <c r="AY5" s="666"/>
      <c r="AZ5" s="666"/>
      <c r="BA5" s="666"/>
      <c r="BB5" s="666"/>
      <c r="BC5" s="666"/>
      <c r="BD5" s="666"/>
      <c r="BE5" s="666"/>
      <c r="BF5" s="667"/>
      <c r="BG5" s="679">
        <v>20930974</v>
      </c>
      <c r="BH5" s="680"/>
      <c r="BI5" s="680"/>
      <c r="BJ5" s="680"/>
      <c r="BK5" s="680"/>
      <c r="BL5" s="680"/>
      <c r="BM5" s="680"/>
      <c r="BN5" s="681"/>
      <c r="BO5" s="682">
        <v>95.9</v>
      </c>
      <c r="BP5" s="682"/>
      <c r="BQ5" s="682"/>
      <c r="BR5" s="682"/>
      <c r="BS5" s="683">
        <v>145416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482043</v>
      </c>
      <c r="S6" s="680"/>
      <c r="T6" s="680"/>
      <c r="U6" s="680"/>
      <c r="V6" s="680"/>
      <c r="W6" s="680"/>
      <c r="X6" s="680"/>
      <c r="Y6" s="681"/>
      <c r="Z6" s="682">
        <v>1</v>
      </c>
      <c r="AA6" s="682"/>
      <c r="AB6" s="682"/>
      <c r="AC6" s="682"/>
      <c r="AD6" s="683">
        <v>482043</v>
      </c>
      <c r="AE6" s="683"/>
      <c r="AF6" s="683"/>
      <c r="AG6" s="683"/>
      <c r="AH6" s="683"/>
      <c r="AI6" s="683"/>
      <c r="AJ6" s="683"/>
      <c r="AK6" s="683"/>
      <c r="AL6" s="684">
        <v>1.7</v>
      </c>
      <c r="AM6" s="685"/>
      <c r="AN6" s="685"/>
      <c r="AO6" s="686"/>
      <c r="AP6" s="676" t="s">
        <v>229</v>
      </c>
      <c r="AQ6" s="677"/>
      <c r="AR6" s="677"/>
      <c r="AS6" s="677"/>
      <c r="AT6" s="677"/>
      <c r="AU6" s="677"/>
      <c r="AV6" s="677"/>
      <c r="AW6" s="677"/>
      <c r="AX6" s="677"/>
      <c r="AY6" s="677"/>
      <c r="AZ6" s="677"/>
      <c r="BA6" s="677"/>
      <c r="BB6" s="677"/>
      <c r="BC6" s="677"/>
      <c r="BD6" s="677"/>
      <c r="BE6" s="677"/>
      <c r="BF6" s="678"/>
      <c r="BG6" s="679">
        <v>20930974</v>
      </c>
      <c r="BH6" s="680"/>
      <c r="BI6" s="680"/>
      <c r="BJ6" s="680"/>
      <c r="BK6" s="680"/>
      <c r="BL6" s="680"/>
      <c r="BM6" s="680"/>
      <c r="BN6" s="681"/>
      <c r="BO6" s="682">
        <v>95.9</v>
      </c>
      <c r="BP6" s="682"/>
      <c r="BQ6" s="682"/>
      <c r="BR6" s="682"/>
      <c r="BS6" s="683">
        <v>145416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319695</v>
      </c>
      <c r="CS6" s="680"/>
      <c r="CT6" s="680"/>
      <c r="CU6" s="680"/>
      <c r="CV6" s="680"/>
      <c r="CW6" s="680"/>
      <c r="CX6" s="680"/>
      <c r="CY6" s="681"/>
      <c r="CZ6" s="673">
        <v>0.7</v>
      </c>
      <c r="DA6" s="674"/>
      <c r="DB6" s="674"/>
      <c r="DC6" s="693"/>
      <c r="DD6" s="688" t="s">
        <v>137</v>
      </c>
      <c r="DE6" s="680"/>
      <c r="DF6" s="680"/>
      <c r="DG6" s="680"/>
      <c r="DH6" s="680"/>
      <c r="DI6" s="680"/>
      <c r="DJ6" s="680"/>
      <c r="DK6" s="680"/>
      <c r="DL6" s="680"/>
      <c r="DM6" s="680"/>
      <c r="DN6" s="680"/>
      <c r="DO6" s="680"/>
      <c r="DP6" s="681"/>
      <c r="DQ6" s="688">
        <v>319695</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41214</v>
      </c>
      <c r="S7" s="680"/>
      <c r="T7" s="680"/>
      <c r="U7" s="680"/>
      <c r="V7" s="680"/>
      <c r="W7" s="680"/>
      <c r="X7" s="680"/>
      <c r="Y7" s="681"/>
      <c r="Z7" s="682">
        <v>0.1</v>
      </c>
      <c r="AA7" s="682"/>
      <c r="AB7" s="682"/>
      <c r="AC7" s="682"/>
      <c r="AD7" s="683">
        <v>41214</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9577790</v>
      </c>
      <c r="BH7" s="680"/>
      <c r="BI7" s="680"/>
      <c r="BJ7" s="680"/>
      <c r="BK7" s="680"/>
      <c r="BL7" s="680"/>
      <c r="BM7" s="680"/>
      <c r="BN7" s="681"/>
      <c r="BO7" s="682">
        <v>43.9</v>
      </c>
      <c r="BP7" s="682"/>
      <c r="BQ7" s="682"/>
      <c r="BR7" s="682"/>
      <c r="BS7" s="683">
        <v>145416</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5113625</v>
      </c>
      <c r="CS7" s="680"/>
      <c r="CT7" s="680"/>
      <c r="CU7" s="680"/>
      <c r="CV7" s="680"/>
      <c r="CW7" s="680"/>
      <c r="CX7" s="680"/>
      <c r="CY7" s="681"/>
      <c r="CZ7" s="682">
        <v>10.9</v>
      </c>
      <c r="DA7" s="682"/>
      <c r="DB7" s="682"/>
      <c r="DC7" s="682"/>
      <c r="DD7" s="688">
        <v>390721</v>
      </c>
      <c r="DE7" s="680"/>
      <c r="DF7" s="680"/>
      <c r="DG7" s="680"/>
      <c r="DH7" s="680"/>
      <c r="DI7" s="680"/>
      <c r="DJ7" s="680"/>
      <c r="DK7" s="680"/>
      <c r="DL7" s="680"/>
      <c r="DM7" s="680"/>
      <c r="DN7" s="680"/>
      <c r="DO7" s="680"/>
      <c r="DP7" s="681"/>
      <c r="DQ7" s="688">
        <v>3719026</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117394</v>
      </c>
      <c r="S8" s="680"/>
      <c r="T8" s="680"/>
      <c r="U8" s="680"/>
      <c r="V8" s="680"/>
      <c r="W8" s="680"/>
      <c r="X8" s="680"/>
      <c r="Y8" s="681"/>
      <c r="Z8" s="682">
        <v>0.2</v>
      </c>
      <c r="AA8" s="682"/>
      <c r="AB8" s="682"/>
      <c r="AC8" s="682"/>
      <c r="AD8" s="683">
        <v>117394</v>
      </c>
      <c r="AE8" s="683"/>
      <c r="AF8" s="683"/>
      <c r="AG8" s="683"/>
      <c r="AH8" s="683"/>
      <c r="AI8" s="683"/>
      <c r="AJ8" s="683"/>
      <c r="AK8" s="683"/>
      <c r="AL8" s="684">
        <v>0.4</v>
      </c>
      <c r="AM8" s="685"/>
      <c r="AN8" s="685"/>
      <c r="AO8" s="686"/>
      <c r="AP8" s="676" t="s">
        <v>235</v>
      </c>
      <c r="AQ8" s="677"/>
      <c r="AR8" s="677"/>
      <c r="AS8" s="677"/>
      <c r="AT8" s="677"/>
      <c r="AU8" s="677"/>
      <c r="AV8" s="677"/>
      <c r="AW8" s="677"/>
      <c r="AX8" s="677"/>
      <c r="AY8" s="677"/>
      <c r="AZ8" s="677"/>
      <c r="BA8" s="677"/>
      <c r="BB8" s="677"/>
      <c r="BC8" s="677"/>
      <c r="BD8" s="677"/>
      <c r="BE8" s="677"/>
      <c r="BF8" s="678"/>
      <c r="BG8" s="679">
        <v>250122</v>
      </c>
      <c r="BH8" s="680"/>
      <c r="BI8" s="680"/>
      <c r="BJ8" s="680"/>
      <c r="BK8" s="680"/>
      <c r="BL8" s="680"/>
      <c r="BM8" s="680"/>
      <c r="BN8" s="681"/>
      <c r="BO8" s="682">
        <v>1.1000000000000001</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17048680</v>
      </c>
      <c r="CS8" s="680"/>
      <c r="CT8" s="680"/>
      <c r="CU8" s="680"/>
      <c r="CV8" s="680"/>
      <c r="CW8" s="680"/>
      <c r="CX8" s="680"/>
      <c r="CY8" s="681"/>
      <c r="CZ8" s="682">
        <v>36.200000000000003</v>
      </c>
      <c r="DA8" s="682"/>
      <c r="DB8" s="682"/>
      <c r="DC8" s="682"/>
      <c r="DD8" s="688">
        <v>355696</v>
      </c>
      <c r="DE8" s="680"/>
      <c r="DF8" s="680"/>
      <c r="DG8" s="680"/>
      <c r="DH8" s="680"/>
      <c r="DI8" s="680"/>
      <c r="DJ8" s="680"/>
      <c r="DK8" s="680"/>
      <c r="DL8" s="680"/>
      <c r="DM8" s="680"/>
      <c r="DN8" s="680"/>
      <c r="DO8" s="680"/>
      <c r="DP8" s="681"/>
      <c r="DQ8" s="688">
        <v>9236651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88956</v>
      </c>
      <c r="S9" s="680"/>
      <c r="T9" s="680"/>
      <c r="U9" s="680"/>
      <c r="V9" s="680"/>
      <c r="W9" s="680"/>
      <c r="X9" s="680"/>
      <c r="Y9" s="681"/>
      <c r="Z9" s="682">
        <v>0.2</v>
      </c>
      <c r="AA9" s="682"/>
      <c r="AB9" s="682"/>
      <c r="AC9" s="682"/>
      <c r="AD9" s="683">
        <v>88956</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7767013</v>
      </c>
      <c r="BH9" s="680"/>
      <c r="BI9" s="680"/>
      <c r="BJ9" s="680"/>
      <c r="BK9" s="680"/>
      <c r="BL9" s="680"/>
      <c r="BM9" s="680"/>
      <c r="BN9" s="681"/>
      <c r="BO9" s="682">
        <v>35.6</v>
      </c>
      <c r="BP9" s="682"/>
      <c r="BQ9" s="682"/>
      <c r="BR9" s="682"/>
      <c r="BS9" s="688" t="s">
        <v>137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4619829</v>
      </c>
      <c r="CS9" s="680"/>
      <c r="CT9" s="680"/>
      <c r="CU9" s="680"/>
      <c r="CV9" s="680"/>
      <c r="CW9" s="680"/>
      <c r="CX9" s="680"/>
      <c r="CY9" s="681"/>
      <c r="CZ9" s="682">
        <v>9.8000000000000007</v>
      </c>
      <c r="DA9" s="682"/>
      <c r="DB9" s="682"/>
      <c r="DC9" s="682"/>
      <c r="DD9" s="688">
        <v>97029</v>
      </c>
      <c r="DE9" s="680"/>
      <c r="DF9" s="680"/>
      <c r="DG9" s="680"/>
      <c r="DH9" s="680"/>
      <c r="DI9" s="680"/>
      <c r="DJ9" s="680"/>
      <c r="DK9" s="680"/>
      <c r="DL9" s="680"/>
      <c r="DM9" s="680"/>
      <c r="DN9" s="680"/>
      <c r="DO9" s="680"/>
      <c r="DP9" s="681"/>
      <c r="DQ9" s="688">
        <v>3746963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236</v>
      </c>
      <c r="AA10" s="682"/>
      <c r="AB10" s="682"/>
      <c r="AC10" s="682"/>
      <c r="AD10" s="683" t="s">
        <v>137</v>
      </c>
      <c r="AE10" s="683"/>
      <c r="AF10" s="683"/>
      <c r="AG10" s="683"/>
      <c r="AH10" s="683"/>
      <c r="AI10" s="683"/>
      <c r="AJ10" s="683"/>
      <c r="AK10" s="683"/>
      <c r="AL10" s="684" t="s">
        <v>236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340939</v>
      </c>
      <c r="BH10" s="680"/>
      <c r="BI10" s="680"/>
      <c r="BJ10" s="680"/>
      <c r="BK10" s="680"/>
      <c r="BL10" s="680"/>
      <c r="BM10" s="680"/>
      <c r="BN10" s="681"/>
      <c r="BO10" s="682">
        <v>1.6</v>
      </c>
      <c r="BP10" s="682"/>
      <c r="BQ10" s="682"/>
      <c r="BR10" s="682"/>
      <c r="BS10" s="688" t="s">
        <v>236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260556</v>
      </c>
      <c r="CS10" s="680"/>
      <c r="CT10" s="680"/>
      <c r="CU10" s="680"/>
      <c r="CV10" s="680"/>
      <c r="CW10" s="680"/>
      <c r="CX10" s="680"/>
      <c r="CY10" s="681"/>
      <c r="CZ10" s="682">
        <v>0.6</v>
      </c>
      <c r="DA10" s="682"/>
      <c r="DB10" s="682"/>
      <c r="DC10" s="682"/>
      <c r="DD10" s="688">
        <v>96147</v>
      </c>
      <c r="DE10" s="680"/>
      <c r="DF10" s="680"/>
      <c r="DG10" s="680"/>
      <c r="DH10" s="680"/>
      <c r="DI10" s="680"/>
      <c r="DJ10" s="680"/>
      <c r="DK10" s="680"/>
      <c r="DL10" s="680"/>
      <c r="DM10" s="680"/>
      <c r="DN10" s="680"/>
      <c r="DO10" s="680"/>
      <c r="DP10" s="681"/>
      <c r="DQ10" s="688">
        <v>125331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137</v>
      </c>
      <c r="AE11" s="683"/>
      <c r="AF11" s="683"/>
      <c r="AG11" s="683"/>
      <c r="AH11" s="683"/>
      <c r="AI11" s="683"/>
      <c r="AJ11" s="683"/>
      <c r="AK11" s="683"/>
      <c r="AL11" s="684" t="s">
        <v>236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1219716</v>
      </c>
      <c r="BH11" s="680"/>
      <c r="BI11" s="680"/>
      <c r="BJ11" s="680"/>
      <c r="BK11" s="680"/>
      <c r="BL11" s="680"/>
      <c r="BM11" s="680"/>
      <c r="BN11" s="681"/>
      <c r="BO11" s="682">
        <v>5.6</v>
      </c>
      <c r="BP11" s="682"/>
      <c r="BQ11" s="682"/>
      <c r="BR11" s="682"/>
      <c r="BS11" s="688">
        <v>145416</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776170</v>
      </c>
      <c r="CS11" s="680"/>
      <c r="CT11" s="680"/>
      <c r="CU11" s="680"/>
      <c r="CV11" s="680"/>
      <c r="CW11" s="680"/>
      <c r="CX11" s="680"/>
      <c r="CY11" s="681"/>
      <c r="CZ11" s="682">
        <v>1.6</v>
      </c>
      <c r="DA11" s="682"/>
      <c r="DB11" s="682"/>
      <c r="DC11" s="682"/>
      <c r="DD11" s="688">
        <v>408330</v>
      </c>
      <c r="DE11" s="680"/>
      <c r="DF11" s="680"/>
      <c r="DG11" s="680"/>
      <c r="DH11" s="680"/>
      <c r="DI11" s="680"/>
      <c r="DJ11" s="680"/>
      <c r="DK11" s="680"/>
      <c r="DL11" s="680"/>
      <c r="DM11" s="680"/>
      <c r="DN11" s="680"/>
      <c r="DO11" s="680"/>
      <c r="DP11" s="681"/>
      <c r="DQ11" s="688">
        <v>485199</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2602468</v>
      </c>
      <c r="S12" s="680"/>
      <c r="T12" s="680"/>
      <c r="U12" s="680"/>
      <c r="V12" s="680"/>
      <c r="W12" s="680"/>
      <c r="X12" s="680"/>
      <c r="Y12" s="681"/>
      <c r="Z12" s="682">
        <v>5.2</v>
      </c>
      <c r="AA12" s="682"/>
      <c r="AB12" s="682"/>
      <c r="AC12" s="682"/>
      <c r="AD12" s="683">
        <v>2602468</v>
      </c>
      <c r="AE12" s="683"/>
      <c r="AF12" s="683"/>
      <c r="AG12" s="683"/>
      <c r="AH12" s="683"/>
      <c r="AI12" s="683"/>
      <c r="AJ12" s="683"/>
      <c r="AK12" s="683"/>
      <c r="AL12" s="684">
        <v>9.4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10258188</v>
      </c>
      <c r="BH12" s="680"/>
      <c r="BI12" s="680"/>
      <c r="BJ12" s="680"/>
      <c r="BK12" s="680"/>
      <c r="BL12" s="680"/>
      <c r="BM12" s="680"/>
      <c r="BN12" s="681"/>
      <c r="BO12" s="682">
        <v>47</v>
      </c>
      <c r="BP12" s="682"/>
      <c r="BQ12" s="682"/>
      <c r="BR12" s="682"/>
      <c r="BS12" s="688" t="s">
        <v>137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961797</v>
      </c>
      <c r="CS12" s="680"/>
      <c r="CT12" s="680"/>
      <c r="CU12" s="680"/>
      <c r="CV12" s="680"/>
      <c r="CW12" s="680"/>
      <c r="CX12" s="680"/>
      <c r="CY12" s="681"/>
      <c r="CZ12" s="682">
        <v>2</v>
      </c>
      <c r="DA12" s="682"/>
      <c r="DB12" s="682"/>
      <c r="DC12" s="682"/>
      <c r="DD12" s="688">
        <v>234404</v>
      </c>
      <c r="DE12" s="680"/>
      <c r="DF12" s="680"/>
      <c r="DG12" s="680"/>
      <c r="DH12" s="680"/>
      <c r="DI12" s="680"/>
      <c r="DJ12" s="680"/>
      <c r="DK12" s="680"/>
      <c r="DL12" s="680"/>
      <c r="DM12" s="680"/>
      <c r="DN12" s="680"/>
      <c r="DO12" s="680"/>
      <c r="DP12" s="681"/>
      <c r="DQ12" s="688">
        <v>544818</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137</v>
      </c>
      <c r="AA13" s="682"/>
      <c r="AB13" s="682"/>
      <c r="AC13" s="682"/>
      <c r="AD13" s="683" t="s">
        <v>236</v>
      </c>
      <c r="AE13" s="683"/>
      <c r="AF13" s="683"/>
      <c r="AG13" s="683"/>
      <c r="AH13" s="683"/>
      <c r="AI13" s="683"/>
      <c r="AJ13" s="683"/>
      <c r="AK13" s="683"/>
      <c r="AL13" s="684" t="s">
        <v>137</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10215093</v>
      </c>
      <c r="BH13" s="680"/>
      <c r="BI13" s="680"/>
      <c r="BJ13" s="680"/>
      <c r="BK13" s="680"/>
      <c r="BL13" s="680"/>
      <c r="BM13" s="680"/>
      <c r="BN13" s="681"/>
      <c r="BO13" s="682">
        <v>46.8</v>
      </c>
      <c r="BP13" s="682"/>
      <c r="BQ13" s="682"/>
      <c r="BR13" s="682"/>
      <c r="BS13" s="688" t="s">
        <v>137</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7665838</v>
      </c>
      <c r="CS13" s="680"/>
      <c r="CT13" s="680"/>
      <c r="CU13" s="680"/>
      <c r="CV13" s="680"/>
      <c r="CW13" s="680"/>
      <c r="CX13" s="680"/>
      <c r="CY13" s="681"/>
      <c r="CZ13" s="682">
        <v>16.3</v>
      </c>
      <c r="DA13" s="682"/>
      <c r="DB13" s="682"/>
      <c r="DC13" s="682"/>
      <c r="DD13" s="688">
        <v>2719700</v>
      </c>
      <c r="DE13" s="680"/>
      <c r="DF13" s="680"/>
      <c r="DG13" s="680"/>
      <c r="DH13" s="680"/>
      <c r="DI13" s="680"/>
      <c r="DJ13" s="680"/>
      <c r="DK13" s="680"/>
      <c r="DL13" s="680"/>
      <c r="DM13" s="680"/>
      <c r="DN13" s="680"/>
      <c r="DO13" s="680"/>
      <c r="DP13" s="681"/>
      <c r="DQ13" s="688">
        <v>4124529</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137</v>
      </c>
      <c r="AA14" s="682"/>
      <c r="AB14" s="682"/>
      <c r="AC14" s="682"/>
      <c r="AD14" s="683" t="s">
        <v>137</v>
      </c>
      <c r="AE14" s="683"/>
      <c r="AF14" s="683"/>
      <c r="AG14" s="683"/>
      <c r="AH14" s="683"/>
      <c r="AI14" s="683"/>
      <c r="AJ14" s="683"/>
      <c r="AK14" s="683"/>
      <c r="AL14" s="684" t="s">
        <v>137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277194</v>
      </c>
      <c r="BH14" s="680"/>
      <c r="BI14" s="680"/>
      <c r="BJ14" s="680"/>
      <c r="BK14" s="680"/>
      <c r="BL14" s="680"/>
      <c r="BM14" s="680"/>
      <c r="BN14" s="681"/>
      <c r="BO14" s="682">
        <v>1.3</v>
      </c>
      <c r="BP14" s="682"/>
      <c r="BQ14" s="682"/>
      <c r="BR14" s="682"/>
      <c r="BS14" s="688" t="s">
        <v>137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2045600</v>
      </c>
      <c r="CS14" s="680"/>
      <c r="CT14" s="680"/>
      <c r="CU14" s="680"/>
      <c r="CV14" s="680"/>
      <c r="CW14" s="680"/>
      <c r="CX14" s="680"/>
      <c r="CY14" s="681"/>
      <c r="CZ14" s="682">
        <v>4.3</v>
      </c>
      <c r="DA14" s="682"/>
      <c r="DB14" s="682"/>
      <c r="DC14" s="682"/>
      <c r="DD14" s="688">
        <v>638795</v>
      </c>
      <c r="DE14" s="680"/>
      <c r="DF14" s="680"/>
      <c r="DG14" s="680"/>
      <c r="DH14" s="680"/>
      <c r="DI14" s="680"/>
      <c r="DJ14" s="680"/>
      <c r="DK14" s="680"/>
      <c r="DL14" s="680"/>
      <c r="DM14" s="680"/>
      <c r="DN14" s="680"/>
      <c r="DO14" s="680"/>
      <c r="DP14" s="681"/>
      <c r="DQ14" s="688">
        <v>1504844</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278515</v>
      </c>
      <c r="S15" s="680"/>
      <c r="T15" s="680"/>
      <c r="U15" s="680"/>
      <c r="V15" s="680"/>
      <c r="W15" s="680"/>
      <c r="X15" s="680"/>
      <c r="Y15" s="681"/>
      <c r="Z15" s="682">
        <v>0.6</v>
      </c>
      <c r="AA15" s="682"/>
      <c r="AB15" s="682"/>
      <c r="AC15" s="682"/>
      <c r="AD15" s="683">
        <v>278515</v>
      </c>
      <c r="AE15" s="683"/>
      <c r="AF15" s="683"/>
      <c r="AG15" s="683"/>
      <c r="AH15" s="683"/>
      <c r="AI15" s="683"/>
      <c r="AJ15" s="683"/>
      <c r="AK15" s="683"/>
      <c r="AL15" s="684">
        <v>1</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817802</v>
      </c>
      <c r="BH15" s="680"/>
      <c r="BI15" s="680"/>
      <c r="BJ15" s="680"/>
      <c r="BK15" s="680"/>
      <c r="BL15" s="680"/>
      <c r="BM15" s="680"/>
      <c r="BN15" s="681"/>
      <c r="BO15" s="682">
        <v>3.7</v>
      </c>
      <c r="BP15" s="682"/>
      <c r="BQ15" s="682"/>
      <c r="BR15" s="682"/>
      <c r="BS15" s="688" t="s">
        <v>258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4078840</v>
      </c>
      <c r="CS15" s="680"/>
      <c r="CT15" s="680"/>
      <c r="CU15" s="680"/>
      <c r="CV15" s="680"/>
      <c r="CW15" s="680"/>
      <c r="CX15" s="680"/>
      <c r="CY15" s="681"/>
      <c r="CZ15" s="682">
        <v>8.6999999999999993</v>
      </c>
      <c r="DA15" s="682"/>
      <c r="DB15" s="682"/>
      <c r="DC15" s="682"/>
      <c r="DD15" s="688">
        <v>804745</v>
      </c>
      <c r="DE15" s="680"/>
      <c r="DF15" s="680"/>
      <c r="DG15" s="680"/>
      <c r="DH15" s="680"/>
      <c r="DI15" s="680"/>
      <c r="DJ15" s="680"/>
      <c r="DK15" s="680"/>
      <c r="DL15" s="680"/>
      <c r="DM15" s="680"/>
      <c r="DN15" s="680"/>
      <c r="DO15" s="680"/>
      <c r="DP15" s="681"/>
      <c r="DQ15" s="688">
        <v>3287262</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236</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236</v>
      </c>
      <c r="BP16" s="682"/>
      <c r="BQ16" s="682"/>
      <c r="BR16" s="682"/>
      <c r="BS16" s="688" t="s">
        <v>137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137</v>
      </c>
      <c r="DA16" s="682"/>
      <c r="DB16" s="682"/>
      <c r="DC16" s="682"/>
      <c r="DD16" s="688" t="s">
        <v>137</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110893</v>
      </c>
      <c r="S17" s="680"/>
      <c r="T17" s="680"/>
      <c r="U17" s="680"/>
      <c r="V17" s="680"/>
      <c r="W17" s="680"/>
      <c r="X17" s="680"/>
      <c r="Y17" s="681"/>
      <c r="Z17" s="682">
        <v>0.2</v>
      </c>
      <c r="AA17" s="682"/>
      <c r="AB17" s="682"/>
      <c r="AC17" s="682"/>
      <c r="AD17" s="683">
        <v>110893</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258</v>
      </c>
      <c r="BP17" s="682"/>
      <c r="BQ17" s="682"/>
      <c r="BR17" s="682"/>
      <c r="BS17" s="688" t="s">
        <v>137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4155519</v>
      </c>
      <c r="CS17" s="680"/>
      <c r="CT17" s="680"/>
      <c r="CU17" s="680"/>
      <c r="CV17" s="680"/>
      <c r="CW17" s="680"/>
      <c r="CX17" s="680"/>
      <c r="CY17" s="681"/>
      <c r="CZ17" s="682">
        <v>8.8000000000000007</v>
      </c>
      <c r="DA17" s="682"/>
      <c r="DB17" s="682"/>
      <c r="DC17" s="682"/>
      <c r="DD17" s="688" t="s">
        <v>137</v>
      </c>
      <c r="DE17" s="680"/>
      <c r="DF17" s="680"/>
      <c r="DG17" s="680"/>
      <c r="DH17" s="680"/>
      <c r="DI17" s="680"/>
      <c r="DJ17" s="680"/>
      <c r="DK17" s="680"/>
      <c r="DL17" s="680"/>
      <c r="DM17" s="680"/>
      <c r="DN17" s="680"/>
      <c r="DO17" s="680"/>
      <c r="DP17" s="681"/>
      <c r="DQ17" s="688">
        <v>4113573</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3603652</v>
      </c>
      <c r="S18" s="680"/>
      <c r="T18" s="680"/>
      <c r="U18" s="680"/>
      <c r="V18" s="680"/>
      <c r="W18" s="680"/>
      <c r="X18" s="680"/>
      <c r="Y18" s="681"/>
      <c r="Z18" s="682">
        <v>7.2</v>
      </c>
      <c r="AA18" s="682"/>
      <c r="AB18" s="682"/>
      <c r="AC18" s="682"/>
      <c r="AD18" s="683">
        <v>3129368</v>
      </c>
      <c r="AE18" s="683"/>
      <c r="AF18" s="683"/>
      <c r="AG18" s="683"/>
      <c r="AH18" s="683"/>
      <c r="AI18" s="683"/>
      <c r="AJ18" s="683"/>
      <c r="AK18" s="683"/>
      <c r="AL18" s="684">
        <v>11.3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236</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3129368</v>
      </c>
      <c r="S19" s="680"/>
      <c r="T19" s="680"/>
      <c r="U19" s="680"/>
      <c r="V19" s="680"/>
      <c r="W19" s="680"/>
      <c r="X19" s="680"/>
      <c r="Y19" s="681"/>
      <c r="Z19" s="682">
        <v>6.3</v>
      </c>
      <c r="AA19" s="682"/>
      <c r="AB19" s="682"/>
      <c r="AC19" s="682"/>
      <c r="AD19" s="683">
        <v>3129368</v>
      </c>
      <c r="AE19" s="683"/>
      <c r="AF19" s="683"/>
      <c r="AG19" s="683"/>
      <c r="AH19" s="683"/>
      <c r="AI19" s="683"/>
      <c r="AJ19" s="683"/>
      <c r="AK19" s="683"/>
      <c r="AL19" s="684">
        <v>11.3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888481</v>
      </c>
      <c r="BH19" s="680"/>
      <c r="BI19" s="680"/>
      <c r="BJ19" s="680"/>
      <c r="BK19" s="680"/>
      <c r="BL19" s="680"/>
      <c r="BM19" s="680"/>
      <c r="BN19" s="681"/>
      <c r="BO19" s="682">
        <v>4.0999999999999996</v>
      </c>
      <c r="BP19" s="682"/>
      <c r="BQ19" s="682"/>
      <c r="BR19" s="682"/>
      <c r="BS19" s="688" t="s">
        <v>236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236</v>
      </c>
      <c r="DA19" s="682"/>
      <c r="DB19" s="682"/>
      <c r="DC19" s="682"/>
      <c r="DD19" s="688" t="s">
        <v>236</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474284</v>
      </c>
      <c r="S20" s="680"/>
      <c r="T20" s="680"/>
      <c r="U20" s="680"/>
      <c r="V20" s="680"/>
      <c r="W20" s="680"/>
      <c r="X20" s="680"/>
      <c r="Y20" s="681"/>
      <c r="Z20" s="682">
        <v>1</v>
      </c>
      <c r="AA20" s="682"/>
      <c r="AB20" s="682"/>
      <c r="AC20" s="682"/>
      <c r="AD20" s="683" t="s">
        <v>137</v>
      </c>
      <c r="AE20" s="683"/>
      <c r="AF20" s="683"/>
      <c r="AG20" s="683"/>
      <c r="AH20" s="683"/>
      <c r="AI20" s="683"/>
      <c r="AJ20" s="683"/>
      <c r="AK20" s="683"/>
      <c r="AL20" s="684" t="s">
        <v>137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888481</v>
      </c>
      <c r="BH20" s="680"/>
      <c r="BI20" s="680"/>
      <c r="BJ20" s="680"/>
      <c r="BK20" s="680"/>
      <c r="BL20" s="680"/>
      <c r="BM20" s="680"/>
      <c r="BN20" s="681"/>
      <c r="BO20" s="682">
        <v>4.0999999999999996</v>
      </c>
      <c r="BP20" s="682"/>
      <c r="BQ20" s="682"/>
      <c r="BR20" s="682"/>
      <c r="BS20" s="688" t="s">
        <v>236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47046149</v>
      </c>
      <c r="CS20" s="680"/>
      <c r="CT20" s="680"/>
      <c r="CU20" s="680"/>
      <c r="CV20" s="680"/>
      <c r="CW20" s="680"/>
      <c r="CX20" s="680"/>
      <c r="CY20" s="681"/>
      <c r="CZ20" s="682">
        <v>100</v>
      </c>
      <c r="DA20" s="682"/>
      <c r="DB20" s="682"/>
      <c r="DC20" s="682"/>
      <c r="DD20" s="688">
        <v>5745567</v>
      </c>
      <c r="DE20" s="680"/>
      <c r="DF20" s="680"/>
      <c r="DG20" s="680"/>
      <c r="DH20" s="680"/>
      <c r="DI20" s="680"/>
      <c r="DJ20" s="680"/>
      <c r="DK20" s="680"/>
      <c r="DL20" s="680"/>
      <c r="DM20" s="680"/>
      <c r="DN20" s="680"/>
      <c r="DO20" s="680"/>
      <c r="DP20" s="681"/>
      <c r="DQ20" s="688">
        <v>31207891</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137</v>
      </c>
      <c r="AA21" s="682"/>
      <c r="AB21" s="682"/>
      <c r="AC21" s="682"/>
      <c r="AD21" s="683" t="s">
        <v>236</v>
      </c>
      <c r="AE21" s="683"/>
      <c r="AF21" s="683"/>
      <c r="AG21" s="683"/>
      <c r="AH21" s="683"/>
      <c r="AI21" s="683"/>
      <c r="AJ21" s="683"/>
      <c r="AK21" s="683"/>
      <c r="AL21" s="684" t="s">
        <v>236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236</v>
      </c>
      <c r="BH21" s="680"/>
      <c r="BI21" s="680"/>
      <c r="BJ21" s="680"/>
      <c r="BK21" s="680"/>
      <c r="BL21" s="680"/>
      <c r="BM21" s="680"/>
      <c r="BN21" s="681"/>
      <c r="BO21" s="682" t="s">
        <v>137</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29144590</v>
      </c>
      <c r="S22" s="680"/>
      <c r="T22" s="680"/>
      <c r="U22" s="680"/>
      <c r="V22" s="680"/>
      <c r="W22" s="680"/>
      <c r="X22" s="680"/>
      <c r="Y22" s="681"/>
      <c r="Z22" s="682">
        <v>58.5</v>
      </c>
      <c r="AA22" s="682"/>
      <c r="AB22" s="682"/>
      <c r="AC22" s="682"/>
      <c r="AD22" s="683">
        <v>27636408</v>
      </c>
      <c r="AE22" s="683"/>
      <c r="AF22" s="683"/>
      <c r="AG22" s="683"/>
      <c r="AH22" s="683"/>
      <c r="AI22" s="683"/>
      <c r="AJ22" s="683"/>
      <c r="AK22" s="683"/>
      <c r="AL22" s="684">
        <v>99.4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236</v>
      </c>
      <c r="BP22" s="682"/>
      <c r="BQ22" s="682"/>
      <c r="BR22" s="682"/>
      <c r="BS22" s="688" t="s">
        <v>137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18952</v>
      </c>
      <c r="S23" s="680"/>
      <c r="T23" s="680"/>
      <c r="U23" s="680"/>
      <c r="V23" s="680"/>
      <c r="W23" s="680"/>
      <c r="X23" s="680"/>
      <c r="Y23" s="681"/>
      <c r="Z23" s="682">
        <v>0</v>
      </c>
      <c r="AA23" s="682"/>
      <c r="AB23" s="682"/>
      <c r="AC23" s="682"/>
      <c r="AD23" s="683">
        <v>18952</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888481</v>
      </c>
      <c r="BH23" s="680"/>
      <c r="BI23" s="680"/>
      <c r="BJ23" s="680"/>
      <c r="BK23" s="680"/>
      <c r="BL23" s="680"/>
      <c r="BM23" s="680"/>
      <c r="BN23" s="681"/>
      <c r="BO23" s="682">
        <v>4.0999999999999996</v>
      </c>
      <c r="BP23" s="682"/>
      <c r="BQ23" s="682"/>
      <c r="BR23" s="682"/>
      <c r="BS23" s="688" t="s">
        <v>137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464161</v>
      </c>
      <c r="S24" s="680"/>
      <c r="T24" s="680"/>
      <c r="U24" s="680"/>
      <c r="V24" s="680"/>
      <c r="W24" s="680"/>
      <c r="X24" s="680"/>
      <c r="Y24" s="681"/>
      <c r="Z24" s="682">
        <v>0.9</v>
      </c>
      <c r="AA24" s="682"/>
      <c r="AB24" s="682"/>
      <c r="AC24" s="682"/>
      <c r="AD24" s="683" t="s">
        <v>236</v>
      </c>
      <c r="AE24" s="683"/>
      <c r="AF24" s="683"/>
      <c r="AG24" s="683"/>
      <c r="AH24" s="683"/>
      <c r="AI24" s="683"/>
      <c r="AJ24" s="683"/>
      <c r="AK24" s="683"/>
      <c r="AL24" s="684" t="s">
        <v>137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236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21258162</v>
      </c>
      <c r="CS24" s="669"/>
      <c r="CT24" s="669"/>
      <c r="CU24" s="669"/>
      <c r="CV24" s="669"/>
      <c r="CW24" s="669"/>
      <c r="CX24" s="669"/>
      <c r="CY24" s="670"/>
      <c r="CZ24" s="673">
        <v>45.2</v>
      </c>
      <c r="DA24" s="674"/>
      <c r="DB24" s="674"/>
      <c r="DC24" s="693"/>
      <c r="DD24" s="712">
        <v>14031689</v>
      </c>
      <c r="DE24" s="669"/>
      <c r="DF24" s="669"/>
      <c r="DG24" s="669"/>
      <c r="DH24" s="669"/>
      <c r="DI24" s="669"/>
      <c r="DJ24" s="669"/>
      <c r="DK24" s="670"/>
      <c r="DL24" s="712">
        <v>13965839</v>
      </c>
      <c r="DM24" s="669"/>
      <c r="DN24" s="669"/>
      <c r="DO24" s="669"/>
      <c r="DP24" s="669"/>
      <c r="DQ24" s="669"/>
      <c r="DR24" s="669"/>
      <c r="DS24" s="669"/>
      <c r="DT24" s="669"/>
      <c r="DU24" s="669"/>
      <c r="DV24" s="670"/>
      <c r="DW24" s="673">
        <v>47.4</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685554</v>
      </c>
      <c r="S25" s="680"/>
      <c r="T25" s="680"/>
      <c r="U25" s="680"/>
      <c r="V25" s="680"/>
      <c r="W25" s="680"/>
      <c r="X25" s="680"/>
      <c r="Y25" s="681"/>
      <c r="Z25" s="682">
        <v>1.4</v>
      </c>
      <c r="AA25" s="682"/>
      <c r="AB25" s="682"/>
      <c r="AC25" s="682"/>
      <c r="AD25" s="683">
        <v>92169</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7011092</v>
      </c>
      <c r="CS25" s="715"/>
      <c r="CT25" s="715"/>
      <c r="CU25" s="715"/>
      <c r="CV25" s="715"/>
      <c r="CW25" s="715"/>
      <c r="CX25" s="715"/>
      <c r="CY25" s="716"/>
      <c r="CZ25" s="684">
        <v>14.9</v>
      </c>
      <c r="DA25" s="713"/>
      <c r="DB25" s="713"/>
      <c r="DC25" s="717"/>
      <c r="DD25" s="688">
        <v>6079111</v>
      </c>
      <c r="DE25" s="715"/>
      <c r="DF25" s="715"/>
      <c r="DG25" s="715"/>
      <c r="DH25" s="715"/>
      <c r="DI25" s="715"/>
      <c r="DJ25" s="715"/>
      <c r="DK25" s="716"/>
      <c r="DL25" s="688">
        <v>6019477</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259288</v>
      </c>
      <c r="S26" s="680"/>
      <c r="T26" s="680"/>
      <c r="U26" s="680"/>
      <c r="V26" s="680"/>
      <c r="W26" s="680"/>
      <c r="X26" s="680"/>
      <c r="Y26" s="681"/>
      <c r="Z26" s="682">
        <v>0.5</v>
      </c>
      <c r="AA26" s="682"/>
      <c r="AB26" s="682"/>
      <c r="AC26" s="682"/>
      <c r="AD26" s="683" t="s">
        <v>137</v>
      </c>
      <c r="AE26" s="683"/>
      <c r="AF26" s="683"/>
      <c r="AG26" s="683"/>
      <c r="AH26" s="683"/>
      <c r="AI26" s="683"/>
      <c r="AJ26" s="683"/>
      <c r="AK26" s="683"/>
      <c r="AL26" s="684" t="s">
        <v>137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236</v>
      </c>
      <c r="BH26" s="680"/>
      <c r="BI26" s="680"/>
      <c r="BJ26" s="680"/>
      <c r="BK26" s="680"/>
      <c r="BL26" s="680"/>
      <c r="BM26" s="680"/>
      <c r="BN26" s="681"/>
      <c r="BO26" s="682" t="s">
        <v>137</v>
      </c>
      <c r="BP26" s="682"/>
      <c r="BQ26" s="682"/>
      <c r="BR26" s="682"/>
      <c r="BS26" s="688" t="s">
        <v>236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4888415</v>
      </c>
      <c r="CS26" s="680"/>
      <c r="CT26" s="680"/>
      <c r="CU26" s="680"/>
      <c r="CV26" s="680"/>
      <c r="CW26" s="680"/>
      <c r="CX26" s="680"/>
      <c r="CY26" s="681"/>
      <c r="CZ26" s="684">
        <v>10.4</v>
      </c>
      <c r="DA26" s="713"/>
      <c r="DB26" s="713"/>
      <c r="DC26" s="717"/>
      <c r="DD26" s="688">
        <v>4308041</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5398700</v>
      </c>
      <c r="S27" s="680"/>
      <c r="T27" s="680"/>
      <c r="U27" s="680"/>
      <c r="V27" s="680"/>
      <c r="W27" s="680"/>
      <c r="X27" s="680"/>
      <c r="Y27" s="681"/>
      <c r="Z27" s="682">
        <v>10.8</v>
      </c>
      <c r="AA27" s="682"/>
      <c r="AB27" s="682"/>
      <c r="AC27" s="682"/>
      <c r="AD27" s="683" t="s">
        <v>236</v>
      </c>
      <c r="AE27" s="683"/>
      <c r="AF27" s="683"/>
      <c r="AG27" s="683"/>
      <c r="AH27" s="683"/>
      <c r="AI27" s="683"/>
      <c r="AJ27" s="683"/>
      <c r="AK27" s="683"/>
      <c r="AL27" s="684" t="s">
        <v>236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21819455</v>
      </c>
      <c r="BH27" s="680"/>
      <c r="BI27" s="680"/>
      <c r="BJ27" s="680"/>
      <c r="BK27" s="680"/>
      <c r="BL27" s="680"/>
      <c r="BM27" s="680"/>
      <c r="BN27" s="681"/>
      <c r="BO27" s="682">
        <v>100</v>
      </c>
      <c r="BP27" s="682"/>
      <c r="BQ27" s="682"/>
      <c r="BR27" s="682"/>
      <c r="BS27" s="688">
        <v>145416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10091551</v>
      </c>
      <c r="CS27" s="715"/>
      <c r="CT27" s="715"/>
      <c r="CU27" s="715"/>
      <c r="CV27" s="715"/>
      <c r="CW27" s="715"/>
      <c r="CX27" s="715"/>
      <c r="CY27" s="716"/>
      <c r="CZ27" s="684">
        <v>21.5</v>
      </c>
      <c r="DA27" s="713"/>
      <c r="DB27" s="713"/>
      <c r="DC27" s="717"/>
      <c r="DD27" s="688">
        <v>3839005</v>
      </c>
      <c r="DE27" s="715"/>
      <c r="DF27" s="715"/>
      <c r="DG27" s="715"/>
      <c r="DH27" s="715"/>
      <c r="DI27" s="715"/>
      <c r="DJ27" s="715"/>
      <c r="DK27" s="716"/>
      <c r="DL27" s="688">
        <v>3832789</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4155519</v>
      </c>
      <c r="CS28" s="680"/>
      <c r="CT28" s="680"/>
      <c r="CU28" s="680"/>
      <c r="CV28" s="680"/>
      <c r="CW28" s="680"/>
      <c r="CX28" s="680"/>
      <c r="CY28" s="681"/>
      <c r="CZ28" s="684">
        <v>8.8000000000000007</v>
      </c>
      <c r="DA28" s="713"/>
      <c r="DB28" s="713"/>
      <c r="DC28" s="717"/>
      <c r="DD28" s="688">
        <v>4113573</v>
      </c>
      <c r="DE28" s="680"/>
      <c r="DF28" s="680"/>
      <c r="DG28" s="680"/>
      <c r="DH28" s="680"/>
      <c r="DI28" s="680"/>
      <c r="DJ28" s="680"/>
      <c r="DK28" s="681"/>
      <c r="DL28" s="688">
        <v>4113573</v>
      </c>
      <c r="DM28" s="680"/>
      <c r="DN28" s="680"/>
      <c r="DO28" s="680"/>
      <c r="DP28" s="680"/>
      <c r="DQ28" s="680"/>
      <c r="DR28" s="680"/>
      <c r="DS28" s="680"/>
      <c r="DT28" s="680"/>
      <c r="DU28" s="680"/>
      <c r="DV28" s="681"/>
      <c r="DW28" s="684">
        <v>14</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2865330</v>
      </c>
      <c r="S29" s="680"/>
      <c r="T29" s="680"/>
      <c r="U29" s="680"/>
      <c r="V29" s="680"/>
      <c r="W29" s="680"/>
      <c r="X29" s="680"/>
      <c r="Y29" s="681"/>
      <c r="Z29" s="682">
        <v>5.8</v>
      </c>
      <c r="AA29" s="682"/>
      <c r="AB29" s="682"/>
      <c r="AC29" s="682"/>
      <c r="AD29" s="683" t="s">
        <v>137</v>
      </c>
      <c r="AE29" s="683"/>
      <c r="AF29" s="683"/>
      <c r="AG29" s="683"/>
      <c r="AH29" s="683"/>
      <c r="AI29" s="683"/>
      <c r="AJ29" s="683"/>
      <c r="AK29" s="683"/>
      <c r="AL29" s="684" t="s">
        <v>236</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4155519</v>
      </c>
      <c r="CS29" s="715"/>
      <c r="CT29" s="715"/>
      <c r="CU29" s="715"/>
      <c r="CV29" s="715"/>
      <c r="CW29" s="715"/>
      <c r="CX29" s="715"/>
      <c r="CY29" s="716"/>
      <c r="CZ29" s="684">
        <v>8.8000000000000007</v>
      </c>
      <c r="DA29" s="713"/>
      <c r="DB29" s="713"/>
      <c r="DC29" s="717"/>
      <c r="DD29" s="688">
        <v>4113573</v>
      </c>
      <c r="DE29" s="715"/>
      <c r="DF29" s="715"/>
      <c r="DG29" s="715"/>
      <c r="DH29" s="715"/>
      <c r="DI29" s="715"/>
      <c r="DJ29" s="715"/>
      <c r="DK29" s="716"/>
      <c r="DL29" s="688">
        <v>4113573</v>
      </c>
      <c r="DM29" s="715"/>
      <c r="DN29" s="715"/>
      <c r="DO29" s="715"/>
      <c r="DP29" s="715"/>
      <c r="DQ29" s="715"/>
      <c r="DR29" s="715"/>
      <c r="DS29" s="715"/>
      <c r="DT29" s="715"/>
      <c r="DU29" s="715"/>
      <c r="DV29" s="716"/>
      <c r="DW29" s="684">
        <v>14</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2120288</v>
      </c>
      <c r="S30" s="680"/>
      <c r="T30" s="680"/>
      <c r="U30" s="680"/>
      <c r="V30" s="680"/>
      <c r="W30" s="680"/>
      <c r="X30" s="680"/>
      <c r="Y30" s="681"/>
      <c r="Z30" s="682">
        <v>4.3</v>
      </c>
      <c r="AA30" s="682"/>
      <c r="AB30" s="682"/>
      <c r="AC30" s="682"/>
      <c r="AD30" s="683">
        <v>42900</v>
      </c>
      <c r="AE30" s="683"/>
      <c r="AF30" s="683"/>
      <c r="AG30" s="683"/>
      <c r="AH30" s="683"/>
      <c r="AI30" s="683"/>
      <c r="AJ30" s="683"/>
      <c r="AK30" s="683"/>
      <c r="AL30" s="684">
        <v>0.2</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99.2</v>
      </c>
      <c r="BH30" s="740"/>
      <c r="BI30" s="740"/>
      <c r="BJ30" s="740"/>
      <c r="BK30" s="740"/>
      <c r="BL30" s="740"/>
      <c r="BM30" s="674">
        <v>96.8</v>
      </c>
      <c r="BN30" s="740"/>
      <c r="BO30" s="740"/>
      <c r="BP30" s="740"/>
      <c r="BQ30" s="741"/>
      <c r="BR30" s="739">
        <v>99.2</v>
      </c>
      <c r="BS30" s="740"/>
      <c r="BT30" s="740"/>
      <c r="BU30" s="740"/>
      <c r="BV30" s="740"/>
      <c r="BW30" s="740"/>
      <c r="BX30" s="674">
        <v>96.5</v>
      </c>
      <c r="BY30" s="740"/>
      <c r="BZ30" s="740"/>
      <c r="CA30" s="740"/>
      <c r="CB30" s="741"/>
      <c r="CD30" s="744"/>
      <c r="CE30" s="745"/>
      <c r="CF30" s="694" t="s">
        <v>308</v>
      </c>
      <c r="CG30" s="695"/>
      <c r="CH30" s="695"/>
      <c r="CI30" s="695"/>
      <c r="CJ30" s="695"/>
      <c r="CK30" s="695"/>
      <c r="CL30" s="695"/>
      <c r="CM30" s="695"/>
      <c r="CN30" s="695"/>
      <c r="CO30" s="695"/>
      <c r="CP30" s="695"/>
      <c r="CQ30" s="696"/>
      <c r="CR30" s="679">
        <v>3915898</v>
      </c>
      <c r="CS30" s="680"/>
      <c r="CT30" s="680"/>
      <c r="CU30" s="680"/>
      <c r="CV30" s="680"/>
      <c r="CW30" s="680"/>
      <c r="CX30" s="680"/>
      <c r="CY30" s="681"/>
      <c r="CZ30" s="684">
        <v>8.3000000000000007</v>
      </c>
      <c r="DA30" s="713"/>
      <c r="DB30" s="713"/>
      <c r="DC30" s="717"/>
      <c r="DD30" s="688">
        <v>3885238</v>
      </c>
      <c r="DE30" s="680"/>
      <c r="DF30" s="680"/>
      <c r="DG30" s="680"/>
      <c r="DH30" s="680"/>
      <c r="DI30" s="680"/>
      <c r="DJ30" s="680"/>
      <c r="DK30" s="681"/>
      <c r="DL30" s="688">
        <v>3885238</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4396</v>
      </c>
      <c r="S31" s="680"/>
      <c r="T31" s="680"/>
      <c r="U31" s="680"/>
      <c r="V31" s="680"/>
      <c r="W31" s="680"/>
      <c r="X31" s="680"/>
      <c r="Y31" s="681"/>
      <c r="Z31" s="682">
        <v>0</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v>
      </c>
      <c r="BH31" s="715"/>
      <c r="BI31" s="715"/>
      <c r="BJ31" s="715"/>
      <c r="BK31" s="715"/>
      <c r="BL31" s="715"/>
      <c r="BM31" s="685">
        <v>96.1</v>
      </c>
      <c r="BN31" s="737"/>
      <c r="BO31" s="737"/>
      <c r="BP31" s="737"/>
      <c r="BQ31" s="738"/>
      <c r="BR31" s="736">
        <v>99</v>
      </c>
      <c r="BS31" s="715"/>
      <c r="BT31" s="715"/>
      <c r="BU31" s="715"/>
      <c r="BV31" s="715"/>
      <c r="BW31" s="715"/>
      <c r="BX31" s="685">
        <v>95.8</v>
      </c>
      <c r="BY31" s="737"/>
      <c r="BZ31" s="737"/>
      <c r="CA31" s="737"/>
      <c r="CB31" s="738"/>
      <c r="CD31" s="744"/>
      <c r="CE31" s="745"/>
      <c r="CF31" s="694" t="s">
        <v>312</v>
      </c>
      <c r="CG31" s="695"/>
      <c r="CH31" s="695"/>
      <c r="CI31" s="695"/>
      <c r="CJ31" s="695"/>
      <c r="CK31" s="695"/>
      <c r="CL31" s="695"/>
      <c r="CM31" s="695"/>
      <c r="CN31" s="695"/>
      <c r="CO31" s="695"/>
      <c r="CP31" s="695"/>
      <c r="CQ31" s="696"/>
      <c r="CR31" s="679">
        <v>239621</v>
      </c>
      <c r="CS31" s="715"/>
      <c r="CT31" s="715"/>
      <c r="CU31" s="715"/>
      <c r="CV31" s="715"/>
      <c r="CW31" s="715"/>
      <c r="CX31" s="715"/>
      <c r="CY31" s="716"/>
      <c r="CZ31" s="684">
        <v>0.5</v>
      </c>
      <c r="DA31" s="713"/>
      <c r="DB31" s="713"/>
      <c r="DC31" s="717"/>
      <c r="DD31" s="688">
        <v>228335</v>
      </c>
      <c r="DE31" s="715"/>
      <c r="DF31" s="715"/>
      <c r="DG31" s="715"/>
      <c r="DH31" s="715"/>
      <c r="DI31" s="715"/>
      <c r="DJ31" s="715"/>
      <c r="DK31" s="716"/>
      <c r="DL31" s="688">
        <v>228335</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1180144</v>
      </c>
      <c r="S32" s="680"/>
      <c r="T32" s="680"/>
      <c r="U32" s="680"/>
      <c r="V32" s="680"/>
      <c r="W32" s="680"/>
      <c r="X32" s="680"/>
      <c r="Y32" s="681"/>
      <c r="Z32" s="682">
        <v>2.4</v>
      </c>
      <c r="AA32" s="682"/>
      <c r="AB32" s="682"/>
      <c r="AC32" s="682"/>
      <c r="AD32" s="683" t="s">
        <v>137</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99.4</v>
      </c>
      <c r="BH32" s="749"/>
      <c r="BI32" s="749"/>
      <c r="BJ32" s="749"/>
      <c r="BK32" s="749"/>
      <c r="BL32" s="749"/>
      <c r="BM32" s="750">
        <v>97.2</v>
      </c>
      <c r="BN32" s="749"/>
      <c r="BO32" s="749"/>
      <c r="BP32" s="749"/>
      <c r="BQ32" s="751"/>
      <c r="BR32" s="748">
        <v>99.3</v>
      </c>
      <c r="BS32" s="749"/>
      <c r="BT32" s="749"/>
      <c r="BU32" s="749"/>
      <c r="BV32" s="749"/>
      <c r="BW32" s="749"/>
      <c r="BX32" s="750">
        <v>97</v>
      </c>
      <c r="BY32" s="749"/>
      <c r="BZ32" s="749"/>
      <c r="CA32" s="749"/>
      <c r="CB32" s="751"/>
      <c r="CD32" s="746"/>
      <c r="CE32" s="747"/>
      <c r="CF32" s="694" t="s">
        <v>315</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137</v>
      </c>
      <c r="DE32" s="680"/>
      <c r="DF32" s="680"/>
      <c r="DG32" s="680"/>
      <c r="DH32" s="680"/>
      <c r="DI32" s="680"/>
      <c r="DJ32" s="680"/>
      <c r="DK32" s="681"/>
      <c r="DL32" s="688" t="s">
        <v>137</v>
      </c>
      <c r="DM32" s="680"/>
      <c r="DN32" s="680"/>
      <c r="DO32" s="680"/>
      <c r="DP32" s="680"/>
      <c r="DQ32" s="680"/>
      <c r="DR32" s="680"/>
      <c r="DS32" s="680"/>
      <c r="DT32" s="680"/>
      <c r="DU32" s="680"/>
      <c r="DV32" s="681"/>
      <c r="DW32" s="684" t="s">
        <v>236</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2306252</v>
      </c>
      <c r="S33" s="680"/>
      <c r="T33" s="680"/>
      <c r="U33" s="680"/>
      <c r="V33" s="680"/>
      <c r="W33" s="680"/>
      <c r="X33" s="680"/>
      <c r="Y33" s="681"/>
      <c r="Z33" s="682">
        <v>4.5999999999999996</v>
      </c>
      <c r="AA33" s="682"/>
      <c r="AB33" s="682"/>
      <c r="AC33" s="682"/>
      <c r="AD33" s="683" t="s">
        <v>137</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20042420</v>
      </c>
      <c r="CS33" s="715"/>
      <c r="CT33" s="715"/>
      <c r="CU33" s="715"/>
      <c r="CV33" s="715"/>
      <c r="CW33" s="715"/>
      <c r="CX33" s="715"/>
      <c r="CY33" s="716"/>
      <c r="CZ33" s="684">
        <v>42.6</v>
      </c>
      <c r="DA33" s="713"/>
      <c r="DB33" s="713"/>
      <c r="DC33" s="717"/>
      <c r="DD33" s="688">
        <v>14665572</v>
      </c>
      <c r="DE33" s="715"/>
      <c r="DF33" s="715"/>
      <c r="DG33" s="715"/>
      <c r="DH33" s="715"/>
      <c r="DI33" s="715"/>
      <c r="DJ33" s="715"/>
      <c r="DK33" s="716"/>
      <c r="DL33" s="688">
        <v>12230060</v>
      </c>
      <c r="DM33" s="715"/>
      <c r="DN33" s="715"/>
      <c r="DO33" s="715"/>
      <c r="DP33" s="715"/>
      <c r="DQ33" s="715"/>
      <c r="DR33" s="715"/>
      <c r="DS33" s="715"/>
      <c r="DT33" s="715"/>
      <c r="DU33" s="715"/>
      <c r="DV33" s="716"/>
      <c r="DW33" s="684">
        <v>41.5</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941791</v>
      </c>
      <c r="S34" s="680"/>
      <c r="T34" s="680"/>
      <c r="U34" s="680"/>
      <c r="V34" s="680"/>
      <c r="W34" s="680"/>
      <c r="X34" s="680"/>
      <c r="Y34" s="681"/>
      <c r="Z34" s="682">
        <v>1.9</v>
      </c>
      <c r="AA34" s="682"/>
      <c r="AB34" s="682"/>
      <c r="AC34" s="682"/>
      <c r="AD34" s="683">
        <v>17224</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7363879</v>
      </c>
      <c r="CS34" s="680"/>
      <c r="CT34" s="680"/>
      <c r="CU34" s="680"/>
      <c r="CV34" s="680"/>
      <c r="CW34" s="680"/>
      <c r="CX34" s="680"/>
      <c r="CY34" s="681"/>
      <c r="CZ34" s="684">
        <v>15.7</v>
      </c>
      <c r="DA34" s="713"/>
      <c r="DB34" s="713"/>
      <c r="DC34" s="717"/>
      <c r="DD34" s="688">
        <v>5892259</v>
      </c>
      <c r="DE34" s="680"/>
      <c r="DF34" s="680"/>
      <c r="DG34" s="680"/>
      <c r="DH34" s="680"/>
      <c r="DI34" s="680"/>
      <c r="DJ34" s="680"/>
      <c r="DK34" s="681"/>
      <c r="DL34" s="688">
        <v>5435671</v>
      </c>
      <c r="DM34" s="680"/>
      <c r="DN34" s="680"/>
      <c r="DO34" s="680"/>
      <c r="DP34" s="680"/>
      <c r="DQ34" s="680"/>
      <c r="DR34" s="680"/>
      <c r="DS34" s="680"/>
      <c r="DT34" s="680"/>
      <c r="DU34" s="680"/>
      <c r="DV34" s="681"/>
      <c r="DW34" s="684">
        <v>18.5</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4441700</v>
      </c>
      <c r="S35" s="680"/>
      <c r="T35" s="680"/>
      <c r="U35" s="680"/>
      <c r="V35" s="680"/>
      <c r="W35" s="680"/>
      <c r="X35" s="680"/>
      <c r="Y35" s="681"/>
      <c r="Z35" s="682">
        <v>8.9</v>
      </c>
      <c r="AA35" s="682"/>
      <c r="AB35" s="682"/>
      <c r="AC35" s="682"/>
      <c r="AD35" s="683" t="s">
        <v>137</v>
      </c>
      <c r="AE35" s="683"/>
      <c r="AF35" s="683"/>
      <c r="AG35" s="683"/>
      <c r="AH35" s="683"/>
      <c r="AI35" s="683"/>
      <c r="AJ35" s="683"/>
      <c r="AK35" s="683"/>
      <c r="AL35" s="684" t="s">
        <v>236</v>
      </c>
      <c r="AM35" s="685"/>
      <c r="AN35" s="685"/>
      <c r="AO35" s="686"/>
      <c r="AP35" s="234"/>
      <c r="AQ35" s="752" t="s">
        <v>323</v>
      </c>
      <c r="AR35" s="753"/>
      <c r="AS35" s="753"/>
      <c r="AT35" s="753"/>
      <c r="AU35" s="753"/>
      <c r="AV35" s="753"/>
      <c r="AW35" s="753"/>
      <c r="AX35" s="753"/>
      <c r="AY35" s="754"/>
      <c r="AZ35" s="668">
        <v>7597370</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291374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898689</v>
      </c>
      <c r="CS35" s="715"/>
      <c r="CT35" s="715"/>
      <c r="CU35" s="715"/>
      <c r="CV35" s="715"/>
      <c r="CW35" s="715"/>
      <c r="CX35" s="715"/>
      <c r="CY35" s="716"/>
      <c r="CZ35" s="684">
        <v>1.9</v>
      </c>
      <c r="DA35" s="713"/>
      <c r="DB35" s="713"/>
      <c r="DC35" s="717"/>
      <c r="DD35" s="688">
        <v>855698</v>
      </c>
      <c r="DE35" s="715"/>
      <c r="DF35" s="715"/>
      <c r="DG35" s="715"/>
      <c r="DH35" s="715"/>
      <c r="DI35" s="715"/>
      <c r="DJ35" s="715"/>
      <c r="DK35" s="716"/>
      <c r="DL35" s="688">
        <v>843391</v>
      </c>
      <c r="DM35" s="715"/>
      <c r="DN35" s="715"/>
      <c r="DO35" s="715"/>
      <c r="DP35" s="715"/>
      <c r="DQ35" s="715"/>
      <c r="DR35" s="715"/>
      <c r="DS35" s="715"/>
      <c r="DT35" s="715"/>
      <c r="DU35" s="715"/>
      <c r="DV35" s="716"/>
      <c r="DW35" s="684">
        <v>2.9</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327</v>
      </c>
      <c r="AR36" s="757"/>
      <c r="AS36" s="757"/>
      <c r="AT36" s="757"/>
      <c r="AU36" s="757"/>
      <c r="AV36" s="757"/>
      <c r="AW36" s="757"/>
      <c r="AX36" s="757"/>
      <c r="AY36" s="758"/>
      <c r="AZ36" s="679">
        <v>1942208</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215344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4147985</v>
      </c>
      <c r="CS36" s="680"/>
      <c r="CT36" s="680"/>
      <c r="CU36" s="680"/>
      <c r="CV36" s="680"/>
      <c r="CW36" s="680"/>
      <c r="CX36" s="680"/>
      <c r="CY36" s="681"/>
      <c r="CZ36" s="684">
        <v>8.8000000000000007</v>
      </c>
      <c r="DA36" s="713"/>
      <c r="DB36" s="713"/>
      <c r="DC36" s="717"/>
      <c r="DD36" s="688">
        <v>3428122</v>
      </c>
      <c r="DE36" s="680"/>
      <c r="DF36" s="680"/>
      <c r="DG36" s="680"/>
      <c r="DH36" s="680"/>
      <c r="DI36" s="680"/>
      <c r="DJ36" s="680"/>
      <c r="DK36" s="681"/>
      <c r="DL36" s="688">
        <v>2853224</v>
      </c>
      <c r="DM36" s="680"/>
      <c r="DN36" s="680"/>
      <c r="DO36" s="680"/>
      <c r="DP36" s="680"/>
      <c r="DQ36" s="680"/>
      <c r="DR36" s="680"/>
      <c r="DS36" s="680"/>
      <c r="DT36" s="680"/>
      <c r="DU36" s="680"/>
      <c r="DV36" s="681"/>
      <c r="DW36" s="684">
        <v>9.6999999999999993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1652000</v>
      </c>
      <c r="S37" s="680"/>
      <c r="T37" s="680"/>
      <c r="U37" s="680"/>
      <c r="V37" s="680"/>
      <c r="W37" s="680"/>
      <c r="X37" s="680"/>
      <c r="Y37" s="681"/>
      <c r="Z37" s="682">
        <v>3.3</v>
      </c>
      <c r="AA37" s="682"/>
      <c r="AB37" s="682"/>
      <c r="AC37" s="682"/>
      <c r="AD37" s="683" t="s">
        <v>236</v>
      </c>
      <c r="AE37" s="683"/>
      <c r="AF37" s="683"/>
      <c r="AG37" s="683"/>
      <c r="AH37" s="683"/>
      <c r="AI37" s="683"/>
      <c r="AJ37" s="683"/>
      <c r="AK37" s="683"/>
      <c r="AL37" s="684" t="s">
        <v>236</v>
      </c>
      <c r="AM37" s="685"/>
      <c r="AN37" s="685"/>
      <c r="AO37" s="686"/>
      <c r="AQ37" s="756" t="s">
        <v>331</v>
      </c>
      <c r="AR37" s="757"/>
      <c r="AS37" s="757"/>
      <c r="AT37" s="757"/>
      <c r="AU37" s="757"/>
      <c r="AV37" s="757"/>
      <c r="AW37" s="757"/>
      <c r="AX37" s="757"/>
      <c r="AY37" s="758"/>
      <c r="AZ37" s="679">
        <v>1577621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17014</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27955</v>
      </c>
      <c r="CS37" s="715"/>
      <c r="CT37" s="715"/>
      <c r="CU37" s="715"/>
      <c r="CV37" s="715"/>
      <c r="CW37" s="715"/>
      <c r="CX37" s="715"/>
      <c r="CY37" s="716"/>
      <c r="CZ37" s="684">
        <v>0.1</v>
      </c>
      <c r="DA37" s="713"/>
      <c r="DB37" s="713"/>
      <c r="DC37" s="717"/>
      <c r="DD37" s="688">
        <v>27955</v>
      </c>
      <c r="DE37" s="715"/>
      <c r="DF37" s="715"/>
      <c r="DG37" s="715"/>
      <c r="DH37" s="715"/>
      <c r="DI37" s="715"/>
      <c r="DJ37" s="715"/>
      <c r="DK37" s="716"/>
      <c r="DL37" s="688">
        <v>22972</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49831146</v>
      </c>
      <c r="S38" s="760"/>
      <c r="T38" s="760"/>
      <c r="U38" s="760"/>
      <c r="V38" s="760"/>
      <c r="W38" s="760"/>
      <c r="X38" s="760"/>
      <c r="Y38" s="761"/>
      <c r="Z38" s="762">
        <v>100</v>
      </c>
      <c r="AA38" s="762"/>
      <c r="AB38" s="762"/>
      <c r="AC38" s="762"/>
      <c r="AD38" s="763">
        <v>27807653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135795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27987</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4004857</v>
      </c>
      <c r="CS38" s="680"/>
      <c r="CT38" s="680"/>
      <c r="CU38" s="680"/>
      <c r="CV38" s="680"/>
      <c r="CW38" s="680"/>
      <c r="CX38" s="680"/>
      <c r="CY38" s="681"/>
      <c r="CZ38" s="684">
        <v>8.5</v>
      </c>
      <c r="DA38" s="713"/>
      <c r="DB38" s="713"/>
      <c r="DC38" s="717"/>
      <c r="DD38" s="688">
        <v>3368043</v>
      </c>
      <c r="DE38" s="680"/>
      <c r="DF38" s="680"/>
      <c r="DG38" s="680"/>
      <c r="DH38" s="680"/>
      <c r="DI38" s="680"/>
      <c r="DJ38" s="680"/>
      <c r="DK38" s="681"/>
      <c r="DL38" s="688">
        <v>3097774</v>
      </c>
      <c r="DM38" s="680"/>
      <c r="DN38" s="680"/>
      <c r="DO38" s="680"/>
      <c r="DP38" s="680"/>
      <c r="DQ38" s="680"/>
      <c r="DR38" s="680"/>
      <c r="DS38" s="680"/>
      <c r="DT38" s="680"/>
      <c r="DU38" s="680"/>
      <c r="DV38" s="681"/>
      <c r="DW38" s="684">
        <v>10.5</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69726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2178225</v>
      </c>
      <c r="CS39" s="715"/>
      <c r="CT39" s="715"/>
      <c r="CU39" s="715"/>
      <c r="CV39" s="715"/>
      <c r="CW39" s="715"/>
      <c r="CX39" s="715"/>
      <c r="CY39" s="716"/>
      <c r="CZ39" s="684">
        <v>4.5999999999999996</v>
      </c>
      <c r="DA39" s="713"/>
      <c r="DB39" s="713"/>
      <c r="DC39" s="717"/>
      <c r="DD39" s="688">
        <v>121893</v>
      </c>
      <c r="DE39" s="715"/>
      <c r="DF39" s="715"/>
      <c r="DG39" s="715"/>
      <c r="DH39" s="715"/>
      <c r="DI39" s="715"/>
      <c r="DJ39" s="715"/>
      <c r="DK39" s="716"/>
      <c r="DL39" s="688" t="s">
        <v>236</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917811</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258</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1448785</v>
      </c>
      <c r="CS40" s="680"/>
      <c r="CT40" s="680"/>
      <c r="CU40" s="680"/>
      <c r="CV40" s="680"/>
      <c r="CW40" s="680"/>
      <c r="CX40" s="680"/>
      <c r="CY40" s="681"/>
      <c r="CZ40" s="684">
        <v>3.1</v>
      </c>
      <c r="DA40" s="713"/>
      <c r="DB40" s="713"/>
      <c r="DC40" s="717"/>
      <c r="DD40" s="688">
        <v>999557</v>
      </c>
      <c r="DE40" s="680"/>
      <c r="DF40" s="680"/>
      <c r="DG40" s="680"/>
      <c r="DH40" s="680"/>
      <c r="DI40" s="680"/>
      <c r="DJ40" s="680"/>
      <c r="DK40" s="681"/>
      <c r="DL40" s="688" t="s">
        <v>236</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2954209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312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236</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5745567</v>
      </c>
      <c r="CS42" s="680"/>
      <c r="CT42" s="680"/>
      <c r="CU42" s="680"/>
      <c r="CV42" s="680"/>
      <c r="CW42" s="680"/>
      <c r="CX42" s="680"/>
      <c r="CY42" s="681"/>
      <c r="CZ42" s="684">
        <v>12.2</v>
      </c>
      <c r="DA42" s="685"/>
      <c r="DB42" s="685"/>
      <c r="DC42" s="780"/>
      <c r="DD42" s="688">
        <v>2510630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310893</v>
      </c>
      <c r="CS43" s="715"/>
      <c r="CT43" s="715"/>
      <c r="CU43" s="715"/>
      <c r="CV43" s="715"/>
      <c r="CW43" s="715"/>
      <c r="CX43" s="715"/>
      <c r="CY43" s="716"/>
      <c r="CZ43" s="684">
        <v>0.7</v>
      </c>
      <c r="DA43" s="713"/>
      <c r="DB43" s="713"/>
      <c r="DC43" s="717"/>
      <c r="DD43" s="688">
        <v>310893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5745567</v>
      </c>
      <c r="CS44" s="680"/>
      <c r="CT44" s="680"/>
      <c r="CU44" s="680"/>
      <c r="CV44" s="680"/>
      <c r="CW44" s="680"/>
      <c r="CX44" s="680"/>
      <c r="CY44" s="681"/>
      <c r="CZ44" s="684">
        <v>12.2</v>
      </c>
      <c r="DA44" s="685"/>
      <c r="DB44" s="685"/>
      <c r="DC44" s="780"/>
      <c r="DD44" s="688">
        <v>2510630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1286144</v>
      </c>
      <c r="CS45" s="715"/>
      <c r="CT45" s="715"/>
      <c r="CU45" s="715"/>
      <c r="CV45" s="715"/>
      <c r="CW45" s="715"/>
      <c r="CX45" s="715"/>
      <c r="CY45" s="716"/>
      <c r="CZ45" s="684">
        <v>2.7</v>
      </c>
      <c r="DA45" s="713"/>
      <c r="DB45" s="713"/>
      <c r="DC45" s="717"/>
      <c r="DD45" s="688">
        <v>161829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4295835</v>
      </c>
      <c r="CS46" s="680"/>
      <c r="CT46" s="680"/>
      <c r="CU46" s="680"/>
      <c r="CV46" s="680"/>
      <c r="CW46" s="680"/>
      <c r="CX46" s="680"/>
      <c r="CY46" s="681"/>
      <c r="CZ46" s="684">
        <v>9.1</v>
      </c>
      <c r="DA46" s="685"/>
      <c r="DB46" s="685"/>
      <c r="DC46" s="780"/>
      <c r="DD46" s="688">
        <v>2306413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137</v>
      </c>
      <c r="DA47" s="713"/>
      <c r="DB47" s="713"/>
      <c r="DC47" s="717"/>
      <c r="DD47" s="688" t="s">
        <v>137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236</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47046149</v>
      </c>
      <c r="CS49" s="749"/>
      <c r="CT49" s="749"/>
      <c r="CU49" s="749"/>
      <c r="CV49" s="749"/>
      <c r="CW49" s="749"/>
      <c r="CX49" s="749"/>
      <c r="CY49" s="781"/>
      <c r="CZ49" s="764">
        <v>100</v>
      </c>
      <c r="DA49" s="782"/>
      <c r="DB49" s="782"/>
      <c r="DC49" s="783"/>
      <c r="DD49" s="784">
        <v>31207891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qC+zKSOC051TUmt1GuruGo0sy8ZR4OQhdYVSkuZDW4fF2l2pwbZY9e2pPU3Q5XfcIezVgI/JIO7P9s9cfJ3ew==" saltValue="FmanNWHFeCmpPl1se+W4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49774</v>
      </c>
      <c r="R7" s="815"/>
      <c r="S7" s="815"/>
      <c r="T7" s="815"/>
      <c r="U7" s="815"/>
      <c r="V7" s="815">
        <v>46998</v>
      </c>
      <c r="W7" s="815"/>
      <c r="X7" s="815"/>
      <c r="Y7" s="815"/>
      <c r="Z7" s="815"/>
      <c r="AA7" s="815">
        <v>2776</v>
      </c>
      <c r="AB7" s="815"/>
      <c r="AC7" s="815"/>
      <c r="AD7" s="815"/>
      <c r="AE7" s="816"/>
      <c r="AF7" s="817">
        <v>2547</v>
      </c>
      <c r="AG7" s="818"/>
      <c r="AH7" s="818"/>
      <c r="AI7" s="818"/>
      <c r="AJ7" s="819"/>
      <c r="AK7" s="854">
        <v>1180</v>
      </c>
      <c r="AL7" s="855"/>
      <c r="AM7" s="855"/>
      <c r="AN7" s="855"/>
      <c r="AO7" s="855"/>
      <c r="AP7" s="855">
        <v>42128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577</v>
      </c>
      <c r="BS7" s="858" t="s">
        <v>575</v>
      </c>
      <c r="BT7" s="859"/>
      <c r="BU7" s="859"/>
      <c r="BV7" s="859"/>
      <c r="BW7" s="859"/>
      <c r="BX7" s="859"/>
      <c r="BY7" s="859"/>
      <c r="BZ7" s="859"/>
      <c r="CA7" s="859"/>
      <c r="CB7" s="859"/>
      <c r="CC7" s="859"/>
      <c r="CD7" s="859"/>
      <c r="CE7" s="859"/>
      <c r="CF7" s="859"/>
      <c r="CG7" s="860"/>
      <c r="CH7" s="851">
        <v>-1</v>
      </c>
      <c r="CI7" s="852"/>
      <c r="CJ7" s="852"/>
      <c r="CK7" s="852"/>
      <c r="CL7" s="853"/>
      <c r="CM7" s="851">
        <v>72</v>
      </c>
      <c r="CN7" s="852"/>
      <c r="CO7" s="852"/>
      <c r="CP7" s="852"/>
      <c r="CQ7" s="853"/>
      <c r="CR7" s="851">
        <v>11</v>
      </c>
      <c r="CS7" s="852"/>
      <c r="CT7" s="852"/>
      <c r="CU7" s="852"/>
      <c r="CV7" s="853"/>
      <c r="CW7" s="851" t="s">
        <v>578</v>
      </c>
      <c r="CX7" s="852"/>
      <c r="CY7" s="852"/>
      <c r="CZ7" s="852"/>
      <c r="DA7" s="853"/>
      <c r="DB7" s="851" t="s">
        <v>579</v>
      </c>
      <c r="DC7" s="852"/>
      <c r="DD7" s="852"/>
      <c r="DE7" s="852"/>
      <c r="DF7" s="853"/>
      <c r="DG7" s="851" t="s">
        <v>579</v>
      </c>
      <c r="DH7" s="852"/>
      <c r="DI7" s="852"/>
      <c r="DJ7" s="852"/>
      <c r="DK7" s="853"/>
      <c r="DL7" s="851" t="s">
        <v>579</v>
      </c>
      <c r="DM7" s="852"/>
      <c r="DN7" s="852"/>
      <c r="DO7" s="852"/>
      <c r="DP7" s="853"/>
      <c r="DQ7" s="851" t="s">
        <v>579</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16</v>
      </c>
      <c r="R8" s="839"/>
      <c r="S8" s="839"/>
      <c r="T8" s="839"/>
      <c r="U8" s="839"/>
      <c r="V8" s="839">
        <v>15</v>
      </c>
      <c r="W8" s="839"/>
      <c r="X8" s="839"/>
      <c r="Y8" s="839"/>
      <c r="Z8" s="839"/>
      <c r="AA8" s="839">
        <v>1</v>
      </c>
      <c r="AB8" s="839"/>
      <c r="AC8" s="839"/>
      <c r="AD8" s="839"/>
      <c r="AE8" s="840"/>
      <c r="AF8" s="841">
        <v>1</v>
      </c>
      <c r="AG8" s="842"/>
      <c r="AH8" s="842"/>
      <c r="AI8" s="842"/>
      <c r="AJ8" s="843"/>
      <c r="AK8" s="844" t="s">
        <v>571</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c r="BU8" s="849"/>
      <c r="BV8" s="849"/>
      <c r="BW8" s="849"/>
      <c r="BX8" s="849"/>
      <c r="BY8" s="849"/>
      <c r="BZ8" s="849"/>
      <c r="CA8" s="849"/>
      <c r="CB8" s="849"/>
      <c r="CC8" s="849"/>
      <c r="CD8" s="849"/>
      <c r="CE8" s="849"/>
      <c r="CF8" s="849"/>
      <c r="CG8" s="850"/>
      <c r="CH8" s="861">
        <v>0</v>
      </c>
      <c r="CI8" s="862"/>
      <c r="CJ8" s="862"/>
      <c r="CK8" s="862"/>
      <c r="CL8" s="863"/>
      <c r="CM8" s="861">
        <v>20</v>
      </c>
      <c r="CN8" s="862"/>
      <c r="CO8" s="862"/>
      <c r="CP8" s="862"/>
      <c r="CQ8" s="863"/>
      <c r="CR8" s="861">
        <v>20</v>
      </c>
      <c r="CS8" s="862"/>
      <c r="CT8" s="862"/>
      <c r="CU8" s="862"/>
      <c r="CV8" s="863"/>
      <c r="CW8" s="861" t="s">
        <v>578</v>
      </c>
      <c r="CX8" s="862"/>
      <c r="CY8" s="862"/>
      <c r="CZ8" s="862"/>
      <c r="DA8" s="863"/>
      <c r="DB8" s="861" t="s">
        <v>578</v>
      </c>
      <c r="DC8" s="862"/>
      <c r="DD8" s="862"/>
      <c r="DE8" s="862"/>
      <c r="DF8" s="863"/>
      <c r="DG8" s="861" t="s">
        <v>580</v>
      </c>
      <c r="DH8" s="862"/>
      <c r="DI8" s="862"/>
      <c r="DJ8" s="862"/>
      <c r="DK8" s="863"/>
      <c r="DL8" s="861" t="s">
        <v>579</v>
      </c>
      <c r="DM8" s="862"/>
      <c r="DN8" s="862"/>
      <c r="DO8" s="862"/>
      <c r="DP8" s="863"/>
      <c r="DQ8" s="861" t="s">
        <v>579</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49790</v>
      </c>
      <c r="R23" s="874"/>
      <c r="S23" s="874"/>
      <c r="T23" s="874"/>
      <c r="U23" s="874"/>
      <c r="V23" s="874">
        <v>47013</v>
      </c>
      <c r="W23" s="874"/>
      <c r="X23" s="874"/>
      <c r="Y23" s="874"/>
      <c r="Z23" s="874"/>
      <c r="AA23" s="874">
        <v>2777</v>
      </c>
      <c r="AB23" s="874"/>
      <c r="AC23" s="874"/>
      <c r="AD23" s="874"/>
      <c r="AE23" s="875"/>
      <c r="AF23" s="876">
        <v>2548</v>
      </c>
      <c r="AG23" s="874"/>
      <c r="AH23" s="874"/>
      <c r="AI23" s="874"/>
      <c r="AJ23" s="877"/>
      <c r="AK23" s="878"/>
      <c r="AL23" s="879"/>
      <c r="AM23" s="879"/>
      <c r="AN23" s="879"/>
      <c r="AO23" s="879"/>
      <c r="AP23" s="874">
        <v>42128</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13203</v>
      </c>
      <c r="R28" s="903"/>
      <c r="S28" s="903"/>
      <c r="T28" s="903"/>
      <c r="U28" s="903"/>
      <c r="V28" s="903">
        <v>12912</v>
      </c>
      <c r="W28" s="903"/>
      <c r="X28" s="903"/>
      <c r="Y28" s="903"/>
      <c r="Z28" s="903"/>
      <c r="AA28" s="903">
        <v>291</v>
      </c>
      <c r="AB28" s="903"/>
      <c r="AC28" s="903"/>
      <c r="AD28" s="903"/>
      <c r="AE28" s="904"/>
      <c r="AF28" s="905">
        <v>291</v>
      </c>
      <c r="AG28" s="903"/>
      <c r="AH28" s="903"/>
      <c r="AI28" s="903"/>
      <c r="AJ28" s="906"/>
      <c r="AK28" s="907">
        <v>918</v>
      </c>
      <c r="AL28" s="898"/>
      <c r="AM28" s="898"/>
      <c r="AN28" s="898"/>
      <c r="AO28" s="898"/>
      <c r="AP28" s="898" t="s">
        <v>571</v>
      </c>
      <c r="AQ28" s="898"/>
      <c r="AR28" s="898"/>
      <c r="AS28" s="898"/>
      <c r="AT28" s="898"/>
      <c r="AU28" s="898" t="s">
        <v>571</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9107</v>
      </c>
      <c r="R29" s="839"/>
      <c r="S29" s="839"/>
      <c r="T29" s="839"/>
      <c r="U29" s="839"/>
      <c r="V29" s="839">
        <v>8703</v>
      </c>
      <c r="W29" s="839"/>
      <c r="X29" s="839"/>
      <c r="Y29" s="839"/>
      <c r="Z29" s="839"/>
      <c r="AA29" s="839">
        <v>404</v>
      </c>
      <c r="AB29" s="839"/>
      <c r="AC29" s="839"/>
      <c r="AD29" s="839"/>
      <c r="AE29" s="840"/>
      <c r="AF29" s="841">
        <v>404</v>
      </c>
      <c r="AG29" s="842"/>
      <c r="AH29" s="842"/>
      <c r="AI29" s="842"/>
      <c r="AJ29" s="843"/>
      <c r="AK29" s="910">
        <v>1338</v>
      </c>
      <c r="AL29" s="911"/>
      <c r="AM29" s="911"/>
      <c r="AN29" s="911"/>
      <c r="AO29" s="911"/>
      <c r="AP29" s="911" t="s">
        <v>571</v>
      </c>
      <c r="AQ29" s="911"/>
      <c r="AR29" s="911"/>
      <c r="AS29" s="911"/>
      <c r="AT29" s="911"/>
      <c r="AU29" s="911" t="s">
        <v>571</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3200</v>
      </c>
      <c r="R30" s="839"/>
      <c r="S30" s="839"/>
      <c r="T30" s="839"/>
      <c r="U30" s="839"/>
      <c r="V30" s="839">
        <v>3123</v>
      </c>
      <c r="W30" s="839"/>
      <c r="X30" s="839"/>
      <c r="Y30" s="839"/>
      <c r="Z30" s="839"/>
      <c r="AA30" s="839">
        <v>77</v>
      </c>
      <c r="AB30" s="839"/>
      <c r="AC30" s="839"/>
      <c r="AD30" s="839"/>
      <c r="AE30" s="840"/>
      <c r="AF30" s="841">
        <v>77</v>
      </c>
      <c r="AG30" s="842"/>
      <c r="AH30" s="842"/>
      <c r="AI30" s="842"/>
      <c r="AJ30" s="843"/>
      <c r="AK30" s="910">
        <v>1606</v>
      </c>
      <c r="AL30" s="911"/>
      <c r="AM30" s="911"/>
      <c r="AN30" s="911"/>
      <c r="AO30" s="911"/>
      <c r="AP30" s="911" t="s">
        <v>571</v>
      </c>
      <c r="AQ30" s="911"/>
      <c r="AR30" s="911"/>
      <c r="AS30" s="911"/>
      <c r="AT30" s="911"/>
      <c r="AU30" s="911" t="s">
        <v>571</v>
      </c>
      <c r="AV30" s="911"/>
      <c r="AW30" s="911"/>
      <c r="AX30" s="911"/>
      <c r="AY30" s="911"/>
      <c r="AZ30" s="912" t="s">
        <v>571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2628</v>
      </c>
      <c r="R31" s="839"/>
      <c r="S31" s="839"/>
      <c r="T31" s="839"/>
      <c r="U31" s="839"/>
      <c r="V31" s="839">
        <v>2095</v>
      </c>
      <c r="W31" s="839"/>
      <c r="X31" s="839"/>
      <c r="Y31" s="839"/>
      <c r="Z31" s="839"/>
      <c r="AA31" s="839">
        <v>533</v>
      </c>
      <c r="AB31" s="839"/>
      <c r="AC31" s="839"/>
      <c r="AD31" s="839"/>
      <c r="AE31" s="840"/>
      <c r="AF31" s="841">
        <v>2696</v>
      </c>
      <c r="AG31" s="842"/>
      <c r="AH31" s="842"/>
      <c r="AI31" s="842"/>
      <c r="AJ31" s="843"/>
      <c r="AK31" s="910">
        <v>70</v>
      </c>
      <c r="AL31" s="911"/>
      <c r="AM31" s="911"/>
      <c r="AN31" s="911"/>
      <c r="AO31" s="911"/>
      <c r="AP31" s="911">
        <v>3205</v>
      </c>
      <c r="AQ31" s="911"/>
      <c r="AR31" s="911"/>
      <c r="AS31" s="911"/>
      <c r="AT31" s="911"/>
      <c r="AU31" s="911">
        <v>6</v>
      </c>
      <c r="AV31" s="911"/>
      <c r="AW31" s="911"/>
      <c r="AX31" s="911"/>
      <c r="AY31" s="911"/>
      <c r="AZ31" s="912" t="s">
        <v>571</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6926</v>
      </c>
      <c r="R32" s="839"/>
      <c r="S32" s="839"/>
      <c r="T32" s="839"/>
      <c r="U32" s="839"/>
      <c r="V32" s="839">
        <v>7321</v>
      </c>
      <c r="W32" s="839"/>
      <c r="X32" s="839"/>
      <c r="Y32" s="839"/>
      <c r="Z32" s="839"/>
      <c r="AA32" s="839">
        <v>-395</v>
      </c>
      <c r="AB32" s="839"/>
      <c r="AC32" s="839"/>
      <c r="AD32" s="839"/>
      <c r="AE32" s="840"/>
      <c r="AF32" s="841">
        <v>1015</v>
      </c>
      <c r="AG32" s="842"/>
      <c r="AH32" s="842"/>
      <c r="AI32" s="842"/>
      <c r="AJ32" s="843"/>
      <c r="AK32" s="910">
        <v>1442</v>
      </c>
      <c r="AL32" s="911"/>
      <c r="AM32" s="911"/>
      <c r="AN32" s="911"/>
      <c r="AO32" s="911"/>
      <c r="AP32" s="911">
        <v>6859</v>
      </c>
      <c r="AQ32" s="911"/>
      <c r="AR32" s="911"/>
      <c r="AS32" s="911"/>
      <c r="AT32" s="911"/>
      <c r="AU32" s="911">
        <v>5590</v>
      </c>
      <c r="AV32" s="911"/>
      <c r="AW32" s="911"/>
      <c r="AX32" s="911"/>
      <c r="AY32" s="911"/>
      <c r="AZ32" s="912" t="s">
        <v>571</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1814</v>
      </c>
      <c r="R33" s="839"/>
      <c r="S33" s="839"/>
      <c r="T33" s="839"/>
      <c r="U33" s="839"/>
      <c r="V33" s="839">
        <v>1833</v>
      </c>
      <c r="W33" s="839"/>
      <c r="X33" s="839"/>
      <c r="Y33" s="839"/>
      <c r="Z33" s="839"/>
      <c r="AA33" s="839">
        <v>-19</v>
      </c>
      <c r="AB33" s="839"/>
      <c r="AC33" s="839"/>
      <c r="AD33" s="839"/>
      <c r="AE33" s="840"/>
      <c r="AF33" s="841">
        <v>641</v>
      </c>
      <c r="AG33" s="842"/>
      <c r="AH33" s="842"/>
      <c r="AI33" s="842"/>
      <c r="AJ33" s="843"/>
      <c r="AK33" s="910">
        <v>1481</v>
      </c>
      <c r="AL33" s="911"/>
      <c r="AM33" s="911"/>
      <c r="AN33" s="911"/>
      <c r="AO33" s="911"/>
      <c r="AP33" s="911">
        <v>14494</v>
      </c>
      <c r="AQ33" s="911"/>
      <c r="AR33" s="911"/>
      <c r="AS33" s="911"/>
      <c r="AT33" s="911"/>
      <c r="AU33" s="911">
        <v>10639</v>
      </c>
      <c r="AV33" s="911"/>
      <c r="AW33" s="911"/>
      <c r="AX33" s="911"/>
      <c r="AY33" s="911"/>
      <c r="AZ33" s="912" t="s">
        <v>571</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308</v>
      </c>
      <c r="R34" s="839"/>
      <c r="S34" s="839"/>
      <c r="T34" s="839"/>
      <c r="U34" s="839"/>
      <c r="V34" s="839">
        <v>384</v>
      </c>
      <c r="W34" s="839"/>
      <c r="X34" s="839"/>
      <c r="Y34" s="839"/>
      <c r="Z34" s="839"/>
      <c r="AA34" s="839">
        <v>-76</v>
      </c>
      <c r="AB34" s="839"/>
      <c r="AC34" s="839"/>
      <c r="AD34" s="839"/>
      <c r="AE34" s="840"/>
      <c r="AF34" s="841">
        <v>22</v>
      </c>
      <c r="AG34" s="842"/>
      <c r="AH34" s="842"/>
      <c r="AI34" s="842"/>
      <c r="AJ34" s="843"/>
      <c r="AK34" s="910">
        <v>100</v>
      </c>
      <c r="AL34" s="911"/>
      <c r="AM34" s="911"/>
      <c r="AN34" s="911"/>
      <c r="AO34" s="911"/>
      <c r="AP34" s="911">
        <v>705</v>
      </c>
      <c r="AQ34" s="911"/>
      <c r="AR34" s="911"/>
      <c r="AS34" s="911"/>
      <c r="AT34" s="911"/>
      <c r="AU34" s="911">
        <v>697</v>
      </c>
      <c r="AV34" s="911"/>
      <c r="AW34" s="911"/>
      <c r="AX34" s="911"/>
      <c r="AY34" s="911"/>
      <c r="AZ34" s="912" t="s">
        <v>571</v>
      </c>
      <c r="BA34" s="912"/>
      <c r="BB34" s="912"/>
      <c r="BC34" s="912"/>
      <c r="BD34" s="912"/>
      <c r="BE34" s="908" t="s">
        <v>400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632</v>
      </c>
      <c r="R35" s="839"/>
      <c r="S35" s="839"/>
      <c r="T35" s="839"/>
      <c r="U35" s="839"/>
      <c r="V35" s="839">
        <v>205</v>
      </c>
      <c r="W35" s="839"/>
      <c r="X35" s="839"/>
      <c r="Y35" s="839"/>
      <c r="Z35" s="839"/>
      <c r="AA35" s="839">
        <v>427</v>
      </c>
      <c r="AB35" s="839"/>
      <c r="AC35" s="839"/>
      <c r="AD35" s="839"/>
      <c r="AE35" s="840"/>
      <c r="AF35" s="841">
        <v>420</v>
      </c>
      <c r="AG35" s="842"/>
      <c r="AH35" s="842"/>
      <c r="AI35" s="842"/>
      <c r="AJ35" s="843"/>
      <c r="AK35" s="910">
        <v>107</v>
      </c>
      <c r="AL35" s="911"/>
      <c r="AM35" s="911"/>
      <c r="AN35" s="911"/>
      <c r="AO35" s="911"/>
      <c r="AP35" s="911" t="s">
        <v>571</v>
      </c>
      <c r="AQ35" s="911"/>
      <c r="AR35" s="911"/>
      <c r="AS35" s="911"/>
      <c r="AT35" s="911"/>
      <c r="AU35" s="911" t="s">
        <v>571</v>
      </c>
      <c r="AV35" s="911"/>
      <c r="AW35" s="911"/>
      <c r="AX35" s="911"/>
      <c r="AY35" s="911"/>
      <c r="AZ35" s="912" t="s">
        <v>571</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406</v>
      </c>
      <c r="C36" s="836"/>
      <c r="D36" s="836"/>
      <c r="E36" s="836"/>
      <c r="F36" s="836"/>
      <c r="G36" s="836"/>
      <c r="H36" s="836"/>
      <c r="I36" s="836"/>
      <c r="J36" s="836"/>
      <c r="K36" s="836"/>
      <c r="L36" s="836"/>
      <c r="M36" s="836"/>
      <c r="N36" s="836"/>
      <c r="O36" s="836"/>
      <c r="P36" s="837"/>
      <c r="Q36" s="838">
        <v>133</v>
      </c>
      <c r="R36" s="839"/>
      <c r="S36" s="839"/>
      <c r="T36" s="839"/>
      <c r="U36" s="839"/>
      <c r="V36" s="839">
        <v>133</v>
      </c>
      <c r="W36" s="839"/>
      <c r="X36" s="839"/>
      <c r="Y36" s="839"/>
      <c r="Z36" s="839"/>
      <c r="AA36" s="839">
        <v>0</v>
      </c>
      <c r="AB36" s="839"/>
      <c r="AC36" s="839"/>
      <c r="AD36" s="839"/>
      <c r="AE36" s="840"/>
      <c r="AF36" s="841" t="s">
        <v>137</v>
      </c>
      <c r="AG36" s="842"/>
      <c r="AH36" s="842"/>
      <c r="AI36" s="842"/>
      <c r="AJ36" s="843"/>
      <c r="AK36" s="910" t="s">
        <v>571</v>
      </c>
      <c r="AL36" s="911"/>
      <c r="AM36" s="911"/>
      <c r="AN36" s="911"/>
      <c r="AO36" s="911"/>
      <c r="AP36" s="911" t="s">
        <v>571</v>
      </c>
      <c r="AQ36" s="911"/>
      <c r="AR36" s="911"/>
      <c r="AS36" s="911"/>
      <c r="AT36" s="911"/>
      <c r="AU36" s="911" t="s">
        <v>571</v>
      </c>
      <c r="AV36" s="911"/>
      <c r="AW36" s="911"/>
      <c r="AX36" s="911"/>
      <c r="AY36" s="911"/>
      <c r="AZ36" s="912" t="s">
        <v>571</v>
      </c>
      <c r="BA36" s="912"/>
      <c r="BB36" s="912"/>
      <c r="BC36" s="912"/>
      <c r="BD36" s="912"/>
      <c r="BE36" s="908" t="s">
        <v>405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5566</v>
      </c>
      <c r="AG63" s="922"/>
      <c r="AH63" s="922"/>
      <c r="AI63" s="922"/>
      <c r="AJ63" s="923"/>
      <c r="AK63" s="924"/>
      <c r="AL63" s="919"/>
      <c r="AM63" s="919"/>
      <c r="AN63" s="919"/>
      <c r="AO63" s="919"/>
      <c r="AP63" s="922">
        <v>25263</v>
      </c>
      <c r="AQ63" s="922"/>
      <c r="AR63" s="922"/>
      <c r="AS63" s="922"/>
      <c r="AT63" s="922"/>
      <c r="AU63" s="922">
        <v>16932</v>
      </c>
      <c r="AV63" s="922"/>
      <c r="AW63" s="922"/>
      <c r="AX63" s="922"/>
      <c r="AY63" s="922"/>
      <c r="AZ63" s="926"/>
      <c r="BA63" s="926"/>
      <c r="BB63" s="926"/>
      <c r="BC63" s="926"/>
      <c r="BD63" s="926"/>
      <c r="BE63" s="927"/>
      <c r="BF63" s="927"/>
      <c r="BG63" s="927"/>
      <c r="BH63" s="927"/>
      <c r="BI63" s="928"/>
      <c r="BJ63" s="929" t="s">
        <v>137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390</v>
      </c>
      <c r="AB66" s="798"/>
      <c r="AC66" s="798"/>
      <c r="AD66" s="798"/>
      <c r="AE66" s="799"/>
      <c r="AF66" s="932" t="s">
        <v>413</v>
      </c>
      <c r="AG66" s="893"/>
      <c r="AH66" s="893"/>
      <c r="AI66" s="893"/>
      <c r="AJ66" s="933"/>
      <c r="AK66" s="797" t="s">
        <v>392</v>
      </c>
      <c r="AL66" s="821"/>
      <c r="AM66" s="821"/>
      <c r="AN66" s="821"/>
      <c r="AO66" s="822"/>
      <c r="AP66" s="797" t="s">
        <v>414</v>
      </c>
      <c r="AQ66" s="798"/>
      <c r="AR66" s="798"/>
      <c r="AS66" s="798"/>
      <c r="AT66" s="799"/>
      <c r="AU66" s="797" t="s">
        <v>415</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45" customHeight="1" thickTop="1" x14ac:dyDescent="0.15">
      <c r="A68" s="258">
        <v>1</v>
      </c>
      <c r="B68" s="949" t="s">
        <v>572</v>
      </c>
      <c r="C68" s="950"/>
      <c r="D68" s="950"/>
      <c r="E68" s="950"/>
      <c r="F68" s="950"/>
      <c r="G68" s="950"/>
      <c r="H68" s="950"/>
      <c r="I68" s="950"/>
      <c r="J68" s="950"/>
      <c r="K68" s="950"/>
      <c r="L68" s="950"/>
      <c r="M68" s="950"/>
      <c r="N68" s="950"/>
      <c r="O68" s="950"/>
      <c r="P68" s="951"/>
      <c r="Q68" s="952">
        <v>2074</v>
      </c>
      <c r="R68" s="946"/>
      <c r="S68" s="946"/>
      <c r="T68" s="946"/>
      <c r="U68" s="946"/>
      <c r="V68" s="946">
        <v>1850</v>
      </c>
      <c r="W68" s="946"/>
      <c r="X68" s="946"/>
      <c r="Y68" s="946"/>
      <c r="Z68" s="946"/>
      <c r="AA68" s="946">
        <v>224</v>
      </c>
      <c r="AB68" s="946"/>
      <c r="AC68" s="946"/>
      <c r="AD68" s="946"/>
      <c r="AE68" s="946"/>
      <c r="AF68" s="946">
        <v>224</v>
      </c>
      <c r="AG68" s="946"/>
      <c r="AH68" s="946"/>
      <c r="AI68" s="946"/>
      <c r="AJ68" s="946"/>
      <c r="AK68" s="946" t="s">
        <v>574</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45" customHeight="1" x14ac:dyDescent="0.15">
      <c r="A69" s="261">
        <v>2</v>
      </c>
      <c r="B69" s="957" t="s">
        <v>573</v>
      </c>
      <c r="C69" s="954"/>
      <c r="D69" s="954"/>
      <c r="E69" s="954"/>
      <c r="F69" s="954"/>
      <c r="G69" s="954"/>
      <c r="H69" s="954"/>
      <c r="I69" s="954"/>
      <c r="J69" s="954"/>
      <c r="K69" s="954"/>
      <c r="L69" s="954"/>
      <c r="M69" s="954"/>
      <c r="N69" s="954"/>
      <c r="O69" s="954"/>
      <c r="P69" s="955"/>
      <c r="Q69" s="956">
        <v>848493</v>
      </c>
      <c r="R69" s="911"/>
      <c r="S69" s="911"/>
      <c r="T69" s="911"/>
      <c r="U69" s="911"/>
      <c r="V69" s="911">
        <v>821243</v>
      </c>
      <c r="W69" s="911"/>
      <c r="X69" s="911"/>
      <c r="Y69" s="911"/>
      <c r="Z69" s="911"/>
      <c r="AA69" s="911">
        <v>27250</v>
      </c>
      <c r="AB69" s="911"/>
      <c r="AC69" s="911"/>
      <c r="AD69" s="911"/>
      <c r="AE69" s="911"/>
      <c r="AF69" s="911">
        <v>27250</v>
      </c>
      <c r="AG69" s="911"/>
      <c r="AH69" s="911"/>
      <c r="AI69" s="911"/>
      <c r="AJ69" s="911"/>
      <c r="AK69" s="911">
        <v>2</v>
      </c>
      <c r="AL69" s="911"/>
      <c r="AM69" s="911"/>
      <c r="AN69" s="911"/>
      <c r="AO69" s="911"/>
      <c r="AP69" s="911" t="s">
        <v>574</v>
      </c>
      <c r="AQ69" s="911"/>
      <c r="AR69" s="911"/>
      <c r="AS69" s="911"/>
      <c r="AT69" s="911"/>
      <c r="AU69" s="911" t="s">
        <v>574</v>
      </c>
      <c r="AV69" s="911"/>
      <c r="AW69" s="911"/>
      <c r="AX69" s="911"/>
      <c r="AY69" s="911"/>
      <c r="AZ69" s="958"/>
      <c r="BA69" s="958"/>
      <c r="BB69" s="958"/>
      <c r="BC69" s="958"/>
      <c r="BD69" s="959"/>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8"/>
      <c r="BA70" s="958"/>
      <c r="BB70" s="958"/>
      <c r="BC70" s="958"/>
      <c r="BD70" s="959"/>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8"/>
      <c r="BA71" s="958"/>
      <c r="BB71" s="958"/>
      <c r="BC71" s="958"/>
      <c r="BD71" s="959"/>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8"/>
      <c r="BA72" s="958"/>
      <c r="BB72" s="958"/>
      <c r="BC72" s="958"/>
      <c r="BD72" s="959"/>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8"/>
      <c r="BA73" s="958"/>
      <c r="BB73" s="958"/>
      <c r="BC73" s="958"/>
      <c r="BD73" s="959"/>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8"/>
      <c r="BA74" s="958"/>
      <c r="BB74" s="958"/>
      <c r="BC74" s="958"/>
      <c r="BD74" s="959"/>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27474</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417</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31</v>
      </c>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425</v>
      </c>
      <c r="AB109" s="976"/>
      <c r="AC109" s="976"/>
      <c r="AD109" s="976"/>
      <c r="AE109" s="977"/>
      <c r="AF109" s="975" t="s">
        <v>303</v>
      </c>
      <c r="AG109" s="976"/>
      <c r="AH109" s="976"/>
      <c r="AI109" s="976"/>
      <c r="AJ109" s="977"/>
      <c r="AK109" s="975" t="s">
        <v>302</v>
      </c>
      <c r="AL109" s="976"/>
      <c r="AM109" s="976"/>
      <c r="AN109" s="976"/>
      <c r="AO109" s="977"/>
      <c r="AP109" s="975" t="s">
        <v>426</v>
      </c>
      <c r="AQ109" s="976"/>
      <c r="AR109" s="976"/>
      <c r="AS109" s="976"/>
      <c r="AT109" s="978"/>
      <c r="AU109" s="995" t="s">
        <v>424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425</v>
      </c>
      <c r="BR109" s="976"/>
      <c r="BS109" s="976"/>
      <c r="BT109" s="976"/>
      <c r="BU109" s="977"/>
      <c r="BV109" s="975" t="s">
        <v>303</v>
      </c>
      <c r="BW109" s="976"/>
      <c r="BX109" s="976"/>
      <c r="BY109" s="976"/>
      <c r="BZ109" s="977"/>
      <c r="CA109" s="975" t="s">
        <v>302</v>
      </c>
      <c r="CB109" s="976"/>
      <c r="CC109" s="976"/>
      <c r="CD109" s="976"/>
      <c r="CE109" s="977"/>
      <c r="CF109" s="996" t="s">
        <v>426</v>
      </c>
      <c r="CG109" s="996"/>
      <c r="CH109" s="996"/>
      <c r="CI109" s="996"/>
      <c r="CJ109" s="996"/>
      <c r="CK109" s="975" t="s">
        <v>427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425</v>
      </c>
      <c r="DH109" s="976"/>
      <c r="DI109" s="976"/>
      <c r="DJ109" s="976"/>
      <c r="DK109" s="977"/>
      <c r="DL109" s="975" t="s">
        <v>303</v>
      </c>
      <c r="DM109" s="976"/>
      <c r="DN109" s="976"/>
      <c r="DO109" s="976"/>
      <c r="DP109" s="977"/>
      <c r="DQ109" s="975" t="s">
        <v>302</v>
      </c>
      <c r="DR109" s="976"/>
      <c r="DS109" s="976"/>
      <c r="DT109" s="976"/>
      <c r="DU109" s="977"/>
      <c r="DV109" s="975" t="s">
        <v>426</v>
      </c>
      <c r="DW109" s="976"/>
      <c r="DX109" s="976"/>
      <c r="DY109" s="976"/>
      <c r="DZ109" s="978"/>
    </row>
    <row r="110" spans="1:131" s="246" customFormat="1" ht="26.25" customHeight="1" x14ac:dyDescent="0.15">
      <c r="A110" s="979" t="s">
        <v>428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3983083</v>
      </c>
      <c r="AB110" s="983"/>
      <c r="AC110" s="983"/>
      <c r="AD110" s="983"/>
      <c r="AE110" s="984"/>
      <c r="AF110" s="985">
        <v>4023533</v>
      </c>
      <c r="AG110" s="983"/>
      <c r="AH110" s="983"/>
      <c r="AI110" s="983"/>
      <c r="AJ110" s="984"/>
      <c r="AK110" s="985">
        <v>4155519</v>
      </c>
      <c r="AL110" s="983"/>
      <c r="AM110" s="983"/>
      <c r="AN110" s="983"/>
      <c r="AO110" s="984"/>
      <c r="AP110" s="986">
        <v>16.8</v>
      </c>
      <c r="AQ110" s="987"/>
      <c r="AR110" s="987"/>
      <c r="AS110" s="987"/>
      <c r="AT110" s="988"/>
      <c r="AU110" s="989" t="s">
        <v>73</v>
      </c>
      <c r="AV110" s="990"/>
      <c r="AW110" s="990"/>
      <c r="AX110" s="990"/>
      <c r="AY110" s="990"/>
      <c r="AZ110" s="1031" t="s">
        <v>429</v>
      </c>
      <c r="BA110" s="980"/>
      <c r="BB110" s="980"/>
      <c r="BC110" s="980"/>
      <c r="BD110" s="980"/>
      <c r="BE110" s="980"/>
      <c r="BF110" s="980"/>
      <c r="BG110" s="980"/>
      <c r="BH110" s="980"/>
      <c r="BI110" s="980"/>
      <c r="BJ110" s="980"/>
      <c r="BK110" s="980"/>
      <c r="BL110" s="980"/>
      <c r="BM110" s="980"/>
      <c r="BN110" s="980"/>
      <c r="BO110" s="980"/>
      <c r="BP110" s="981"/>
      <c r="BQ110" s="1017">
        <v>42709819</v>
      </c>
      <c r="BR110" s="1018"/>
      <c r="BS110" s="1018"/>
      <c r="BT110" s="1018"/>
      <c r="BU110" s="1018"/>
      <c r="BV110" s="1018">
        <v>41602180</v>
      </c>
      <c r="BW110" s="1018"/>
      <c r="BX110" s="1018"/>
      <c r="BY110" s="1018"/>
      <c r="BZ110" s="1018"/>
      <c r="CA110" s="1018">
        <v>42127982</v>
      </c>
      <c r="CB110" s="1018"/>
      <c r="CC110" s="1018"/>
      <c r="CD110" s="1018"/>
      <c r="CE110" s="1018"/>
      <c r="CF110" s="1032">
        <v>170.2</v>
      </c>
      <c r="CG110" s="1033"/>
      <c r="CH110" s="1033"/>
      <c r="CI110" s="1033"/>
      <c r="CJ110" s="1033"/>
      <c r="CK110" s="1034" t="s">
        <v>430</v>
      </c>
      <c r="CL110" s="1035"/>
      <c r="CM110" s="1014" t="s">
        <v>431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432</v>
      </c>
      <c r="DH110" s="1018"/>
      <c r="DI110" s="1018"/>
      <c r="DJ110" s="1018"/>
      <c r="DK110" s="1018"/>
      <c r="DL110" s="1018" t="s">
        <v>137</v>
      </c>
      <c r="DM110" s="1018"/>
      <c r="DN110" s="1018"/>
      <c r="DO110" s="1018"/>
      <c r="DP110" s="1018"/>
      <c r="DQ110" s="1018" t="s">
        <v>433</v>
      </c>
      <c r="DR110" s="1018"/>
      <c r="DS110" s="1018"/>
      <c r="DT110" s="1018"/>
      <c r="DU110" s="1018"/>
      <c r="DV110" s="1019" t="s">
        <v>434</v>
      </c>
      <c r="DW110" s="1019"/>
      <c r="DX110" s="1019"/>
      <c r="DY110" s="1019"/>
      <c r="DZ110" s="1020"/>
    </row>
    <row r="111" spans="1:131" s="246" customFormat="1" ht="26.25" customHeight="1" x14ac:dyDescent="0.15">
      <c r="A111" s="1021" t="s">
        <v>435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137</v>
      </c>
      <c r="AB111" s="1025"/>
      <c r="AC111" s="1025"/>
      <c r="AD111" s="1025"/>
      <c r="AE111" s="1026"/>
      <c r="AF111" s="1027" t="s">
        <v>137</v>
      </c>
      <c r="AG111" s="1025"/>
      <c r="AH111" s="1025"/>
      <c r="AI111" s="1025"/>
      <c r="AJ111" s="1026"/>
      <c r="AK111" s="1027" t="s">
        <v>434</v>
      </c>
      <c r="AL111" s="1025"/>
      <c r="AM111" s="1025"/>
      <c r="AN111" s="1025"/>
      <c r="AO111" s="1026"/>
      <c r="AP111" s="1028" t="s">
        <v>137</v>
      </c>
      <c r="AQ111" s="1029"/>
      <c r="AR111" s="1029"/>
      <c r="AS111" s="1029"/>
      <c r="AT111" s="1030"/>
      <c r="AU111" s="991"/>
      <c r="AV111" s="992"/>
      <c r="AW111" s="992"/>
      <c r="AX111" s="992"/>
      <c r="AY111" s="992"/>
      <c r="AZ111" s="1040" t="s">
        <v>436</v>
      </c>
      <c r="BA111" s="1041"/>
      <c r="BB111" s="1041"/>
      <c r="BC111" s="1041"/>
      <c r="BD111" s="1041"/>
      <c r="BE111" s="1041"/>
      <c r="BF111" s="1041"/>
      <c r="BG111" s="1041"/>
      <c r="BH111" s="1041"/>
      <c r="BI111" s="1041"/>
      <c r="BJ111" s="1041"/>
      <c r="BK111" s="1041"/>
      <c r="BL111" s="1041"/>
      <c r="BM111" s="1041"/>
      <c r="BN111" s="1041"/>
      <c r="BO111" s="1041"/>
      <c r="BP111" s="1042"/>
      <c r="BQ111" s="1010">
        <v>344126</v>
      </c>
      <c r="BR111" s="1011"/>
      <c r="BS111" s="1011"/>
      <c r="BT111" s="1011"/>
      <c r="BU111" s="1011"/>
      <c r="BV111" s="1011">
        <v>290471</v>
      </c>
      <c r="BW111" s="1011"/>
      <c r="BX111" s="1011"/>
      <c r="BY111" s="1011"/>
      <c r="BZ111" s="1011"/>
      <c r="CA111" s="1011">
        <v>236814</v>
      </c>
      <c r="CB111" s="1011"/>
      <c r="CC111" s="1011"/>
      <c r="CD111" s="1011"/>
      <c r="CE111" s="1011"/>
      <c r="CF111" s="1005">
        <v>1</v>
      </c>
      <c r="CG111" s="1006"/>
      <c r="CH111" s="1006"/>
      <c r="CI111" s="1006"/>
      <c r="CJ111" s="1006"/>
      <c r="CK111" s="1036"/>
      <c r="CL111" s="1037"/>
      <c r="CM111" s="1007" t="s">
        <v>437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434</v>
      </c>
      <c r="DH111" s="1011"/>
      <c r="DI111" s="1011"/>
      <c r="DJ111" s="1011"/>
      <c r="DK111" s="1011"/>
      <c r="DL111" s="1011" t="s">
        <v>137</v>
      </c>
      <c r="DM111" s="1011"/>
      <c r="DN111" s="1011"/>
      <c r="DO111" s="1011"/>
      <c r="DP111" s="1011"/>
      <c r="DQ111" s="1011" t="s">
        <v>434</v>
      </c>
      <c r="DR111" s="1011"/>
      <c r="DS111" s="1011"/>
      <c r="DT111" s="1011"/>
      <c r="DU111" s="1011"/>
      <c r="DV111" s="1012" t="s">
        <v>432</v>
      </c>
      <c r="DW111" s="1012"/>
      <c r="DX111" s="1012"/>
      <c r="DY111" s="1012"/>
      <c r="DZ111" s="1013"/>
    </row>
    <row r="112" spans="1:131" s="246" customFormat="1" ht="26.25" customHeight="1" x14ac:dyDescent="0.15">
      <c r="A112" s="1043" t="s">
        <v>438</v>
      </c>
      <c r="B112" s="1044"/>
      <c r="C112" s="1041" t="s">
        <v>439</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434</v>
      </c>
      <c r="AB112" s="1050"/>
      <c r="AC112" s="1050"/>
      <c r="AD112" s="1050"/>
      <c r="AE112" s="1051"/>
      <c r="AF112" s="1052" t="s">
        <v>137</v>
      </c>
      <c r="AG112" s="1050"/>
      <c r="AH112" s="1050"/>
      <c r="AI112" s="1050"/>
      <c r="AJ112" s="1051"/>
      <c r="AK112" s="1052" t="s">
        <v>434</v>
      </c>
      <c r="AL112" s="1050"/>
      <c r="AM112" s="1050"/>
      <c r="AN112" s="1050"/>
      <c r="AO112" s="1051"/>
      <c r="AP112" s="1053" t="s">
        <v>137</v>
      </c>
      <c r="AQ112" s="1054"/>
      <c r="AR112" s="1054"/>
      <c r="AS112" s="1054"/>
      <c r="AT112" s="1055"/>
      <c r="AU112" s="991"/>
      <c r="AV112" s="992"/>
      <c r="AW112" s="992"/>
      <c r="AX112" s="992"/>
      <c r="AY112" s="992"/>
      <c r="AZ112" s="1040" t="s">
        <v>440</v>
      </c>
      <c r="BA112" s="1041"/>
      <c r="BB112" s="1041"/>
      <c r="BC112" s="1041"/>
      <c r="BD112" s="1041"/>
      <c r="BE112" s="1041"/>
      <c r="BF112" s="1041"/>
      <c r="BG112" s="1041"/>
      <c r="BH112" s="1041"/>
      <c r="BI112" s="1041"/>
      <c r="BJ112" s="1041"/>
      <c r="BK112" s="1041"/>
      <c r="BL112" s="1041"/>
      <c r="BM112" s="1041"/>
      <c r="BN112" s="1041"/>
      <c r="BO112" s="1041"/>
      <c r="BP112" s="1042"/>
      <c r="BQ112" s="1010">
        <v>17480152</v>
      </c>
      <c r="BR112" s="1011"/>
      <c r="BS112" s="1011"/>
      <c r="BT112" s="1011"/>
      <c r="BU112" s="1011"/>
      <c r="BV112" s="1011">
        <v>17963632</v>
      </c>
      <c r="BW112" s="1011"/>
      <c r="BX112" s="1011"/>
      <c r="BY112" s="1011"/>
      <c r="BZ112" s="1011"/>
      <c r="CA112" s="1011">
        <v>16932406</v>
      </c>
      <c r="CB112" s="1011"/>
      <c r="CC112" s="1011"/>
      <c r="CD112" s="1011"/>
      <c r="CE112" s="1011"/>
      <c r="CF112" s="1005">
        <v>68.400000000000006</v>
      </c>
      <c r="CG112" s="1006"/>
      <c r="CH112" s="1006"/>
      <c r="CI112" s="1006"/>
      <c r="CJ112" s="1006"/>
      <c r="CK112" s="1036"/>
      <c r="CL112" s="1037"/>
      <c r="CM112" s="1007" t="s">
        <v>441</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137</v>
      </c>
      <c r="DH112" s="1011"/>
      <c r="DI112" s="1011"/>
      <c r="DJ112" s="1011"/>
      <c r="DK112" s="1011"/>
      <c r="DL112" s="1011" t="s">
        <v>137</v>
      </c>
      <c r="DM112" s="1011"/>
      <c r="DN112" s="1011"/>
      <c r="DO112" s="1011"/>
      <c r="DP112" s="1011"/>
      <c r="DQ112" s="1011" t="s">
        <v>137</v>
      </c>
      <c r="DR112" s="1011"/>
      <c r="DS112" s="1011"/>
      <c r="DT112" s="1011"/>
      <c r="DU112" s="1011"/>
      <c r="DV112" s="1012" t="s">
        <v>433</v>
      </c>
      <c r="DW112" s="1012"/>
      <c r="DX112" s="1012"/>
      <c r="DY112" s="1012"/>
      <c r="DZ112" s="1013"/>
    </row>
    <row r="113" spans="1:130" s="246" customFormat="1" ht="26.25" customHeight="1" x14ac:dyDescent="0.15">
      <c r="A113" s="1045"/>
      <c r="B113" s="1046"/>
      <c r="C113" s="1041" t="s">
        <v>442</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1380424</v>
      </c>
      <c r="AB113" s="1025"/>
      <c r="AC113" s="1025"/>
      <c r="AD113" s="1025"/>
      <c r="AE113" s="1026"/>
      <c r="AF113" s="1027">
        <v>1463871</v>
      </c>
      <c r="AG113" s="1025"/>
      <c r="AH113" s="1025"/>
      <c r="AI113" s="1025"/>
      <c r="AJ113" s="1026"/>
      <c r="AK113" s="1027">
        <v>1531709</v>
      </c>
      <c r="AL113" s="1025"/>
      <c r="AM113" s="1025"/>
      <c r="AN113" s="1025"/>
      <c r="AO113" s="1026"/>
      <c r="AP113" s="1028">
        <v>6.2</v>
      </c>
      <c r="AQ113" s="1029"/>
      <c r="AR113" s="1029"/>
      <c r="AS113" s="1029"/>
      <c r="AT113" s="1030"/>
      <c r="AU113" s="991"/>
      <c r="AV113" s="992"/>
      <c r="AW113" s="992"/>
      <c r="AX113" s="992"/>
      <c r="AY113" s="992"/>
      <c r="AZ113" s="1040" t="s">
        <v>443</v>
      </c>
      <c r="BA113" s="1041"/>
      <c r="BB113" s="1041"/>
      <c r="BC113" s="1041"/>
      <c r="BD113" s="1041"/>
      <c r="BE113" s="1041"/>
      <c r="BF113" s="1041"/>
      <c r="BG113" s="1041"/>
      <c r="BH113" s="1041"/>
      <c r="BI113" s="1041"/>
      <c r="BJ113" s="1041"/>
      <c r="BK113" s="1041"/>
      <c r="BL113" s="1041"/>
      <c r="BM113" s="1041"/>
      <c r="BN113" s="1041"/>
      <c r="BO113" s="1041"/>
      <c r="BP113" s="1042"/>
      <c r="BQ113" s="1010" t="s">
        <v>434</v>
      </c>
      <c r="BR113" s="1011"/>
      <c r="BS113" s="1011"/>
      <c r="BT113" s="1011"/>
      <c r="BU113" s="1011"/>
      <c r="BV113" s="1011" t="s">
        <v>137</v>
      </c>
      <c r="BW113" s="1011"/>
      <c r="BX113" s="1011"/>
      <c r="BY113" s="1011"/>
      <c r="BZ113" s="1011"/>
      <c r="CA113" s="1011" t="s">
        <v>433</v>
      </c>
      <c r="CB113" s="1011"/>
      <c r="CC113" s="1011"/>
      <c r="CD113" s="1011"/>
      <c r="CE113" s="1011"/>
      <c r="CF113" s="1005" t="s">
        <v>137</v>
      </c>
      <c r="CG113" s="1006"/>
      <c r="CH113" s="1006"/>
      <c r="CI113" s="1006"/>
      <c r="CJ113" s="1006"/>
      <c r="CK113" s="1036"/>
      <c r="CL113" s="1037"/>
      <c r="CM113" s="1007" t="s">
        <v>444</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137</v>
      </c>
      <c r="DH113" s="1050"/>
      <c r="DI113" s="1050"/>
      <c r="DJ113" s="1050"/>
      <c r="DK113" s="1051"/>
      <c r="DL113" s="1052" t="s">
        <v>137</v>
      </c>
      <c r="DM113" s="1050"/>
      <c r="DN113" s="1050"/>
      <c r="DO113" s="1050"/>
      <c r="DP113" s="1051"/>
      <c r="DQ113" s="1052" t="s">
        <v>433</v>
      </c>
      <c r="DR113" s="1050"/>
      <c r="DS113" s="1050"/>
      <c r="DT113" s="1050"/>
      <c r="DU113" s="1051"/>
      <c r="DV113" s="1053" t="s">
        <v>432</v>
      </c>
      <c r="DW113" s="1054"/>
      <c r="DX113" s="1054"/>
      <c r="DY113" s="1054"/>
      <c r="DZ113" s="1055"/>
    </row>
    <row r="114" spans="1:130" s="246" customFormat="1" ht="26.25" customHeight="1" x14ac:dyDescent="0.15">
      <c r="A114" s="1045"/>
      <c r="B114" s="1046"/>
      <c r="C114" s="1041" t="s">
        <v>445</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137</v>
      </c>
      <c r="AB114" s="1050"/>
      <c r="AC114" s="1050"/>
      <c r="AD114" s="1050"/>
      <c r="AE114" s="1051"/>
      <c r="AF114" s="1052" t="s">
        <v>137</v>
      </c>
      <c r="AG114" s="1050"/>
      <c r="AH114" s="1050"/>
      <c r="AI114" s="1050"/>
      <c r="AJ114" s="1051"/>
      <c r="AK114" s="1052" t="s">
        <v>137</v>
      </c>
      <c r="AL114" s="1050"/>
      <c r="AM114" s="1050"/>
      <c r="AN114" s="1050"/>
      <c r="AO114" s="1051"/>
      <c r="AP114" s="1053" t="s">
        <v>434</v>
      </c>
      <c r="AQ114" s="1054"/>
      <c r="AR114" s="1054"/>
      <c r="AS114" s="1054"/>
      <c r="AT114" s="1055"/>
      <c r="AU114" s="991"/>
      <c r="AV114" s="992"/>
      <c r="AW114" s="992"/>
      <c r="AX114" s="992"/>
      <c r="AY114" s="992"/>
      <c r="AZ114" s="1040" t="s">
        <v>446</v>
      </c>
      <c r="BA114" s="1041"/>
      <c r="BB114" s="1041"/>
      <c r="BC114" s="1041"/>
      <c r="BD114" s="1041"/>
      <c r="BE114" s="1041"/>
      <c r="BF114" s="1041"/>
      <c r="BG114" s="1041"/>
      <c r="BH114" s="1041"/>
      <c r="BI114" s="1041"/>
      <c r="BJ114" s="1041"/>
      <c r="BK114" s="1041"/>
      <c r="BL114" s="1041"/>
      <c r="BM114" s="1041"/>
      <c r="BN114" s="1041"/>
      <c r="BO114" s="1041"/>
      <c r="BP114" s="1042"/>
      <c r="BQ114" s="1010">
        <v>6208403</v>
      </c>
      <c r="BR114" s="1011"/>
      <c r="BS114" s="1011"/>
      <c r="BT114" s="1011"/>
      <c r="BU114" s="1011"/>
      <c r="BV114" s="1011">
        <v>5639134</v>
      </c>
      <c r="BW114" s="1011"/>
      <c r="BX114" s="1011"/>
      <c r="BY114" s="1011"/>
      <c r="BZ114" s="1011"/>
      <c r="CA114" s="1011">
        <v>5389609</v>
      </c>
      <c r="CB114" s="1011"/>
      <c r="CC114" s="1011"/>
      <c r="CD114" s="1011"/>
      <c r="CE114" s="1011"/>
      <c r="CF114" s="1005">
        <v>21.8</v>
      </c>
      <c r="CG114" s="1006"/>
      <c r="CH114" s="1006"/>
      <c r="CI114" s="1006"/>
      <c r="CJ114" s="1006"/>
      <c r="CK114" s="1036"/>
      <c r="CL114" s="1037"/>
      <c r="CM114" s="1007" t="s">
        <v>447</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137</v>
      </c>
      <c r="DH114" s="1050"/>
      <c r="DI114" s="1050"/>
      <c r="DJ114" s="1050"/>
      <c r="DK114" s="1051"/>
      <c r="DL114" s="1052" t="s">
        <v>432</v>
      </c>
      <c r="DM114" s="1050"/>
      <c r="DN114" s="1050"/>
      <c r="DO114" s="1050"/>
      <c r="DP114" s="1051"/>
      <c r="DQ114" s="1052" t="s">
        <v>137</v>
      </c>
      <c r="DR114" s="1050"/>
      <c r="DS114" s="1050"/>
      <c r="DT114" s="1050"/>
      <c r="DU114" s="1051"/>
      <c r="DV114" s="1053" t="s">
        <v>432</v>
      </c>
      <c r="DW114" s="1054"/>
      <c r="DX114" s="1054"/>
      <c r="DY114" s="1054"/>
      <c r="DZ114" s="1055"/>
    </row>
    <row r="115" spans="1:130" s="246" customFormat="1" ht="26.25" customHeight="1" x14ac:dyDescent="0.15">
      <c r="A115" s="1045"/>
      <c r="B115" s="1046"/>
      <c r="C115" s="1041" t="s">
        <v>448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61485</v>
      </c>
      <c r="AB115" s="1025"/>
      <c r="AC115" s="1025"/>
      <c r="AD115" s="1025"/>
      <c r="AE115" s="1026"/>
      <c r="AF115" s="1027">
        <v>58977</v>
      </c>
      <c r="AG115" s="1025"/>
      <c r="AH115" s="1025"/>
      <c r="AI115" s="1025"/>
      <c r="AJ115" s="1026"/>
      <c r="AK115" s="1027">
        <v>58178</v>
      </c>
      <c r="AL115" s="1025"/>
      <c r="AM115" s="1025"/>
      <c r="AN115" s="1025"/>
      <c r="AO115" s="1026"/>
      <c r="AP115" s="1028">
        <v>0.2</v>
      </c>
      <c r="AQ115" s="1029"/>
      <c r="AR115" s="1029"/>
      <c r="AS115" s="1029"/>
      <c r="AT115" s="1030"/>
      <c r="AU115" s="991"/>
      <c r="AV115" s="992"/>
      <c r="AW115" s="992"/>
      <c r="AX115" s="992"/>
      <c r="AY115" s="992"/>
      <c r="AZ115" s="1040" t="s">
        <v>449</v>
      </c>
      <c r="BA115" s="1041"/>
      <c r="BB115" s="1041"/>
      <c r="BC115" s="1041"/>
      <c r="BD115" s="1041"/>
      <c r="BE115" s="1041"/>
      <c r="BF115" s="1041"/>
      <c r="BG115" s="1041"/>
      <c r="BH115" s="1041"/>
      <c r="BI115" s="1041"/>
      <c r="BJ115" s="1041"/>
      <c r="BK115" s="1041"/>
      <c r="BL115" s="1041"/>
      <c r="BM115" s="1041"/>
      <c r="BN115" s="1041"/>
      <c r="BO115" s="1041"/>
      <c r="BP115" s="1042"/>
      <c r="BQ115" s="1010" t="s">
        <v>434</v>
      </c>
      <c r="BR115" s="1011"/>
      <c r="BS115" s="1011"/>
      <c r="BT115" s="1011"/>
      <c r="BU115" s="1011"/>
      <c r="BV115" s="1011" t="s">
        <v>434</v>
      </c>
      <c r="BW115" s="1011"/>
      <c r="BX115" s="1011"/>
      <c r="BY115" s="1011"/>
      <c r="BZ115" s="1011"/>
      <c r="CA115" s="1011" t="s">
        <v>137</v>
      </c>
      <c r="CB115" s="1011"/>
      <c r="CC115" s="1011"/>
      <c r="CD115" s="1011"/>
      <c r="CE115" s="1011"/>
      <c r="CF115" s="1005" t="s">
        <v>432</v>
      </c>
      <c r="CG115" s="1006"/>
      <c r="CH115" s="1006"/>
      <c r="CI115" s="1006"/>
      <c r="CJ115" s="1006"/>
      <c r="CK115" s="1036"/>
      <c r="CL115" s="1037"/>
      <c r="CM115" s="1040" t="s">
        <v>450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434</v>
      </c>
      <c r="DH115" s="1050"/>
      <c r="DI115" s="1050"/>
      <c r="DJ115" s="1050"/>
      <c r="DK115" s="1051"/>
      <c r="DL115" s="1052" t="s">
        <v>433</v>
      </c>
      <c r="DM115" s="1050"/>
      <c r="DN115" s="1050"/>
      <c r="DO115" s="1050"/>
      <c r="DP115" s="1051"/>
      <c r="DQ115" s="1052" t="s">
        <v>137</v>
      </c>
      <c r="DR115" s="1050"/>
      <c r="DS115" s="1050"/>
      <c r="DT115" s="1050"/>
      <c r="DU115" s="1051"/>
      <c r="DV115" s="1053" t="s">
        <v>137</v>
      </c>
      <c r="DW115" s="1054"/>
      <c r="DX115" s="1054"/>
      <c r="DY115" s="1054"/>
      <c r="DZ115" s="1055"/>
    </row>
    <row r="116" spans="1:130" s="246" customFormat="1" ht="26.25" customHeight="1" x14ac:dyDescent="0.15">
      <c r="A116" s="1047"/>
      <c r="B116" s="1048"/>
      <c r="C116" s="1056" t="s">
        <v>451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433</v>
      </c>
      <c r="AB116" s="1050"/>
      <c r="AC116" s="1050"/>
      <c r="AD116" s="1050"/>
      <c r="AE116" s="1051"/>
      <c r="AF116" s="1052" t="s">
        <v>432</v>
      </c>
      <c r="AG116" s="1050"/>
      <c r="AH116" s="1050"/>
      <c r="AI116" s="1050"/>
      <c r="AJ116" s="1051"/>
      <c r="AK116" s="1052" t="s">
        <v>137</v>
      </c>
      <c r="AL116" s="1050"/>
      <c r="AM116" s="1050"/>
      <c r="AN116" s="1050"/>
      <c r="AO116" s="1051"/>
      <c r="AP116" s="1053" t="s">
        <v>137</v>
      </c>
      <c r="AQ116" s="1054"/>
      <c r="AR116" s="1054"/>
      <c r="AS116" s="1054"/>
      <c r="AT116" s="1055"/>
      <c r="AU116" s="991"/>
      <c r="AV116" s="992"/>
      <c r="AW116" s="992"/>
      <c r="AX116" s="992"/>
      <c r="AY116" s="992"/>
      <c r="AZ116" s="1058" t="s">
        <v>452</v>
      </c>
      <c r="BA116" s="1059"/>
      <c r="BB116" s="1059"/>
      <c r="BC116" s="1059"/>
      <c r="BD116" s="1059"/>
      <c r="BE116" s="1059"/>
      <c r="BF116" s="1059"/>
      <c r="BG116" s="1059"/>
      <c r="BH116" s="1059"/>
      <c r="BI116" s="1059"/>
      <c r="BJ116" s="1059"/>
      <c r="BK116" s="1059"/>
      <c r="BL116" s="1059"/>
      <c r="BM116" s="1059"/>
      <c r="BN116" s="1059"/>
      <c r="BO116" s="1059"/>
      <c r="BP116" s="1060"/>
      <c r="BQ116" s="1010" t="s">
        <v>137</v>
      </c>
      <c r="BR116" s="1011"/>
      <c r="BS116" s="1011"/>
      <c r="BT116" s="1011"/>
      <c r="BU116" s="1011"/>
      <c r="BV116" s="1011" t="s">
        <v>137</v>
      </c>
      <c r="BW116" s="1011"/>
      <c r="BX116" s="1011"/>
      <c r="BY116" s="1011"/>
      <c r="BZ116" s="1011"/>
      <c r="CA116" s="1011" t="s">
        <v>137</v>
      </c>
      <c r="CB116" s="1011"/>
      <c r="CC116" s="1011"/>
      <c r="CD116" s="1011"/>
      <c r="CE116" s="1011"/>
      <c r="CF116" s="1005" t="s">
        <v>432</v>
      </c>
      <c r="CG116" s="1006"/>
      <c r="CH116" s="1006"/>
      <c r="CI116" s="1006"/>
      <c r="CJ116" s="1006"/>
      <c r="CK116" s="1036"/>
      <c r="CL116" s="1037"/>
      <c r="CM116" s="1007" t="s">
        <v>453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2035</v>
      </c>
      <c r="DH116" s="1050"/>
      <c r="DI116" s="1050"/>
      <c r="DJ116" s="1050"/>
      <c r="DK116" s="1051"/>
      <c r="DL116" s="1052">
        <v>1563</v>
      </c>
      <c r="DM116" s="1050"/>
      <c r="DN116" s="1050"/>
      <c r="DO116" s="1050"/>
      <c r="DP116" s="1051"/>
      <c r="DQ116" s="1052">
        <v>1090</v>
      </c>
      <c r="DR116" s="1050"/>
      <c r="DS116" s="1050"/>
      <c r="DT116" s="1050"/>
      <c r="DU116" s="1051"/>
      <c r="DV116" s="1053">
        <v>0</v>
      </c>
      <c r="DW116" s="1054"/>
      <c r="DX116" s="1054"/>
      <c r="DY116" s="1054"/>
      <c r="DZ116" s="1055"/>
    </row>
    <row r="117" spans="1:130" s="246"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454</v>
      </c>
      <c r="Z117" s="977"/>
      <c r="AA117" s="1067">
        <v>5424992</v>
      </c>
      <c r="AB117" s="1068"/>
      <c r="AC117" s="1068"/>
      <c r="AD117" s="1068"/>
      <c r="AE117" s="1069"/>
      <c r="AF117" s="1070">
        <v>5546381</v>
      </c>
      <c r="AG117" s="1068"/>
      <c r="AH117" s="1068"/>
      <c r="AI117" s="1068"/>
      <c r="AJ117" s="1069"/>
      <c r="AK117" s="1070">
        <v>5745406</v>
      </c>
      <c r="AL117" s="1068"/>
      <c r="AM117" s="1068"/>
      <c r="AN117" s="1068"/>
      <c r="AO117" s="1069"/>
      <c r="AP117" s="1071"/>
      <c r="AQ117" s="1072"/>
      <c r="AR117" s="1072"/>
      <c r="AS117" s="1072"/>
      <c r="AT117" s="1073"/>
      <c r="AU117" s="991"/>
      <c r="AV117" s="992"/>
      <c r="AW117" s="992"/>
      <c r="AX117" s="992"/>
      <c r="AY117" s="992"/>
      <c r="AZ117" s="1058" t="s">
        <v>455</v>
      </c>
      <c r="BA117" s="1059"/>
      <c r="BB117" s="1059"/>
      <c r="BC117" s="1059"/>
      <c r="BD117" s="1059"/>
      <c r="BE117" s="1059"/>
      <c r="BF117" s="1059"/>
      <c r="BG117" s="1059"/>
      <c r="BH117" s="1059"/>
      <c r="BI117" s="1059"/>
      <c r="BJ117" s="1059"/>
      <c r="BK117" s="1059"/>
      <c r="BL117" s="1059"/>
      <c r="BM117" s="1059"/>
      <c r="BN117" s="1059"/>
      <c r="BO117" s="1059"/>
      <c r="BP117" s="1060"/>
      <c r="BQ117" s="1010" t="s">
        <v>137</v>
      </c>
      <c r="BR117" s="1011"/>
      <c r="BS117" s="1011"/>
      <c r="BT117" s="1011"/>
      <c r="BU117" s="1011"/>
      <c r="BV117" s="1011" t="s">
        <v>137</v>
      </c>
      <c r="BW117" s="1011"/>
      <c r="BX117" s="1011"/>
      <c r="BY117" s="1011"/>
      <c r="BZ117" s="1011"/>
      <c r="CA117" s="1011" t="s">
        <v>137</v>
      </c>
      <c r="CB117" s="1011"/>
      <c r="CC117" s="1011"/>
      <c r="CD117" s="1011"/>
      <c r="CE117" s="1011"/>
      <c r="CF117" s="1005" t="s">
        <v>137</v>
      </c>
      <c r="CG117" s="1006"/>
      <c r="CH117" s="1006"/>
      <c r="CI117" s="1006"/>
      <c r="CJ117" s="1006"/>
      <c r="CK117" s="1036"/>
      <c r="CL117" s="1037"/>
      <c r="CM117" s="1007" t="s">
        <v>456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137</v>
      </c>
      <c r="DH117" s="1050"/>
      <c r="DI117" s="1050"/>
      <c r="DJ117" s="1050"/>
      <c r="DK117" s="1051"/>
      <c r="DL117" s="1052" t="s">
        <v>137</v>
      </c>
      <c r="DM117" s="1050"/>
      <c r="DN117" s="1050"/>
      <c r="DO117" s="1050"/>
      <c r="DP117" s="1051"/>
      <c r="DQ117" s="1052" t="s">
        <v>137</v>
      </c>
      <c r="DR117" s="1050"/>
      <c r="DS117" s="1050"/>
      <c r="DT117" s="1050"/>
      <c r="DU117" s="1051"/>
      <c r="DV117" s="1053" t="s">
        <v>137</v>
      </c>
      <c r="DW117" s="1054"/>
      <c r="DX117" s="1054"/>
      <c r="DY117" s="1054"/>
      <c r="DZ117" s="1055"/>
    </row>
    <row r="118" spans="1:130" s="246" customFormat="1" ht="26.25" customHeight="1" x14ac:dyDescent="0.15">
      <c r="A118" s="995" t="s">
        <v>427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425</v>
      </c>
      <c r="AB118" s="976"/>
      <c r="AC118" s="976"/>
      <c r="AD118" s="976"/>
      <c r="AE118" s="977"/>
      <c r="AF118" s="975" t="s">
        <v>303</v>
      </c>
      <c r="AG118" s="976"/>
      <c r="AH118" s="976"/>
      <c r="AI118" s="976"/>
      <c r="AJ118" s="977"/>
      <c r="AK118" s="975" t="s">
        <v>302</v>
      </c>
      <c r="AL118" s="976"/>
      <c r="AM118" s="976"/>
      <c r="AN118" s="976"/>
      <c r="AO118" s="977"/>
      <c r="AP118" s="1062" t="s">
        <v>426</v>
      </c>
      <c r="AQ118" s="1063"/>
      <c r="AR118" s="1063"/>
      <c r="AS118" s="1063"/>
      <c r="AT118" s="1064"/>
      <c r="AU118" s="991"/>
      <c r="AV118" s="992"/>
      <c r="AW118" s="992"/>
      <c r="AX118" s="992"/>
      <c r="AY118" s="992"/>
      <c r="AZ118" s="1065" t="s">
        <v>457</v>
      </c>
      <c r="BA118" s="1056"/>
      <c r="BB118" s="1056"/>
      <c r="BC118" s="1056"/>
      <c r="BD118" s="1056"/>
      <c r="BE118" s="1056"/>
      <c r="BF118" s="1056"/>
      <c r="BG118" s="1056"/>
      <c r="BH118" s="1056"/>
      <c r="BI118" s="1056"/>
      <c r="BJ118" s="1056"/>
      <c r="BK118" s="1056"/>
      <c r="BL118" s="1056"/>
      <c r="BM118" s="1056"/>
      <c r="BN118" s="1056"/>
      <c r="BO118" s="1056"/>
      <c r="BP118" s="1057"/>
      <c r="BQ118" s="1088" t="s">
        <v>137</v>
      </c>
      <c r="BR118" s="1089"/>
      <c r="BS118" s="1089"/>
      <c r="BT118" s="1089"/>
      <c r="BU118" s="1089"/>
      <c r="BV118" s="1089" t="s">
        <v>137</v>
      </c>
      <c r="BW118" s="1089"/>
      <c r="BX118" s="1089"/>
      <c r="BY118" s="1089"/>
      <c r="BZ118" s="1089"/>
      <c r="CA118" s="1089" t="s">
        <v>137</v>
      </c>
      <c r="CB118" s="1089"/>
      <c r="CC118" s="1089"/>
      <c r="CD118" s="1089"/>
      <c r="CE118" s="1089"/>
      <c r="CF118" s="1005" t="s">
        <v>137</v>
      </c>
      <c r="CG118" s="1006"/>
      <c r="CH118" s="1006"/>
      <c r="CI118" s="1006"/>
      <c r="CJ118" s="1006"/>
      <c r="CK118" s="1036"/>
      <c r="CL118" s="1037"/>
      <c r="CM118" s="1007" t="s">
        <v>458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137</v>
      </c>
      <c r="DH118" s="1050"/>
      <c r="DI118" s="1050"/>
      <c r="DJ118" s="1050"/>
      <c r="DK118" s="1051"/>
      <c r="DL118" s="1052" t="s">
        <v>137</v>
      </c>
      <c r="DM118" s="1050"/>
      <c r="DN118" s="1050"/>
      <c r="DO118" s="1050"/>
      <c r="DP118" s="1051"/>
      <c r="DQ118" s="1052" t="s">
        <v>137</v>
      </c>
      <c r="DR118" s="1050"/>
      <c r="DS118" s="1050"/>
      <c r="DT118" s="1050"/>
      <c r="DU118" s="1051"/>
      <c r="DV118" s="1053" t="s">
        <v>137</v>
      </c>
      <c r="DW118" s="1054"/>
      <c r="DX118" s="1054"/>
      <c r="DY118" s="1054"/>
      <c r="DZ118" s="1055"/>
    </row>
    <row r="119" spans="1:130" s="246" customFormat="1" ht="26.25" customHeight="1" x14ac:dyDescent="0.15">
      <c r="A119" s="1149" t="s">
        <v>430</v>
      </c>
      <c r="B119" s="1035"/>
      <c r="C119" s="1014" t="s">
        <v>431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137</v>
      </c>
      <c r="AB119" s="983"/>
      <c r="AC119" s="983"/>
      <c r="AD119" s="983"/>
      <c r="AE119" s="984"/>
      <c r="AF119" s="985" t="s">
        <v>137</v>
      </c>
      <c r="AG119" s="983"/>
      <c r="AH119" s="983"/>
      <c r="AI119" s="983"/>
      <c r="AJ119" s="984"/>
      <c r="AK119" s="985" t="s">
        <v>137</v>
      </c>
      <c r="AL119" s="983"/>
      <c r="AM119" s="983"/>
      <c r="AN119" s="983"/>
      <c r="AO119" s="984"/>
      <c r="AP119" s="986" t="s">
        <v>137</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459</v>
      </c>
      <c r="BP119" s="1097"/>
      <c r="BQ119" s="1088">
        <v>66742500</v>
      </c>
      <c r="BR119" s="1089"/>
      <c r="BS119" s="1089"/>
      <c r="BT119" s="1089"/>
      <c r="BU119" s="1089"/>
      <c r="BV119" s="1089">
        <v>65495417</v>
      </c>
      <c r="BW119" s="1089"/>
      <c r="BX119" s="1089"/>
      <c r="BY119" s="1089"/>
      <c r="BZ119" s="1089"/>
      <c r="CA119" s="1089">
        <v>64686811</v>
      </c>
      <c r="CB119" s="1089"/>
      <c r="CC119" s="1089"/>
      <c r="CD119" s="1089"/>
      <c r="CE119" s="1089"/>
      <c r="CF119" s="1090"/>
      <c r="CG119" s="1091"/>
      <c r="CH119" s="1091"/>
      <c r="CI119" s="1091"/>
      <c r="CJ119" s="1092"/>
      <c r="CK119" s="1038"/>
      <c r="CL119" s="1039"/>
      <c r="CM119" s="1093" t="s">
        <v>460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342091</v>
      </c>
      <c r="DH119" s="1075"/>
      <c r="DI119" s="1075"/>
      <c r="DJ119" s="1075"/>
      <c r="DK119" s="1076"/>
      <c r="DL119" s="1074">
        <v>288908</v>
      </c>
      <c r="DM119" s="1075"/>
      <c r="DN119" s="1075"/>
      <c r="DO119" s="1075"/>
      <c r="DP119" s="1076"/>
      <c r="DQ119" s="1074">
        <v>235724</v>
      </c>
      <c r="DR119" s="1075"/>
      <c r="DS119" s="1075"/>
      <c r="DT119" s="1075"/>
      <c r="DU119" s="1076"/>
      <c r="DV119" s="1077">
        <v>1</v>
      </c>
      <c r="DW119" s="1078"/>
      <c r="DX119" s="1078"/>
      <c r="DY119" s="1078"/>
      <c r="DZ119" s="1079"/>
    </row>
    <row r="120" spans="1:130" s="246" customFormat="1" ht="26.25" customHeight="1" x14ac:dyDescent="0.15">
      <c r="A120" s="1150"/>
      <c r="B120" s="1037"/>
      <c r="C120" s="1007" t="s">
        <v>437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434</v>
      </c>
      <c r="AB120" s="1050"/>
      <c r="AC120" s="1050"/>
      <c r="AD120" s="1050"/>
      <c r="AE120" s="1051"/>
      <c r="AF120" s="1052" t="s">
        <v>434</v>
      </c>
      <c r="AG120" s="1050"/>
      <c r="AH120" s="1050"/>
      <c r="AI120" s="1050"/>
      <c r="AJ120" s="1051"/>
      <c r="AK120" s="1052" t="s">
        <v>434</v>
      </c>
      <c r="AL120" s="1050"/>
      <c r="AM120" s="1050"/>
      <c r="AN120" s="1050"/>
      <c r="AO120" s="1051"/>
      <c r="AP120" s="1053" t="s">
        <v>434</v>
      </c>
      <c r="AQ120" s="1054"/>
      <c r="AR120" s="1054"/>
      <c r="AS120" s="1054"/>
      <c r="AT120" s="1055"/>
      <c r="AU120" s="1080" t="s">
        <v>461</v>
      </c>
      <c r="AV120" s="1081"/>
      <c r="AW120" s="1081"/>
      <c r="AX120" s="1081"/>
      <c r="AY120" s="1082"/>
      <c r="AZ120" s="1031" t="s">
        <v>462</v>
      </c>
      <c r="BA120" s="980"/>
      <c r="BB120" s="980"/>
      <c r="BC120" s="980"/>
      <c r="BD120" s="980"/>
      <c r="BE120" s="980"/>
      <c r="BF120" s="980"/>
      <c r="BG120" s="980"/>
      <c r="BH120" s="980"/>
      <c r="BI120" s="980"/>
      <c r="BJ120" s="980"/>
      <c r="BK120" s="980"/>
      <c r="BL120" s="980"/>
      <c r="BM120" s="980"/>
      <c r="BN120" s="980"/>
      <c r="BO120" s="980"/>
      <c r="BP120" s="981"/>
      <c r="BQ120" s="1017">
        <v>13073113</v>
      </c>
      <c r="BR120" s="1018"/>
      <c r="BS120" s="1018"/>
      <c r="BT120" s="1018"/>
      <c r="BU120" s="1018"/>
      <c r="BV120" s="1018">
        <v>13048020</v>
      </c>
      <c r="BW120" s="1018"/>
      <c r="BX120" s="1018"/>
      <c r="BY120" s="1018"/>
      <c r="BZ120" s="1018"/>
      <c r="CA120" s="1018">
        <v>14669706</v>
      </c>
      <c r="CB120" s="1018"/>
      <c r="CC120" s="1018"/>
      <c r="CD120" s="1018"/>
      <c r="CE120" s="1018"/>
      <c r="CF120" s="1032">
        <v>59.3</v>
      </c>
      <c r="CG120" s="1033"/>
      <c r="CH120" s="1033"/>
      <c r="CI120" s="1033"/>
      <c r="CJ120" s="1033"/>
      <c r="CK120" s="1098" t="s">
        <v>463</v>
      </c>
      <c r="CL120" s="1099"/>
      <c r="CM120" s="1099"/>
      <c r="CN120" s="1099"/>
      <c r="CO120" s="1100"/>
      <c r="CP120" s="1106" t="s">
        <v>464</v>
      </c>
      <c r="CQ120" s="1107"/>
      <c r="CR120" s="1107"/>
      <c r="CS120" s="1107"/>
      <c r="CT120" s="1107"/>
      <c r="CU120" s="1107"/>
      <c r="CV120" s="1107"/>
      <c r="CW120" s="1107"/>
      <c r="CX120" s="1107"/>
      <c r="CY120" s="1107"/>
      <c r="CZ120" s="1107"/>
      <c r="DA120" s="1107"/>
      <c r="DB120" s="1107"/>
      <c r="DC120" s="1107"/>
      <c r="DD120" s="1107"/>
      <c r="DE120" s="1107"/>
      <c r="DF120" s="1108"/>
      <c r="DG120" s="1017">
        <v>10676461</v>
      </c>
      <c r="DH120" s="1018"/>
      <c r="DI120" s="1018"/>
      <c r="DJ120" s="1018"/>
      <c r="DK120" s="1018"/>
      <c r="DL120" s="1018">
        <v>11024251</v>
      </c>
      <c r="DM120" s="1018"/>
      <c r="DN120" s="1018"/>
      <c r="DO120" s="1018"/>
      <c r="DP120" s="1018"/>
      <c r="DQ120" s="1018">
        <v>10639319</v>
      </c>
      <c r="DR120" s="1018"/>
      <c r="DS120" s="1018"/>
      <c r="DT120" s="1018"/>
      <c r="DU120" s="1018"/>
      <c r="DV120" s="1019">
        <v>43</v>
      </c>
      <c r="DW120" s="1019"/>
      <c r="DX120" s="1019"/>
      <c r="DY120" s="1019"/>
      <c r="DZ120" s="1020"/>
    </row>
    <row r="121" spans="1:130" s="246" customFormat="1" ht="26.25" customHeight="1" x14ac:dyDescent="0.15">
      <c r="A121" s="1150"/>
      <c r="B121" s="1037"/>
      <c r="C121" s="1058" t="s">
        <v>465</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137</v>
      </c>
      <c r="AB121" s="1050"/>
      <c r="AC121" s="1050"/>
      <c r="AD121" s="1050"/>
      <c r="AE121" s="1051"/>
      <c r="AF121" s="1052" t="s">
        <v>434</v>
      </c>
      <c r="AG121" s="1050"/>
      <c r="AH121" s="1050"/>
      <c r="AI121" s="1050"/>
      <c r="AJ121" s="1051"/>
      <c r="AK121" s="1052" t="s">
        <v>434</v>
      </c>
      <c r="AL121" s="1050"/>
      <c r="AM121" s="1050"/>
      <c r="AN121" s="1050"/>
      <c r="AO121" s="1051"/>
      <c r="AP121" s="1053" t="s">
        <v>434</v>
      </c>
      <c r="AQ121" s="1054"/>
      <c r="AR121" s="1054"/>
      <c r="AS121" s="1054"/>
      <c r="AT121" s="1055"/>
      <c r="AU121" s="1083"/>
      <c r="AV121" s="1084"/>
      <c r="AW121" s="1084"/>
      <c r="AX121" s="1084"/>
      <c r="AY121" s="1085"/>
      <c r="AZ121" s="1040" t="s">
        <v>466</v>
      </c>
      <c r="BA121" s="1041"/>
      <c r="BB121" s="1041"/>
      <c r="BC121" s="1041"/>
      <c r="BD121" s="1041"/>
      <c r="BE121" s="1041"/>
      <c r="BF121" s="1041"/>
      <c r="BG121" s="1041"/>
      <c r="BH121" s="1041"/>
      <c r="BI121" s="1041"/>
      <c r="BJ121" s="1041"/>
      <c r="BK121" s="1041"/>
      <c r="BL121" s="1041"/>
      <c r="BM121" s="1041"/>
      <c r="BN121" s="1041"/>
      <c r="BO121" s="1041"/>
      <c r="BP121" s="1042"/>
      <c r="BQ121" s="1010">
        <v>8454554</v>
      </c>
      <c r="BR121" s="1011"/>
      <c r="BS121" s="1011"/>
      <c r="BT121" s="1011"/>
      <c r="BU121" s="1011"/>
      <c r="BV121" s="1011">
        <v>8341441</v>
      </c>
      <c r="BW121" s="1011"/>
      <c r="BX121" s="1011"/>
      <c r="BY121" s="1011"/>
      <c r="BZ121" s="1011"/>
      <c r="CA121" s="1011">
        <v>7730837</v>
      </c>
      <c r="CB121" s="1011"/>
      <c r="CC121" s="1011"/>
      <c r="CD121" s="1011"/>
      <c r="CE121" s="1011"/>
      <c r="CF121" s="1005">
        <v>31.2</v>
      </c>
      <c r="CG121" s="1006"/>
      <c r="CH121" s="1006"/>
      <c r="CI121" s="1006"/>
      <c r="CJ121" s="1006"/>
      <c r="CK121" s="1101"/>
      <c r="CL121" s="1102"/>
      <c r="CM121" s="1102"/>
      <c r="CN121" s="1102"/>
      <c r="CO121" s="1103"/>
      <c r="CP121" s="1111" t="s">
        <v>467</v>
      </c>
      <c r="CQ121" s="1112"/>
      <c r="CR121" s="1112"/>
      <c r="CS121" s="1112"/>
      <c r="CT121" s="1112"/>
      <c r="CU121" s="1112"/>
      <c r="CV121" s="1112"/>
      <c r="CW121" s="1112"/>
      <c r="CX121" s="1112"/>
      <c r="CY121" s="1112"/>
      <c r="CZ121" s="1112"/>
      <c r="DA121" s="1112"/>
      <c r="DB121" s="1112"/>
      <c r="DC121" s="1112"/>
      <c r="DD121" s="1112"/>
      <c r="DE121" s="1112"/>
      <c r="DF121" s="1113"/>
      <c r="DG121" s="1010">
        <v>6116077</v>
      </c>
      <c r="DH121" s="1011"/>
      <c r="DI121" s="1011"/>
      <c r="DJ121" s="1011"/>
      <c r="DK121" s="1011"/>
      <c r="DL121" s="1011">
        <v>6263524</v>
      </c>
      <c r="DM121" s="1011"/>
      <c r="DN121" s="1011"/>
      <c r="DO121" s="1011"/>
      <c r="DP121" s="1011"/>
      <c r="DQ121" s="1011">
        <v>5589820</v>
      </c>
      <c r="DR121" s="1011"/>
      <c r="DS121" s="1011"/>
      <c r="DT121" s="1011"/>
      <c r="DU121" s="1011"/>
      <c r="DV121" s="1012">
        <v>22.6</v>
      </c>
      <c r="DW121" s="1012"/>
      <c r="DX121" s="1012"/>
      <c r="DY121" s="1012"/>
      <c r="DZ121" s="1013"/>
    </row>
    <row r="122" spans="1:130" s="246" customFormat="1" ht="26.25" customHeight="1" x14ac:dyDescent="0.15">
      <c r="A122" s="1150"/>
      <c r="B122" s="1037"/>
      <c r="C122" s="1007" t="s">
        <v>447</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434</v>
      </c>
      <c r="AB122" s="1050"/>
      <c r="AC122" s="1050"/>
      <c r="AD122" s="1050"/>
      <c r="AE122" s="1051"/>
      <c r="AF122" s="1052" t="s">
        <v>434</v>
      </c>
      <c r="AG122" s="1050"/>
      <c r="AH122" s="1050"/>
      <c r="AI122" s="1050"/>
      <c r="AJ122" s="1051"/>
      <c r="AK122" s="1052" t="s">
        <v>434</v>
      </c>
      <c r="AL122" s="1050"/>
      <c r="AM122" s="1050"/>
      <c r="AN122" s="1050"/>
      <c r="AO122" s="1051"/>
      <c r="AP122" s="1053" t="s">
        <v>137</v>
      </c>
      <c r="AQ122" s="1054"/>
      <c r="AR122" s="1054"/>
      <c r="AS122" s="1054"/>
      <c r="AT122" s="1055"/>
      <c r="AU122" s="1083"/>
      <c r="AV122" s="1084"/>
      <c r="AW122" s="1084"/>
      <c r="AX122" s="1084"/>
      <c r="AY122" s="1085"/>
      <c r="AZ122" s="1065" t="s">
        <v>468</v>
      </c>
      <c r="BA122" s="1056"/>
      <c r="BB122" s="1056"/>
      <c r="BC122" s="1056"/>
      <c r="BD122" s="1056"/>
      <c r="BE122" s="1056"/>
      <c r="BF122" s="1056"/>
      <c r="BG122" s="1056"/>
      <c r="BH122" s="1056"/>
      <c r="BI122" s="1056"/>
      <c r="BJ122" s="1056"/>
      <c r="BK122" s="1056"/>
      <c r="BL122" s="1056"/>
      <c r="BM122" s="1056"/>
      <c r="BN122" s="1056"/>
      <c r="BO122" s="1056"/>
      <c r="BP122" s="1057"/>
      <c r="BQ122" s="1088">
        <v>43435502</v>
      </c>
      <c r="BR122" s="1089"/>
      <c r="BS122" s="1089"/>
      <c r="BT122" s="1089"/>
      <c r="BU122" s="1089"/>
      <c r="BV122" s="1089">
        <v>42184777</v>
      </c>
      <c r="BW122" s="1089"/>
      <c r="BX122" s="1089"/>
      <c r="BY122" s="1089"/>
      <c r="BZ122" s="1089"/>
      <c r="CA122" s="1089">
        <v>42210923</v>
      </c>
      <c r="CB122" s="1089"/>
      <c r="CC122" s="1089"/>
      <c r="CD122" s="1089"/>
      <c r="CE122" s="1089"/>
      <c r="CF122" s="1109">
        <v>170.6</v>
      </c>
      <c r="CG122" s="1110"/>
      <c r="CH122" s="1110"/>
      <c r="CI122" s="1110"/>
      <c r="CJ122" s="1110"/>
      <c r="CK122" s="1101"/>
      <c r="CL122" s="1102"/>
      <c r="CM122" s="1102"/>
      <c r="CN122" s="1102"/>
      <c r="CO122" s="1103"/>
      <c r="CP122" s="1111" t="s">
        <v>403</v>
      </c>
      <c r="CQ122" s="1112"/>
      <c r="CR122" s="1112"/>
      <c r="CS122" s="1112"/>
      <c r="CT122" s="1112"/>
      <c r="CU122" s="1112"/>
      <c r="CV122" s="1112"/>
      <c r="CW122" s="1112"/>
      <c r="CX122" s="1112"/>
      <c r="CY122" s="1112"/>
      <c r="CZ122" s="1112"/>
      <c r="DA122" s="1112"/>
      <c r="DB122" s="1112"/>
      <c r="DC122" s="1112"/>
      <c r="DD122" s="1112"/>
      <c r="DE122" s="1112"/>
      <c r="DF122" s="1113"/>
      <c r="DG122" s="1010" t="s">
        <v>137</v>
      </c>
      <c r="DH122" s="1011"/>
      <c r="DI122" s="1011"/>
      <c r="DJ122" s="1011"/>
      <c r="DK122" s="1011"/>
      <c r="DL122" s="1011" t="s">
        <v>137</v>
      </c>
      <c r="DM122" s="1011"/>
      <c r="DN122" s="1011"/>
      <c r="DO122" s="1011"/>
      <c r="DP122" s="1011"/>
      <c r="DQ122" s="1011">
        <v>696857</v>
      </c>
      <c r="DR122" s="1011"/>
      <c r="DS122" s="1011"/>
      <c r="DT122" s="1011"/>
      <c r="DU122" s="1011"/>
      <c r="DV122" s="1012">
        <v>2.8</v>
      </c>
      <c r="DW122" s="1012"/>
      <c r="DX122" s="1012"/>
      <c r="DY122" s="1012"/>
      <c r="DZ122" s="1013"/>
    </row>
    <row r="123" spans="1:130" s="246" customFormat="1" ht="26.25" customHeight="1" x14ac:dyDescent="0.15">
      <c r="A123" s="1150"/>
      <c r="B123" s="1037"/>
      <c r="C123" s="1007" t="s">
        <v>453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646</v>
      </c>
      <c r="AB123" s="1050"/>
      <c r="AC123" s="1050"/>
      <c r="AD123" s="1050"/>
      <c r="AE123" s="1051"/>
      <c r="AF123" s="1052">
        <v>499</v>
      </c>
      <c r="AG123" s="1050"/>
      <c r="AH123" s="1050"/>
      <c r="AI123" s="1050"/>
      <c r="AJ123" s="1051"/>
      <c r="AK123" s="1052">
        <v>492</v>
      </c>
      <c r="AL123" s="1050"/>
      <c r="AM123" s="1050"/>
      <c r="AN123" s="1050"/>
      <c r="AO123" s="1051"/>
      <c r="AP123" s="1053">
        <v>0</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469</v>
      </c>
      <c r="BP123" s="1097"/>
      <c r="BQ123" s="1156">
        <v>64963169</v>
      </c>
      <c r="BR123" s="1157"/>
      <c r="BS123" s="1157"/>
      <c r="BT123" s="1157"/>
      <c r="BU123" s="1157"/>
      <c r="BV123" s="1157">
        <v>63574238</v>
      </c>
      <c r="BW123" s="1157"/>
      <c r="BX123" s="1157"/>
      <c r="BY123" s="1157"/>
      <c r="BZ123" s="1157"/>
      <c r="CA123" s="1157">
        <v>64611466</v>
      </c>
      <c r="CB123" s="1157"/>
      <c r="CC123" s="1157"/>
      <c r="CD123" s="1157"/>
      <c r="CE123" s="1157"/>
      <c r="CF123" s="1090"/>
      <c r="CG123" s="1091"/>
      <c r="CH123" s="1091"/>
      <c r="CI123" s="1091"/>
      <c r="CJ123" s="1092"/>
      <c r="CK123" s="1101"/>
      <c r="CL123" s="1102"/>
      <c r="CM123" s="1102"/>
      <c r="CN123" s="1102"/>
      <c r="CO123" s="1103"/>
      <c r="CP123" s="1111" t="s">
        <v>399</v>
      </c>
      <c r="CQ123" s="1112"/>
      <c r="CR123" s="1112"/>
      <c r="CS123" s="1112"/>
      <c r="CT123" s="1112"/>
      <c r="CU123" s="1112"/>
      <c r="CV123" s="1112"/>
      <c r="CW123" s="1112"/>
      <c r="CX123" s="1112"/>
      <c r="CY123" s="1112"/>
      <c r="CZ123" s="1112"/>
      <c r="DA123" s="1112"/>
      <c r="DB123" s="1112"/>
      <c r="DC123" s="1112"/>
      <c r="DD123" s="1112"/>
      <c r="DE123" s="1112"/>
      <c r="DF123" s="1113"/>
      <c r="DG123" s="1049">
        <v>20283</v>
      </c>
      <c r="DH123" s="1050"/>
      <c r="DI123" s="1050"/>
      <c r="DJ123" s="1050"/>
      <c r="DK123" s="1051"/>
      <c r="DL123" s="1052">
        <v>10008</v>
      </c>
      <c r="DM123" s="1050"/>
      <c r="DN123" s="1050"/>
      <c r="DO123" s="1050"/>
      <c r="DP123" s="1051"/>
      <c r="DQ123" s="1052">
        <v>6410</v>
      </c>
      <c r="DR123" s="1050"/>
      <c r="DS123" s="1050"/>
      <c r="DT123" s="1050"/>
      <c r="DU123" s="1051"/>
      <c r="DV123" s="1053">
        <v>0</v>
      </c>
      <c r="DW123" s="1054"/>
      <c r="DX123" s="1054"/>
      <c r="DY123" s="1054"/>
      <c r="DZ123" s="1055"/>
    </row>
    <row r="124" spans="1:130" s="246" customFormat="1" ht="26.25" customHeight="1" thickBot="1" x14ac:dyDescent="0.2">
      <c r="A124" s="1150"/>
      <c r="B124" s="1037"/>
      <c r="C124" s="1007" t="s">
        <v>456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433</v>
      </c>
      <c r="AB124" s="1050"/>
      <c r="AC124" s="1050"/>
      <c r="AD124" s="1050"/>
      <c r="AE124" s="1051"/>
      <c r="AF124" s="1052" t="s">
        <v>470</v>
      </c>
      <c r="AG124" s="1050"/>
      <c r="AH124" s="1050"/>
      <c r="AI124" s="1050"/>
      <c r="AJ124" s="1051"/>
      <c r="AK124" s="1052" t="s">
        <v>137</v>
      </c>
      <c r="AL124" s="1050"/>
      <c r="AM124" s="1050"/>
      <c r="AN124" s="1050"/>
      <c r="AO124" s="1051"/>
      <c r="AP124" s="1053" t="s">
        <v>137</v>
      </c>
      <c r="AQ124" s="1054"/>
      <c r="AR124" s="1054"/>
      <c r="AS124" s="1054"/>
      <c r="AT124" s="1055"/>
      <c r="AU124" s="1152" t="s">
        <v>471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7.2</v>
      </c>
      <c r="BR124" s="1119"/>
      <c r="BS124" s="1119"/>
      <c r="BT124" s="1119"/>
      <c r="BU124" s="1119"/>
      <c r="BV124" s="1119">
        <v>7.7</v>
      </c>
      <c r="BW124" s="1119"/>
      <c r="BX124" s="1119"/>
      <c r="BY124" s="1119"/>
      <c r="BZ124" s="1119"/>
      <c r="CA124" s="1119">
        <v>0.3</v>
      </c>
      <c r="CB124" s="1119"/>
      <c r="CC124" s="1119"/>
      <c r="CD124" s="1119"/>
      <c r="CE124" s="1119"/>
      <c r="CF124" s="1120"/>
      <c r="CG124" s="1121"/>
      <c r="CH124" s="1121"/>
      <c r="CI124" s="1121"/>
      <c r="CJ124" s="1122"/>
      <c r="CK124" s="1104"/>
      <c r="CL124" s="1104"/>
      <c r="CM124" s="1104"/>
      <c r="CN124" s="1104"/>
      <c r="CO124" s="1105"/>
      <c r="CP124" s="1111" t="s">
        <v>472</v>
      </c>
      <c r="CQ124" s="1112"/>
      <c r="CR124" s="1112"/>
      <c r="CS124" s="1112"/>
      <c r="CT124" s="1112"/>
      <c r="CU124" s="1112"/>
      <c r="CV124" s="1112"/>
      <c r="CW124" s="1112"/>
      <c r="CX124" s="1112"/>
      <c r="CY124" s="1112"/>
      <c r="CZ124" s="1112"/>
      <c r="DA124" s="1112"/>
      <c r="DB124" s="1112"/>
      <c r="DC124" s="1112"/>
      <c r="DD124" s="1112"/>
      <c r="DE124" s="1112"/>
      <c r="DF124" s="1113"/>
      <c r="DG124" s="1096">
        <v>667331</v>
      </c>
      <c r="DH124" s="1075"/>
      <c r="DI124" s="1075"/>
      <c r="DJ124" s="1075"/>
      <c r="DK124" s="1076"/>
      <c r="DL124" s="1074">
        <v>665849</v>
      </c>
      <c r="DM124" s="1075"/>
      <c r="DN124" s="1075"/>
      <c r="DO124" s="1075"/>
      <c r="DP124" s="1076"/>
      <c r="DQ124" s="1074" t="s">
        <v>433</v>
      </c>
      <c r="DR124" s="1075"/>
      <c r="DS124" s="1075"/>
      <c r="DT124" s="1075"/>
      <c r="DU124" s="1076"/>
      <c r="DV124" s="1077" t="s">
        <v>137</v>
      </c>
      <c r="DW124" s="1078"/>
      <c r="DX124" s="1078"/>
      <c r="DY124" s="1078"/>
      <c r="DZ124" s="1079"/>
    </row>
    <row r="125" spans="1:130" s="246" customFormat="1" ht="26.25" customHeight="1" x14ac:dyDescent="0.15">
      <c r="A125" s="1150"/>
      <c r="B125" s="1037"/>
      <c r="C125" s="1007" t="s">
        <v>458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137</v>
      </c>
      <c r="AB125" s="1050"/>
      <c r="AC125" s="1050"/>
      <c r="AD125" s="1050"/>
      <c r="AE125" s="1051"/>
      <c r="AF125" s="1052" t="s">
        <v>137</v>
      </c>
      <c r="AG125" s="1050"/>
      <c r="AH125" s="1050"/>
      <c r="AI125" s="1050"/>
      <c r="AJ125" s="1051"/>
      <c r="AK125" s="1052" t="s">
        <v>137</v>
      </c>
      <c r="AL125" s="1050"/>
      <c r="AM125" s="1050"/>
      <c r="AN125" s="1050"/>
      <c r="AO125" s="1051"/>
      <c r="AP125" s="1053" t="s">
        <v>137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473</v>
      </c>
      <c r="CL125" s="1099"/>
      <c r="CM125" s="1099"/>
      <c r="CN125" s="1099"/>
      <c r="CO125" s="1100"/>
      <c r="CP125" s="1031" t="s">
        <v>474</v>
      </c>
      <c r="CQ125" s="980"/>
      <c r="CR125" s="980"/>
      <c r="CS125" s="980"/>
      <c r="CT125" s="980"/>
      <c r="CU125" s="980"/>
      <c r="CV125" s="980"/>
      <c r="CW125" s="980"/>
      <c r="CX125" s="980"/>
      <c r="CY125" s="980"/>
      <c r="CZ125" s="980"/>
      <c r="DA125" s="980"/>
      <c r="DB125" s="980"/>
      <c r="DC125" s="980"/>
      <c r="DD125" s="980"/>
      <c r="DE125" s="980"/>
      <c r="DF125" s="981"/>
      <c r="DG125" s="1017" t="s">
        <v>137</v>
      </c>
      <c r="DH125" s="1018"/>
      <c r="DI125" s="1018"/>
      <c r="DJ125" s="1018"/>
      <c r="DK125" s="1018"/>
      <c r="DL125" s="1018" t="s">
        <v>137</v>
      </c>
      <c r="DM125" s="1018"/>
      <c r="DN125" s="1018"/>
      <c r="DO125" s="1018"/>
      <c r="DP125" s="1018"/>
      <c r="DQ125" s="1018" t="s">
        <v>137</v>
      </c>
      <c r="DR125" s="1018"/>
      <c r="DS125" s="1018"/>
      <c r="DT125" s="1018"/>
      <c r="DU125" s="1018"/>
      <c r="DV125" s="1019" t="s">
        <v>137</v>
      </c>
      <c r="DW125" s="1019"/>
      <c r="DX125" s="1019"/>
      <c r="DY125" s="1019"/>
      <c r="DZ125" s="1020"/>
    </row>
    <row r="126" spans="1:130" s="246" customFormat="1" ht="26.25" customHeight="1" thickBot="1" x14ac:dyDescent="0.2">
      <c r="A126" s="1150"/>
      <c r="B126" s="1037"/>
      <c r="C126" s="1007" t="s">
        <v>460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60010</v>
      </c>
      <c r="AB126" s="1050"/>
      <c r="AC126" s="1050"/>
      <c r="AD126" s="1050"/>
      <c r="AE126" s="1051"/>
      <c r="AF126" s="1052">
        <v>57767</v>
      </c>
      <c r="AG126" s="1050"/>
      <c r="AH126" s="1050"/>
      <c r="AI126" s="1050"/>
      <c r="AJ126" s="1051"/>
      <c r="AK126" s="1052">
        <v>57033</v>
      </c>
      <c r="AL126" s="1050"/>
      <c r="AM126" s="1050"/>
      <c r="AN126" s="1050"/>
      <c r="AO126" s="1051"/>
      <c r="AP126" s="1053">
        <v>0.2</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475</v>
      </c>
      <c r="CQ126" s="1041"/>
      <c r="CR126" s="1041"/>
      <c r="CS126" s="1041"/>
      <c r="CT126" s="1041"/>
      <c r="CU126" s="1041"/>
      <c r="CV126" s="1041"/>
      <c r="CW126" s="1041"/>
      <c r="CX126" s="1041"/>
      <c r="CY126" s="1041"/>
      <c r="CZ126" s="1041"/>
      <c r="DA126" s="1041"/>
      <c r="DB126" s="1041"/>
      <c r="DC126" s="1041"/>
      <c r="DD126" s="1041"/>
      <c r="DE126" s="1041"/>
      <c r="DF126" s="1042"/>
      <c r="DG126" s="1010" t="s">
        <v>137</v>
      </c>
      <c r="DH126" s="1011"/>
      <c r="DI126" s="1011"/>
      <c r="DJ126" s="1011"/>
      <c r="DK126" s="1011"/>
      <c r="DL126" s="1011" t="s">
        <v>137</v>
      </c>
      <c r="DM126" s="1011"/>
      <c r="DN126" s="1011"/>
      <c r="DO126" s="1011"/>
      <c r="DP126" s="1011"/>
      <c r="DQ126" s="1011" t="s">
        <v>137</v>
      </c>
      <c r="DR126" s="1011"/>
      <c r="DS126" s="1011"/>
      <c r="DT126" s="1011"/>
      <c r="DU126" s="1011"/>
      <c r="DV126" s="1012" t="s">
        <v>433</v>
      </c>
      <c r="DW126" s="1012"/>
      <c r="DX126" s="1012"/>
      <c r="DY126" s="1012"/>
      <c r="DZ126" s="1013"/>
    </row>
    <row r="127" spans="1:130" s="246" customFormat="1" ht="26.25" customHeight="1" x14ac:dyDescent="0.15">
      <c r="A127" s="1151"/>
      <c r="B127" s="1039"/>
      <c r="C127" s="1093" t="s">
        <v>476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829</v>
      </c>
      <c r="AB127" s="1050"/>
      <c r="AC127" s="1050"/>
      <c r="AD127" s="1050"/>
      <c r="AE127" s="1051"/>
      <c r="AF127" s="1052">
        <v>711</v>
      </c>
      <c r="AG127" s="1050"/>
      <c r="AH127" s="1050"/>
      <c r="AI127" s="1050"/>
      <c r="AJ127" s="1051"/>
      <c r="AK127" s="1052">
        <v>653</v>
      </c>
      <c r="AL127" s="1050"/>
      <c r="AM127" s="1050"/>
      <c r="AN127" s="1050"/>
      <c r="AO127" s="1051"/>
      <c r="AP127" s="1053">
        <v>0</v>
      </c>
      <c r="AQ127" s="1054"/>
      <c r="AR127" s="1054"/>
      <c r="AS127" s="1054"/>
      <c r="AT127" s="1055"/>
      <c r="AU127" s="282"/>
      <c r="AV127" s="282"/>
      <c r="AW127" s="282"/>
      <c r="AX127" s="1123" t="s">
        <v>477</v>
      </c>
      <c r="AY127" s="1124"/>
      <c r="AZ127" s="1124"/>
      <c r="BA127" s="1124"/>
      <c r="BB127" s="1124"/>
      <c r="BC127" s="1124"/>
      <c r="BD127" s="1124"/>
      <c r="BE127" s="1125"/>
      <c r="BF127" s="1126" t="s">
        <v>478</v>
      </c>
      <c r="BG127" s="1124"/>
      <c r="BH127" s="1124"/>
      <c r="BI127" s="1124"/>
      <c r="BJ127" s="1124"/>
      <c r="BK127" s="1124"/>
      <c r="BL127" s="1125"/>
      <c r="BM127" s="1126" t="s">
        <v>479</v>
      </c>
      <c r="BN127" s="1124"/>
      <c r="BO127" s="1124"/>
      <c r="BP127" s="1124"/>
      <c r="BQ127" s="1124"/>
      <c r="BR127" s="1124"/>
      <c r="BS127" s="1125"/>
      <c r="BT127" s="1126" t="s">
        <v>480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481</v>
      </c>
      <c r="CQ127" s="1041"/>
      <c r="CR127" s="1041"/>
      <c r="CS127" s="1041"/>
      <c r="CT127" s="1041"/>
      <c r="CU127" s="1041"/>
      <c r="CV127" s="1041"/>
      <c r="CW127" s="1041"/>
      <c r="CX127" s="1041"/>
      <c r="CY127" s="1041"/>
      <c r="CZ127" s="1041"/>
      <c r="DA127" s="1041"/>
      <c r="DB127" s="1041"/>
      <c r="DC127" s="1041"/>
      <c r="DD127" s="1041"/>
      <c r="DE127" s="1041"/>
      <c r="DF127" s="1042"/>
      <c r="DG127" s="1010" t="s">
        <v>137</v>
      </c>
      <c r="DH127" s="1011"/>
      <c r="DI127" s="1011"/>
      <c r="DJ127" s="1011"/>
      <c r="DK127" s="1011"/>
      <c r="DL127" s="1011" t="s">
        <v>137</v>
      </c>
      <c r="DM127" s="1011"/>
      <c r="DN127" s="1011"/>
      <c r="DO127" s="1011"/>
      <c r="DP127" s="1011"/>
      <c r="DQ127" s="1011" t="s">
        <v>137</v>
      </c>
      <c r="DR127" s="1011"/>
      <c r="DS127" s="1011"/>
      <c r="DT127" s="1011"/>
      <c r="DU127" s="1011"/>
      <c r="DV127" s="1012" t="s">
        <v>137</v>
      </c>
      <c r="DW127" s="1012"/>
      <c r="DX127" s="1012"/>
      <c r="DY127" s="1012"/>
      <c r="DZ127" s="1013"/>
    </row>
    <row r="128" spans="1:130" s="246" customFormat="1" ht="26.25" customHeight="1" thickBot="1" x14ac:dyDescent="0.2">
      <c r="A128" s="1134" t="s">
        <v>482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483</v>
      </c>
      <c r="X128" s="1136"/>
      <c r="Y128" s="1136"/>
      <c r="Z128" s="1137"/>
      <c r="AA128" s="1138">
        <v>780975</v>
      </c>
      <c r="AB128" s="1139"/>
      <c r="AC128" s="1139"/>
      <c r="AD128" s="1139"/>
      <c r="AE128" s="1140"/>
      <c r="AF128" s="1141">
        <v>745830</v>
      </c>
      <c r="AG128" s="1139"/>
      <c r="AH128" s="1139"/>
      <c r="AI128" s="1139"/>
      <c r="AJ128" s="1140"/>
      <c r="AK128" s="1141">
        <v>774967</v>
      </c>
      <c r="AL128" s="1139"/>
      <c r="AM128" s="1139"/>
      <c r="AN128" s="1139"/>
      <c r="AO128" s="1140"/>
      <c r="AP128" s="1142"/>
      <c r="AQ128" s="1143"/>
      <c r="AR128" s="1143"/>
      <c r="AS128" s="1143"/>
      <c r="AT128" s="1144"/>
      <c r="AU128" s="282"/>
      <c r="AV128" s="282"/>
      <c r="AW128" s="282"/>
      <c r="AX128" s="979" t="s">
        <v>484</v>
      </c>
      <c r="AY128" s="980"/>
      <c r="AZ128" s="980"/>
      <c r="BA128" s="980"/>
      <c r="BB128" s="980"/>
      <c r="BC128" s="980"/>
      <c r="BD128" s="980"/>
      <c r="BE128" s="981"/>
      <c r="BF128" s="1145" t="s">
        <v>137</v>
      </c>
      <c r="BG128" s="1146"/>
      <c r="BH128" s="1146"/>
      <c r="BI128" s="1146"/>
      <c r="BJ128" s="1146"/>
      <c r="BK128" s="1146"/>
      <c r="BL128" s="1147"/>
      <c r="BM128" s="1145">
        <v>11.86</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485</v>
      </c>
      <c r="CQ128" s="1128"/>
      <c r="CR128" s="1128"/>
      <c r="CS128" s="1128"/>
      <c r="CT128" s="1128"/>
      <c r="CU128" s="1128"/>
      <c r="CV128" s="1128"/>
      <c r="CW128" s="1128"/>
      <c r="CX128" s="1128"/>
      <c r="CY128" s="1128"/>
      <c r="CZ128" s="1128"/>
      <c r="DA128" s="1128"/>
      <c r="DB128" s="1128"/>
      <c r="DC128" s="1128"/>
      <c r="DD128" s="1128"/>
      <c r="DE128" s="1128"/>
      <c r="DF128" s="1129"/>
      <c r="DG128" s="1130" t="s">
        <v>137</v>
      </c>
      <c r="DH128" s="1131"/>
      <c r="DI128" s="1131"/>
      <c r="DJ128" s="1131"/>
      <c r="DK128" s="1131"/>
      <c r="DL128" s="1131" t="s">
        <v>433</v>
      </c>
      <c r="DM128" s="1131"/>
      <c r="DN128" s="1131"/>
      <c r="DO128" s="1131"/>
      <c r="DP128" s="1131"/>
      <c r="DQ128" s="1131" t="s">
        <v>433</v>
      </c>
      <c r="DR128" s="1131"/>
      <c r="DS128" s="1131"/>
      <c r="DT128" s="1131"/>
      <c r="DU128" s="1131"/>
      <c r="DV128" s="1132" t="s">
        <v>137</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486</v>
      </c>
      <c r="X129" s="1165"/>
      <c r="Y129" s="1165"/>
      <c r="Z129" s="1166"/>
      <c r="AA129" s="1049">
        <v>28578322</v>
      </c>
      <c r="AB129" s="1050"/>
      <c r="AC129" s="1050"/>
      <c r="AD129" s="1050"/>
      <c r="AE129" s="1051"/>
      <c r="AF129" s="1052">
        <v>28706679</v>
      </c>
      <c r="AG129" s="1050"/>
      <c r="AH129" s="1050"/>
      <c r="AI129" s="1050"/>
      <c r="AJ129" s="1051"/>
      <c r="AK129" s="1052">
        <v>28810894</v>
      </c>
      <c r="AL129" s="1050"/>
      <c r="AM129" s="1050"/>
      <c r="AN129" s="1050"/>
      <c r="AO129" s="1051"/>
      <c r="AP129" s="1167"/>
      <c r="AQ129" s="1168"/>
      <c r="AR129" s="1168"/>
      <c r="AS129" s="1168"/>
      <c r="AT129" s="1169"/>
      <c r="AU129" s="284"/>
      <c r="AV129" s="284"/>
      <c r="AW129" s="284"/>
      <c r="AX129" s="1158" t="s">
        <v>487</v>
      </c>
      <c r="AY129" s="1041"/>
      <c r="AZ129" s="1041"/>
      <c r="BA129" s="1041"/>
      <c r="BB129" s="1041"/>
      <c r="BC129" s="1041"/>
      <c r="BD129" s="1041"/>
      <c r="BE129" s="1042"/>
      <c r="BF129" s="1159" t="s">
        <v>137</v>
      </c>
      <c r="BG129" s="1160"/>
      <c r="BH129" s="1160"/>
      <c r="BI129" s="1160"/>
      <c r="BJ129" s="1160"/>
      <c r="BK129" s="1160"/>
      <c r="BL129" s="1161"/>
      <c r="BM129" s="1159">
        <v>16.86</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489</v>
      </c>
      <c r="X130" s="1165"/>
      <c r="Y130" s="1165"/>
      <c r="Z130" s="1166"/>
      <c r="AA130" s="1049">
        <v>3915751</v>
      </c>
      <c r="AB130" s="1050"/>
      <c r="AC130" s="1050"/>
      <c r="AD130" s="1050"/>
      <c r="AE130" s="1051"/>
      <c r="AF130" s="1052">
        <v>3949042</v>
      </c>
      <c r="AG130" s="1050"/>
      <c r="AH130" s="1050"/>
      <c r="AI130" s="1050"/>
      <c r="AJ130" s="1051"/>
      <c r="AK130" s="1052">
        <v>4064157</v>
      </c>
      <c r="AL130" s="1050"/>
      <c r="AM130" s="1050"/>
      <c r="AN130" s="1050"/>
      <c r="AO130" s="1051"/>
      <c r="AP130" s="1167"/>
      <c r="AQ130" s="1168"/>
      <c r="AR130" s="1168"/>
      <c r="AS130" s="1168"/>
      <c r="AT130" s="1169"/>
      <c r="AU130" s="284"/>
      <c r="AV130" s="284"/>
      <c r="AW130" s="284"/>
      <c r="AX130" s="1158" t="s">
        <v>490</v>
      </c>
      <c r="AY130" s="1041"/>
      <c r="AZ130" s="1041"/>
      <c r="BA130" s="1041"/>
      <c r="BB130" s="1041"/>
      <c r="BC130" s="1041"/>
      <c r="BD130" s="1041"/>
      <c r="BE130" s="1042"/>
      <c r="BF130" s="1195">
        <v>3.3</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491</v>
      </c>
      <c r="X131" s="1203"/>
      <c r="Y131" s="1203"/>
      <c r="Z131" s="1204"/>
      <c r="AA131" s="1096">
        <v>24662571</v>
      </c>
      <c r="AB131" s="1075"/>
      <c r="AC131" s="1075"/>
      <c r="AD131" s="1075"/>
      <c r="AE131" s="1076"/>
      <c r="AF131" s="1074">
        <v>24757637</v>
      </c>
      <c r="AG131" s="1075"/>
      <c r="AH131" s="1075"/>
      <c r="AI131" s="1075"/>
      <c r="AJ131" s="1076"/>
      <c r="AK131" s="1074">
        <v>24746737</v>
      </c>
      <c r="AL131" s="1075"/>
      <c r="AM131" s="1075"/>
      <c r="AN131" s="1075"/>
      <c r="AO131" s="1076"/>
      <c r="AP131" s="1205"/>
      <c r="AQ131" s="1206"/>
      <c r="AR131" s="1206"/>
      <c r="AS131" s="1206"/>
      <c r="AT131" s="1207"/>
      <c r="AU131" s="284"/>
      <c r="AV131" s="284"/>
      <c r="AW131" s="284"/>
      <c r="AX131" s="1177" t="s">
        <v>492</v>
      </c>
      <c r="AY131" s="1128"/>
      <c r="AZ131" s="1128"/>
      <c r="BA131" s="1128"/>
      <c r="BB131" s="1128"/>
      <c r="BC131" s="1128"/>
      <c r="BD131" s="1128"/>
      <c r="BE131" s="1129"/>
      <c r="BF131" s="1178">
        <v>0.3</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494</v>
      </c>
      <c r="W132" s="1188"/>
      <c r="X132" s="1188"/>
      <c r="Y132" s="1188"/>
      <c r="Z132" s="1189"/>
      <c r="AA132" s="1190">
        <v>2.9529200339999999</v>
      </c>
      <c r="AB132" s="1191"/>
      <c r="AC132" s="1191"/>
      <c r="AD132" s="1191"/>
      <c r="AE132" s="1192"/>
      <c r="AF132" s="1193">
        <v>3.4393791299999998</v>
      </c>
      <c r="AG132" s="1191"/>
      <c r="AH132" s="1191"/>
      <c r="AI132" s="1191"/>
      <c r="AJ132" s="1192"/>
      <c r="AK132" s="1193">
        <v>3.6622282770000001</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495</v>
      </c>
      <c r="W133" s="1171"/>
      <c r="X133" s="1171"/>
      <c r="Y133" s="1171"/>
      <c r="Z133" s="1172"/>
      <c r="AA133" s="1173">
        <v>3</v>
      </c>
      <c r="AB133" s="1174"/>
      <c r="AC133" s="1174"/>
      <c r="AD133" s="1174"/>
      <c r="AE133" s="1175"/>
      <c r="AF133" s="1173">
        <v>3.2</v>
      </c>
      <c r="AG133" s="1174"/>
      <c r="AH133" s="1174"/>
      <c r="AI133" s="1174"/>
      <c r="AJ133" s="1175"/>
      <c r="AK133" s="1173">
        <v>3.3</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LYAUKmRnjWo8b4SJW/Cn3vW2pVH6itssCSL0TZcnlFqw4Iufl31FvuNZPth2J8fFi7ZvgkCH9v4b727cGW65Q==" saltValue="tlsNZUieTgZIaysyRssj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DTBryLsm5n3UDxNPcXYfdQLzVpSCBMSgyjTq0GTeIOiR3gu67hPYDhMw/wuRYprZuRB9B283+isBT4SNGCg==" saltValue="nQVKohGN+WA2/EmeNSpA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GfWzq29BZVjHKWd179FbT2C96e6ZyIW796HpuYa0zu6zrpsgvNAbcpsW0xE4IZiW34rSNc9C2i6Cb71W108Jw==" saltValue="mdp3d1NvunDIj4/owdSF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504</v>
      </c>
      <c r="AL9" s="1214"/>
      <c r="AM9" s="1214"/>
      <c r="AN9" s="1215"/>
      <c r="AO9" s="312">
        <v>7011092</v>
      </c>
      <c r="AP9" s="312">
        <v>51150</v>
      </c>
      <c r="AQ9" s="313">
        <v>56039</v>
      </c>
      <c r="AR9" s="314">
        <v>-8.6999999999999993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505</v>
      </c>
      <c r="AL10" s="1214"/>
      <c r="AM10" s="1214"/>
      <c r="AN10" s="1215"/>
      <c r="AO10" s="315">
        <v>957067</v>
      </c>
      <c r="AP10" s="315">
        <v>6982</v>
      </c>
      <c r="AQ10" s="316">
        <v>5459</v>
      </c>
      <c r="AR10" s="317">
        <v>27.9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506</v>
      </c>
      <c r="AL11" s="1214"/>
      <c r="AM11" s="1214"/>
      <c r="AN11" s="1215"/>
      <c r="AO11" s="315">
        <v>94</v>
      </c>
      <c r="AP11" s="315">
        <v>1</v>
      </c>
      <c r="AQ11" s="316">
        <v>3948</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507</v>
      </c>
      <c r="AL12" s="1214"/>
      <c r="AM12" s="1214"/>
      <c r="AN12" s="1215"/>
      <c r="AO12" s="315">
        <v>431071</v>
      </c>
      <c r="AP12" s="315">
        <v>3145</v>
      </c>
      <c r="AQ12" s="316">
        <v>1423</v>
      </c>
      <c r="AR12" s="317">
        <v>121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508</v>
      </c>
      <c r="AL13" s="1214"/>
      <c r="AM13" s="1214"/>
      <c r="AN13" s="1215"/>
      <c r="AO13" s="315" t="s">
        <v>509</v>
      </c>
      <c r="AP13" s="315" t="s">
        <v>509</v>
      </c>
      <c r="AQ13" s="316">
        <v>20</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510</v>
      </c>
      <c r="AL14" s="1214"/>
      <c r="AM14" s="1214"/>
      <c r="AN14" s="1215"/>
      <c r="AO14" s="315">
        <v>220796</v>
      </c>
      <c r="AP14" s="315">
        <v>1611</v>
      </c>
      <c r="AQ14" s="316">
        <v>2062</v>
      </c>
      <c r="AR14" s="317">
        <v>-21.9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511</v>
      </c>
      <c r="AL15" s="1214"/>
      <c r="AM15" s="1214"/>
      <c r="AN15" s="1215"/>
      <c r="AO15" s="315">
        <v>310893</v>
      </c>
      <c r="AP15" s="315">
        <v>2268</v>
      </c>
      <c r="AQ15" s="316">
        <v>1615</v>
      </c>
      <c r="AR15" s="317">
        <v>40.4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512</v>
      </c>
      <c r="AL16" s="1217"/>
      <c r="AM16" s="1217"/>
      <c r="AN16" s="1218"/>
      <c r="AO16" s="315">
        <v>-749086</v>
      </c>
      <c r="AP16" s="315">
        <v>-5465</v>
      </c>
      <c r="AQ16" s="316">
        <v>-4846</v>
      </c>
      <c r="AR16" s="317">
        <v>12.8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8181927</v>
      </c>
      <c r="AP17" s="315">
        <v>59692</v>
      </c>
      <c r="AQ17" s="316">
        <v>65721</v>
      </c>
      <c r="AR17" s="317">
        <v>-9.1999999999999993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517</v>
      </c>
      <c r="AL21" s="1209"/>
      <c r="AM21" s="1209"/>
      <c r="AN21" s="1210"/>
      <c r="AO21" s="327">
        <v>6.37</v>
      </c>
      <c r="AP21" s="328">
        <v>6.51</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518</v>
      </c>
      <c r="AL22" s="1209"/>
      <c r="AM22" s="1209"/>
      <c r="AN22" s="1210"/>
      <c r="AO22" s="332">
        <v>100.4</v>
      </c>
      <c r="AP22" s="333">
        <v>99.9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522</v>
      </c>
      <c r="AL32" s="1225"/>
      <c r="AM32" s="1225"/>
      <c r="AN32" s="1226"/>
      <c r="AO32" s="342">
        <v>4155519</v>
      </c>
      <c r="AP32" s="342">
        <v>30317</v>
      </c>
      <c r="AQ32" s="343">
        <v>34220</v>
      </c>
      <c r="AR32" s="344">
        <v>-11.4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523</v>
      </c>
      <c r="AL33" s="1225"/>
      <c r="AM33" s="1225"/>
      <c r="AN33" s="122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524</v>
      </c>
      <c r="AL34" s="1225"/>
      <c r="AM34" s="1225"/>
      <c r="AN34" s="1226"/>
      <c r="AO34" s="342" t="s">
        <v>509</v>
      </c>
      <c r="AP34" s="342" t="s">
        <v>509</v>
      </c>
      <c r="AQ34" s="343">
        <v>8</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525</v>
      </c>
      <c r="AL35" s="1225"/>
      <c r="AM35" s="1225"/>
      <c r="AN35" s="1226"/>
      <c r="AO35" s="342">
        <v>1531709</v>
      </c>
      <c r="AP35" s="342">
        <v>11175</v>
      </c>
      <c r="AQ35" s="343">
        <v>12054</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526</v>
      </c>
      <c r="AL36" s="1225"/>
      <c r="AM36" s="1225"/>
      <c r="AN36" s="1226"/>
      <c r="AO36" s="342" t="s">
        <v>509</v>
      </c>
      <c r="AP36" s="342" t="s">
        <v>509</v>
      </c>
      <c r="AQ36" s="343">
        <v>1688</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527</v>
      </c>
      <c r="AL37" s="1225"/>
      <c r="AM37" s="1225"/>
      <c r="AN37" s="1226"/>
      <c r="AO37" s="342">
        <v>58178</v>
      </c>
      <c r="AP37" s="342">
        <v>424</v>
      </c>
      <c r="AQ37" s="343">
        <v>486</v>
      </c>
      <c r="AR37" s="344">
        <v>-12.8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528</v>
      </c>
      <c r="AL38" s="1228"/>
      <c r="AM38" s="1228"/>
      <c r="AN38" s="1229"/>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529</v>
      </c>
      <c r="AL39" s="1228"/>
      <c r="AM39" s="1228"/>
      <c r="AN39" s="1229"/>
      <c r="AO39" s="342">
        <v>-774967</v>
      </c>
      <c r="AP39" s="342">
        <v>-5654</v>
      </c>
      <c r="AQ39" s="343">
        <v>-7804</v>
      </c>
      <c r="AR39" s="344">
        <v>-27.5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530</v>
      </c>
      <c r="AL40" s="1225"/>
      <c r="AM40" s="1225"/>
      <c r="AN40" s="1226"/>
      <c r="AO40" s="342">
        <v>-4064157</v>
      </c>
      <c r="AP40" s="342">
        <v>-29650</v>
      </c>
      <c r="AQ40" s="343">
        <v>-31657</v>
      </c>
      <c r="AR40" s="344">
        <v>-6.3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297</v>
      </c>
      <c r="AL41" s="1231"/>
      <c r="AM41" s="1231"/>
      <c r="AN41" s="1232"/>
      <c r="AO41" s="342">
        <v>906282</v>
      </c>
      <c r="AP41" s="342">
        <v>6612</v>
      </c>
      <c r="AQ41" s="343">
        <v>8996</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499</v>
      </c>
      <c r="AN49" s="1221" t="s">
        <v>534</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6677793</v>
      </c>
      <c r="AN51" s="364">
        <v>48206</v>
      </c>
      <c r="AO51" s="365">
        <v>30.7</v>
      </c>
      <c r="AP51" s="366">
        <v>53605</v>
      </c>
      <c r="AQ51" s="367">
        <v>5.4</v>
      </c>
      <c r="AR51" s="368">
        <v>25.3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4370094</v>
      </c>
      <c r="AN52" s="372">
        <v>31547</v>
      </c>
      <c r="AO52" s="373">
        <v>41.7</v>
      </c>
      <c r="AP52" s="374">
        <v>28343</v>
      </c>
      <c r="AQ52" s="375">
        <v>11.7</v>
      </c>
      <c r="AR52" s="376">
        <v>30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9520825</v>
      </c>
      <c r="AN53" s="364">
        <v>68947</v>
      </c>
      <c r="AO53" s="365">
        <v>43</v>
      </c>
      <c r="AP53" s="366">
        <v>58051</v>
      </c>
      <c r="AQ53" s="367">
        <v>8.3000000000000007</v>
      </c>
      <c r="AR53" s="368">
        <v>34.700000000000003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6484720</v>
      </c>
      <c r="AN54" s="372">
        <v>46960</v>
      </c>
      <c r="AO54" s="373">
        <v>48.9</v>
      </c>
      <c r="AP54" s="374">
        <v>32143</v>
      </c>
      <c r="AQ54" s="375">
        <v>13.4</v>
      </c>
      <c r="AR54" s="376">
        <v>35.5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6501041</v>
      </c>
      <c r="AN55" s="364">
        <v>47142</v>
      </c>
      <c r="AO55" s="365">
        <v>-31.6</v>
      </c>
      <c r="AP55" s="366">
        <v>63257</v>
      </c>
      <c r="AQ55" s="367">
        <v>9</v>
      </c>
      <c r="AR55" s="368">
        <v>-40.6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4704087</v>
      </c>
      <c r="AN56" s="372">
        <v>34111</v>
      </c>
      <c r="AO56" s="373">
        <v>-27.4</v>
      </c>
      <c r="AP56" s="374">
        <v>27259</v>
      </c>
      <c r="AQ56" s="375">
        <v>-15.2</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4037354</v>
      </c>
      <c r="AN57" s="364">
        <v>29377</v>
      </c>
      <c r="AO57" s="365">
        <v>-37.700000000000003</v>
      </c>
      <c r="AP57" s="366">
        <v>52308</v>
      </c>
      <c r="AQ57" s="367">
        <v>-17.3</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3260350</v>
      </c>
      <c r="AN58" s="372">
        <v>23723</v>
      </c>
      <c r="AO58" s="373">
        <v>-30.5</v>
      </c>
      <c r="AP58" s="374">
        <v>28695</v>
      </c>
      <c r="AQ58" s="375">
        <v>5.3</v>
      </c>
      <c r="AR58" s="376">
        <v>-35.799999999999997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5745567</v>
      </c>
      <c r="AN59" s="364">
        <v>41917</v>
      </c>
      <c r="AO59" s="365">
        <v>42.7</v>
      </c>
      <c r="AP59" s="366">
        <v>46402</v>
      </c>
      <c r="AQ59" s="367">
        <v>-11.3</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4295835</v>
      </c>
      <c r="AN60" s="372">
        <v>31341</v>
      </c>
      <c r="AO60" s="373">
        <v>32.1</v>
      </c>
      <c r="AP60" s="374">
        <v>26897</v>
      </c>
      <c r="AQ60" s="375">
        <v>-6.3</v>
      </c>
      <c r="AR60" s="376">
        <v>38.4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6496516</v>
      </c>
      <c r="AN61" s="379">
        <v>47118</v>
      </c>
      <c r="AO61" s="380">
        <v>9.4</v>
      </c>
      <c r="AP61" s="381">
        <v>54725</v>
      </c>
      <c r="AQ61" s="382">
        <v>-1.2</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4623017</v>
      </c>
      <c r="AN62" s="372">
        <v>33536</v>
      </c>
      <c r="AO62" s="373">
        <v>13</v>
      </c>
      <c r="AP62" s="374">
        <v>28667</v>
      </c>
      <c r="AQ62" s="375">
        <v>1.8</v>
      </c>
      <c r="AR62" s="376">
        <v>11.2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EJE0Q0ed2aIxP9/2iVOADzc59phs0/RqEbLkaX97xpLxfCmNFTNOARVmbn3v5FiheZqQMZ7L/mOeTOJC3YozA==" saltValue="FoObcrN9/YJLrGznOBRK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cZxxk/0/8XiBnlGxowxjjByeMFi348j95nGzoHZGdRGxmxsHaMkHRfZPEd9avqxpS9bA1fLJvzwChxTv7GDfQ==" saltValue="1f7IaUHpqOg2MEsq7Y4K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IbIHPoqEmqPMyfl+s1+soaB4pqx5BXCbwWQ2z50/thIn0RWOdbgp9iqDblrY32XOchxNsYwOBXOzCjhaya47g==" saltValue="Z0OinptViJkoot8m4zuW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10.38</v>
      </c>
      <c r="G47" s="12">
        <v>10.27</v>
      </c>
      <c r="H47" s="12">
        <v>11.99</v>
      </c>
      <c r="I47" s="12">
        <v>11.94</v>
      </c>
      <c r="J47" s="13">
        <v>11.9</v>
      </c>
    </row>
    <row r="48" spans="2:10" ht="57.75" customHeight="1" x14ac:dyDescent="0.15">
      <c r="B48" s="14"/>
      <c r="C48" s="1235" t="s">
        <v>4</v>
      </c>
      <c r="D48" s="1235"/>
      <c r="E48" s="1236"/>
      <c r="F48" s="15">
        <v>6.22</v>
      </c>
      <c r="G48" s="16">
        <v>6.99</v>
      </c>
      <c r="H48" s="16">
        <v>7.27</v>
      </c>
      <c r="I48" s="16">
        <v>7.46</v>
      </c>
      <c r="J48" s="17">
        <v>8.86</v>
      </c>
    </row>
    <row r="49" spans="2:10" ht="57.75" customHeight="1" thickBot="1" x14ac:dyDescent="0.2">
      <c r="B49" s="18"/>
      <c r="C49" s="1237" t="s">
        <v>5</v>
      </c>
      <c r="D49" s="1237"/>
      <c r="E49" s="1238"/>
      <c r="F49" s="19" t="s">
        <v>555</v>
      </c>
      <c r="G49" s="20">
        <v>1.02</v>
      </c>
      <c r="H49" s="20">
        <v>2.12</v>
      </c>
      <c r="I49" s="20">
        <v>0.23</v>
      </c>
      <c r="J49" s="21">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8FmmDFUsx4LGAl8/rYUGELPuSiUCm1U/0/U1XGw6wMsw4Ew10bIdpcLTllmdRE6jsgsko5whoSRsvrBBmpGw==" saltValue="8amAQqeHV71vrD4YHP5e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556</v>
      </c>
      <c r="D34" s="1245"/>
      <c r="E34" s="1246"/>
      <c r="F34" s="32">
        <v>17.260000000000002</v>
      </c>
      <c r="G34" s="33">
        <v>17.12</v>
      </c>
      <c r="H34" s="33">
        <v>14.36</v>
      </c>
      <c r="I34" s="33">
        <v>10.44</v>
      </c>
      <c r="J34" s="34">
        <v>9.35</v>
      </c>
      <c r="K34" s="22"/>
      <c r="L34" s="22"/>
      <c r="M34" s="22"/>
      <c r="N34" s="22"/>
      <c r="O34" s="22"/>
      <c r="P34" s="22"/>
    </row>
    <row r="35" spans="1:16" ht="39" customHeight="1" x14ac:dyDescent="0.15">
      <c r="A35" s="22"/>
      <c r="B35" s="35"/>
      <c r="C35" s="1239" t="s">
        <v>557</v>
      </c>
      <c r="D35" s="1240"/>
      <c r="E35" s="1241"/>
      <c r="F35" s="36">
        <v>6.18</v>
      </c>
      <c r="G35" s="37">
        <v>6.88</v>
      </c>
      <c r="H35" s="37">
        <v>7.15</v>
      </c>
      <c r="I35" s="37">
        <v>7.39</v>
      </c>
      <c r="J35" s="38">
        <v>8.84</v>
      </c>
      <c r="K35" s="22"/>
      <c r="L35" s="22"/>
      <c r="M35" s="22"/>
      <c r="N35" s="22"/>
      <c r="O35" s="22"/>
      <c r="P35" s="22"/>
    </row>
    <row r="36" spans="1:16" ht="39" customHeight="1" x14ac:dyDescent="0.15">
      <c r="A36" s="22"/>
      <c r="B36" s="35"/>
      <c r="C36" s="1239" t="s">
        <v>558</v>
      </c>
      <c r="D36" s="1240"/>
      <c r="E36" s="1241"/>
      <c r="F36" s="36">
        <v>5.53</v>
      </c>
      <c r="G36" s="37">
        <v>4.54</v>
      </c>
      <c r="H36" s="37">
        <v>4.0599999999999996</v>
      </c>
      <c r="I36" s="37">
        <v>2.34</v>
      </c>
      <c r="J36" s="38">
        <v>3.52</v>
      </c>
      <c r="K36" s="22"/>
      <c r="L36" s="22"/>
      <c r="M36" s="22"/>
      <c r="N36" s="22"/>
      <c r="O36" s="22"/>
      <c r="P36" s="22"/>
    </row>
    <row r="37" spans="1:16" ht="39" customHeight="1" x14ac:dyDescent="0.15">
      <c r="A37" s="22"/>
      <c r="B37" s="35"/>
      <c r="C37" s="1239" t="s">
        <v>559</v>
      </c>
      <c r="D37" s="1240"/>
      <c r="E37" s="1241"/>
      <c r="F37" s="36">
        <v>1.8</v>
      </c>
      <c r="G37" s="37">
        <v>2.19</v>
      </c>
      <c r="H37" s="37">
        <v>1.97</v>
      </c>
      <c r="I37" s="37">
        <v>2.02</v>
      </c>
      <c r="J37" s="38">
        <v>2.2200000000000002</v>
      </c>
      <c r="K37" s="22"/>
      <c r="L37" s="22"/>
      <c r="M37" s="22"/>
      <c r="N37" s="22"/>
      <c r="O37" s="22"/>
      <c r="P37" s="22"/>
    </row>
    <row r="38" spans="1:16" ht="39" customHeight="1" x14ac:dyDescent="0.15">
      <c r="A38" s="22"/>
      <c r="B38" s="35"/>
      <c r="C38" s="1239" t="s">
        <v>560</v>
      </c>
      <c r="D38" s="1240"/>
      <c r="E38" s="1241"/>
      <c r="F38" s="36">
        <v>2.12</v>
      </c>
      <c r="G38" s="37">
        <v>1.77</v>
      </c>
      <c r="H38" s="37">
        <v>1.41</v>
      </c>
      <c r="I38" s="37">
        <v>1.1200000000000001</v>
      </c>
      <c r="J38" s="38">
        <v>1.45</v>
      </c>
      <c r="K38" s="22"/>
      <c r="L38" s="22"/>
      <c r="M38" s="22"/>
      <c r="N38" s="22"/>
      <c r="O38" s="22"/>
      <c r="P38" s="22"/>
    </row>
    <row r="39" spans="1:16" ht="39" customHeight="1" x14ac:dyDescent="0.15">
      <c r="A39" s="22"/>
      <c r="B39" s="35"/>
      <c r="C39" s="1239" t="s">
        <v>561</v>
      </c>
      <c r="D39" s="1240"/>
      <c r="E39" s="1241"/>
      <c r="F39" s="36">
        <v>0.94</v>
      </c>
      <c r="G39" s="37">
        <v>0.55000000000000004</v>
      </c>
      <c r="H39" s="37">
        <v>1.29</v>
      </c>
      <c r="I39" s="37">
        <v>1.47</v>
      </c>
      <c r="J39" s="38">
        <v>1.4</v>
      </c>
      <c r="K39" s="22"/>
      <c r="L39" s="22"/>
      <c r="M39" s="22"/>
      <c r="N39" s="22"/>
      <c r="O39" s="22"/>
      <c r="P39" s="22"/>
    </row>
    <row r="40" spans="1:16" ht="39" customHeight="1" x14ac:dyDescent="0.15">
      <c r="A40" s="22"/>
      <c r="B40" s="35"/>
      <c r="C40" s="1239" t="s">
        <v>562</v>
      </c>
      <c r="D40" s="1240"/>
      <c r="E40" s="1241"/>
      <c r="F40" s="36">
        <v>2.19</v>
      </c>
      <c r="G40" s="37">
        <v>1.59</v>
      </c>
      <c r="H40" s="37">
        <v>1.69</v>
      </c>
      <c r="I40" s="37">
        <v>1.62</v>
      </c>
      <c r="J40" s="38">
        <v>1.01</v>
      </c>
      <c r="K40" s="22"/>
      <c r="L40" s="22"/>
      <c r="M40" s="22"/>
      <c r="N40" s="22"/>
      <c r="O40" s="22"/>
      <c r="P40" s="22"/>
    </row>
    <row r="41" spans="1:16" ht="39" customHeight="1" x14ac:dyDescent="0.15">
      <c r="A41" s="22"/>
      <c r="B41" s="35"/>
      <c r="C41" s="1239" t="s">
        <v>563</v>
      </c>
      <c r="D41" s="1240"/>
      <c r="E41" s="1241"/>
      <c r="F41" s="36">
        <v>0.08</v>
      </c>
      <c r="G41" s="37">
        <v>7.0000000000000007E-2</v>
      </c>
      <c r="H41" s="37">
        <v>0.14000000000000001</v>
      </c>
      <c r="I41" s="37">
        <v>0.17</v>
      </c>
      <c r="J41" s="38">
        <v>0.26</v>
      </c>
      <c r="K41" s="22"/>
      <c r="L41" s="22"/>
      <c r="M41" s="22"/>
      <c r="N41" s="22"/>
      <c r="O41" s="22"/>
      <c r="P41" s="22"/>
    </row>
    <row r="42" spans="1:16" ht="39" customHeight="1" x14ac:dyDescent="0.15">
      <c r="A42" s="22"/>
      <c r="B42" s="39"/>
      <c r="C42" s="1239" t="s">
        <v>564</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565</v>
      </c>
      <c r="D43" s="1243"/>
      <c r="E43" s="1244"/>
      <c r="F43" s="41">
        <v>1.06</v>
      </c>
      <c r="G43" s="42">
        <v>0.84</v>
      </c>
      <c r="H43" s="42">
        <v>0.64</v>
      </c>
      <c r="I43" s="42">
        <v>0.52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IcK0wmNutLMjwb9GZPzg8C3adjFmca2HfQEaJqVe+Oo56BjRQgXrPgdsFTxJFLttorfWQC4GIIfghp12X4zg==" saltValue="dFrXFHpsQsZCZV3MFEfE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4215</v>
      </c>
      <c r="L45" s="60">
        <v>3822</v>
      </c>
      <c r="M45" s="60">
        <v>3983</v>
      </c>
      <c r="N45" s="60">
        <v>4024</v>
      </c>
      <c r="O45" s="61">
        <v>4156</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49"/>
      <c r="C48" s="1250"/>
      <c r="D48" s="62"/>
      <c r="E48" s="1255" t="s">
        <v>15</v>
      </c>
      <c r="F48" s="1255"/>
      <c r="G48" s="1255"/>
      <c r="H48" s="1255"/>
      <c r="I48" s="1255"/>
      <c r="J48" s="1256"/>
      <c r="K48" s="63">
        <v>993</v>
      </c>
      <c r="L48" s="64">
        <v>1328</v>
      </c>
      <c r="M48" s="64">
        <v>1380</v>
      </c>
      <c r="N48" s="64">
        <v>1464</v>
      </c>
      <c r="O48" s="65">
        <v>1532</v>
      </c>
      <c r="P48" s="48"/>
      <c r="Q48" s="48"/>
      <c r="R48" s="48"/>
      <c r="S48" s="48"/>
      <c r="T48" s="48"/>
      <c r="U48" s="48"/>
    </row>
    <row r="49" spans="1:21" ht="30.75" customHeight="1" x14ac:dyDescent="0.15">
      <c r="A49" s="48"/>
      <c r="B49" s="1249"/>
      <c r="C49" s="1250"/>
      <c r="D49" s="62"/>
      <c r="E49" s="1255" t="s">
        <v>16</v>
      </c>
      <c r="F49" s="1255"/>
      <c r="G49" s="1255"/>
      <c r="H49" s="1255"/>
      <c r="I49" s="1255"/>
      <c r="J49" s="1256"/>
      <c r="K49" s="63" t="s">
        <v>509</v>
      </c>
      <c r="L49" s="64" t="s">
        <v>509</v>
      </c>
      <c r="M49" s="64" t="s">
        <v>509</v>
      </c>
      <c r="N49" s="64" t="s">
        <v>509</v>
      </c>
      <c r="O49" s="65" t="s">
        <v>509</v>
      </c>
      <c r="P49" s="48"/>
      <c r="Q49" s="48"/>
      <c r="R49" s="48"/>
      <c r="S49" s="48"/>
      <c r="T49" s="48"/>
      <c r="U49" s="48"/>
    </row>
    <row r="50" spans="1:21" ht="30.75" customHeight="1" x14ac:dyDescent="0.15">
      <c r="A50" s="48"/>
      <c r="B50" s="1249"/>
      <c r="C50" s="1250"/>
      <c r="D50" s="62"/>
      <c r="E50" s="1255" t="s">
        <v>17</v>
      </c>
      <c r="F50" s="1255"/>
      <c r="G50" s="1255"/>
      <c r="H50" s="1255"/>
      <c r="I50" s="1255"/>
      <c r="J50" s="1256"/>
      <c r="K50" s="63">
        <v>70</v>
      </c>
      <c r="L50" s="64">
        <v>65</v>
      </c>
      <c r="M50" s="64">
        <v>61</v>
      </c>
      <c r="N50" s="64">
        <v>59</v>
      </c>
      <c r="O50" s="65">
        <v>58</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4625</v>
      </c>
      <c r="L52" s="64">
        <v>4365</v>
      </c>
      <c r="M52" s="64">
        <v>4697</v>
      </c>
      <c r="N52" s="64">
        <v>4695</v>
      </c>
      <c r="O52" s="65">
        <v>4839</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653</v>
      </c>
      <c r="L53" s="69">
        <v>850</v>
      </c>
      <c r="M53" s="69">
        <v>727</v>
      </c>
      <c r="N53" s="69">
        <v>852</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586</v>
      </c>
      <c r="L57" s="83" t="s">
        <v>586</v>
      </c>
      <c r="M57" s="83" t="s">
        <v>586</v>
      </c>
      <c r="N57" s="83" t="s">
        <v>586</v>
      </c>
      <c r="O57" s="84" t="s">
        <v>586</v>
      </c>
    </row>
    <row r="58" spans="1:21" ht="31.5" customHeight="1" thickBot="1" x14ac:dyDescent="0.2">
      <c r="B58" s="1265"/>
      <c r="C58" s="1266"/>
      <c r="D58" s="1270" t="s">
        <v>27</v>
      </c>
      <c r="E58" s="1271"/>
      <c r="F58" s="1271"/>
      <c r="G58" s="1271"/>
      <c r="H58" s="1271"/>
      <c r="I58" s="1271"/>
      <c r="J58" s="1272"/>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2HxZVWoyX9Zfc4V42uCJH0Ntjt+254o8TOVR1id6TpClFzAx3a5vZmVNQyqqh+CxObTubs99DvkDco/c6G6g==" saltValue="/20j1jd75LuOsUATjX8F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3" t="s">
        <v>30</v>
      </c>
      <c r="C41" s="1274"/>
      <c r="D41" s="101"/>
      <c r="E41" s="1279" t="s">
        <v>31</v>
      </c>
      <c r="F41" s="1279"/>
      <c r="G41" s="1279"/>
      <c r="H41" s="1280"/>
      <c r="I41" s="102">
        <v>39629</v>
      </c>
      <c r="J41" s="103">
        <v>42280</v>
      </c>
      <c r="K41" s="103">
        <v>42710</v>
      </c>
      <c r="L41" s="103">
        <v>41602</v>
      </c>
      <c r="M41" s="104">
        <v>42128</v>
      </c>
    </row>
    <row r="42" spans="2:13" ht="27.75" customHeight="1" x14ac:dyDescent="0.15">
      <c r="B42" s="1275"/>
      <c r="C42" s="1276"/>
      <c r="D42" s="105"/>
      <c r="E42" s="1281" t="s">
        <v>32</v>
      </c>
      <c r="F42" s="1281"/>
      <c r="G42" s="1281"/>
      <c r="H42" s="1282"/>
      <c r="I42" s="106">
        <v>457</v>
      </c>
      <c r="J42" s="107">
        <v>399</v>
      </c>
      <c r="K42" s="107">
        <v>344</v>
      </c>
      <c r="L42" s="107">
        <v>290</v>
      </c>
      <c r="M42" s="108">
        <v>237</v>
      </c>
    </row>
    <row r="43" spans="2:13" ht="27.75" customHeight="1" x14ac:dyDescent="0.15">
      <c r="B43" s="1275"/>
      <c r="C43" s="1276"/>
      <c r="D43" s="105"/>
      <c r="E43" s="1281" t="s">
        <v>33</v>
      </c>
      <c r="F43" s="1281"/>
      <c r="G43" s="1281"/>
      <c r="H43" s="1282"/>
      <c r="I43" s="106">
        <v>17169</v>
      </c>
      <c r="J43" s="107">
        <v>17916</v>
      </c>
      <c r="K43" s="107">
        <v>17480</v>
      </c>
      <c r="L43" s="107">
        <v>17964</v>
      </c>
      <c r="M43" s="108">
        <v>16932</v>
      </c>
    </row>
    <row r="44" spans="2:13" ht="27.75" customHeight="1" x14ac:dyDescent="0.15">
      <c r="B44" s="1275"/>
      <c r="C44" s="1276"/>
      <c r="D44" s="105"/>
      <c r="E44" s="1281" t="s">
        <v>34</v>
      </c>
      <c r="F44" s="1281"/>
      <c r="G44" s="1281"/>
      <c r="H44" s="1282"/>
      <c r="I44" s="106" t="s">
        <v>509</v>
      </c>
      <c r="J44" s="107" t="s">
        <v>509</v>
      </c>
      <c r="K44" s="107" t="s">
        <v>509</v>
      </c>
      <c r="L44" s="107" t="s">
        <v>509</v>
      </c>
      <c r="M44" s="108" t="s">
        <v>509</v>
      </c>
    </row>
    <row r="45" spans="2:13" ht="27.75" customHeight="1" x14ac:dyDescent="0.15">
      <c r="B45" s="1275"/>
      <c r="C45" s="1276"/>
      <c r="D45" s="105"/>
      <c r="E45" s="1281" t="s">
        <v>35</v>
      </c>
      <c r="F45" s="1281"/>
      <c r="G45" s="1281"/>
      <c r="H45" s="1282"/>
      <c r="I45" s="106">
        <v>6871</v>
      </c>
      <c r="J45" s="107">
        <v>6574</v>
      </c>
      <c r="K45" s="107">
        <v>6208</v>
      </c>
      <c r="L45" s="107">
        <v>5639</v>
      </c>
      <c r="M45" s="108">
        <v>5390</v>
      </c>
    </row>
    <row r="46" spans="2:13" ht="27.75" customHeight="1" x14ac:dyDescent="0.15">
      <c r="B46" s="1275"/>
      <c r="C46" s="1276"/>
      <c r="D46" s="109"/>
      <c r="E46" s="1281" t="s">
        <v>36</v>
      </c>
      <c r="F46" s="1281"/>
      <c r="G46" s="1281"/>
      <c r="H46" s="1282"/>
      <c r="I46" s="106" t="s">
        <v>509</v>
      </c>
      <c r="J46" s="107" t="s">
        <v>509</v>
      </c>
      <c r="K46" s="107" t="s">
        <v>509</v>
      </c>
      <c r="L46" s="107" t="s">
        <v>509</v>
      </c>
      <c r="M46" s="108" t="s">
        <v>509</v>
      </c>
    </row>
    <row r="47" spans="2:13" ht="27.75" customHeight="1" x14ac:dyDescent="0.15">
      <c r="B47" s="1275"/>
      <c r="C47" s="1276"/>
      <c r="D47" s="110"/>
      <c r="E47" s="1283" t="s">
        <v>37</v>
      </c>
      <c r="F47" s="1284"/>
      <c r="G47" s="1284"/>
      <c r="H47" s="1285"/>
      <c r="I47" s="106" t="s">
        <v>509</v>
      </c>
      <c r="J47" s="107" t="s">
        <v>509</v>
      </c>
      <c r="K47" s="107" t="s">
        <v>509</v>
      </c>
      <c r="L47" s="107" t="s">
        <v>509</v>
      </c>
      <c r="M47" s="108" t="s">
        <v>509</v>
      </c>
    </row>
    <row r="48" spans="2:13" ht="27.75" customHeight="1" x14ac:dyDescent="0.15">
      <c r="B48" s="1275"/>
      <c r="C48" s="1276"/>
      <c r="D48" s="105"/>
      <c r="E48" s="1281" t="s">
        <v>38</v>
      </c>
      <c r="F48" s="1281"/>
      <c r="G48" s="1281"/>
      <c r="H48" s="1282"/>
      <c r="I48" s="106" t="s">
        <v>509</v>
      </c>
      <c r="J48" s="107" t="s">
        <v>509</v>
      </c>
      <c r="K48" s="107" t="s">
        <v>509</v>
      </c>
      <c r="L48" s="107" t="s">
        <v>509</v>
      </c>
      <c r="M48" s="108" t="s">
        <v>509</v>
      </c>
    </row>
    <row r="49" spans="2:13" ht="27.75" customHeight="1" x14ac:dyDescent="0.15">
      <c r="B49" s="1277"/>
      <c r="C49" s="1278"/>
      <c r="D49" s="105"/>
      <c r="E49" s="1281" t="s">
        <v>39</v>
      </c>
      <c r="F49" s="1281"/>
      <c r="G49" s="1281"/>
      <c r="H49" s="1282"/>
      <c r="I49" s="106" t="s">
        <v>509</v>
      </c>
      <c r="J49" s="107" t="s">
        <v>509</v>
      </c>
      <c r="K49" s="107" t="s">
        <v>509</v>
      </c>
      <c r="L49" s="107" t="s">
        <v>509</v>
      </c>
      <c r="M49" s="108" t="s">
        <v>509</v>
      </c>
    </row>
    <row r="50" spans="2:13" ht="27.75" customHeight="1" x14ac:dyDescent="0.15">
      <c r="B50" s="1286" t="s">
        <v>40</v>
      </c>
      <c r="C50" s="1287"/>
      <c r="D50" s="111"/>
      <c r="E50" s="1281" t="s">
        <v>41</v>
      </c>
      <c r="F50" s="1281"/>
      <c r="G50" s="1281"/>
      <c r="H50" s="1282"/>
      <c r="I50" s="106">
        <v>12742</v>
      </c>
      <c r="J50" s="107">
        <v>11989</v>
      </c>
      <c r="K50" s="107">
        <v>13073</v>
      </c>
      <c r="L50" s="107">
        <v>13048</v>
      </c>
      <c r="M50" s="108">
        <v>14670</v>
      </c>
    </row>
    <row r="51" spans="2:13" ht="27.75" customHeight="1" x14ac:dyDescent="0.15">
      <c r="B51" s="1275"/>
      <c r="C51" s="1276"/>
      <c r="D51" s="105"/>
      <c r="E51" s="1281" t="s">
        <v>42</v>
      </c>
      <c r="F51" s="1281"/>
      <c r="G51" s="1281"/>
      <c r="H51" s="1282"/>
      <c r="I51" s="106">
        <v>8456</v>
      </c>
      <c r="J51" s="107">
        <v>8027</v>
      </c>
      <c r="K51" s="107">
        <v>8455</v>
      </c>
      <c r="L51" s="107">
        <v>8341</v>
      </c>
      <c r="M51" s="108">
        <v>7731</v>
      </c>
    </row>
    <row r="52" spans="2:13" ht="27.75" customHeight="1" x14ac:dyDescent="0.15">
      <c r="B52" s="1277"/>
      <c r="C52" s="1278"/>
      <c r="D52" s="105"/>
      <c r="E52" s="1281" t="s">
        <v>43</v>
      </c>
      <c r="F52" s="1281"/>
      <c r="G52" s="1281"/>
      <c r="H52" s="1282"/>
      <c r="I52" s="106">
        <v>41772</v>
      </c>
      <c r="J52" s="107">
        <v>43233</v>
      </c>
      <c r="K52" s="107">
        <v>43436</v>
      </c>
      <c r="L52" s="107">
        <v>42185</v>
      </c>
      <c r="M52" s="108">
        <v>42211</v>
      </c>
    </row>
    <row r="53" spans="2:13" ht="27.75" customHeight="1" thickBot="1" x14ac:dyDescent="0.2">
      <c r="B53" s="1288" t="s">
        <v>44</v>
      </c>
      <c r="C53" s="1289"/>
      <c r="D53" s="112"/>
      <c r="E53" s="1290" t="s">
        <v>45</v>
      </c>
      <c r="F53" s="1290"/>
      <c r="G53" s="1290"/>
      <c r="H53" s="1291"/>
      <c r="I53" s="113">
        <v>1156</v>
      </c>
      <c r="J53" s="114">
        <v>3919</v>
      </c>
      <c r="K53" s="114">
        <v>1779</v>
      </c>
      <c r="L53" s="114">
        <v>1921</v>
      </c>
      <c r="M53" s="115">
        <v>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iUz1AXMBK+EIAYIubfLYdIeHQRzzjm499XSje1N4QN+Zu0dYIzxJhAAiFI9elNuOD+S6AK/TcqxTGtQFE6zQ==" saltValue="7kCoRRLjvCLFV5CVk4Yu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48</v>
      </c>
      <c r="D55" s="1300"/>
      <c r="E55" s="1301"/>
      <c r="F55" s="127">
        <v>3427</v>
      </c>
      <c r="G55" s="127">
        <v>3427</v>
      </c>
      <c r="H55" s="128">
        <v>3429</v>
      </c>
    </row>
    <row r="56" spans="2:8" ht="52.5" customHeight="1" x14ac:dyDescent="0.15">
      <c r="B56" s="129"/>
      <c r="C56" s="1302" t="s">
        <v>49</v>
      </c>
      <c r="D56" s="1302"/>
      <c r="E56" s="1303"/>
      <c r="F56" s="130">
        <v>614</v>
      </c>
      <c r="G56" s="130">
        <v>614</v>
      </c>
      <c r="H56" s="131">
        <v>615</v>
      </c>
    </row>
    <row r="57" spans="2:8" ht="53.25" customHeight="1" x14ac:dyDescent="0.15">
      <c r="B57" s="129"/>
      <c r="C57" s="1304" t="s">
        <v>50</v>
      </c>
      <c r="D57" s="1304"/>
      <c r="E57" s="1305"/>
      <c r="F57" s="132">
        <v>7194</v>
      </c>
      <c r="G57" s="132">
        <v>7183</v>
      </c>
      <c r="H57" s="133">
        <v>8462</v>
      </c>
    </row>
    <row r="58" spans="2:8" ht="45.75" customHeight="1" x14ac:dyDescent="0.15">
      <c r="B58" s="134"/>
      <c r="C58" s="1292" t="s">
        <v>581</v>
      </c>
      <c r="D58" s="1293"/>
      <c r="E58" s="1294"/>
      <c r="F58" s="135">
        <v>350</v>
      </c>
      <c r="G58" s="135">
        <v>1268</v>
      </c>
      <c r="H58" s="136">
        <v>3425</v>
      </c>
    </row>
    <row r="59" spans="2:8" ht="45.75" customHeight="1" x14ac:dyDescent="0.15">
      <c r="B59" s="134"/>
      <c r="C59" s="1292" t="s">
        <v>582</v>
      </c>
      <c r="D59" s="1293"/>
      <c r="E59" s="1294"/>
      <c r="F59" s="135">
        <v>1243</v>
      </c>
      <c r="G59" s="135">
        <v>1323</v>
      </c>
      <c r="H59" s="136">
        <v>1324</v>
      </c>
    </row>
    <row r="60" spans="2:8" ht="45.75" customHeight="1" x14ac:dyDescent="0.15">
      <c r="B60" s="134"/>
      <c r="C60" s="1292" t="s">
        <v>583</v>
      </c>
      <c r="D60" s="1293"/>
      <c r="E60" s="1294"/>
      <c r="F60" s="135">
        <v>1174</v>
      </c>
      <c r="G60" s="135">
        <v>1027</v>
      </c>
      <c r="H60" s="136">
        <v>799</v>
      </c>
    </row>
    <row r="61" spans="2:8" ht="45.75" customHeight="1" x14ac:dyDescent="0.15">
      <c r="B61" s="134"/>
      <c r="C61" s="1292" t="s">
        <v>584</v>
      </c>
      <c r="D61" s="1293"/>
      <c r="E61" s="1294"/>
      <c r="F61" s="135">
        <v>785</v>
      </c>
      <c r="G61" s="135">
        <v>783</v>
      </c>
      <c r="H61" s="136">
        <v>781</v>
      </c>
    </row>
    <row r="62" spans="2:8" ht="45.75" customHeight="1" thickBot="1" x14ac:dyDescent="0.2">
      <c r="B62" s="137"/>
      <c r="C62" s="1295" t="s">
        <v>585</v>
      </c>
      <c r="D62" s="1296"/>
      <c r="E62" s="1297"/>
      <c r="F62" s="138">
        <v>868</v>
      </c>
      <c r="G62" s="138">
        <v>768</v>
      </c>
      <c r="H62" s="139">
        <v>668</v>
      </c>
    </row>
    <row r="63" spans="2:8" ht="52.5" customHeight="1" thickBot="1" x14ac:dyDescent="0.2">
      <c r="B63" s="140"/>
      <c r="C63" s="1298" t="s">
        <v>51</v>
      </c>
      <c r="D63" s="1298"/>
      <c r="E63" s="1299"/>
      <c r="F63" s="141">
        <v>11236</v>
      </c>
      <c r="G63" s="141">
        <v>11225</v>
      </c>
      <c r="H63" s="142">
        <v>12506</v>
      </c>
    </row>
    <row r="64" spans="2:8" ht="15" customHeight="1" x14ac:dyDescent="0.15"/>
    <row r="65" ht="0" hidden="1" customHeight="1" x14ac:dyDescent="0.15"/>
    <row r="66" ht="0" hidden="1" customHeight="1" x14ac:dyDescent="0.15"/>
  </sheetData>
  <sheetProtection algorithmName="SHA-512" hashValue="NZK+hRLqyjShuxR9haCBqR3p5z8/Cjlb1BPuI6UCnzRKBHLJ99uoaOCiL+ty7DjbwudI18Ff7T13UpN+Rr8TKQ==" saltValue="Q5E2btF2xl5Bz4hErNp1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590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15.8</v>
      </c>
      <c r="BY51" s="1306"/>
      <c r="BZ51" s="1306"/>
      <c r="CA51" s="1306"/>
      <c r="CB51" s="1306"/>
      <c r="CC51" s="1306"/>
      <c r="CD51" s="1306"/>
      <c r="CE51" s="1306"/>
      <c r="CF51" s="1306">
        <v>7.2</v>
      </c>
      <c r="CG51" s="1306"/>
      <c r="CH51" s="1306"/>
      <c r="CI51" s="1306"/>
      <c r="CJ51" s="1306"/>
      <c r="CK51" s="1306"/>
      <c r="CL51" s="1306"/>
      <c r="CM51" s="1306"/>
      <c r="CN51" s="1306">
        <v>7.7</v>
      </c>
      <c r="CO51" s="1306"/>
      <c r="CP51" s="1306"/>
      <c r="CQ51" s="1306"/>
      <c r="CR51" s="1306"/>
      <c r="CS51" s="1306"/>
      <c r="CT51" s="1306"/>
      <c r="CU51" s="1306"/>
      <c r="CV51" s="1306">
        <v>0.3</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63</v>
      </c>
      <c r="BY53" s="1306"/>
      <c r="BZ53" s="1306"/>
      <c r="CA53" s="1306"/>
      <c r="CB53" s="1306"/>
      <c r="CC53" s="1306"/>
      <c r="CD53" s="1306"/>
      <c r="CE53" s="1306"/>
      <c r="CF53" s="1306">
        <v>63.8</v>
      </c>
      <c r="CG53" s="1306"/>
      <c r="CH53" s="1306"/>
      <c r="CI53" s="1306"/>
      <c r="CJ53" s="1306"/>
      <c r="CK53" s="1306"/>
      <c r="CL53" s="1306"/>
      <c r="CM53" s="1306"/>
      <c r="CN53" s="1306">
        <v>65.2</v>
      </c>
      <c r="CO53" s="1306"/>
      <c r="CP53" s="1306"/>
      <c r="CQ53" s="1306"/>
      <c r="CR53" s="1306"/>
      <c r="CS53" s="1306"/>
      <c r="CT53" s="1306"/>
      <c r="CU53" s="1306"/>
      <c r="CV53" s="1306">
        <v>66.400000000000006</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595</v>
      </c>
      <c r="AO55" s="1311"/>
      <c r="AP55" s="1311"/>
      <c r="AQ55" s="1311"/>
      <c r="AR55" s="1311"/>
      <c r="AS55" s="1311"/>
      <c r="AT55" s="1311"/>
      <c r="AU55" s="1311"/>
      <c r="AV55" s="1311"/>
      <c r="AW55" s="1311"/>
      <c r="AX55" s="1311"/>
      <c r="AY55" s="1311"/>
      <c r="AZ55" s="1311"/>
      <c r="BA55" s="1311"/>
      <c r="BB55" s="1309" t="s">
        <v>593</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34.9</v>
      </c>
      <c r="BY55" s="1306"/>
      <c r="BZ55" s="1306"/>
      <c r="CA55" s="1306"/>
      <c r="CB55" s="1306"/>
      <c r="CC55" s="1306"/>
      <c r="CD55" s="1306"/>
      <c r="CE55" s="1306"/>
      <c r="CF55" s="1306">
        <v>6.5</v>
      </c>
      <c r="CG55" s="1306"/>
      <c r="CH55" s="1306"/>
      <c r="CI55" s="1306"/>
      <c r="CJ55" s="1306"/>
      <c r="CK55" s="1306"/>
      <c r="CL55" s="1306"/>
      <c r="CM55" s="1306"/>
      <c r="CN55" s="1306">
        <v>5.8</v>
      </c>
      <c r="CO55" s="1306"/>
      <c r="CP55" s="1306"/>
      <c r="CQ55" s="1306"/>
      <c r="CR55" s="1306"/>
      <c r="CS55" s="1306"/>
      <c r="CT55" s="1306"/>
      <c r="CU55" s="1306"/>
      <c r="CV55" s="1306">
        <v>2.7</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594</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60.2</v>
      </c>
      <c r="BY57" s="1306"/>
      <c r="BZ57" s="1306"/>
      <c r="CA57" s="1306"/>
      <c r="CB57" s="1306"/>
      <c r="CC57" s="1306"/>
      <c r="CD57" s="1306"/>
      <c r="CE57" s="1306"/>
      <c r="CF57" s="1306">
        <v>57.2</v>
      </c>
      <c r="CG57" s="1306"/>
      <c r="CH57" s="1306"/>
      <c r="CI57" s="1306"/>
      <c r="CJ57" s="1306"/>
      <c r="CK57" s="1306"/>
      <c r="CL57" s="1306"/>
      <c r="CM57" s="1306"/>
      <c r="CN57" s="1306">
        <v>58.6</v>
      </c>
      <c r="CO57" s="1306"/>
      <c r="CP57" s="1306"/>
      <c r="CQ57" s="1306"/>
      <c r="CR57" s="1306"/>
      <c r="CS57" s="1306"/>
      <c r="CT57" s="1306"/>
      <c r="CU57" s="1306"/>
      <c r="CV57" s="1306">
        <v>60.2</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597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06">
        <v>4.8</v>
      </c>
      <c r="BQ73" s="1306"/>
      <c r="BR73" s="1306"/>
      <c r="BS73" s="1306"/>
      <c r="BT73" s="1306"/>
      <c r="BU73" s="1306"/>
      <c r="BV73" s="1306"/>
      <c r="BW73" s="1306"/>
      <c r="BX73" s="1306">
        <v>15.8</v>
      </c>
      <c r="BY73" s="1306"/>
      <c r="BZ73" s="1306"/>
      <c r="CA73" s="1306"/>
      <c r="CB73" s="1306"/>
      <c r="CC73" s="1306"/>
      <c r="CD73" s="1306"/>
      <c r="CE73" s="1306"/>
      <c r="CF73" s="1306">
        <v>7.2</v>
      </c>
      <c r="CG73" s="1306"/>
      <c r="CH73" s="1306"/>
      <c r="CI73" s="1306"/>
      <c r="CJ73" s="1306"/>
      <c r="CK73" s="1306"/>
      <c r="CL73" s="1306"/>
      <c r="CM73" s="1306"/>
      <c r="CN73" s="1306">
        <v>7.7</v>
      </c>
      <c r="CO73" s="1306"/>
      <c r="CP73" s="1306"/>
      <c r="CQ73" s="1306"/>
      <c r="CR73" s="1306"/>
      <c r="CS73" s="1306"/>
      <c r="CT73" s="1306"/>
      <c r="CU73" s="1306"/>
      <c r="CV73" s="1306">
        <v>0.3</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06">
        <v>4.8</v>
      </c>
      <c r="BQ75" s="1306"/>
      <c r="BR75" s="1306"/>
      <c r="BS75" s="1306"/>
      <c r="BT75" s="1306"/>
      <c r="BU75" s="1306"/>
      <c r="BV75" s="1306"/>
      <c r="BW75" s="1306"/>
      <c r="BX75" s="1306">
        <v>3.9</v>
      </c>
      <c r="BY75" s="1306"/>
      <c r="BZ75" s="1306"/>
      <c r="CA75" s="1306"/>
      <c r="CB75" s="1306"/>
      <c r="CC75" s="1306"/>
      <c r="CD75" s="1306"/>
      <c r="CE75" s="1306"/>
      <c r="CF75" s="1306">
        <v>3</v>
      </c>
      <c r="CG75" s="1306"/>
      <c r="CH75" s="1306"/>
      <c r="CI75" s="1306"/>
      <c r="CJ75" s="1306"/>
      <c r="CK75" s="1306"/>
      <c r="CL75" s="1306"/>
      <c r="CM75" s="1306"/>
      <c r="CN75" s="1306">
        <v>3.2</v>
      </c>
      <c r="CO75" s="1306"/>
      <c r="CP75" s="1306"/>
      <c r="CQ75" s="1306"/>
      <c r="CR75" s="1306"/>
      <c r="CS75" s="1306"/>
      <c r="CT75" s="1306"/>
      <c r="CU75" s="1306"/>
      <c r="CV75" s="1306">
        <v>3.3</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595</v>
      </c>
      <c r="AO77" s="1311"/>
      <c r="AP77" s="1311"/>
      <c r="AQ77" s="1311"/>
      <c r="AR77" s="1311"/>
      <c r="AS77" s="1311"/>
      <c r="AT77" s="1311"/>
      <c r="AU77" s="1311"/>
      <c r="AV77" s="1311"/>
      <c r="AW77" s="1311"/>
      <c r="AX77" s="1311"/>
      <c r="AY77" s="1311"/>
      <c r="AZ77" s="1311"/>
      <c r="BA77" s="1311"/>
      <c r="BB77" s="1309" t="s">
        <v>593</v>
      </c>
      <c r="BC77" s="1309"/>
      <c r="BD77" s="1309"/>
      <c r="BE77" s="1309"/>
      <c r="BF77" s="1309"/>
      <c r="BG77" s="1309"/>
      <c r="BH77" s="1309"/>
      <c r="BI77" s="1309"/>
      <c r="BJ77" s="1309"/>
      <c r="BK77" s="1309"/>
      <c r="BL77" s="1309"/>
      <c r="BM77" s="1309"/>
      <c r="BN77" s="1309"/>
      <c r="BO77" s="1309"/>
      <c r="BP77" s="1306">
        <v>33.799999999999997</v>
      </c>
      <c r="BQ77" s="1306"/>
      <c r="BR77" s="1306"/>
      <c r="BS77" s="1306"/>
      <c r="BT77" s="1306"/>
      <c r="BU77" s="1306"/>
      <c r="BV77" s="1306"/>
      <c r="BW77" s="1306"/>
      <c r="BX77" s="1306">
        <v>34.9</v>
      </c>
      <c r="BY77" s="1306"/>
      <c r="BZ77" s="1306"/>
      <c r="CA77" s="1306"/>
      <c r="CB77" s="1306"/>
      <c r="CC77" s="1306"/>
      <c r="CD77" s="1306"/>
      <c r="CE77" s="1306"/>
      <c r="CF77" s="1306">
        <v>6.5</v>
      </c>
      <c r="CG77" s="1306"/>
      <c r="CH77" s="1306"/>
      <c r="CI77" s="1306"/>
      <c r="CJ77" s="1306"/>
      <c r="CK77" s="1306"/>
      <c r="CL77" s="1306"/>
      <c r="CM77" s="1306"/>
      <c r="CN77" s="1306">
        <v>5.8</v>
      </c>
      <c r="CO77" s="1306"/>
      <c r="CP77" s="1306"/>
      <c r="CQ77" s="1306"/>
      <c r="CR77" s="1306"/>
      <c r="CS77" s="1306"/>
      <c r="CT77" s="1306"/>
      <c r="CU77" s="1306"/>
      <c r="CV77" s="1306">
        <v>2.7</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598</v>
      </c>
      <c r="BC79" s="1309"/>
      <c r="BD79" s="1309"/>
      <c r="BE79" s="1309"/>
      <c r="BF79" s="1309"/>
      <c r="BG79" s="1309"/>
      <c r="BH79" s="1309"/>
      <c r="BI79" s="1309"/>
      <c r="BJ79" s="1309"/>
      <c r="BK79" s="1309"/>
      <c r="BL79" s="1309"/>
      <c r="BM79" s="1309"/>
      <c r="BN79" s="1309"/>
      <c r="BO79" s="1309"/>
      <c r="BP79" s="1306">
        <v>7.1</v>
      </c>
      <c r="BQ79" s="1306"/>
      <c r="BR79" s="1306"/>
      <c r="BS79" s="1306"/>
      <c r="BT79" s="1306"/>
      <c r="BU79" s="1306"/>
      <c r="BV79" s="1306"/>
      <c r="BW79" s="1306"/>
      <c r="BX79" s="1306">
        <v>7.2</v>
      </c>
      <c r="BY79" s="1306"/>
      <c r="BZ79" s="1306"/>
      <c r="CA79" s="1306"/>
      <c r="CB79" s="1306"/>
      <c r="CC79" s="1306"/>
      <c r="CD79" s="1306"/>
      <c r="CE79" s="1306"/>
      <c r="CF79" s="1306">
        <v>5.9</v>
      </c>
      <c r="CG79" s="1306"/>
      <c r="CH79" s="1306"/>
      <c r="CI79" s="1306"/>
      <c r="CJ79" s="1306"/>
      <c r="CK79" s="1306"/>
      <c r="CL79" s="1306"/>
      <c r="CM79" s="1306"/>
      <c r="CN79" s="1306">
        <v>5.3</v>
      </c>
      <c r="CO79" s="1306"/>
      <c r="CP79" s="1306"/>
      <c r="CQ79" s="1306"/>
      <c r="CR79" s="1306"/>
      <c r="CS79" s="1306"/>
      <c r="CT79" s="1306"/>
      <c r="CU79" s="1306"/>
      <c r="CV79" s="1306">
        <v>5</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GYmHl9/TuePKpK3qpj9lwvbWykvcXpyX0hV/F6rOzNZHV2pQZZbnBb7bTvOMS0RaneGd65coi46gBMBfs5RDQ==" saltValue="YHGEQs5E33zVQShoar1L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aTE/6424NlyB5W2r/rrArSioAb86l0ChA6ZSJTJNViwcohCLnjfxnwXDU64QHw4NynsRhDCbdTAqAABGYKXw==" saltValue="d+k3pAXa+AMU+H9t7Tfj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4DmaPIi2QF4BXeXdEXmSvPJoZYb2pfnmqDiherUUZvnIRS8gLGjnoxu+ac3Lc+abwc2la1G52baoAUZ2xWkCQ==" saltValue="LxljgS9tPOhHoKc0vzdO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48206</v>
      </c>
      <c r="E3" s="161"/>
      <c r="F3" s="162">
        <v>53605</v>
      </c>
      <c r="G3" s="163"/>
      <c r="H3" s="164"/>
    </row>
    <row r="4" spans="1:8" x14ac:dyDescent="0.15">
      <c r="A4" s="165"/>
      <c r="B4" s="166"/>
      <c r="C4" s="167"/>
      <c r="D4" s="168">
        <v>31547</v>
      </c>
      <c r="E4" s="169"/>
      <c r="F4" s="170">
        <v>28343</v>
      </c>
      <c r="G4" s="171"/>
      <c r="H4" s="172"/>
    </row>
    <row r="5" spans="1:8" x14ac:dyDescent="0.15">
      <c r="A5" s="153" t="s">
        <v>542</v>
      </c>
      <c r="B5" s="158"/>
      <c r="C5" s="159"/>
      <c r="D5" s="160">
        <v>68947</v>
      </c>
      <c r="E5" s="161"/>
      <c r="F5" s="162">
        <v>58051</v>
      </c>
      <c r="G5" s="163"/>
      <c r="H5" s="164"/>
    </row>
    <row r="6" spans="1:8" x14ac:dyDescent="0.15">
      <c r="A6" s="165"/>
      <c r="B6" s="166"/>
      <c r="C6" s="167"/>
      <c r="D6" s="168">
        <v>46960</v>
      </c>
      <c r="E6" s="169"/>
      <c r="F6" s="170">
        <v>32143</v>
      </c>
      <c r="G6" s="171"/>
      <c r="H6" s="172"/>
    </row>
    <row r="7" spans="1:8" x14ac:dyDescent="0.15">
      <c r="A7" s="153" t="s">
        <v>543</v>
      </c>
      <c r="B7" s="158"/>
      <c r="C7" s="159"/>
      <c r="D7" s="160">
        <v>47142</v>
      </c>
      <c r="E7" s="161"/>
      <c r="F7" s="162">
        <v>63257</v>
      </c>
      <c r="G7" s="163"/>
      <c r="H7" s="164"/>
    </row>
    <row r="8" spans="1:8" x14ac:dyDescent="0.15">
      <c r="A8" s="165"/>
      <c r="B8" s="166"/>
      <c r="C8" s="167"/>
      <c r="D8" s="168">
        <v>34111</v>
      </c>
      <c r="E8" s="169"/>
      <c r="F8" s="170">
        <v>27259</v>
      </c>
      <c r="G8" s="171"/>
      <c r="H8" s="172"/>
    </row>
    <row r="9" spans="1:8" x14ac:dyDescent="0.15">
      <c r="A9" s="153" t="s">
        <v>544</v>
      </c>
      <c r="B9" s="158"/>
      <c r="C9" s="159"/>
      <c r="D9" s="160">
        <v>29377</v>
      </c>
      <c r="E9" s="161"/>
      <c r="F9" s="162">
        <v>52308</v>
      </c>
      <c r="G9" s="163"/>
      <c r="H9" s="164"/>
    </row>
    <row r="10" spans="1:8" x14ac:dyDescent="0.15">
      <c r="A10" s="165"/>
      <c r="B10" s="166"/>
      <c r="C10" s="167"/>
      <c r="D10" s="168">
        <v>23723</v>
      </c>
      <c r="E10" s="169"/>
      <c r="F10" s="170">
        <v>28695</v>
      </c>
      <c r="G10" s="171"/>
      <c r="H10" s="172"/>
    </row>
    <row r="11" spans="1:8" x14ac:dyDescent="0.15">
      <c r="A11" s="153" t="s">
        <v>545</v>
      </c>
      <c r="B11" s="158"/>
      <c r="C11" s="159"/>
      <c r="D11" s="160">
        <v>41917</v>
      </c>
      <c r="E11" s="161"/>
      <c r="F11" s="162">
        <v>46402</v>
      </c>
      <c r="G11" s="163"/>
      <c r="H11" s="164"/>
    </row>
    <row r="12" spans="1:8" x14ac:dyDescent="0.15">
      <c r="A12" s="165"/>
      <c r="B12" s="166"/>
      <c r="C12" s="173"/>
      <c r="D12" s="168">
        <v>31341</v>
      </c>
      <c r="E12" s="169"/>
      <c r="F12" s="170">
        <v>26897</v>
      </c>
      <c r="G12" s="171"/>
      <c r="H12" s="172"/>
    </row>
    <row r="13" spans="1:8" x14ac:dyDescent="0.15">
      <c r="A13" s="153"/>
      <c r="B13" s="158"/>
      <c r="C13" s="174"/>
      <c r="D13" s="175">
        <v>47118</v>
      </c>
      <c r="E13" s="176"/>
      <c r="F13" s="177">
        <v>54725</v>
      </c>
      <c r="G13" s="178"/>
      <c r="H13" s="164"/>
    </row>
    <row r="14" spans="1:8" x14ac:dyDescent="0.15">
      <c r="A14" s="165"/>
      <c r="B14" s="166"/>
      <c r="C14" s="167"/>
      <c r="D14" s="168">
        <v>33536</v>
      </c>
      <c r="E14" s="169"/>
      <c r="F14" s="170">
        <v>28667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6.22</v>
      </c>
      <c r="C19" s="179">
        <f>ROUND(VALUE(SUBSTITUTE(実質収支比率等に係る経年分析!G$48,"▲","-")),2)</f>
        <v>6.99</v>
      </c>
      <c r="D19" s="179">
        <f>ROUND(VALUE(SUBSTITUTE(実質収支比率等に係る経年分析!H$48,"▲","-")),2)</f>
        <v>7.27</v>
      </c>
      <c r="E19" s="179">
        <f>ROUND(VALUE(SUBSTITUTE(実質収支比率等に係る経年分析!I$48,"▲","-")),2)</f>
        <v>7.46</v>
      </c>
      <c r="F19" s="179">
        <f>ROUND(VALUE(SUBSTITUTE(実質収支比率等に係る経年分析!J$48,"▲","-")),2)</f>
        <v>8.86</v>
      </c>
    </row>
    <row r="20" spans="1:11" x14ac:dyDescent="0.15">
      <c r="A20" s="179" t="s">
        <v>55</v>
      </c>
      <c r="B20" s="179">
        <f>ROUND(VALUE(SUBSTITUTE(実質収支比率等に係る経年分析!F$47,"▲","-")),2)</f>
        <v>10.38</v>
      </c>
      <c r="C20" s="179">
        <f>ROUND(VALUE(SUBSTITUTE(実質収支比率等に係る経年分析!G$47,"▲","-")),2)</f>
        <v>10.27</v>
      </c>
      <c r="D20" s="179">
        <f>ROUND(VALUE(SUBSTITUTE(実質収支比率等に係る経年分析!H$47,"▲","-")),2)</f>
        <v>11.99</v>
      </c>
      <c r="E20" s="179">
        <f>ROUND(VALUE(SUBSTITUTE(実質収支比率等に係る経年分析!I$47,"▲","-")),2)</f>
        <v>11.94</v>
      </c>
      <c r="F20" s="179">
        <f>ROUND(VALUE(SUBSTITUTE(実質収支比率等に係る経年分析!J$47,"▲","-")),2)</f>
        <v>11.9</v>
      </c>
    </row>
    <row r="21" spans="1:11" x14ac:dyDescent="0.15">
      <c r="A21" s="179" t="s">
        <v>56</v>
      </c>
      <c r="B21" s="179">
        <f>IF(ISNUMBER(VALUE(SUBSTITUTE(実質収支比率等に係る経年分析!F$49,"▲","-"))),ROUND(VALUE(SUBSTITUTE(実質収支比率等に係る経年分析!F$49,"▲","-")),2),NA())</f>
        <v>-2.92</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2.12</v>
      </c>
      <c r="E21" s="179">
        <f>IF(ISNUMBER(VALUE(SUBSTITUTE(実質収支比率等に係る経年分析!I$49,"▲","-"))),ROUND(VALUE(SUBSTITUTE(実質収支比率等に係る経年分析!I$49,"▲","-")),2),NA())</f>
        <v>0.23</v>
      </c>
      <c r="F21" s="179">
        <f>IF(ISNUMBER(VALUE(SUBSTITUTE(実質収支比率等に係る経年分析!J$49,"▲","-"))),ROUND(VALUE(SUBSTITUTE(実質収支比率等に係る経年分析!J$49,"▲","-")),2),NA())</f>
        <v>1.43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0.26</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2.19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1.59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1.62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1.01</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v>
      </c>
    </row>
    <row r="32" spans="1:11" x14ac:dyDescent="0.15">
      <c r="A32" s="180" t="str">
        <f>IF(連結実質赤字比率に係る赤字・黒字の構成分析!C$38="",NA(),連結実質赤字比率に係る赤字・黒字の構成分析!C$38)</f>
        <v>尾張都市計画事業稲沢西土地区画整理事業特別会計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1.1200000000000001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1.45</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2.2200000000000002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4.0599999999999996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17.260000000000002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4625</v>
      </c>
      <c r="E42" s="181"/>
      <c r="F42" s="181"/>
      <c r="G42" s="181">
        <f>'実質公債費比率（分子）の構造'!L$52</f>
        <v>4365</v>
      </c>
      <c r="H42" s="181"/>
      <c r="I42" s="181"/>
      <c r="J42" s="181">
        <f>'実質公債費比率（分子）の構造'!M$52</f>
        <v>4697</v>
      </c>
      <c r="K42" s="181"/>
      <c r="L42" s="181"/>
      <c r="M42" s="181">
        <f>'実質公債費比率（分子）の構造'!N$52</f>
        <v>4695</v>
      </c>
      <c r="N42" s="181"/>
      <c r="O42" s="181"/>
      <c r="P42" s="181">
        <f>'実質公債費比率（分子）の構造'!O$52</f>
        <v>4839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70</v>
      </c>
      <c r="C44" s="181"/>
      <c r="D44" s="181"/>
      <c r="E44" s="181">
        <f>'実質公債費比率（分子）の構造'!L$50</f>
        <v>65</v>
      </c>
      <c r="F44" s="181"/>
      <c r="G44" s="181"/>
      <c r="H44" s="181">
        <f>'実質公債費比率（分子）の構造'!M$50</f>
        <v>61</v>
      </c>
      <c r="I44" s="181"/>
      <c r="J44" s="181"/>
      <c r="K44" s="181">
        <f>'実質公債費比率（分子）の構造'!N$50</f>
        <v>59</v>
      </c>
      <c r="L44" s="181"/>
      <c r="M44" s="181"/>
      <c r="N44" s="181">
        <f>'実質公債費比率（分子）の構造'!O$50</f>
        <v>58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993</v>
      </c>
      <c r="C46" s="181"/>
      <c r="D46" s="181"/>
      <c r="E46" s="181">
        <f>'実質公債費比率（分子）の構造'!L$48</f>
        <v>1328</v>
      </c>
      <c r="F46" s="181"/>
      <c r="G46" s="181"/>
      <c r="H46" s="181">
        <f>'実質公債費比率（分子）の構造'!M$48</f>
        <v>1380</v>
      </c>
      <c r="I46" s="181"/>
      <c r="J46" s="181"/>
      <c r="K46" s="181">
        <f>'実質公債費比率（分子）の構造'!N$48</f>
        <v>1464</v>
      </c>
      <c r="L46" s="181"/>
      <c r="M46" s="181"/>
      <c r="N46" s="181">
        <f>'実質公債費比率（分子）の構造'!O$48</f>
        <v>1532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4215</v>
      </c>
      <c r="C49" s="181"/>
      <c r="D49" s="181"/>
      <c r="E49" s="181">
        <f>'実質公債費比率（分子）の構造'!L$45</f>
        <v>3822</v>
      </c>
      <c r="F49" s="181"/>
      <c r="G49" s="181"/>
      <c r="H49" s="181">
        <f>'実質公債費比率（分子）の構造'!M$45</f>
        <v>3983</v>
      </c>
      <c r="I49" s="181"/>
      <c r="J49" s="181"/>
      <c r="K49" s="181">
        <f>'実質公債費比率（分子）の構造'!N$45</f>
        <v>4024</v>
      </c>
      <c r="L49" s="181"/>
      <c r="M49" s="181"/>
      <c r="N49" s="181">
        <f>'実質公債費比率（分子）の構造'!O$45</f>
        <v>4156</v>
      </c>
      <c r="O49" s="181"/>
      <c r="P49" s="181"/>
    </row>
    <row r="50" spans="1:16" x14ac:dyDescent="0.15">
      <c r="A50" s="181" t="s">
        <v>71</v>
      </c>
      <c r="B50" s="181" t="e">
        <f>NA()</f>
        <v>#N/A</v>
      </c>
      <c r="C50" s="181">
        <f>IF(ISNUMBER('実質公債費比率（分子）の構造'!K$53),'実質公債費比率（分子）の構造'!K$53,NA())</f>
        <v>653</v>
      </c>
      <c r="D50" s="181" t="e">
        <f>NA()</f>
        <v>#N/A</v>
      </c>
      <c r="E50" s="181" t="e">
        <f>NA()</f>
        <v>#N/A</v>
      </c>
      <c r="F50" s="181">
        <f>IF(ISNUMBER('実質公債費比率（分子）の構造'!L$53),'実質公債費比率（分子）の構造'!L$53,NA())</f>
        <v>850</v>
      </c>
      <c r="G50" s="181" t="e">
        <f>NA()</f>
        <v>#N/A</v>
      </c>
      <c r="H50" s="181" t="e">
        <f>NA()</f>
        <v>#N/A</v>
      </c>
      <c r="I50" s="181">
        <f>IF(ISNUMBER('実質公債費比率（分子）の構造'!M$53),'実質公債費比率（分子）の構造'!M$53,NA())</f>
        <v>727</v>
      </c>
      <c r="J50" s="181" t="e">
        <f>NA()</f>
        <v>#N/A</v>
      </c>
      <c r="K50" s="181" t="e">
        <f>NA()</f>
        <v>#N/A</v>
      </c>
      <c r="L50" s="181">
        <f>IF(ISNUMBER('実質公債費比率（分子）の構造'!N$53),'実質公債費比率（分子）の構造'!N$53,NA())</f>
        <v>852</v>
      </c>
      <c r="M50" s="181" t="e">
        <f>NA()</f>
        <v>#N/A</v>
      </c>
      <c r="N50" s="181" t="e">
        <f>NA()</f>
        <v>#N/A</v>
      </c>
      <c r="O50" s="181">
        <f>IF(ISNUMBER('実質公債費比率（分子）の構造'!O$53),'実質公債費比率（分子）の構造'!O$53,NA())</f>
        <v>907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41772</v>
      </c>
      <c r="E56" s="180"/>
      <c r="F56" s="180"/>
      <c r="G56" s="180">
        <f>'将来負担比率（分子）の構造'!J$52</f>
        <v>43233</v>
      </c>
      <c r="H56" s="180"/>
      <c r="I56" s="180"/>
      <c r="J56" s="180">
        <f>'将来負担比率（分子）の構造'!K$52</f>
        <v>43436</v>
      </c>
      <c r="K56" s="180"/>
      <c r="L56" s="180"/>
      <c r="M56" s="180">
        <f>'将来負担比率（分子）の構造'!L$52</f>
        <v>42185</v>
      </c>
      <c r="N56" s="180"/>
      <c r="O56" s="180"/>
      <c r="P56" s="180">
        <f>'将来負担比率（分子）の構造'!M$52</f>
        <v>42211</v>
      </c>
    </row>
    <row r="57" spans="1:16" x14ac:dyDescent="0.15">
      <c r="A57" s="180" t="s">
        <v>42</v>
      </c>
      <c r="B57" s="180"/>
      <c r="C57" s="180"/>
      <c r="D57" s="180">
        <f>'将来負担比率（分子）の構造'!I$51</f>
        <v>8456</v>
      </c>
      <c r="E57" s="180"/>
      <c r="F57" s="180"/>
      <c r="G57" s="180">
        <f>'将来負担比率（分子）の構造'!J$51</f>
        <v>8027</v>
      </c>
      <c r="H57" s="180"/>
      <c r="I57" s="180"/>
      <c r="J57" s="180">
        <f>'将来負担比率（分子）の構造'!K$51</f>
        <v>8455</v>
      </c>
      <c r="K57" s="180"/>
      <c r="L57" s="180"/>
      <c r="M57" s="180">
        <f>'将来負担比率（分子）の構造'!L$51</f>
        <v>8341</v>
      </c>
      <c r="N57" s="180"/>
      <c r="O57" s="180"/>
      <c r="P57" s="180">
        <f>'将来負担比率（分子）の構造'!M$51</f>
        <v>7731</v>
      </c>
    </row>
    <row r="58" spans="1:16" x14ac:dyDescent="0.15">
      <c r="A58" s="180" t="s">
        <v>41</v>
      </c>
      <c r="B58" s="180"/>
      <c r="C58" s="180"/>
      <c r="D58" s="180">
        <f>'将来負担比率（分子）の構造'!I$50</f>
        <v>12742</v>
      </c>
      <c r="E58" s="180"/>
      <c r="F58" s="180"/>
      <c r="G58" s="180">
        <f>'将来負担比率（分子）の構造'!J$50</f>
        <v>11989</v>
      </c>
      <c r="H58" s="180"/>
      <c r="I58" s="180"/>
      <c r="J58" s="180">
        <f>'将来負担比率（分子）の構造'!K$50</f>
        <v>13073</v>
      </c>
      <c r="K58" s="180"/>
      <c r="L58" s="180"/>
      <c r="M58" s="180">
        <f>'将来負担比率（分子）の構造'!L$50</f>
        <v>13048</v>
      </c>
      <c r="N58" s="180"/>
      <c r="O58" s="180"/>
      <c r="P58" s="180">
        <f>'将来負担比率（分子）の構造'!M$50</f>
        <v>14670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6871</v>
      </c>
      <c r="C62" s="180"/>
      <c r="D62" s="180"/>
      <c r="E62" s="180">
        <f>'将来負担比率（分子）の構造'!J$45</f>
        <v>6574</v>
      </c>
      <c r="F62" s="180"/>
      <c r="G62" s="180"/>
      <c r="H62" s="180">
        <f>'将来負担比率（分子）の構造'!K$45</f>
        <v>6208</v>
      </c>
      <c r="I62" s="180"/>
      <c r="J62" s="180"/>
      <c r="K62" s="180">
        <f>'将来負担比率（分子）の構造'!L$45</f>
        <v>5639</v>
      </c>
      <c r="L62" s="180"/>
      <c r="M62" s="180"/>
      <c r="N62" s="180">
        <f>'将来負担比率（分子）の構造'!M$45</f>
        <v>5390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17169</v>
      </c>
      <c r="C64" s="180"/>
      <c r="D64" s="180"/>
      <c r="E64" s="180">
        <f>'将来負担比率（分子）の構造'!J$43</f>
        <v>17916</v>
      </c>
      <c r="F64" s="180"/>
      <c r="G64" s="180"/>
      <c r="H64" s="180">
        <f>'将来負担比率（分子）の構造'!K$43</f>
        <v>17480</v>
      </c>
      <c r="I64" s="180"/>
      <c r="J64" s="180"/>
      <c r="K64" s="180">
        <f>'将来負担比率（分子）の構造'!L$43</f>
        <v>17964</v>
      </c>
      <c r="L64" s="180"/>
      <c r="M64" s="180"/>
      <c r="N64" s="180">
        <f>'将来負担比率（分子）の構造'!M$43</f>
        <v>16932</v>
      </c>
      <c r="O64" s="180"/>
      <c r="P64" s="180"/>
    </row>
    <row r="65" spans="1:16" x14ac:dyDescent="0.15">
      <c r="A65" s="180" t="s">
        <v>32</v>
      </c>
      <c r="B65" s="180">
        <f>'将来負担比率（分子）の構造'!I$42</f>
        <v>457</v>
      </c>
      <c r="C65" s="180"/>
      <c r="D65" s="180"/>
      <c r="E65" s="180">
        <f>'将来負担比率（分子）の構造'!J$42</f>
        <v>399</v>
      </c>
      <c r="F65" s="180"/>
      <c r="G65" s="180"/>
      <c r="H65" s="180">
        <f>'将来負担比率（分子）の構造'!K$42</f>
        <v>344</v>
      </c>
      <c r="I65" s="180"/>
      <c r="J65" s="180"/>
      <c r="K65" s="180">
        <f>'将来負担比率（分子）の構造'!L$42</f>
        <v>290</v>
      </c>
      <c r="L65" s="180"/>
      <c r="M65" s="180"/>
      <c r="N65" s="180">
        <f>'将来負担比率（分子）の構造'!M$42</f>
        <v>237</v>
      </c>
      <c r="O65" s="180"/>
      <c r="P65" s="180"/>
    </row>
    <row r="66" spans="1:16" x14ac:dyDescent="0.15">
      <c r="A66" s="180" t="s">
        <v>31</v>
      </c>
      <c r="B66" s="180">
        <f>'将来負担比率（分子）の構造'!I$41</f>
        <v>39629</v>
      </c>
      <c r="C66" s="180"/>
      <c r="D66" s="180"/>
      <c r="E66" s="180">
        <f>'将来負担比率（分子）の構造'!J$41</f>
        <v>42280</v>
      </c>
      <c r="F66" s="180"/>
      <c r="G66" s="180"/>
      <c r="H66" s="180">
        <f>'将来負担比率（分子）の構造'!K$41</f>
        <v>42710</v>
      </c>
      <c r="I66" s="180"/>
      <c r="J66" s="180"/>
      <c r="K66" s="180">
        <f>'将来負担比率（分子）の構造'!L$41</f>
        <v>41602</v>
      </c>
      <c r="L66" s="180"/>
      <c r="M66" s="180"/>
      <c r="N66" s="180">
        <f>'将来負担比率（分子）の構造'!M$41</f>
        <v>42128</v>
      </c>
      <c r="O66" s="180"/>
      <c r="P66" s="180"/>
    </row>
    <row r="67" spans="1:16" x14ac:dyDescent="0.15">
      <c r="A67" s="180" t="s">
        <v>75</v>
      </c>
      <c r="B67" s="180" t="e">
        <f>NA()</f>
        <v>#N/A</v>
      </c>
      <c r="C67" s="180">
        <f>IF(ISNUMBER('将来負担比率（分子）の構造'!I$53), IF('将来負担比率（分子）の構造'!I$53 &lt; 0, 0, '将来負担比率（分子）の構造'!I$53), NA())</f>
        <v>1156</v>
      </c>
      <c r="D67" s="180" t="e">
        <f>NA()</f>
        <v>#N/A</v>
      </c>
      <c r="E67" s="180" t="e">
        <f>NA()</f>
        <v>#N/A</v>
      </c>
      <c r="F67" s="180">
        <f>IF(ISNUMBER('将来負担比率（分子）の構造'!J$53), IF('将来負担比率（分子）の構造'!J$53 &lt; 0, 0, '将来負担比率（分子）の構造'!J$53), NA())</f>
        <v>3919</v>
      </c>
      <c r="G67" s="180" t="e">
        <f>NA()</f>
        <v>#N/A</v>
      </c>
      <c r="H67" s="180" t="e">
        <f>NA()</f>
        <v>#N/A</v>
      </c>
      <c r="I67" s="180">
        <f>IF(ISNUMBER('将来負担比率（分子）の構造'!K$53), IF('将来負担比率（分子）の構造'!K$53 &lt; 0, 0, '将来負担比率（分子）の構造'!K$53), NA())</f>
        <v>1779</v>
      </c>
      <c r="J67" s="180" t="e">
        <f>NA()</f>
        <v>#N/A</v>
      </c>
      <c r="K67" s="180" t="e">
        <f>NA()</f>
        <v>#N/A</v>
      </c>
      <c r="L67" s="180">
        <f>IF(ISNUMBER('将来負担比率（分子）の構造'!L$53), IF('将来負担比率（分子）の構造'!L$53 &lt; 0, 0, '将来負担比率（分子）の構造'!L$53), NA())</f>
        <v>1921</v>
      </c>
      <c r="M67" s="180" t="e">
        <f>NA()</f>
        <v>#N/A</v>
      </c>
      <c r="N67" s="180" t="e">
        <f>NA()</f>
        <v>#N/A</v>
      </c>
      <c r="O67" s="180">
        <f>IF(ISNUMBER('将来負担比率（分子）の構造'!M$53), IF('将来負担比率（分子）の構造'!M$53 &lt; 0, 0, '将来負担比率（分子）の構造'!M$53), NA())</f>
        <v>75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3427</v>
      </c>
      <c r="C72" s="184">
        <f>基金残高に係る経年分析!G55</f>
        <v>3427</v>
      </c>
      <c r="D72" s="184">
        <f>基金残高に係る経年分析!H55</f>
        <v>3429</v>
      </c>
    </row>
    <row r="73" spans="1:16" x14ac:dyDescent="0.15">
      <c r="A73" s="183" t="s">
        <v>78</v>
      </c>
      <c r="B73" s="184">
        <f>基金残高に係る経年分析!F56</f>
        <v>614</v>
      </c>
      <c r="C73" s="184">
        <f>基金残高に係る経年分析!G56</f>
        <v>614</v>
      </c>
      <c r="D73" s="184">
        <f>基金残高に係る経年分析!H56</f>
        <v>615</v>
      </c>
    </row>
    <row r="74" spans="1:16" x14ac:dyDescent="0.15">
      <c r="A74" s="183" t="s">
        <v>79</v>
      </c>
      <c r="B74" s="184">
        <f>基金残高に係る経年分析!F57</f>
        <v>7194</v>
      </c>
      <c r="C74" s="184">
        <f>基金残高に係る経年分析!G57</f>
        <v>7183</v>
      </c>
      <c r="D74" s="184">
        <f>基金残高に係る経年分析!H57</f>
        <v>8462</v>
      </c>
    </row>
  </sheetData>
  <sheetProtection algorithmName="SHA-512" hashValue="6xtGiFbA0MHS0vmPkc56s0+l3rbDA+pT1fWHLA/b05zGhzaktz6zo1H4k/4zw6DIUYXDapHbcN803McS8uuf4w==" saltValue="paT4BczuMDpF7jllQeM1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2020-03-27T02:38:55Z</cp:lastPrinted>
  <dcterms:created xsi:type="dcterms:W3CDTF">2020-02-10T04:20:46Z</dcterms:created>
  <dcterms:modified xsi:type="dcterms:W3CDTF">2020-09-29T11:16:08Z</dcterms:modified>
  <cp:category/>
</cp:coreProperties>
</file>