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<sst xmlns="http://schemas.openxmlformats.org/spreadsheetml/2006/main" count="1117" uniqueCount="623">
  <si>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</si>
  <si>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</si>
  <si>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</si>
  <si>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</si>
  <si>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</si>
  <si>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</si>
  <si>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</si>
  <si>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</si>
  <si>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</si>
  <si>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</si>
  <si>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</si>
  <si>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</si>
  <si>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</si>
  <si>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</si>
  <si>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</si>
  <si>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</si>
  <si>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</si>
  <si>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</si>
  <si>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</si>
  <si>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</si>
  <si>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</si>
  <si>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</si>
  <si>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</si>
  <si>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</si>
  <si>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</si>
  <si>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</si>
  <si>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</si>
  <si>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</si>
  <si>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</si>
  <si>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</si>
  <si>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</si>
  <si>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</si>
  <si>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</si>
  <si>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</si>
  <si>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</si>
  <si>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</si>
  <si>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</si>
  <si>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</si>
  <si>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</si>
  <si>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</si>
  <si>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</si>
  <si>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</si>
  <si>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</si>
  <si>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</si>
  <si>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</si>
  <si>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</si>
  <si>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</si>
  <si>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</si>
  <si>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</si>
  <si>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</si>
  <si>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</si>
  <si>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</si>
  <si>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</si>
  <si>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</si>
  <si>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</si>
  <si>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</si>
  <si>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</si>
  <si>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</si>
  <si>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</si>
  <si>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</si>
  <si>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</si>
  <si>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</si>
  <si>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</si>
  <si>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</si>
  <si>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</si>
  <si>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</si>
  <si>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</si>
  <si>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</si>
  <si>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</si>
  <si>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</si>
  <si>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</si>
  <si>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</si>
  <si>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</si>
  <si>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</si>
  <si>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</si>
  <si>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</si>
  <si>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</si>
  <si>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</si>
  <si>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</si>
  <si>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</si>
  <si>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</si>
  <si>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</si>
  <si>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</si>
  <si>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</si>
  <si>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</si>
  <si>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</si>
  <si>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</si>
  <si>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</si>
  <si>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</si>
  <si>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</si>
  <si>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</si>
  <si>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</si>
  <si>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</si>
  <si>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</si>
  <si>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</si>
  <si>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</si>
  <si>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</si>
  <si>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</si>
  <si>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</si>
  <si>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</si>
  <si>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</si>
  <si>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</si>
  <si>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</si>
  <si>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</si>
  <si>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</si>
  <si>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</si>
  <si>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</si>
  <si>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</si>
  <si>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</si>
  <si>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</si>
  <si>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</si>
  <si>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</si>
  <si>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</si>
  <si>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</si>
  <si>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</si>
  <si>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</si>
  <si>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</si>
  <si>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</si>
  <si>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</si>
  <si>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</si>
  <si>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</si>
  <si>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</si>
  <si>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</si>
  <si>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</si>
  <si>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</si>
  <si>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</si>
  <si>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</si>
  <si>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</si>
  <si>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</si>
  <si>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</si>
  <si>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</si>
  <si>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</si>
  <si>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</si>
  <si>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</si>
  <si>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</si>
  <si>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</si>
  <si>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</si>
  <si>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</si>
  <si>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</si>
  <si>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</si>
  <si>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</si>
  <si>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</si>
  <si>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</si>
  <si>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</si>
  <si>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</si>
  <si>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</si>
  <si>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</si>
  <si>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</si>
  <si>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</si>
  <si>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</si>
  <si>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</si>
  <si>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</si>
  <si>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</si>
  <si>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</si>
  <si>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</si>
  <si>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</si>
  <si>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</si>
  <si>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</si>
  <si>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</si>
  <si>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</si>
  <si>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</si>
  <si>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</si>
  <si>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</si>
  <si>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</si>
  <si>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</si>
  <si>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</si>
  <si>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</si>
  <si>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</si>
  <si>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</si>
  <si>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</si>
  <si>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</si>
  <si>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</si>
  <si>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</si>
  <si>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</si>
  <si>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</si>
  <si>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</si>
  <si>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</si>
  <si>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</si>
  <si>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</si>
  <si>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</si>
  <si>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</si>
  <si>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</si>
  <si>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</si>
  <si>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</si>
  <si>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</si>
  <si>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</si>
  <si>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</si>
  <si>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</si>
  <si>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</si>
  <si>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</si>
  <si>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</si>
  <si>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</si>
  <si>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</si>
  <si>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</si>
  <si>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</si>
  <si>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</si>
  <si>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</si>
  <si>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</si>
  <si>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</si>
  <si>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</si>
  <si>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</si>
  <si>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</si>
  <si>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</si>
  <si>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</si>
  <si>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</si>
  <si>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</si>
  <si>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</si>
  <si>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</si>
  <si>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</si>
  <si>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</si>
  <si>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</si>
  <si>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</si>
  <si>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愛知県北名古屋市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</si>
  <si>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</si>
  <si>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</si>
  <si>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</si>
  <si>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</si>
  <si>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</si>
  <si>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</si>
  <si>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</si>
  <si>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</si>
  <si>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</si>
  <si>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</si>
  <si>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</si>
  <si>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</si>
  <si>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</si>
  <si>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</si>
  <si>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</si>
  <si>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</si>
  <si>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</si>
  <si>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</si>
  <si>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</si>
  <si>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</si>
  <si>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</si>
  <si>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</si>
  <si>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</si>
  <si>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</si>
  <si>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</si>
  <si>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</si>
  <si>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</si>
  <si>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</si>
  <si>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</si>
  <si>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</si>
  <si>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</si>
  <si>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</si>
  <si>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</si>
  <si>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</si>
  <si>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</si>
  <si>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</si>
  <si>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</si>
  <si>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</si>
  <si>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</si>
  <si>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</si>
  <si>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</si>
  <si>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</si>
  <si>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</si>
  <si>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</si>
  <si>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</si>
  <si>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</si>
  <si>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</si>
  <si>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</si>
  <si>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</si>
  <si>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</si>
  <si>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</si>
  <si>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</si>
  <si>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</si>
  <si>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</si>
  <si>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</si>
  <si>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</si>
  <si>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</si>
  <si>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</si>
  <si>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</si>
  <si>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</si>
  <si>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</si>
  <si>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</si>
  <si>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</si>
  <si>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</si>
  <si>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</si>
  <si>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</si>
  <si>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</si>
  <si>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</si>
  <si>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</si>
  <si>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</si>
  <si>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</si>
  <si>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</si>
  <si>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</si>
  <si>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</si>
  <si>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</si>
  <si>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</si>
  <si>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</si>
  <si>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</si>
  <si>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</si>
  <si>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</si>
  <si>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</si>
  <si>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</si>
  <si>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</si>
  <si>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</si>
  <si>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</si>
  <si>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</si>
  <si>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</si>
  <si>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</si>
  <si>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</si>
  <si>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</si>
  <si>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</si>
  <si>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</si>
  <si>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</si>
  <si>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</si>
  <si>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</si>
  <si>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</si>
  <si>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</si>
  <si>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</si>
  <si>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</si>
  <si>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</si>
  <si>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</si>
  <si>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</si>
  <si>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</si>
  <si>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</si>
  <si>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</si>
  <si>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</si>
  <si>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</si>
  <si>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</si>
  <si>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</si>
  <si>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</si>
  <si>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</si>
  <si>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</si>
  <si>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</si>
  <si>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</si>
  <si>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</si>
  <si>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</si>
  <si>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</si>
  <si>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</si>
  <si>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</si>
  <si>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</si>
  <si>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</si>
  <si>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</si>
  <si>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</si>
  <si>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</si>
  <si>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</si>
  <si>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</si>
  <si>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</si>
  <si>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</si>
  <si>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</si>
  <si>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</si>
  <si>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</si>
  <si>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</si>
  <si>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</si>
  <si>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</si>
  <si>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</si>
  <si>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</si>
  <si>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</si>
  <si>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</si>
  <si>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</si>
  <si>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</si>
  <si>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</si>
  <si>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</si>
  <si>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</si>
  <si>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</si>
  <si>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</si>
  <si>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</si>
  <si>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</si>
  <si>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</si>
  <si>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</si>
  <si>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愛知県北名古屋市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</si>
  <si>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</si>
  <si>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</si>
  <si>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</si>
  <si>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</si>
  <si>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</si>
  <si>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</si>
  <si>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</si>
  <si>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</si>
  <si>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</si>
  <si>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</si>
  <si>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</si>
  <si>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</si>
  <si>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</si>
  <si>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</si>
  <si>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</si>
  <si>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</si>
  <si>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</si>
  <si>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</si>
  <si>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</si>
  <si>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</si>
  <si>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</si>
  <si>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</si>
  <si>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</si>
  <si>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</si>
  <si>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</si>
  <si>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</si>
  <si>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</si>
  <si>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</si>
  <si>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</si>
  <si>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</si>
  <si>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</si>
  <si>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</si>
  <si>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</si>
  <si>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</si>
  <si>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</si>
  <si>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</si>
  <si>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</si>
  <si>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</si>
  <si>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</si>
  <si>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</si>
  <si>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</si>
  <si>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北名古屋沖村西部土地区画整理事業特別会計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</si>
  <si>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</si>
  <si>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</si>
  <si>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</si>
  <si>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</si>
  <si>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</si>
  <si>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</si>
  <si>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</si>
  <si>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</si>
  <si>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</si>
  <si>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</si>
  <si>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</si>
  <si>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</si>
  <si>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</si>
  <si>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</si>
  <si>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</si>
  <si>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</si>
  <si>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</si>
  <si>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</si>
  <si>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</si>
  <si>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</si>
  <si>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</si>
  <si>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</si>
  <si>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</si>
  <si>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</si>
  <si>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</si>
  <si>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</si>
  <si>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</si>
  <si>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</si>
  <si>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</si>
  <si>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</si>
  <si>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</si>
  <si>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</si>
  <si>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</si>
  <si>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</si>
  <si>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</si>
  <si>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</si>
  <si>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</si>
  <si>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</si>
  <si>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</si>
  <si>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</si>
  <si>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</si>
  <si>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</si>
  <si>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</si>
  <si>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</si>
  <si>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</si>
  <si>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</si>
  <si>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</si>
  <si>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</si>
  <si>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</si>
  <si>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</si>
  <si>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</si>
  <si>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</si>
  <si>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</si>
  <si>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</si>
  <si>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</si>
  <si>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</si>
  <si>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</si>
  <si>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</si>
  <si>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</si>
  <si>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</si>
  <si>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</si>
  <si>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</si>
  <si>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</si>
  <si>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</si>
  <si>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</si>
  <si>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</si>
  <si>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</si>
  <si>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</si>
  <si>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</si>
  <si>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</si>
  <si>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</si>
  <si>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</si>
  <si>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</si>
  <si>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</si>
  <si>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</si>
  <si>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</si>
  <si>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</si>
  <si>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</si>
  <si>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</si>
  <si>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</si>
  <si>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</si>
  <si>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</si>
  <si>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</si>
  <si>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</si>
  <si>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</si>
  <si>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</si>
  <si>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</si>
  <si>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</si>
  <si>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</si>
  <si>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</si>
  <si>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</si>
  <si>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</si>
  <si>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</si>
  <si>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</si>
  <si>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</si>
  <si>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</si>
  <si>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</si>
  <si>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</si>
  <si>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</si>
  <si>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</si>
  <si>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</si>
  <si>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</si>
  <si>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</si>
  <si>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</si>
  <si>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</si>
  <si>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</si>
  <si>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</si>
  <si>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</si>
  <si>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</si>
  <si>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</si>
  <si>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</si>
  <si>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</si>
  <si>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</si>
  <si>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</si>
  <si>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</si>
  <si>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</si>
  <si>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</si>
  <si>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</si>
  <si>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</si>
  <si>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</si>
  <si>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</si>
  <si>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</si>
  <si>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</si>
  <si>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</si>
  <si>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</si>
  <si>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</si>
  <si>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</si>
  <si>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</si>
  <si>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</si>
  <si>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</si>
  <si>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</si>
  <si>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</si>
  <si>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</si>
  <si>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</si>
  <si>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</si>
  <si>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</si>
  <si>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</si>
  <si>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</si>
  <si>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</si>
  <si>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</si>
  <si>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</si>
  <si>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</si>
  <si>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</si>
  <si>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</si>
  <si>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</si>
  <si>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</si>
  <si>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</si>
  <si>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</si>
  <si>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</si>
  <si>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</si>
  <si>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</si>
  <si>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</si>
  <si>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</si>
  <si>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</si>
  <si>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</si>
  <si>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</si>
  <si>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</si>
  <si>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</si>
  <si>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</si>
  <si>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0.67</t>
  </si>
  <si>
    <t>▲ 0.28</t>
  </si>
  <si>
    <t>▲ 2.90</t>
  </si>
  <si>
    <t>一般会計</t>
  </si>
  <si>
    <t>北名古屋沖村西部土地区画整理事業特別会計</t>
  </si>
  <si>
    <t>公共下水道事業特別会計</t>
  </si>
  <si>
    <t>介護保険特別会計</t>
  </si>
  <si>
    <t>国民健康保険特別会計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</si>
  <si>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</si>
  <si>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</si>
  <si>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</si>
  <si>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</si>
  <si>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</si>
  <si>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</si>
  <si>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</si>
  <si>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</si>
  <si>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</si>
  <si>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尾張土地開発公社</t>
    <rPh sb="0" eb="2">
      <t>オワリ</t>
    </rPh>
    <rPh sb="2" eb="4">
      <t>トチ</t>
    </rPh>
    <rPh sb="4" eb="6">
      <t>カイハツ</t>
    </rPh>
    <rPh sb="6" eb="8">
      <t>コウシャ</t>
    </rPh>
    <phoneticPr fontId="2"/>
  </si>
  <si>
    <t>-</t>
    <phoneticPr fontId="2"/>
  </si>
  <si>
    <t>-</t>
    <phoneticPr fontId="2"/>
  </si>
  <si>
    <t>-</t>
    <phoneticPr fontId="2"/>
  </si>
  <si>
    <t>西春日井広域事務組合</t>
    <rPh sb="0" eb="4">
      <t>ニシカスガイ</t>
    </rPh>
    <rPh sb="4" eb="6">
      <t>コウイキ</t>
    </rPh>
    <rPh sb="6" eb="8">
      <t>ジム</t>
    </rPh>
    <rPh sb="8" eb="10">
      <t>クミアイ</t>
    </rPh>
    <phoneticPr fontId="2"/>
  </si>
  <si>
    <t>北名古屋衛生組合</t>
    <rPh sb="0" eb="4">
      <t>キタナゴヤ</t>
    </rPh>
    <rPh sb="4" eb="6">
      <t>エイセイ</t>
    </rPh>
    <rPh sb="6" eb="8">
      <t>クミアイ</t>
    </rPh>
    <phoneticPr fontId="2"/>
  </si>
  <si>
    <t>北名古屋水道企業団</t>
    <rPh sb="0" eb="4">
      <t>キタナゴヤ</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</si>
  <si>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</si>
  <si>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</si>
  <si>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</si>
  <si>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</si>
  <si>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t>
    <phoneticPr fontId="2"/>
  </si>
  <si>
    <t>-</t>
    <phoneticPr fontId="2"/>
  </si>
  <si>
    <t>-</t>
    <phoneticPr fontId="2"/>
  </si>
  <si>
    <t>-</t>
    <phoneticPr fontId="2"/>
  </si>
  <si>
    <t>-</t>
    <phoneticPr fontId="2"/>
  </si>
  <si>
    <t>-</t>
    <phoneticPr fontId="2"/>
  </si>
  <si>
    <t>都市計画事業基金</t>
    <rPh sb="0" eb="2">
      <t>トシ</t>
    </rPh>
    <rPh sb="2" eb="4">
      <t>ケイカク</t>
    </rPh>
    <rPh sb="4" eb="6">
      <t>ジギョウ</t>
    </rPh>
    <rPh sb="6" eb="8">
      <t>キキン</t>
    </rPh>
    <phoneticPr fontId="11"/>
  </si>
  <si>
    <t>公共施設建設整備基金</t>
    <rPh sb="0" eb="2">
      <t>コウキョウ</t>
    </rPh>
    <rPh sb="2" eb="4">
      <t>シセツ</t>
    </rPh>
    <rPh sb="4" eb="6">
      <t>ケンセツ</t>
    </rPh>
    <rPh sb="6" eb="8">
      <t>セイビ</t>
    </rPh>
    <rPh sb="8" eb="10">
      <t>キキン</t>
    </rPh>
    <phoneticPr fontId="2"/>
  </si>
  <si>
    <t>天野教育文化事業基金</t>
    <rPh sb="0" eb="2">
      <t>アマノ</t>
    </rPh>
    <rPh sb="2" eb="4">
      <t>キョウイク</t>
    </rPh>
    <rPh sb="4" eb="6">
      <t>ブンカ</t>
    </rPh>
    <rPh sb="6" eb="8">
      <t>ジギョウ</t>
    </rPh>
    <rPh sb="8" eb="10">
      <t>キキン</t>
    </rPh>
    <phoneticPr fontId="11"/>
  </si>
  <si>
    <t>駅及び駅周辺整備事業基金</t>
    <rPh sb="0" eb="1">
      <t>エキ</t>
    </rPh>
    <rPh sb="1" eb="2">
      <t>オヨ</t>
    </rPh>
    <rPh sb="3" eb="6">
      <t>エキシュウヘン</t>
    </rPh>
    <rPh sb="6" eb="8">
      <t>セイビ</t>
    </rPh>
    <rPh sb="8" eb="10">
      <t>ジギョウ</t>
    </rPh>
    <rPh sb="10" eb="12">
      <t>キキン</t>
    </rPh>
    <phoneticPr fontId="2"/>
  </si>
  <si>
    <t>ふるさと応援基金</t>
    <rPh sb="4" eb="6">
      <t>オウエン</t>
    </rPh>
    <rPh sb="6" eb="8">
      <t>キキン</t>
    </rPh>
    <phoneticPr fontId="11"/>
  </si>
  <si>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</si>
  <si>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</si>
  <si>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</si>
  <si>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</si>
  <si>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</si>
  <si>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</si>
  <si>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</si>
  <si>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</si>
  <si>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</si>
  <si>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</si>
  <si>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類似団体内平均値を下回っている。将来負担比率は、一般会計等及び公共下水道特別会計における地方債現在高の増、退職手当負担見込額の増により、前年度に比べ増加したものの、控除要因となる充当可能基金・交付税算入見込額も増加したことにより、分子全体では減少となった結果、前年度比５．６ポイントの減少となっている。有形固定資産減価償却率については、旧町にそれぞれ存在した給食センターの統廃合や西庁舎分館の建替えといった老朽化施設の新設又は更新により比率が下がっている。今後については、公共施設等総合管理計画や令和元年度策定の個別施設計画に基づいて、将来負担も見据えた老朽化施設の計画的な更新等を実施していく必要がある。</t>
    <rPh sb="36" eb="38">
      <t>ショウライ</t>
    </rPh>
    <rPh sb="38" eb="40">
      <t>フタン</t>
    </rPh>
    <rPh sb="40" eb="42">
      <t>ヒリツ</t>
    </rPh>
    <rPh sb="171" eb="173">
      <t>ユウケイ</t>
    </rPh>
    <rPh sb="173" eb="175">
      <t>コテイ</t>
    </rPh>
    <rPh sb="175" eb="177">
      <t>シサン</t>
    </rPh>
    <rPh sb="177" eb="179">
      <t>ゲンカ</t>
    </rPh>
    <rPh sb="179" eb="181">
      <t>ショウキャク</t>
    </rPh>
    <rPh sb="181" eb="182">
      <t>リツ</t>
    </rPh>
    <rPh sb="210" eb="211">
      <t>ニシ</t>
    </rPh>
    <rPh sb="238" eb="240">
      <t>ヒリツ</t>
    </rPh>
    <rPh sb="241" eb="242">
      <t>サ</t>
    </rPh>
    <rPh sb="268" eb="270">
      <t>レイワ</t>
    </rPh>
    <rPh sb="270" eb="272">
      <t>ガンネン</t>
    </rPh>
    <rPh sb="272" eb="273">
      <t>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</si>
  <si>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</si>
  <si>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</si>
  <si>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</si>
  <si>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</si>
  <si>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</si>
  <si>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</si>
  <si>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指標ともに類似団体と比較して低い水準にあるが、将来負担比率は、一般会計等及び公共下水道特別会計における地方債現在高、尾張土地開発公社による新規用地取得、退職手当の支給予定額の増があった反面、債務負担行為に基づく支出予定額、一部事務組合の地方債現在高の減があり、さらに控除要因となる充当可能基金・交付税算入見込額が増加したことにより、分子である将来負担額が減少したことが要因である。反対に、実質公債費比率については上昇傾向にあるが、一般会計等公債費及び債務負担行為公債費分の負担金が増加したことが要因である。今後は、土地開発公社による新規の用地取得や一部事務組合の新規発行地方債の増加が予想され、平成２７年度以降に借り入れした多額の地方債の償還により、両指標とも上昇していくことが見込まれるが、借り入れた資金のほとんどが交付税算入される合併特例事業債のため、急激な上昇とはならない見込みである。ただ、合併特例事業債の発行は令和２年度までに限定され、以降については交付税算入も限定的な地方債に頼らざるを得ないため、これまで以上に地方債発行の抑制、公債費の適正化に取り組み、健全な数値の維持に努める必要がある。</t>
    <rPh sb="77" eb="79">
      <t>タイショク</t>
    </rPh>
    <rPh sb="79" eb="81">
      <t>テアテ</t>
    </rPh>
    <rPh sb="82" eb="84">
      <t>シキュウ</t>
    </rPh>
    <rPh sb="84" eb="86">
      <t>ヨテイ</t>
    </rPh>
    <rPh sb="86" eb="87">
      <t>ガク</t>
    </rPh>
    <rPh sb="88" eb="89">
      <t>ゾウ</t>
    </rPh>
    <rPh sb="96" eb="98">
      <t>サイム</t>
    </rPh>
    <rPh sb="98" eb="100">
      <t>フタン</t>
    </rPh>
    <rPh sb="100" eb="102">
      <t>コウイ</t>
    </rPh>
    <rPh sb="103" eb="104">
      <t>モト</t>
    </rPh>
    <rPh sb="106" eb="108">
      <t>シシュツ</t>
    </rPh>
    <rPh sb="108" eb="110">
      <t>ヨテイ</t>
    </rPh>
    <rPh sb="110" eb="111">
      <t>ガク</t>
    </rPh>
    <rPh sb="185" eb="187">
      <t>ヨウイン</t>
    </rPh>
    <rPh sb="191" eb="193">
      <t>ハンタイ</t>
    </rPh>
    <rPh sb="207" eb="209">
      <t>ジョウショウ</t>
    </rPh>
    <rPh sb="209" eb="211">
      <t>ケイコウ</t>
    </rPh>
    <rPh sb="248" eb="250">
      <t>ヨウイン</t>
    </rPh>
    <rPh sb="411" eb="413">
      <t>レイワ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</si>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</sst>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358A-4A13-B77F-C37F52DEAD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62429</c:v>
                </c:pt>
                <c:pt idx="1">
                  <c:v>75145</c:v>
                </c:pt>
                <c:pt idx="2">
                  <c:v>42406</c:v>
                </c:pt>
                <c:pt idx="3">
                  <c:v>46351</c:v>
                </c:pt>
                <c:pt idx="4">
                  <c:v>29111</c:v>
                </c:pt>
              </c:numCache>
            </c:numRef>
          </c:val>
          <c:smooth val="0"/>
          <c:extLst>
            <c:ext xmlns:c16="http://schemas.microsoft.com/office/drawing/2014/chart" uri="{C3380CC4-5D6E-409C-BE32-E72D297353CC}">
              <c16:uniqueId val="{00000001-358A-4A13-B77F-C37F52DEAD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4.92</c:v>
                </c:pt>
                <c:pt idx="1">
                  <c:v>7.01</c:v>
                </c:pt>
                <c:pt idx="2">
                  <c:v>5.04</c:v>
                </c:pt>
                <c:pt idx="3">
                  <c:v>3.68</c:v>
                </c:pt>
                <c:pt idx="4">
                  <c:v>5.54</c:v>
                </c:pt>
              </c:numCache>
            </c:numRef>
          </c:val>
          <c:extLst>
            <c:ext xmlns:c16="http://schemas.microsoft.com/office/drawing/2014/chart" uri="{C3380CC4-5D6E-409C-BE32-E72D297353CC}">
              <c16:uniqueId val="{00000000-336D-4793-A9A9-56A3B5A928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13.39</c:v>
                </c:pt>
                <c:pt idx="1">
                  <c:v>11.09</c:v>
                </c:pt>
                <c:pt idx="2">
                  <c:v>12.68</c:v>
                </c:pt>
                <c:pt idx="3">
                  <c:v>10.88</c:v>
                </c:pt>
                <c:pt idx="4">
                  <c:v>13.74</c:v>
                </c:pt>
              </c:numCache>
            </c:numRef>
          </c:val>
          <c:extLst>
            <c:ext xmlns:c16="http://schemas.microsoft.com/office/drawing/2014/chart" uri="{C3380CC4-5D6E-409C-BE32-E72D297353CC}">
              <c16:uniqueId val="{00000001-336D-4793-A9A9-56A3B5A928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-0.67</c:v>
                </c:pt>
                <c:pt idx="1">
                  <c:v>0.57999999999999996</c:v>
                </c:pt>
                <c:pt idx="2">
                  <c:v>-0.28000000000000003</c:v>
                </c:pt>
                <c:pt idx="3">
                  <c:v>-2.9</c:v>
                </c:pt>
                <c:pt idx="4">
                  <c:v>4.8499999999999996</c:v>
                </c:pt>
              </c:numCache>
            </c:numRef>
          </c:val>
          <c:smooth val="0"/>
          <c:extLst>
            <c:ext xmlns:c16="http://schemas.microsoft.com/office/drawing/2014/chart" uri="{C3380CC4-5D6E-409C-BE32-E72D297353CC}">
              <c16:uniqueId val="{00000002-336D-4793-A9A9-56A3B5A928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0.12</c:v>
                </c:pt>
                <c:pt idx="2">
                  <c:v>#N/A</c:v>
                </c:pt>
                <c:pt idx="3">
                  <c:v>0.01</c:v>
                </c:pt>
                <c:pt idx="4">
                  <c:v>#N/A</c:v>
                </c:pt>
                <c:pt idx="5">
                  <c:v>0</c:v>
                </c:pt>
                <c:pt idx="6">
                  <c:v>0</c:v>
                </c:pt>
                <c:pt idx="7">
                  <c:v>0</c:v>
                </c:pt>
                <c:pt idx="8">
                  <c:v>0</c:v>
                </c:pt>
                <c:pt idx="9">
                  <c:v>0</c:v>
                </c:pt>
              </c:numCache>
            </c:numRef>
          </c:val>
          <c:extLst>
            <c:ext xmlns:c16="http://schemas.microsoft.com/office/drawing/2014/chart" uri="{C3380CC4-5D6E-409C-BE32-E72D297353CC}">
              <c16:uniqueId val="{00000000-9D48-4039-91C0-38A342F0AD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48-4039-91C0-38A342F0AD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48-4039-91C0-38A342F0AD24}"/>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D48-4039-91C0-38A342F0AD2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0.03</c:v>
                </c:pt>
                <c:pt idx="6">
                  <c:v>#N/A</c:v>
                </c:pt>
                <c:pt idx="7">
                  <c:v>0.03</c:v>
                </c:pt>
                <c:pt idx="8">
                  <c:v>#N/A</c:v>
                </c:pt>
                <c:pt idx="9">
                  <c:v>0.04</c:v>
                </c:pt>
              </c:numCache>
            </c:numRef>
          </c:val>
          <c:extLst>
            <c:ext xmlns:c16="http://schemas.microsoft.com/office/drawing/2014/chart" uri="{C3380CC4-5D6E-409C-BE32-E72D297353CC}">
              <c16:uniqueId val="{00000004-9D48-4039-91C0-38A342F0AD2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c:v>
                </c:pt>
                <c:pt idx="2">
                  <c:v>#N/A</c:v>
                </c:pt>
                <c:pt idx="3">
                  <c:v>1.02</c:v>
                </c:pt>
                <c:pt idx="4">
                  <c:v>#N/A</c:v>
                </c:pt>
                <c:pt idx="5">
                  <c:v>2.08</c:v>
                </c:pt>
                <c:pt idx="6">
                  <c:v>#N/A</c:v>
                </c:pt>
                <c:pt idx="7">
                  <c:v>2.4300000000000002</c:v>
                </c:pt>
                <c:pt idx="8">
                  <c:v>#N/A</c:v>
                </c:pt>
                <c:pt idx="9">
                  <c:v>0.53</c:v>
                </c:pt>
              </c:numCache>
            </c:numRef>
          </c:val>
          <c:extLst>
            <c:ext xmlns:c16="http://schemas.microsoft.com/office/drawing/2014/chart" uri="{C3380CC4-5D6E-409C-BE32-E72D297353CC}">
              <c16:uniqueId val="{00000005-9D48-4039-91C0-38A342F0AD2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0.68</c:v>
                </c:pt>
                <c:pt idx="2">
                  <c:v>#N/A</c:v>
                </c:pt>
                <c:pt idx="3">
                  <c:v>0.82</c:v>
                </c:pt>
                <c:pt idx="4">
                  <c:v>#N/A</c:v>
                </c:pt>
                <c:pt idx="5">
                  <c:v>1.56</c:v>
                </c:pt>
                <c:pt idx="6">
                  <c:v>#N/A</c:v>
                </c:pt>
                <c:pt idx="7">
                  <c:v>1.1599999999999999</c:v>
                </c:pt>
                <c:pt idx="8">
                  <c:v>#N/A</c:v>
                </c:pt>
                <c:pt idx="9">
                  <c:v>0.85</c:v>
                </c:pt>
              </c:numCache>
            </c:numRef>
          </c:val>
          <c:extLst>
            <c:ext xmlns:c16="http://schemas.microsoft.com/office/drawing/2014/chart" uri="{C3380CC4-5D6E-409C-BE32-E72D297353CC}">
              <c16:uniqueId val="{00000006-9D48-4039-91C0-38A342F0AD24}"/>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0.56000000000000005</c:v>
                </c:pt>
                <c:pt idx="2">
                  <c:v>#N/A</c:v>
                </c:pt>
                <c:pt idx="3">
                  <c:v>0.45</c:v>
                </c:pt>
                <c:pt idx="4">
                  <c:v>#N/A</c:v>
                </c:pt>
                <c:pt idx="5">
                  <c:v>0.49</c:v>
                </c:pt>
                <c:pt idx="6">
                  <c:v>#N/A</c:v>
                </c:pt>
                <c:pt idx="7">
                  <c:v>0.87</c:v>
                </c:pt>
                <c:pt idx="8">
                  <c:v>#N/A</c:v>
                </c:pt>
                <c:pt idx="9">
                  <c:v>1.1100000000000001</c:v>
                </c:pt>
              </c:numCache>
            </c:numRef>
          </c:val>
          <c:extLst>
            <c:ext xmlns:c16="http://schemas.microsoft.com/office/drawing/2014/chart" uri="{C3380CC4-5D6E-409C-BE32-E72D297353CC}">
              <c16:uniqueId val="{00000007-9D48-4039-91C0-38A342F0AD24}"/>
            </c:ext>
          </c:extLst>
        </c:ser>
        <c:ser>
          <c:idx val="8"/>
          <c:order val="8"/>
          <c:tx>
            <c:strRef>
              <c:f>データシート!$A$35</c:f>
              <c:strCache>
                <c:ptCount val="1"/>
                <c:pt idx="0">
                  <c:v>北名古屋沖村西部土地区画整理事業特別会計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c:v>
                </c:pt>
                <c:pt idx="8">
                  <c:v>#N/A</c:v>
                </c:pt>
                <c:pt idx="9">
                  <c:v>2.38</c:v>
                </c:pt>
              </c:numCache>
            </c:numRef>
          </c:val>
          <c:extLst>
            <c:ext xmlns:c16="http://schemas.microsoft.com/office/drawing/2014/chart" uri="{C3380CC4-5D6E-409C-BE32-E72D297353CC}">
              <c16:uniqueId val="{00000008-9D48-4039-91C0-38A342F0AD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4.78</c:v>
                </c:pt>
                <c:pt idx="2">
                  <c:v>#N/A</c:v>
                </c:pt>
                <c:pt idx="3">
                  <c:v>6.99</c:v>
                </c:pt>
                <c:pt idx="4">
                  <c:v>#N/A</c:v>
                </c:pt>
                <c:pt idx="5">
                  <c:v>5.04</c:v>
                </c:pt>
                <c:pt idx="6">
                  <c:v>#N/A</c:v>
                </c:pt>
                <c:pt idx="7">
                  <c:v>3.68</c:v>
                </c:pt>
                <c:pt idx="8">
                  <c:v>#N/A</c:v>
                </c:pt>
                <c:pt idx="9">
                  <c:v>5.53</c:v>
                </c:pt>
              </c:numCache>
            </c:numRef>
          </c:val>
          <c:extLst>
            <c:ext xmlns:c16="http://schemas.microsoft.com/office/drawing/2014/chart" uri="{C3380CC4-5D6E-409C-BE32-E72D297353CC}">
              <c16:uniqueId val="{00000009-9D48-4039-91C0-38A342F0AD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2099</c:v>
                </c:pt>
                <c:pt idx="5">
                  <c:v>2060</c:v>
                </c:pt>
                <c:pt idx="8">
                  <c:v>2169</c:v>
                </c:pt>
                <c:pt idx="11">
                  <c:v>2314</c:v>
                </c:pt>
                <c:pt idx="14">
                  <c:v>2588</c:v>
                </c:pt>
              </c:numCache>
            </c:numRef>
          </c:val>
          <c:extLst>
            <c:ext xmlns:c16="http://schemas.microsoft.com/office/drawing/2014/chart" uri="{C3380CC4-5D6E-409C-BE32-E72D297353CC}">
              <c16:uniqueId val="{00000000-A343-471F-ADA7-46CEDA7AD4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2</c:v>
                </c:pt>
                <c:pt idx="6">
                  <c:v>0</c:v>
                </c:pt>
                <c:pt idx="9">
                  <c:v>0</c:v>
                </c:pt>
                <c:pt idx="12">
                  <c:v>0</c:v>
                </c:pt>
              </c:numCache>
            </c:numRef>
          </c:val>
          <c:extLst>
            <c:ext xmlns:c16="http://schemas.microsoft.com/office/drawing/2014/chart" uri="{C3380CC4-5D6E-409C-BE32-E72D297353CC}">
              <c16:uniqueId val="{00000001-A343-471F-ADA7-46CEDA7AD4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130</c:v>
                </c:pt>
                <c:pt idx="3">
                  <c:v>195</c:v>
                </c:pt>
                <c:pt idx="6">
                  <c:v>184</c:v>
                </c:pt>
                <c:pt idx="9">
                  <c:v>127</c:v>
                </c:pt>
                <c:pt idx="12">
                  <c:v>200</c:v>
                </c:pt>
              </c:numCache>
            </c:numRef>
          </c:val>
          <c:extLst>
            <c:ext xmlns:c16="http://schemas.microsoft.com/office/drawing/2014/chart" uri="{C3380CC4-5D6E-409C-BE32-E72D297353CC}">
              <c16:uniqueId val="{00000002-A343-471F-ADA7-46CEDA7AD4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300</c:v>
                </c:pt>
                <c:pt idx="3">
                  <c:v>346</c:v>
                </c:pt>
                <c:pt idx="6">
                  <c:v>211</c:v>
                </c:pt>
                <c:pt idx="9">
                  <c:v>404</c:v>
                </c:pt>
                <c:pt idx="12">
                  <c:v>358</c:v>
                </c:pt>
              </c:numCache>
            </c:numRef>
          </c:val>
          <c:extLst>
            <c:ext xmlns:c16="http://schemas.microsoft.com/office/drawing/2014/chart" uri="{C3380CC4-5D6E-409C-BE32-E72D297353CC}">
              <c16:uniqueId val="{00000003-A343-471F-ADA7-46CEDA7AD4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412</c:v>
                </c:pt>
                <c:pt idx="3">
                  <c:v>467</c:v>
                </c:pt>
                <c:pt idx="6">
                  <c:v>495</c:v>
                </c:pt>
                <c:pt idx="9">
                  <c:v>503</c:v>
                </c:pt>
                <c:pt idx="12">
                  <c:v>532</c:v>
                </c:pt>
              </c:numCache>
            </c:numRef>
          </c:val>
          <c:extLst>
            <c:ext xmlns:c16="http://schemas.microsoft.com/office/drawing/2014/chart" uri="{C3380CC4-5D6E-409C-BE32-E72D297353CC}">
              <c16:uniqueId val="{00000004-A343-471F-ADA7-46CEDA7AD4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43-471F-ADA7-46CEDA7AD4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43-471F-ADA7-46CEDA7AD4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1663</c:v>
                </c:pt>
                <c:pt idx="3">
                  <c:v>1549</c:v>
                </c:pt>
                <c:pt idx="6">
                  <c:v>1634</c:v>
                </c:pt>
                <c:pt idx="9">
                  <c:v>1848</c:v>
                </c:pt>
                <c:pt idx="12">
                  <c:v>2143</c:v>
                </c:pt>
              </c:numCache>
            </c:numRef>
          </c:val>
          <c:extLst>
            <c:ext xmlns:c16="http://schemas.microsoft.com/office/drawing/2014/chart" uri="{C3380CC4-5D6E-409C-BE32-E72D297353CC}">
              <c16:uniqueId val="{00000007-A343-471F-ADA7-46CEDA7AD4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407</c:v>
                </c:pt>
                <c:pt idx="2">
                  <c:v>#N/A</c:v>
                </c:pt>
                <c:pt idx="3">
                  <c:v>#N/A</c:v>
                </c:pt>
                <c:pt idx="4">
                  <c:v>499</c:v>
                </c:pt>
                <c:pt idx="5">
                  <c:v>#N/A</c:v>
                </c:pt>
                <c:pt idx="6">
                  <c:v>#N/A</c:v>
                </c:pt>
                <c:pt idx="7">
                  <c:v>355</c:v>
                </c:pt>
                <c:pt idx="8">
                  <c:v>#N/A</c:v>
                </c:pt>
                <c:pt idx="9">
                  <c:v>#N/A</c:v>
                </c:pt>
                <c:pt idx="10">
                  <c:v>568</c:v>
                </c:pt>
                <c:pt idx="11">
                  <c:v>#N/A</c:v>
                </c:pt>
                <c:pt idx="12">
                  <c:v>#N/A</c:v>
                </c:pt>
                <c:pt idx="13">
                  <c:v>645</c:v>
                </c:pt>
                <c:pt idx="14">
                  <c:v>#N/A</c:v>
                </c:pt>
              </c:numCache>
            </c:numRef>
          </c:val>
          <c:smooth val="0"/>
          <c:extLst>
            <c:ext xmlns:c16="http://schemas.microsoft.com/office/drawing/2014/chart" uri="{C3380CC4-5D6E-409C-BE32-E72D297353CC}">
              <c16:uniqueId val="{00000008-A343-471F-ADA7-46CEDA7AD4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22677</c:v>
                </c:pt>
                <c:pt idx="5">
                  <c:v>25173</c:v>
                </c:pt>
                <c:pt idx="8">
                  <c:v>26194</c:v>
                </c:pt>
                <c:pt idx="11">
                  <c:v>27437</c:v>
                </c:pt>
                <c:pt idx="14">
                  <c:v>28639</c:v>
                </c:pt>
              </c:numCache>
            </c:numRef>
          </c:val>
          <c:extLst>
            <c:ext xmlns:c16="http://schemas.microsoft.com/office/drawing/2014/chart" uri="{C3380CC4-5D6E-409C-BE32-E72D297353CC}">
              <c16:uniqueId val="{00000000-FA30-4E21-918C-448E879710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11284</c:v>
                </c:pt>
                <c:pt idx="5">
                  <c:v>11617</c:v>
                </c:pt>
                <c:pt idx="8">
                  <c:v>11969</c:v>
                </c:pt>
                <c:pt idx="11">
                  <c:v>12721</c:v>
                </c:pt>
                <c:pt idx="14">
                  <c:v>13323</c:v>
                </c:pt>
              </c:numCache>
            </c:numRef>
          </c:val>
          <c:extLst>
            <c:ext xmlns:c16="http://schemas.microsoft.com/office/drawing/2014/chart" uri="{C3380CC4-5D6E-409C-BE32-E72D297353CC}">
              <c16:uniqueId val="{00000001-FA30-4E21-918C-448E879710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4286</c:v>
                </c:pt>
                <c:pt idx="5">
                  <c:v>3774</c:v>
                </c:pt>
                <c:pt idx="8">
                  <c:v>4298</c:v>
                </c:pt>
                <c:pt idx="11">
                  <c:v>4524</c:v>
                </c:pt>
                <c:pt idx="14">
                  <c:v>4705</c:v>
                </c:pt>
              </c:numCache>
            </c:numRef>
          </c:val>
          <c:extLst>
            <c:ext xmlns:c16="http://schemas.microsoft.com/office/drawing/2014/chart" uri="{C3380CC4-5D6E-409C-BE32-E72D297353CC}">
              <c16:uniqueId val="{00000002-FA30-4E21-918C-448E879710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30-4E21-918C-448E879710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30-4E21-918C-448E879710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30-4E21-918C-448E879710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2482</c:v>
                </c:pt>
                <c:pt idx="3">
                  <c:v>2590</c:v>
                </c:pt>
                <c:pt idx="6">
                  <c:v>2891</c:v>
                </c:pt>
                <c:pt idx="9">
                  <c:v>2680</c:v>
                </c:pt>
                <c:pt idx="12">
                  <c:v>3093</c:v>
                </c:pt>
              </c:numCache>
            </c:numRef>
          </c:val>
          <c:extLst>
            <c:ext xmlns:c16="http://schemas.microsoft.com/office/drawing/2014/chart" uri="{C3380CC4-5D6E-409C-BE32-E72D297353CC}">
              <c16:uniqueId val="{00000006-FA30-4E21-918C-448E879710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1842</c:v>
                </c:pt>
                <c:pt idx="3">
                  <c:v>1633</c:v>
                </c:pt>
                <c:pt idx="6">
                  <c:v>1958</c:v>
                </c:pt>
                <c:pt idx="9">
                  <c:v>1558</c:v>
                </c:pt>
                <c:pt idx="12">
                  <c:v>1190</c:v>
                </c:pt>
              </c:numCache>
            </c:numRef>
          </c:val>
          <c:extLst>
            <c:ext xmlns:c16="http://schemas.microsoft.com/office/drawing/2014/chart" uri="{C3380CC4-5D6E-409C-BE32-E72D297353CC}">
              <c16:uniqueId val="{00000007-FA30-4E21-918C-448E879710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10467</c:v>
                </c:pt>
                <c:pt idx="3">
                  <c:v>10889</c:v>
                </c:pt>
                <c:pt idx="6">
                  <c:v>11424</c:v>
                </c:pt>
                <c:pt idx="9">
                  <c:v>11471</c:v>
                </c:pt>
                <c:pt idx="12">
                  <c:v>11991</c:v>
                </c:pt>
              </c:numCache>
            </c:numRef>
          </c:val>
          <c:extLst>
            <c:ext xmlns:c16="http://schemas.microsoft.com/office/drawing/2014/chart" uri="{C3380CC4-5D6E-409C-BE32-E72D297353CC}">
              <c16:uniqueId val="{00000008-FA30-4E21-918C-448E879710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577</c:v>
                </c:pt>
                <c:pt idx="3">
                  <c:v>503</c:v>
                </c:pt>
                <c:pt idx="6">
                  <c:v>822</c:v>
                </c:pt>
                <c:pt idx="9">
                  <c:v>1237</c:v>
                </c:pt>
                <c:pt idx="12">
                  <c:v>1079</c:v>
                </c:pt>
              </c:numCache>
            </c:numRef>
          </c:val>
          <c:extLst>
            <c:ext xmlns:c16="http://schemas.microsoft.com/office/drawing/2014/chart" uri="{C3380CC4-5D6E-409C-BE32-E72D297353CC}">
              <c16:uniqueId val="{00000009-FA30-4E21-918C-448E879710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23150</c:v>
                </c:pt>
                <c:pt idx="3">
                  <c:v>26859</c:v>
                </c:pt>
                <c:pt idx="6">
                  <c:v>27947</c:v>
                </c:pt>
                <c:pt idx="9">
                  <c:v>29630</c:v>
                </c:pt>
                <c:pt idx="12">
                  <c:v>30351</c:v>
                </c:pt>
              </c:numCache>
            </c:numRef>
          </c:val>
          <c:extLst>
            <c:ext xmlns:c16="http://schemas.microsoft.com/office/drawing/2014/chart" uri="{C3380CC4-5D6E-409C-BE32-E72D297353CC}">
              <c16:uniqueId val="{0000000A-FA30-4E21-918C-448E879710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270</c:v>
                </c:pt>
                <c:pt idx="2">
                  <c:v>#N/A</c:v>
                </c:pt>
                <c:pt idx="3">
                  <c:v>#N/A</c:v>
                </c:pt>
                <c:pt idx="4">
                  <c:v>1910</c:v>
                </c:pt>
                <c:pt idx="5">
                  <c:v>#N/A</c:v>
                </c:pt>
                <c:pt idx="6">
                  <c:v>#N/A</c:v>
                </c:pt>
                <c:pt idx="7">
                  <c:v>2582</c:v>
                </c:pt>
                <c:pt idx="8">
                  <c:v>#N/A</c:v>
                </c:pt>
                <c:pt idx="9">
                  <c:v>#N/A</c:v>
                </c:pt>
                <c:pt idx="10">
                  <c:v>1894</c:v>
                </c:pt>
                <c:pt idx="11">
                  <c:v>#N/A</c:v>
                </c:pt>
                <c:pt idx="12">
                  <c:v>#N/A</c:v>
                </c:pt>
                <c:pt idx="13">
                  <c:v>1038</c:v>
                </c:pt>
                <c:pt idx="14">
                  <c:v>#N/A</c:v>
                </c:pt>
              </c:numCache>
            </c:numRef>
          </c:val>
          <c:smooth val="0"/>
          <c:extLst>
            <c:ext xmlns:c16="http://schemas.microsoft.com/office/drawing/2014/chart" uri="{C3380CC4-5D6E-409C-BE32-E72D297353CC}">
              <c16:uniqueId val="{0000000B-FA30-4E21-918C-448E879710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2116</c:v>
                </c:pt>
                <c:pt idx="1">
                  <c:v>1842</c:v>
                </c:pt>
                <c:pt idx="2">
                  <c:v>2349</c:v>
                </c:pt>
              </c:numCache>
            </c:numRef>
          </c:val>
          <c:extLst>
            <c:ext xmlns:c16="http://schemas.microsoft.com/office/drawing/2014/chart" uri="{C3380CC4-5D6E-409C-BE32-E72D297353CC}">
              <c16:uniqueId val="{00000000-2390-4FE5-86D6-C426320030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390-4FE5-86D6-C426320030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1531</c:v>
                </c:pt>
                <c:pt idx="1">
                  <c:v>1628</c:v>
                </c:pt>
                <c:pt idx="2">
                  <c:v>1478</c:v>
                </c:pt>
              </c:numCache>
            </c:numRef>
          </c:val>
          <c:extLst>
            <c:ext xmlns:c16="http://schemas.microsoft.com/office/drawing/2014/chart" uri="{C3380CC4-5D6E-409C-BE32-E72D297353CC}">
              <c16:uniqueId val="{00000002-2390-4FE5-86D6-C426320030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{ED6B4651-735F-4589-BAD0-4F6CDFF60A22}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4D-41EF-983A-2929379C54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{9DA8E03D-37BA-49DD-AFA4-1015A39ACF12}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4D-41EF-983A-2929379C54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{0874B32F-EABD-44DB-B1A8-226100D867D9}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4D-41EF-983A-2929379C54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{89F45A3C-CEC0-4DAA-B929-2A81F550393C}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4D-41EF-983A-2929379C54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{F50BCC99-AB07-483B-A717-689EE46015C4}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4D-41EF-983A-2929379C54D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{B69A0B64-A4FC-4AC4-ACB7-DF3E043C7F51}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4D-41EF-983A-2929379C54D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{D61377DE-C9F8-48E2-9175-8811F70BD05B}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4D-41EF-983A-2929379C54D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{F883B643-E952-47D4-A0C1-6F9103CFAE2A}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4D-41EF-983A-2929379C54D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{BEE88FF8-C9FF-4D34-A1B4-0FD7B7AF4E62}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4D-41EF-983A-2929379C54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52.6</c:v>
                </c:pt>
                <c:pt idx="24">
                  <c:v>53.3</c:v>
                </c:pt>
                <c:pt idx="32">
                  <c:v>54.7</c:v>
                </c:pt>
              </c:numCache>
            </c:numRef>
          </c:xVal>
          <c:yVal>
            <c:numRef>
              <c:f>公会計指標分析・財政指標組合せ分析表!$BP$51:$DC$51</c:f>
              <c:numCache>
                <c:formatCode>#,##0.0;"▲ "#,##0.0</c:formatCode>
                <c:ptCount val="40"/>
                <c:pt idx="16">
                  <c:v>17.100000000000001</c:v>
                </c:pt>
                <c:pt idx="24">
                  <c:v>12.4</c:v>
                </c:pt>
                <c:pt idx="32">
                  <c:v>6.8</c:v>
                </c:pt>
              </c:numCache>
            </c:numRef>
          </c:yVal>
          <c:smooth val="0"/>
          <c:extLst>
            <c:ext xmlns:c16="http://schemas.microsoft.com/office/drawing/2014/chart" uri="{C3380CC4-5D6E-409C-BE32-E72D297353CC}">
              <c16:uniqueId val="{00000009-734D-41EF-983A-2929379C54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{B971E6DC-A4C8-4714-A584-0BC59A7E46DF}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4D-41EF-983A-2929379C54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{F3A19880-4467-4166-B02D-56D6495D9F2C}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4D-41EF-983A-2929379C54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{8AB816E6-61D5-4313-8432-77E213B4B053}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4D-41EF-983A-2929379C54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{F83A39D8-6298-448D-9D4A-BC8ADDD3A9DE}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4D-41EF-983A-2929379C54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{C44D6BEA-A552-4458-87B0-42BEC2FE81E9}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4D-41EF-983A-2929379C54D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{1F8C79D7-B8F2-420C-BB30-570E3E9B3346}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4D-41EF-983A-2929379C54D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{5961AB2D-7501-4DA9-A2B5-FE5E73DBDEA0}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4D-41EF-983A-2929379C54D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{7CE0C82B-DA0B-44C2-9559-A776B39FE0FE}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4D-41EF-983A-2929379C54D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{C584DF5F-4B3A-41B6-BAE9-003FA80236C1}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4D-41EF-983A-2929379C54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734D-41EF-983A-2929379C54D1}"/>
            </c:ext>
          </c:extLst>
        </c:ser>
        <c:dLbls>
          <c:showLegendKey val="0"/>
          <c:showVal val="1"/>
          <c:showCatName val="0"/>
          <c:showSerName val="0"/>
          <c:showPercent val="0"/>
          <c:showBubbleSize val="0"/>
        </c:dLbls>
        <c:axId val="46179840"/>
        <c:axId val="46181760"/>
      </c:scatterChart>
      <c:valAx>
        <c:axId val="46179840"/>
        <c:scaling>
          <c:orientation val="minMax"/>
          <c:max val="60.6"/>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{D9F96353-BC5A-4F40-BBBA-355967907A4D}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9DD-4C19-957F-24CCD502BD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{AB29F025-204A-456C-A83B-E52A8124C57F}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DD-4C19-957F-24CCD502BD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{526B2481-A497-46F8-A427-A8F181A9AA81}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DD-4C19-957F-24CCD502BD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{0C944D33-96EE-4E51-9106-AD2E8A15D19A}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DD-4C19-957F-24CCD502BD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{DDEB2E57-14A0-4BA2-A3D5-60FF7AA4D973}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DD-4C19-957F-24CCD502BD7F}"/>
                </c:ext>
              </c:extLst>
            </c:dLbl>
            <c:dLbl>
              <c:idx val="8"/>
              <c:layout>
                <c:manualLayout>
                  <c:x val="0"/>
                  <c:y val="-1.757731828123290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{272D127B-79A6-4FAE-B50C-53BAD4EAAC00}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9DD-4C19-957F-24CCD502BD7F}"/>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{2963DA58-0D18-432E-A0B8-AF7AF7AB30B9}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9DD-4C19-957F-24CCD502BD7F}"/>
                </c:ext>
              </c:extLst>
            </c:dLbl>
            <c:dLbl>
              <c:idx val="24"/>
              <c:layout>
                <c:manualLayout>
                  <c:x val="0"/>
                  <c:y val="1.757731828123298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{ADA9BCA2-12BE-4D5A-A7C3-219230F1E582}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9DD-4C19-957F-24CCD502BD7F}"/>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{6E2378DE-75D6-4D72-85E6-99FBA0F217C5}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9DD-4C19-957F-24CCD502BD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3</c:v>
                </c:pt>
                <c:pt idx="16">
                  <c:v>2.8</c:v>
                </c:pt>
                <c:pt idx="24">
                  <c:v>3.1</c:v>
                </c:pt>
                <c:pt idx="32">
                  <c:v>3.4</c:v>
                </c:pt>
              </c:numCache>
            </c:numRef>
          </c:xVal>
          <c:yVal>
            <c:numRef>
              <c:f>公会計指標分析・財政指標組合せ分析表!$BP$73:$DC$73</c:f>
              <c:numCache>
                <c:formatCode>#,##0.0;"▲ "#,##0.0</c:formatCode>
                <c:ptCount val="40"/>
                <c:pt idx="0">
                  <c:v>1.8</c:v>
                </c:pt>
                <c:pt idx="8">
                  <c:v>12.6</c:v>
                </c:pt>
                <c:pt idx="16">
                  <c:v>17.100000000000001</c:v>
                </c:pt>
                <c:pt idx="24">
                  <c:v>12.4</c:v>
                </c:pt>
                <c:pt idx="32">
                  <c:v>6.8</c:v>
                </c:pt>
              </c:numCache>
            </c:numRef>
          </c:yVal>
          <c:smooth val="0"/>
          <c:extLst>
            <c:ext xmlns:c16="http://schemas.microsoft.com/office/drawing/2014/chart" uri="{C3380CC4-5D6E-409C-BE32-E72D297353CC}">
              <c16:uniqueId val="{00000009-B9DD-4C19-957F-24CCD502BD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{08B02DC1-3158-4478-8829-A149B8E1C90C}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9DD-4C19-957F-24CCD502BD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{6DEC7361-29B7-44CF-9CB6-E45FD0B38325}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DD-4C19-957F-24CCD502BD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{DC7F971C-8EC7-4883-865A-8D7D53CC15B4}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DD-4C19-957F-24CCD502BD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{0906FA1B-4D76-4FA3-93A8-2A6B40D03C1C}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DD-4C19-957F-24CCD502BD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{5B1C9E5F-3A14-4896-911B-DA05878D0D70}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DD-4C19-957F-24CCD502BD7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{28A355AD-984C-4E34-86EE-78F06A4E6B44}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9DD-4C19-957F-24CCD502BD7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{682743C2-04D1-4D9C-9329-0B2E6F99D9FA}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9DD-4C19-957F-24CCD502BD7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{57F0225A-9F30-4185-87B7-B1664F7F50DE}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9DD-4C19-957F-24CCD502BD7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{DBDE8108-79F7-40E5-BD76-FA34471DCCF6}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9DD-4C19-957F-24CCD502BD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B9DD-4C19-957F-24CCD502BD7F}"/>
            </c:ext>
          </c:extLst>
        </c:ser>
        <c:dLbls>
          <c:showLegendKey val="0"/>
          <c:showVal val="1"/>
          <c:showCatName val="0"/>
          <c:showSerName val="0"/>
          <c:showPercent val="0"/>
          <c:showBubbleSize val="0"/>
        </c:dLbls>
        <c:axId val="84219776"/>
        <c:axId val="84234240"/>
      </c:scatterChart>
      <c:valAx>
        <c:axId val="84219776"/>
        <c:scaling>
          <c:orientation val="minMax"/>
          <c:max val="9.3000000000000007"/>
          <c:min val="2.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に借入した地方債</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の元金償還が開始されたことによる増があった一方、臨時財政対策債</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に係る</a:t>
          </a:r>
          <a:r>
            <a:rPr lang="ja-JP" altLang="en-US" sz="1100">
              <a:solidFill>
                <a:schemeClr val="dk1"/>
              </a:solidFill>
              <a:effectLst/>
              <a:latin typeface="+mn-lt"/>
              <a:ea typeface="+mn-ea"/>
              <a:cs typeface="+mn-cs"/>
            </a:rPr>
            <a:t>算入公債費等が増加したため</a:t>
          </a:r>
          <a:r>
            <a:rPr lang="ja-JP" altLang="ja-JP" sz="1100">
              <a:solidFill>
                <a:schemeClr val="dk1"/>
              </a:solidFill>
              <a:effectLst/>
              <a:latin typeface="+mn-lt"/>
              <a:ea typeface="+mn-ea"/>
              <a:cs typeface="+mn-cs"/>
            </a:rPr>
            <a:t>、分子全体としては</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億円の増となった。</a:t>
          </a:r>
          <a:endParaRPr kumimoji="1" lang="en-US" altLang="ja-JP" sz="1100">
            <a:solidFill>
              <a:sysClr val="windowText" lastClr="000000"/>
            </a:solidFill>
            <a:effectLst/>
            <a:latin typeface="+mn-lt"/>
            <a:ea typeface="+mn-ea"/>
            <a:cs typeface="+mn-cs"/>
          </a:endParaRPr>
        </a:p>
        <a:p>
          <a:pPr>
            <a:lnSpc>
              <a:spcPts val="1400"/>
            </a:lnSpc>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元利償還金</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a:lnSpc>
              <a:spcPts val="1400"/>
            </a:lnSpc>
          </a:pPr>
          <a:r>
            <a:rPr kumimoji="1" lang="ja-JP" altLang="en-US" sz="1100">
              <a:solidFill>
                <a:sysClr val="windowText" lastClr="000000"/>
              </a:solidFill>
              <a:effectLst/>
              <a:latin typeface="+mn-lt"/>
              <a:ea typeface="+mn-ea"/>
              <a:cs typeface="+mn-cs"/>
            </a:rPr>
            <a:t>合併特例債の元金償還開始による増（</a:t>
          </a:r>
          <a:r>
            <a:rPr kumimoji="1" lang="en-US" altLang="ja-JP" sz="1100">
              <a:solidFill>
                <a:sysClr val="windowText" lastClr="000000"/>
              </a:solidFill>
              <a:effectLst/>
              <a:latin typeface="+mn-lt"/>
              <a:ea typeface="+mn-ea"/>
              <a:cs typeface="+mn-cs"/>
            </a:rPr>
            <a:t>+301</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nSpc>
              <a:spcPts val="1400"/>
            </a:lnSpc>
          </a:pPr>
          <a:r>
            <a:rPr kumimoji="1" lang="ja-JP" altLang="en-US" sz="1100">
              <a:solidFill>
                <a:sysClr val="windowText" lastClr="000000"/>
              </a:solidFill>
              <a:effectLst/>
              <a:latin typeface="+mn-lt"/>
              <a:ea typeface="+mn-ea"/>
              <a:cs typeface="+mn-cs"/>
            </a:rPr>
            <a:t>臨財債の元金償還額の平年度化による増（</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百万円）</a:t>
          </a:r>
        </a:p>
        <a:p>
          <a:pPr>
            <a:lnSpc>
              <a:spcPts val="1400"/>
            </a:lnSpc>
          </a:pPr>
          <a:r>
            <a:rPr kumimoji="1" lang="ja-JP" altLang="en-US" sz="1100">
              <a:solidFill>
                <a:sysClr val="windowText" lastClr="000000"/>
              </a:solidFill>
              <a:effectLst/>
              <a:latin typeface="+mn-lt"/>
              <a:ea typeface="+mn-ea"/>
              <a:cs typeface="+mn-cs"/>
            </a:rPr>
            <a:t>臨財債の元金償還開始による増（</a:t>
          </a:r>
          <a:r>
            <a:rPr kumimoji="1" lang="en-US" altLang="ja-JP" sz="1100">
              <a:solidFill>
                <a:sysClr val="windowText" lastClr="000000"/>
              </a:solidFill>
              <a:effectLst/>
              <a:latin typeface="+mn-lt"/>
              <a:ea typeface="+mn-ea"/>
              <a:cs typeface="+mn-cs"/>
            </a:rPr>
            <a:t>+45</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nSpc>
              <a:spcPts val="1400"/>
            </a:lnSpc>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公営企業債の元利償還金に対する繰入金</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a:lnSpc>
              <a:spcPts val="1400"/>
            </a:lnSpc>
          </a:pPr>
          <a:r>
            <a:rPr kumimoji="1" lang="ja-JP" altLang="en-US" sz="1100">
              <a:solidFill>
                <a:sysClr val="windowText" lastClr="000000"/>
              </a:solidFill>
              <a:effectLst/>
              <a:latin typeface="+mn-lt"/>
              <a:ea typeface="+mn-ea"/>
              <a:cs typeface="+mn-cs"/>
            </a:rPr>
            <a:t>下水道事業債等の元金償還開始による増（</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nSpc>
              <a:spcPts val="1400"/>
            </a:lnSpc>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債務負担行為に基づく支出金</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a:lnSpc>
              <a:spcPts val="1400"/>
            </a:lnSpc>
          </a:pPr>
          <a:r>
            <a:rPr kumimoji="1" lang="ja-JP" altLang="en-US" sz="1100">
              <a:solidFill>
                <a:sysClr val="windowText" lastClr="000000"/>
              </a:solidFill>
              <a:effectLst/>
              <a:latin typeface="+mn-lt"/>
              <a:ea typeface="+mn-ea"/>
              <a:cs typeface="+mn-cs"/>
            </a:rPr>
            <a:t>尾張土地開発公社の保有する用地の買戻しの増（</a:t>
          </a:r>
          <a:r>
            <a:rPr kumimoji="1" lang="en-US" altLang="ja-JP" sz="1100">
              <a:solidFill>
                <a:sysClr val="windowText" lastClr="000000"/>
              </a:solidFill>
              <a:effectLst/>
              <a:latin typeface="+mn-lt"/>
              <a:ea typeface="+mn-ea"/>
              <a:cs typeface="+mn-cs"/>
            </a:rPr>
            <a:t>+72</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nSpc>
              <a:spcPts val="1400"/>
            </a:lnSpc>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算入公債費等</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a:lnSpc>
              <a:spcPts val="1400"/>
            </a:lnSpc>
          </a:pPr>
          <a:r>
            <a:rPr kumimoji="1" lang="ja-JP" altLang="en-US" sz="1100">
              <a:solidFill>
                <a:sysClr val="windowText" lastClr="000000"/>
              </a:solidFill>
              <a:effectLst/>
              <a:latin typeface="+mn-lt"/>
              <a:ea typeface="+mn-ea"/>
              <a:cs typeface="+mn-cs"/>
            </a:rPr>
            <a:t>合併特例債等に係る元金償還の開始による増（</a:t>
          </a:r>
          <a:r>
            <a:rPr kumimoji="1" lang="en-US" altLang="ja-JP" sz="1100">
              <a:solidFill>
                <a:sysClr val="windowText" lastClr="000000"/>
              </a:solidFill>
              <a:effectLst/>
              <a:latin typeface="+mn-lt"/>
              <a:ea typeface="+mn-ea"/>
              <a:cs typeface="+mn-cs"/>
            </a:rPr>
            <a:t>+269</a:t>
          </a:r>
          <a:r>
            <a:rPr kumimoji="1" lang="ja-JP" altLang="en-US" sz="1100">
              <a:solidFill>
                <a:sysClr val="windowText" lastClr="000000"/>
              </a:solidFill>
              <a:effectLst/>
              <a:latin typeface="+mn-lt"/>
              <a:ea typeface="+mn-ea"/>
              <a:cs typeface="+mn-cs"/>
            </a:rPr>
            <a:t>百万円）</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地方債現在高</a:t>
          </a:r>
          <a:r>
            <a:rPr kumimoji="1" lang="en-US" altLang="ja-JP" sz="1050">
              <a:solidFill>
                <a:sysClr val="windowText" lastClr="000000"/>
              </a:solidFill>
              <a:effectLst/>
              <a:latin typeface="+mn-lt"/>
              <a:ea typeface="+mn-ea"/>
              <a:cs typeface="+mn-cs"/>
            </a:rPr>
            <a:t>】</a:t>
          </a:r>
          <a:endParaRPr lang="ja-JP" altLang="ja-JP" sz="1200">
            <a:solidFill>
              <a:sysClr val="windowText" lastClr="000000"/>
            </a:solidFill>
            <a:effectLst/>
          </a:endParaRPr>
        </a:p>
        <a:p>
          <a:pPr>
            <a:lnSpc>
              <a:spcPts val="1400"/>
            </a:lnSpc>
          </a:pPr>
          <a:r>
            <a:rPr kumimoji="1" lang="ja-JP" altLang="en-US" sz="1050">
              <a:solidFill>
                <a:sysClr val="windowText" lastClr="000000"/>
              </a:solidFill>
              <a:effectLst/>
              <a:latin typeface="+mn-lt"/>
              <a:ea typeface="+mn-ea"/>
              <a:cs typeface="+mn-cs"/>
            </a:rPr>
            <a:t>新規発行債</a:t>
          </a:r>
          <a:r>
            <a:rPr kumimoji="1" lang="en-US" altLang="ja-JP" sz="1050">
              <a:solidFill>
                <a:sysClr val="windowText" lastClr="000000"/>
              </a:solidFill>
              <a:effectLst/>
              <a:latin typeface="+mn-lt"/>
              <a:ea typeface="+mn-ea"/>
              <a:cs typeface="+mn-cs"/>
            </a:rPr>
            <a:t>3,300</a:t>
          </a:r>
          <a:r>
            <a:rPr kumimoji="1" lang="ja-JP" altLang="en-US" sz="1050">
              <a:solidFill>
                <a:sysClr val="windowText" lastClr="000000"/>
              </a:solidFill>
              <a:effectLst/>
              <a:latin typeface="+mn-lt"/>
              <a:ea typeface="+mn-ea"/>
              <a:cs typeface="+mn-cs"/>
            </a:rPr>
            <a:t>百万円に対し、元金償還額</a:t>
          </a:r>
          <a:r>
            <a:rPr kumimoji="1" lang="en-US" altLang="ja-JP" sz="1050">
              <a:solidFill>
                <a:sysClr val="windowText" lastClr="000000"/>
              </a:solidFill>
              <a:effectLst/>
              <a:latin typeface="+mn-lt"/>
              <a:ea typeface="+mn-ea"/>
              <a:cs typeface="+mn-cs"/>
            </a:rPr>
            <a:t>2,579</a:t>
          </a:r>
          <a:r>
            <a:rPr kumimoji="1" lang="ja-JP" altLang="ja-JP" sz="1050">
              <a:solidFill>
                <a:schemeClr val="dk1"/>
              </a:solidFill>
              <a:effectLst/>
              <a:latin typeface="+mn-lt"/>
              <a:ea typeface="+mn-ea"/>
              <a:cs typeface="+mn-cs"/>
            </a:rPr>
            <a:t>百万円</a:t>
          </a:r>
          <a:r>
            <a:rPr kumimoji="1" lang="ja-JP" altLang="en-US" sz="1050">
              <a:solidFill>
                <a:sysClr val="windowText" lastClr="000000"/>
              </a:solidFill>
              <a:effectLst/>
              <a:latin typeface="+mn-lt"/>
              <a:ea typeface="+mn-ea"/>
              <a:cs typeface="+mn-cs"/>
            </a:rPr>
            <a:t>となり地方債現在高が増加。</a:t>
          </a:r>
          <a:endParaRPr kumimoji="1" lang="en-US" altLang="ja-JP" sz="1050">
            <a:solidFill>
              <a:sysClr val="windowText" lastClr="000000"/>
            </a:solidFill>
            <a:effectLst/>
            <a:latin typeface="+mn-lt"/>
            <a:ea typeface="+mn-ea"/>
            <a:cs typeface="+mn-cs"/>
          </a:endParaRPr>
        </a:p>
        <a:p>
          <a:pPr>
            <a:lnSpc>
              <a:spcPts val="14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債務負担行為に基づく支出予定額</a:t>
          </a:r>
          <a:r>
            <a:rPr kumimoji="1" lang="en-US" altLang="ja-JP" sz="1050">
              <a:solidFill>
                <a:sysClr val="windowText" lastClr="000000"/>
              </a:solidFill>
              <a:effectLst/>
              <a:latin typeface="+mn-lt"/>
              <a:ea typeface="+mn-ea"/>
              <a:cs typeface="+mn-cs"/>
            </a:rPr>
            <a:t>】</a:t>
          </a:r>
        </a:p>
        <a:p>
          <a:pPr>
            <a:lnSpc>
              <a:spcPts val="1400"/>
            </a:lnSpc>
          </a:pPr>
          <a:r>
            <a:rPr lang="ja-JP" altLang="en-US" sz="1050">
              <a:solidFill>
                <a:sysClr val="windowText" lastClr="000000"/>
              </a:solidFill>
              <a:effectLst/>
            </a:rPr>
            <a:t>尾張土地開発公社による新規用地取得額</a:t>
          </a:r>
          <a:r>
            <a:rPr lang="en-US" altLang="ja-JP" sz="1050">
              <a:solidFill>
                <a:sysClr val="windowText" lastClr="000000"/>
              </a:solidFill>
              <a:effectLst/>
            </a:rPr>
            <a:t>230</a:t>
          </a:r>
          <a:r>
            <a:rPr kumimoji="1" lang="ja-JP" altLang="ja-JP" sz="1050">
              <a:solidFill>
                <a:schemeClr val="dk1"/>
              </a:solidFill>
              <a:effectLst/>
              <a:latin typeface="+mn-lt"/>
              <a:ea typeface="+mn-ea"/>
              <a:cs typeface="+mn-cs"/>
            </a:rPr>
            <a:t>百万円</a:t>
          </a:r>
          <a:r>
            <a:rPr lang="ja-JP" altLang="en-US" sz="1050">
              <a:solidFill>
                <a:sysClr val="windowText" lastClr="000000"/>
              </a:solidFill>
              <a:effectLst/>
            </a:rPr>
            <a:t>に対し、買戻し額</a:t>
          </a:r>
          <a:r>
            <a:rPr lang="en-US" altLang="ja-JP" sz="1050">
              <a:solidFill>
                <a:sysClr val="windowText" lastClr="000000"/>
              </a:solidFill>
              <a:effectLst/>
            </a:rPr>
            <a:t>336</a:t>
          </a:r>
          <a:r>
            <a:rPr kumimoji="1" lang="ja-JP" altLang="ja-JP" sz="1050">
              <a:solidFill>
                <a:schemeClr val="dk1"/>
              </a:solidFill>
              <a:effectLst/>
              <a:latin typeface="+mn-lt"/>
              <a:ea typeface="+mn-ea"/>
              <a:cs typeface="+mn-cs"/>
            </a:rPr>
            <a:t>百万円</a:t>
          </a:r>
          <a:r>
            <a:rPr lang="ja-JP" altLang="en-US" sz="1050">
              <a:solidFill>
                <a:sysClr val="windowText" lastClr="000000"/>
              </a:solidFill>
              <a:effectLst/>
            </a:rPr>
            <a:t>となり、全体として減少。</a:t>
          </a:r>
          <a:endParaRPr lang="en-US" altLang="ja-JP" sz="1050">
            <a:solidFill>
              <a:sysClr val="windowText" lastClr="000000"/>
            </a:solidFill>
            <a:effectLst/>
          </a:endParaRPr>
        </a:p>
        <a:p>
          <a:pPr>
            <a:lnSpc>
              <a:spcPts val="14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公営企業債等繰入見込額</a:t>
          </a:r>
          <a:r>
            <a:rPr kumimoji="1" lang="en-US" altLang="ja-JP" sz="1050">
              <a:solidFill>
                <a:sysClr val="windowText" lastClr="000000"/>
              </a:solidFill>
              <a:effectLst/>
              <a:latin typeface="+mn-lt"/>
              <a:ea typeface="+mn-ea"/>
              <a:cs typeface="+mn-cs"/>
            </a:rPr>
            <a:t>】</a:t>
          </a:r>
        </a:p>
        <a:p>
          <a:pPr>
            <a:lnSpc>
              <a:spcPts val="1400"/>
            </a:lnSpc>
          </a:pPr>
          <a:r>
            <a:rPr lang="ja-JP" altLang="en-US" sz="1050">
              <a:solidFill>
                <a:sysClr val="windowText" lastClr="000000"/>
              </a:solidFill>
              <a:effectLst/>
            </a:rPr>
            <a:t>公共下水道事業特別会計の新規発行債</a:t>
          </a:r>
          <a:r>
            <a:rPr lang="en-US" altLang="ja-JP" sz="1050">
              <a:solidFill>
                <a:sysClr val="windowText" lastClr="000000"/>
              </a:solidFill>
              <a:effectLst/>
            </a:rPr>
            <a:t>1,013</a:t>
          </a:r>
          <a:r>
            <a:rPr kumimoji="1" lang="ja-JP" altLang="ja-JP" sz="1050">
              <a:solidFill>
                <a:schemeClr val="dk1"/>
              </a:solidFill>
              <a:effectLst/>
              <a:latin typeface="+mn-lt"/>
              <a:ea typeface="+mn-ea"/>
              <a:cs typeface="+mn-cs"/>
            </a:rPr>
            <a:t>百万円</a:t>
          </a:r>
          <a:r>
            <a:rPr lang="ja-JP" altLang="en-US" sz="1050">
              <a:solidFill>
                <a:sysClr val="windowText" lastClr="000000"/>
              </a:solidFill>
              <a:effectLst/>
            </a:rPr>
            <a:t>に対し、元金償還額は</a:t>
          </a:r>
          <a:r>
            <a:rPr lang="en-US" altLang="ja-JP" sz="1050">
              <a:solidFill>
                <a:sysClr val="windowText" lastClr="000000"/>
              </a:solidFill>
              <a:effectLst/>
            </a:rPr>
            <a:t>360</a:t>
          </a:r>
          <a:r>
            <a:rPr kumimoji="1" lang="ja-JP" altLang="ja-JP" sz="1050">
              <a:solidFill>
                <a:schemeClr val="dk1"/>
              </a:solidFill>
              <a:effectLst/>
              <a:latin typeface="+mn-lt"/>
              <a:ea typeface="+mn-ea"/>
              <a:cs typeface="+mn-cs"/>
            </a:rPr>
            <a:t>百万円</a:t>
          </a:r>
          <a:r>
            <a:rPr lang="ja-JP" altLang="en-US" sz="1050">
              <a:solidFill>
                <a:sysClr val="windowText" lastClr="000000"/>
              </a:solidFill>
              <a:effectLst/>
            </a:rPr>
            <a:t>となり地方債現在高が増加。</a:t>
          </a:r>
          <a:endParaRPr lang="en-US" altLang="ja-JP" sz="1050">
            <a:solidFill>
              <a:sysClr val="windowText" lastClr="000000"/>
            </a:solidFill>
            <a:effectLst/>
          </a:endParaRPr>
        </a:p>
        <a:p>
          <a:pPr>
            <a:lnSpc>
              <a:spcPts val="14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組合等負担等見込額</a:t>
          </a:r>
          <a:r>
            <a:rPr kumimoji="1" lang="en-US" altLang="ja-JP" sz="1050">
              <a:solidFill>
                <a:sysClr val="windowText" lastClr="000000"/>
              </a:solidFill>
              <a:effectLst/>
              <a:latin typeface="+mn-lt"/>
              <a:ea typeface="+mn-ea"/>
              <a:cs typeface="+mn-cs"/>
            </a:rPr>
            <a:t>】</a:t>
          </a:r>
        </a:p>
        <a:p>
          <a:pPr>
            <a:lnSpc>
              <a:spcPts val="1400"/>
            </a:lnSpc>
          </a:pPr>
          <a:r>
            <a:rPr lang="ja-JP" altLang="en-US" sz="1050">
              <a:solidFill>
                <a:sysClr val="windowText" lastClr="000000"/>
              </a:solidFill>
              <a:effectLst/>
            </a:rPr>
            <a:t>一部事務組合における地方債の新規発行が無かったことに対し、元利償還額が</a:t>
          </a:r>
          <a:r>
            <a:rPr lang="en-US" altLang="ja-JP" sz="1050">
              <a:solidFill>
                <a:sysClr val="windowText" lastClr="000000"/>
              </a:solidFill>
              <a:effectLst/>
            </a:rPr>
            <a:t>497</a:t>
          </a:r>
          <a:r>
            <a:rPr kumimoji="1" lang="ja-JP" altLang="ja-JP" sz="1050">
              <a:solidFill>
                <a:schemeClr val="dk1"/>
              </a:solidFill>
              <a:effectLst/>
              <a:latin typeface="+mn-lt"/>
              <a:ea typeface="+mn-ea"/>
              <a:cs typeface="+mn-cs"/>
            </a:rPr>
            <a:t>百万円</a:t>
          </a:r>
          <a:r>
            <a:rPr lang="ja-JP" altLang="en-US" sz="1050">
              <a:solidFill>
                <a:sysClr val="windowText" lastClr="000000"/>
              </a:solidFill>
              <a:effectLst/>
            </a:rPr>
            <a:t>となり、地方債現在高が減少。</a:t>
          </a:r>
          <a:endParaRPr lang="en-US" altLang="ja-JP" sz="1050">
            <a:solidFill>
              <a:sysClr val="windowText" lastClr="000000"/>
            </a:solidFill>
            <a:effectLst/>
          </a:endParaRPr>
        </a:p>
        <a:p>
          <a:pPr>
            <a:lnSpc>
              <a:spcPts val="14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退職手当負担見込額</a:t>
          </a:r>
          <a:r>
            <a:rPr kumimoji="1" lang="en-US" altLang="ja-JP" sz="1050">
              <a:solidFill>
                <a:sysClr val="windowText" lastClr="000000"/>
              </a:solidFill>
              <a:effectLst/>
              <a:latin typeface="+mn-lt"/>
              <a:ea typeface="+mn-ea"/>
              <a:cs typeface="+mn-cs"/>
            </a:rPr>
            <a:t>】</a:t>
          </a:r>
        </a:p>
        <a:p>
          <a:pPr>
            <a:lnSpc>
              <a:spcPts val="1400"/>
            </a:lnSpc>
          </a:pPr>
          <a:r>
            <a:rPr lang="ja-JP" altLang="en-US" sz="1050">
              <a:solidFill>
                <a:sysClr val="windowText" lastClr="000000"/>
              </a:solidFill>
              <a:effectLst/>
            </a:rPr>
            <a:t>控除要因である退手組合積立額が減少。</a:t>
          </a:r>
          <a:endParaRPr lang="en-US" altLang="ja-JP" sz="1050">
            <a:solidFill>
              <a:sysClr val="windowText" lastClr="000000"/>
            </a:solidFill>
            <a:effectLst/>
          </a:endParaRPr>
        </a:p>
        <a:p>
          <a:pPr>
            <a:lnSpc>
              <a:spcPts val="14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充当可能基金</a:t>
          </a:r>
          <a:r>
            <a:rPr kumimoji="1" lang="en-US" altLang="ja-JP" sz="1050">
              <a:solidFill>
                <a:sysClr val="windowText" lastClr="000000"/>
              </a:solidFill>
              <a:effectLst/>
              <a:latin typeface="+mn-lt"/>
              <a:ea typeface="+mn-ea"/>
              <a:cs typeface="+mn-cs"/>
            </a:rPr>
            <a:t>】</a:t>
          </a:r>
        </a:p>
        <a:p>
          <a:pPr>
            <a:lnSpc>
              <a:spcPts val="1400"/>
            </a:lnSpc>
          </a:pPr>
          <a:r>
            <a:rPr lang="ja-JP" altLang="en-US" sz="1050">
              <a:solidFill>
                <a:sysClr val="windowText" lastClr="000000"/>
              </a:solidFill>
              <a:effectLst/>
            </a:rPr>
            <a:t>財政調整基金 </a:t>
          </a:r>
          <a:r>
            <a:rPr lang="en-US" altLang="ja-JP" sz="1050">
              <a:solidFill>
                <a:sysClr val="windowText" lastClr="000000"/>
              </a:solidFill>
              <a:effectLst/>
            </a:rPr>
            <a:t>+506</a:t>
          </a:r>
          <a:r>
            <a:rPr kumimoji="1" lang="ja-JP" altLang="ja-JP" sz="1050">
              <a:solidFill>
                <a:schemeClr val="dk1"/>
              </a:solidFill>
              <a:effectLst/>
              <a:latin typeface="+mn-lt"/>
              <a:ea typeface="+mn-ea"/>
              <a:cs typeface="+mn-cs"/>
            </a:rPr>
            <a:t>百万円</a:t>
          </a:r>
          <a:r>
            <a:rPr lang="ja-JP" altLang="en-US" sz="1050">
              <a:solidFill>
                <a:sysClr val="windowText" lastClr="000000"/>
              </a:solidFill>
              <a:effectLst/>
            </a:rPr>
            <a:t>、公共施設建設整備基金 ▲</a:t>
          </a:r>
          <a:r>
            <a:rPr lang="en-US" altLang="ja-JP" sz="1050">
              <a:solidFill>
                <a:sysClr val="windowText" lastClr="000000"/>
              </a:solidFill>
              <a:effectLst/>
            </a:rPr>
            <a:t>94</a:t>
          </a:r>
          <a:r>
            <a:rPr kumimoji="1" lang="ja-JP" altLang="ja-JP" sz="1050">
              <a:solidFill>
                <a:schemeClr val="dk1"/>
              </a:solidFill>
              <a:effectLst/>
              <a:latin typeface="+mn-lt"/>
              <a:ea typeface="+mn-ea"/>
              <a:cs typeface="+mn-cs"/>
            </a:rPr>
            <a:t>百万円</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充当可能特定歳入</a:t>
          </a:r>
          <a:r>
            <a:rPr kumimoji="1" lang="en-US" altLang="ja-JP" sz="1050">
              <a:solidFill>
                <a:sysClr val="windowText" lastClr="000000"/>
              </a:solidFill>
              <a:effectLst/>
              <a:latin typeface="+mn-lt"/>
              <a:ea typeface="+mn-ea"/>
              <a:cs typeface="+mn-cs"/>
            </a:rPr>
            <a:t>】</a:t>
          </a:r>
        </a:p>
        <a:p>
          <a:pPr>
            <a:lnSpc>
              <a:spcPts val="1400"/>
            </a:lnSpc>
          </a:pPr>
          <a:r>
            <a:rPr lang="ja-JP" altLang="en-US" sz="1050">
              <a:solidFill>
                <a:sysClr val="windowText" lastClr="000000"/>
              </a:solidFill>
              <a:effectLst/>
            </a:rPr>
            <a:t>都市計画事業に対し都市計画税収入が上回っているため、充当率（</a:t>
          </a:r>
          <a:r>
            <a:rPr lang="en-US" altLang="ja-JP" sz="1050">
              <a:solidFill>
                <a:sysClr val="windowText" lastClr="000000"/>
              </a:solidFill>
              <a:effectLst/>
            </a:rPr>
            <a:t>3</a:t>
          </a:r>
          <a:r>
            <a:rPr lang="ja-JP" altLang="en-US" sz="1050">
              <a:solidFill>
                <a:sysClr val="windowText" lastClr="000000"/>
              </a:solidFill>
              <a:effectLst/>
            </a:rPr>
            <a:t>年平均）</a:t>
          </a:r>
          <a:r>
            <a:rPr lang="en-US" altLang="ja-JP" sz="1050">
              <a:solidFill>
                <a:sysClr val="windowText" lastClr="000000"/>
              </a:solidFill>
              <a:effectLst/>
            </a:rPr>
            <a:t>100</a:t>
          </a:r>
          <a:r>
            <a:rPr lang="ja-JP" altLang="en-US" sz="1050">
              <a:solidFill>
                <a:sysClr val="windowText" lastClr="000000"/>
              </a:solidFill>
              <a:effectLst/>
            </a:rPr>
            <a:t>％であった。また都市計画税充当可能地方債等の現在高が増加。下水道事業債分（</a:t>
          </a:r>
          <a:r>
            <a:rPr lang="en-US" altLang="ja-JP" sz="1050">
              <a:solidFill>
                <a:sysClr val="windowText" lastClr="000000"/>
              </a:solidFill>
              <a:effectLst/>
            </a:rPr>
            <a:t>11,658</a:t>
          </a:r>
          <a:r>
            <a:rPr kumimoji="1" lang="ja-JP" altLang="ja-JP" sz="1050">
              <a:solidFill>
                <a:schemeClr val="dk1"/>
              </a:solidFill>
              <a:effectLst/>
              <a:latin typeface="+mn-lt"/>
              <a:ea typeface="+mn-ea"/>
              <a:cs typeface="+mn-cs"/>
            </a:rPr>
            <a:t>百万円</a:t>
          </a:r>
          <a:r>
            <a:rPr lang="ja-JP" altLang="en-US" sz="1050">
              <a:solidFill>
                <a:sysClr val="windowText" lastClr="000000"/>
              </a:solidFill>
              <a:effectLst/>
            </a:rPr>
            <a:t>⇒</a:t>
          </a:r>
          <a:r>
            <a:rPr lang="en-US" altLang="ja-JP" sz="1050">
              <a:solidFill>
                <a:sysClr val="windowText" lastClr="000000"/>
              </a:solidFill>
              <a:effectLst/>
            </a:rPr>
            <a:t>12,311</a:t>
          </a:r>
          <a:r>
            <a:rPr kumimoji="1" lang="ja-JP" altLang="ja-JP" sz="1050">
              <a:solidFill>
                <a:schemeClr val="dk1"/>
              </a:solidFill>
              <a:effectLst/>
              <a:latin typeface="+mn-lt"/>
              <a:ea typeface="+mn-ea"/>
              <a:cs typeface="+mn-cs"/>
            </a:rPr>
            <a:t>百万円</a:t>
          </a:r>
          <a:r>
            <a:rPr lang="ja-JP" altLang="en-US" sz="1050">
              <a:solidFill>
                <a:sysClr val="windowText" lastClr="000000"/>
              </a:solidFill>
              <a:effectLst/>
            </a:rPr>
            <a:t>）</a:t>
          </a:r>
          <a:endParaRPr lang="en-US" altLang="ja-JP" sz="1050">
            <a:solidFill>
              <a:sysClr val="windowText" lastClr="000000"/>
            </a:solidFill>
            <a:effectLst/>
          </a:endParaRPr>
        </a:p>
        <a:p>
          <a:pPr>
            <a:lnSpc>
              <a:spcPts val="14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基準財政需要額算入見込額</a:t>
          </a:r>
          <a:r>
            <a:rPr kumimoji="1" lang="en-US" altLang="ja-JP" sz="1050">
              <a:solidFill>
                <a:sysClr val="windowText" lastClr="000000"/>
              </a:solidFill>
              <a:effectLst/>
              <a:latin typeface="+mn-lt"/>
              <a:ea typeface="+mn-ea"/>
              <a:cs typeface="+mn-cs"/>
            </a:rPr>
            <a:t>】</a:t>
          </a:r>
          <a:endParaRPr lang="ja-JP" altLang="ja-JP" sz="1200">
            <a:solidFill>
              <a:sysClr val="windowText" lastClr="000000"/>
            </a:solidFill>
            <a:effectLst/>
          </a:endParaRPr>
        </a:p>
        <a:p>
          <a:pPr>
            <a:lnSpc>
              <a:spcPts val="1400"/>
            </a:lnSpc>
          </a:pPr>
          <a:r>
            <a:rPr kumimoji="1" lang="ja-JP" altLang="ja-JP" sz="1050">
              <a:solidFill>
                <a:sysClr val="windowText" lastClr="000000"/>
              </a:solidFill>
              <a:effectLst/>
              <a:latin typeface="+mn-lt"/>
              <a:ea typeface="+mn-ea"/>
              <a:cs typeface="+mn-cs"/>
            </a:rPr>
            <a:t>算入される合併特例債残高の増（</a:t>
          </a:r>
          <a:r>
            <a:rPr kumimoji="1" lang="en-US" altLang="ja-JP" sz="1050">
              <a:solidFill>
                <a:sysClr val="windowText" lastClr="000000"/>
              </a:solidFill>
              <a:effectLst/>
              <a:latin typeface="+mn-lt"/>
              <a:ea typeface="+mn-ea"/>
              <a:cs typeface="+mn-cs"/>
            </a:rPr>
            <a:t>+638</a:t>
          </a:r>
          <a:r>
            <a:rPr kumimoji="1" lang="ja-JP" altLang="ja-JP" sz="105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愛知県北名古屋市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公共施設整備及び都市計画事業等の財源と</a:t>
          </a:r>
          <a:r>
            <a:rPr kumimoji="1" lang="ja-JP" altLang="ja-JP" sz="1100">
              <a:solidFill>
                <a:sysClr val="windowText" lastClr="000000"/>
              </a:solidFill>
              <a:effectLst/>
              <a:latin typeface="+mn-lt"/>
              <a:ea typeface="+mn-ea"/>
              <a:cs typeface="+mn-cs"/>
            </a:rPr>
            <a:t>するため</a:t>
          </a:r>
          <a:r>
            <a:rPr kumimoji="1" lang="ja-JP" altLang="en-US" sz="1100">
              <a:solidFill>
                <a:sysClr val="windowText" lastClr="000000"/>
              </a:solidFill>
              <a:effectLst/>
              <a:latin typeface="+mn-lt"/>
              <a:ea typeface="+mn-ea"/>
              <a:cs typeface="+mn-cs"/>
            </a:rPr>
            <a:t>特定目的基金</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273</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万円取り崩した一方、</a:t>
          </a:r>
          <a:r>
            <a:rPr kumimoji="1" lang="ja-JP" altLang="en-US" sz="1100">
              <a:solidFill>
                <a:sysClr val="windowText" lastClr="000000"/>
              </a:solidFill>
              <a:effectLst/>
              <a:latin typeface="+mn-lt"/>
              <a:ea typeface="+mn-ea"/>
              <a:cs typeface="+mn-cs"/>
            </a:rPr>
            <a:t>財政調整基金</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506</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万円積み立てたことにより、基金全体では</a:t>
          </a:r>
          <a:r>
            <a:rPr kumimoji="1" lang="en-US" altLang="ja-JP" sz="1100">
              <a:solidFill>
                <a:sysClr val="windowText" lastClr="000000"/>
              </a:solidFill>
              <a:effectLst/>
              <a:latin typeface="+mn-lt"/>
              <a:ea typeface="+mn-ea"/>
              <a:cs typeface="+mn-cs"/>
            </a:rPr>
            <a:t>356</a:t>
          </a:r>
          <a:r>
            <a:rPr kumimoji="1" lang="ja-JP" altLang="en-US" sz="1100">
              <a:solidFill>
                <a:sysClr val="windowText" lastClr="000000"/>
              </a:solidFill>
              <a:effectLst/>
              <a:latin typeface="+mn-lt"/>
              <a:ea typeface="+mn-ea"/>
              <a:cs typeface="+mn-cs"/>
            </a:rPr>
            <a:t>百万円の増</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kumimoji="1" lang="en-US" altLang="ja-JP" sz="1100">
            <a:solidFill>
              <a:srgbClr val="FF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財政調整基金については、安定的な財政運営を図るために標準財政規模の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％程度の残高</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維持するよう努める。特定目的基金については、</a:t>
          </a:r>
          <a:r>
            <a:rPr kumimoji="1" lang="ja-JP" altLang="en-US" sz="1100">
              <a:solidFill>
                <a:sysClr val="windowText" lastClr="000000"/>
              </a:solidFill>
              <a:effectLst/>
              <a:latin typeface="+mn-lt"/>
              <a:ea typeface="+mn-ea"/>
              <a:cs typeface="+mn-cs"/>
            </a:rPr>
            <a:t>設立</a:t>
          </a:r>
          <a:r>
            <a:rPr kumimoji="1" lang="ja-JP" altLang="ja-JP" sz="1100">
              <a:solidFill>
                <a:sysClr val="windowText" lastClr="000000"/>
              </a:solidFill>
              <a:effectLst/>
              <a:latin typeface="+mn-lt"/>
              <a:ea typeface="+mn-ea"/>
              <a:cs typeface="+mn-cs"/>
            </a:rPr>
            <a:t>目的</a:t>
          </a:r>
          <a:r>
            <a:rPr kumimoji="1" lang="ja-JP" altLang="en-US" sz="1100">
              <a:solidFill>
                <a:sysClr val="windowText" lastClr="000000"/>
              </a:solidFill>
              <a:effectLst/>
              <a:latin typeface="+mn-lt"/>
              <a:ea typeface="+mn-ea"/>
              <a:cs typeface="+mn-cs"/>
            </a:rPr>
            <a:t>に沿った活用を図り、</a:t>
          </a:r>
          <a:r>
            <a:rPr kumimoji="1" lang="ja-JP" altLang="ja-JP" sz="1100">
              <a:solidFill>
                <a:sysClr val="windowText" lastClr="000000"/>
              </a:solidFill>
              <a:effectLst/>
              <a:latin typeface="+mn-lt"/>
              <a:ea typeface="+mn-ea"/>
              <a:cs typeface="+mn-cs"/>
            </a:rPr>
            <a:t>積立方針</a:t>
          </a:r>
          <a:r>
            <a:rPr kumimoji="1" lang="ja-JP" altLang="en-US" sz="1100">
              <a:solidFill>
                <a:sysClr val="windowText" lastClr="000000"/>
              </a:solidFill>
              <a:effectLst/>
              <a:latin typeface="+mn-lt"/>
              <a:ea typeface="+mn-ea"/>
              <a:cs typeface="+mn-cs"/>
            </a:rPr>
            <a:t>については、今後の計画事業の財源対策の中で</a:t>
          </a:r>
          <a:r>
            <a:rPr kumimoji="1" lang="ja-JP" altLang="ja-JP" sz="1100">
              <a:solidFill>
                <a:sysClr val="windowText" lastClr="000000"/>
              </a:solidFill>
              <a:effectLst/>
              <a:latin typeface="+mn-lt"/>
              <a:ea typeface="+mn-ea"/>
              <a:cs typeface="+mn-cs"/>
            </a:rPr>
            <a:t>整理</a:t>
          </a:r>
          <a:r>
            <a:rPr kumimoji="1" lang="ja-JP" altLang="en-US" sz="1100">
              <a:solidFill>
                <a:sysClr val="windowText" lastClr="000000"/>
              </a:solidFill>
              <a:effectLst/>
              <a:latin typeface="+mn-lt"/>
              <a:ea typeface="+mn-ea"/>
              <a:cs typeface="+mn-cs"/>
            </a:rPr>
            <a:t>が必要である。</a:t>
          </a:r>
          <a:endParaRPr lang="ja-JP" altLang="ja-JP" sz="11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都市計画事業基金：都市計画事業の資金に充てるため</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公共施設建設整備基金：公共施設整備事業に充てるため</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天野教育文化事業基金：教育文化の振興を図るため</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駅及び周辺整備事業基金：駅及び駅周辺整備事業に充てるため</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ふるさと応援基金：ふるさと納税寄附金の適正管理のため</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都市計画事業基金については、</a:t>
          </a:r>
          <a:r>
            <a:rPr kumimoji="1" lang="ja-JP" altLang="en-US" sz="1100">
              <a:solidFill>
                <a:sysClr val="windowText" lastClr="000000"/>
              </a:solidFill>
              <a:effectLst/>
              <a:latin typeface="+mn-lt"/>
              <a:ea typeface="+mn-ea"/>
              <a:cs typeface="+mn-cs"/>
            </a:rPr>
            <a:t>都市計画事業に充当するため、</a:t>
          </a:r>
          <a:r>
            <a:rPr kumimoji="1" lang="en-US" altLang="ja-JP" sz="1100">
              <a:solidFill>
                <a:sysClr val="windowText" lastClr="000000"/>
              </a:solidFill>
              <a:effectLst/>
              <a:latin typeface="+mn-lt"/>
              <a:ea typeface="+mn-ea"/>
              <a:cs typeface="+mn-cs"/>
            </a:rPr>
            <a:t>100</a:t>
          </a:r>
          <a:r>
            <a:rPr kumimoji="1" lang="ja-JP" altLang="en-US" sz="1100">
              <a:solidFill>
                <a:sysClr val="windowText" lastClr="000000"/>
              </a:solidFill>
              <a:effectLst/>
              <a:latin typeface="+mn-lt"/>
              <a:ea typeface="+mn-ea"/>
              <a:cs typeface="+mn-cs"/>
            </a:rPr>
            <a:t>百万円を取崩し、</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度分都市計画税</a:t>
          </a:r>
          <a:r>
            <a:rPr kumimoji="1" lang="en-US" altLang="ja-JP" sz="1100">
              <a:solidFill>
                <a:sysClr val="windowText" lastClr="000000"/>
              </a:solidFill>
              <a:effectLst/>
              <a:latin typeface="+mn-lt"/>
              <a:ea typeface="+mn-ea"/>
              <a:cs typeface="+mn-cs"/>
            </a:rPr>
            <a:t>837</a:t>
          </a:r>
          <a:r>
            <a:rPr kumimoji="1" lang="ja-JP" altLang="ja-JP" sz="1100">
              <a:solidFill>
                <a:sysClr val="windowText" lastClr="000000"/>
              </a:solidFill>
              <a:effectLst/>
              <a:latin typeface="+mn-lt"/>
              <a:ea typeface="+mn-ea"/>
              <a:cs typeface="+mn-cs"/>
            </a:rPr>
            <a:t>百万円のうち、平成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年度に実施した都市計画事業に要した一般財源額</a:t>
          </a:r>
          <a:r>
            <a:rPr kumimoji="1" lang="en-US" altLang="ja-JP" sz="1100">
              <a:solidFill>
                <a:sysClr val="windowText" lastClr="000000"/>
              </a:solidFill>
              <a:effectLst/>
              <a:latin typeface="+mn-lt"/>
              <a:ea typeface="+mn-ea"/>
              <a:cs typeface="+mn-cs"/>
            </a:rPr>
            <a:t>796</a:t>
          </a:r>
          <a:r>
            <a:rPr kumimoji="1" lang="ja-JP" altLang="ja-JP" sz="1100">
              <a:solidFill>
                <a:sysClr val="windowText" lastClr="000000"/>
              </a:solidFill>
              <a:effectLst/>
              <a:latin typeface="+mn-lt"/>
              <a:ea typeface="+mn-ea"/>
              <a:cs typeface="+mn-cs"/>
            </a:rPr>
            <a:t>百万円に充当した残</a:t>
          </a:r>
          <a:r>
            <a:rPr kumimoji="1" lang="en-US" altLang="ja-JP" sz="1100">
              <a:solidFill>
                <a:sysClr val="windowText" lastClr="000000"/>
              </a:solidFill>
              <a:effectLst/>
              <a:latin typeface="+mn-lt"/>
              <a:ea typeface="+mn-ea"/>
              <a:cs typeface="+mn-cs"/>
            </a:rPr>
            <a:t>41</a:t>
          </a:r>
          <a:r>
            <a:rPr kumimoji="1" lang="ja-JP" altLang="ja-JP" sz="1100">
              <a:solidFill>
                <a:sysClr val="windowText" lastClr="000000"/>
              </a:solidFill>
              <a:effectLst/>
              <a:latin typeface="+mn-lt"/>
              <a:ea typeface="+mn-ea"/>
              <a:cs typeface="+mn-cs"/>
            </a:rPr>
            <a:t>百万円を基金に積み立てた。</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公共施設建設整備基金については、公共施設整備事業に充当するため、</a:t>
          </a:r>
          <a:r>
            <a:rPr kumimoji="1" lang="en-US" altLang="ja-JP" sz="1100">
              <a:solidFill>
                <a:sysClr val="windowText" lastClr="000000"/>
              </a:solidFill>
              <a:effectLst/>
              <a:latin typeface="+mn-lt"/>
              <a:ea typeface="+mn-ea"/>
              <a:cs typeface="+mn-cs"/>
            </a:rPr>
            <a:t>93</a:t>
          </a:r>
          <a:r>
            <a:rPr kumimoji="1" lang="ja-JP" altLang="en-US" sz="1100">
              <a:solidFill>
                <a:sysClr val="windowText" lastClr="000000"/>
              </a:solidFill>
              <a:effectLst/>
              <a:latin typeface="+mn-lt"/>
              <a:ea typeface="+mn-ea"/>
              <a:cs typeface="+mn-cs"/>
            </a:rPr>
            <a:t>百万円を取り崩した。</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ふるさと応援基金については寄附者の意向に沿った活用を図るため、過年度の寄附を財源に積立てた基金を</a:t>
          </a:r>
          <a:r>
            <a:rPr kumimoji="1" lang="en-US" altLang="ja-JP" sz="1100">
              <a:solidFill>
                <a:sysClr val="windowText" lastClr="000000"/>
              </a:solidFill>
              <a:effectLst/>
              <a:latin typeface="+mn-lt"/>
              <a:ea typeface="+mn-ea"/>
              <a:cs typeface="+mn-cs"/>
            </a:rPr>
            <a:t>81</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円を取り崩した。</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100">
            <a:solidFill>
              <a:sysClr val="windowText" lastClr="000000"/>
            </a:solidFill>
            <a:effectLst/>
          </a:endParaRPr>
        </a:p>
        <a:p>
          <a:r>
            <a:rPr kumimoji="1" lang="ja-JP" altLang="ja-JP" sz="1100">
              <a:solidFill>
                <a:schemeClr val="dk1"/>
              </a:solidFill>
              <a:effectLst/>
              <a:latin typeface="+mn-lt"/>
              <a:ea typeface="+mn-ea"/>
              <a:cs typeface="+mn-cs"/>
            </a:rPr>
            <a:t>特定目的基金については、設立目的に沿った活用を図り、積立方針については、今後の計画事業の財源対策の中で整理が必要である。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1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増理由</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当初予算編成において、財源不足に対応するため、</a:t>
          </a:r>
          <a:r>
            <a:rPr kumimoji="1" lang="en-US" altLang="ja-JP" sz="1100">
              <a:solidFill>
                <a:sysClr val="windowText" lastClr="000000"/>
              </a:solidFill>
              <a:effectLst/>
              <a:latin typeface="+mn-lt"/>
              <a:ea typeface="+mn-ea"/>
              <a:cs typeface="+mn-cs"/>
            </a:rPr>
            <a:t>5.1</a:t>
          </a:r>
          <a:r>
            <a:rPr kumimoji="1" lang="ja-JP" altLang="en-US" sz="1100">
              <a:solidFill>
                <a:sysClr val="windowText" lastClr="000000"/>
              </a:solidFill>
              <a:effectLst/>
              <a:latin typeface="+mn-lt"/>
              <a:ea typeface="+mn-ea"/>
              <a:cs typeface="+mn-cs"/>
            </a:rPr>
            <a:t>億円の取崩しを予定していたが、当該年度中の補正予算の際に、前年度決算剰余金及び当該年度決算見込みによる不用額等が生じたことにより、取崩しの皆減額及び積立金の増額により、基金残高については、約</a:t>
          </a:r>
          <a:r>
            <a:rPr kumimoji="1" lang="en-US" altLang="ja-JP" sz="1100">
              <a:solidFill>
                <a:sysClr val="windowText" lastClr="000000"/>
              </a:solidFill>
              <a:effectLst/>
              <a:latin typeface="+mn-lt"/>
              <a:ea typeface="+mn-ea"/>
              <a:cs typeface="+mn-cs"/>
            </a:rPr>
            <a:t>5.1</a:t>
          </a:r>
          <a:r>
            <a:rPr kumimoji="1" lang="ja-JP" altLang="en-US" sz="1100">
              <a:solidFill>
                <a:sysClr val="windowText" lastClr="000000"/>
              </a:solidFill>
              <a:effectLst/>
              <a:latin typeface="+mn-lt"/>
              <a:ea typeface="+mn-ea"/>
              <a:cs typeface="+mn-cs"/>
            </a:rPr>
            <a:t>億円の増となった。</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財政調整基金の残高は、標準財政規模の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％程度となるように努めることとしている。</a:t>
          </a:r>
          <a:endParaRPr lang="ja-JP" altLang="ja-JP" sz="1100">
            <a:solidFill>
              <a:sysClr val="windowText" lastClr="000000"/>
            </a:solidFill>
            <a:effectLst/>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86,142
84,290
18.37
28,736,071
27,786,137
946,533
17,089,325
30,350,864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有形固定資産減価償却率は類似団体内平均値よりやや低い水準にあるが、</a:t>
          </a:r>
          <a:r>
            <a:rPr kumimoji="1" lang="ja-JP" altLang="en-US" sz="1000">
              <a:solidFill>
                <a:schemeClr val="dk1"/>
              </a:solidFill>
              <a:effectLst/>
              <a:latin typeface="+mn-lt"/>
              <a:ea typeface="+mn-ea"/>
              <a:cs typeface="+mn-cs"/>
            </a:rPr>
            <a:t>過去に</a:t>
          </a:r>
          <a:r>
            <a:rPr kumimoji="1" lang="ja-JP" altLang="ja-JP" sz="1000">
              <a:solidFill>
                <a:schemeClr val="dk1"/>
              </a:solidFill>
              <a:effectLst/>
              <a:latin typeface="+mn-lt"/>
              <a:ea typeface="+mn-ea"/>
              <a:cs typeface="+mn-cs"/>
            </a:rPr>
            <a:t>給食センター</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統廃合や市役所西庁舎分館を取り壊し免震機能を備えた防災拠点に更新</a:t>
          </a:r>
          <a:r>
            <a:rPr kumimoji="1" lang="ja-JP" altLang="en-US" sz="1000">
              <a:solidFill>
                <a:schemeClr val="dk1"/>
              </a:solidFill>
              <a:effectLst/>
              <a:latin typeface="+mn-lt"/>
              <a:ea typeface="+mn-ea"/>
              <a:cs typeface="+mn-cs"/>
            </a:rPr>
            <a:t>した</a:t>
          </a:r>
          <a:r>
            <a:rPr kumimoji="1" lang="ja-JP" altLang="ja-JP" sz="1000">
              <a:solidFill>
                <a:schemeClr val="dk1"/>
              </a:solidFill>
              <a:effectLst/>
              <a:latin typeface="+mn-lt"/>
              <a:ea typeface="+mn-ea"/>
              <a:cs typeface="+mn-cs"/>
            </a:rPr>
            <a:t>こと</a:t>
          </a:r>
          <a:r>
            <a:rPr kumimoji="1" lang="ja-JP" altLang="en-US" sz="1000">
              <a:solidFill>
                <a:schemeClr val="dk1"/>
              </a:solidFill>
              <a:effectLst/>
              <a:latin typeface="+mn-lt"/>
              <a:ea typeface="+mn-ea"/>
              <a:cs typeface="+mn-cs"/>
            </a:rPr>
            <a:t>等が要因である。</a:t>
          </a:r>
          <a:r>
            <a:rPr kumimoji="1" lang="ja-JP" altLang="ja-JP" sz="1000">
              <a:solidFill>
                <a:schemeClr val="dk1"/>
              </a:solidFill>
              <a:effectLst/>
              <a:latin typeface="+mn-lt"/>
              <a:ea typeface="+mn-ea"/>
              <a:cs typeface="+mn-cs"/>
            </a:rPr>
            <a:t>しかしながら、本市の保有する建物の約</a:t>
          </a:r>
          <a:r>
            <a:rPr kumimoji="1" lang="ja-JP" altLang="en-US" sz="1000">
              <a:solidFill>
                <a:schemeClr val="dk1"/>
              </a:solidFill>
              <a:effectLst/>
              <a:latin typeface="+mn-lt"/>
              <a:ea typeface="+mn-ea"/>
              <a:cs typeface="+mn-cs"/>
            </a:rPr>
            <a:t>半数</a:t>
          </a:r>
          <a:r>
            <a:rPr kumimoji="1" lang="ja-JP" altLang="ja-JP" sz="1000">
              <a:solidFill>
                <a:schemeClr val="dk1"/>
              </a:solidFill>
              <a:effectLst/>
              <a:latin typeface="+mn-lt"/>
              <a:ea typeface="+mn-ea"/>
              <a:cs typeface="+mn-cs"/>
            </a:rPr>
            <a:t>が建築後</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０年以上経過して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率は年々上昇傾向にある。今後については、令和元年度</a:t>
          </a:r>
          <a:r>
            <a:rPr kumimoji="1" lang="ja-JP" altLang="ja-JP" sz="1000">
              <a:solidFill>
                <a:schemeClr val="dk1"/>
              </a:solidFill>
              <a:effectLst/>
              <a:latin typeface="+mn-lt"/>
              <a:ea typeface="+mn-ea"/>
              <a:cs typeface="+mn-cs"/>
            </a:rPr>
            <a:t>策定の公共施設等総合管理計画に基づく個別施設計画に</a:t>
          </a:r>
          <a:r>
            <a:rPr kumimoji="1" lang="ja-JP" altLang="en-US" sz="1000">
              <a:solidFill>
                <a:schemeClr val="dk1"/>
              </a:solidFill>
              <a:effectLst/>
              <a:latin typeface="+mn-lt"/>
              <a:ea typeface="+mn-ea"/>
              <a:cs typeface="+mn-cs"/>
            </a:rPr>
            <a:t>沿った</a:t>
          </a:r>
          <a:r>
            <a:rPr lang="ja-JP" altLang="en-US" sz="1000" b="0" i="0" u="none" strike="noStrike" baseline="0" smtClean="0">
              <a:solidFill>
                <a:schemeClr val="dk1"/>
              </a:solidFill>
              <a:latin typeface="+mn-lt"/>
              <a:ea typeface="+mn-ea"/>
              <a:cs typeface="+mn-cs"/>
            </a:rPr>
            <a:t>各公共施設の適正な改修や建替え、施設の統廃合や廃止を</a:t>
          </a:r>
          <a:r>
            <a:rPr kumimoji="1" lang="ja-JP" altLang="ja-JP" sz="1000">
              <a:solidFill>
                <a:schemeClr val="dk1"/>
              </a:solidFill>
              <a:effectLst/>
              <a:latin typeface="+mn-lt"/>
              <a:ea typeface="+mn-ea"/>
              <a:cs typeface="+mn-cs"/>
            </a:rPr>
            <a:t>推進していく必要がある。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75928</xdr:rowOff>
    </xdr:from>
    <xdr:to>
      <xdr:col>23</xdr:col>
      <xdr:colOff>136525</xdr:colOff>
      <xdr:row>31</xdr:row>
      <xdr:rowOff>6078</xdr:rowOff>
    </xdr:to>
    <xdr:sp macro="" textlink="">
      <xdr:nvSpPr>
        <xdr:cNvPr id="81" name="楕円 80"/>
        <xdr:cNvSpPr/>
      </xdr:nvSpPr>
      <xdr:spPr>
        <a:xfrm>
          <a:off x="47117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54355</xdr:rowOff>
    </xdr:from>
    <xdr:ext cx="405111" cy="259045"/>
    <xdr:sp macro="" textlink="">
      <xdr:nvSpPr>
        <xdr:cNvPr id="82" name="有形固定資産減価償却率該当値テキスト"/>
        <xdr:cNvSpPr txBox="1"/>
      </xdr:nvSpPr>
      <xdr:spPr>
        <a:xfrm>
          <a:off x="4813300" y="596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83" name="楕円 82"/>
        <xdr:cNvSpPr/>
      </xdr:nvSpPr>
      <xdr:spPr>
        <a:xfrm>
          <a:off x="4000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30</xdr:row>
      <xdr:rowOff>169908</xdr:rowOff>
    </xdr:to>
    <xdr:cxnSp macro="">
      <xdr:nvCxnSpPr>
        <xdr:cNvPr id="84" name="直線コネクタ 83"/>
        <xdr:cNvCxnSpPr/>
      </xdr:nvCxnSpPr>
      <xdr:spPr>
        <a:xfrm flipV="1">
          <a:off x="4051300" y="604175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140698</xdr:rowOff>
    </xdr:from>
    <xdr:to>
      <xdr:col>15</xdr:col>
      <xdr:colOff>187325</xdr:colOff>
      <xdr:row>31</xdr:row>
      <xdr:rowOff>70848</xdr:rowOff>
    </xdr:to>
    <xdr:sp macro="" textlink="">
      <xdr:nvSpPr>
        <xdr:cNvPr id="85" name="楕円 84"/>
        <xdr:cNvSpPr/>
      </xdr:nvSpPr>
      <xdr:spPr>
        <a:xfrm>
          <a:off x="3238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169908</xdr:rowOff>
    </xdr:from>
    <xdr:to>
      <xdr:col>19</xdr:col>
      <xdr:colOff>136525</xdr:colOff>
      <xdr:row>31</xdr:row>
      <xdr:rowOff>20048</xdr:rowOff>
    </xdr:to>
    <xdr:cxnSp macro="">
      <xdr:nvCxnSpPr>
        <xdr:cNvPr id="86" name="直線コネクタ 85"/>
        <xdr:cNvCxnSpPr/>
      </xdr:nvCxnSpPr>
      <xdr:spPr>
        <a:xfrm flipV="1">
          <a:off x="3289300" y="608493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7"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8"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40385</xdr:rowOff>
    </xdr:from>
    <xdr:ext cx="405111" cy="259045"/>
    <xdr:sp macro="" textlink="">
      <xdr:nvSpPr>
        <xdr:cNvPr id="90" name="n_1mainValue有形固定資産減価償却率"/>
        <xdr:cNvSpPr txBox="1"/>
      </xdr:nvSpPr>
      <xdr:spPr>
        <a:xfrm>
          <a:off x="3836044" y="612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91" name="n_2mainValue有形固定資産減価償却率"/>
        <xdr:cNvSpPr txBox="1"/>
      </xdr:nvSpPr>
      <xdr:spPr>
        <a:xfrm>
          <a:off x="3086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000">
              <a:solidFill>
                <a:schemeClr val="dk1"/>
              </a:solidFill>
              <a:effectLst/>
              <a:latin typeface="+mn-lt"/>
              <a:ea typeface="+mn-ea"/>
              <a:cs typeface="+mn-cs"/>
            </a:rPr>
            <a:t>債務償還</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は類似団体内平均をやや上回る数値となっている。その要因としては、一般会計等及び公共下水道特別会計における地方債現在高の増、退職手当負担見込額の増により</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将来負担額</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前年度に比べ増加した</a:t>
          </a:r>
          <a:r>
            <a:rPr kumimoji="1" lang="ja-JP" altLang="en-US" sz="1000">
              <a:solidFill>
                <a:schemeClr val="dk1"/>
              </a:solidFill>
              <a:effectLst/>
              <a:latin typeface="+mn-lt"/>
              <a:ea typeface="+mn-ea"/>
              <a:cs typeface="+mn-cs"/>
            </a:rPr>
            <a:t>ことによる。しかしながら、</a:t>
          </a:r>
          <a:r>
            <a:rPr kumimoji="1" lang="ja-JP" altLang="ja-JP" sz="1000">
              <a:solidFill>
                <a:schemeClr val="dk1"/>
              </a:solidFill>
              <a:effectLst/>
              <a:latin typeface="+mn-lt"/>
              <a:ea typeface="+mn-ea"/>
              <a:cs typeface="+mn-cs"/>
            </a:rPr>
            <a:t>控除要因となる充当可能基金・交付税算入見込額も増加したことにより、</a:t>
          </a:r>
          <a:r>
            <a:rPr kumimoji="1" lang="ja-JP" altLang="en-US" sz="1000">
              <a:solidFill>
                <a:schemeClr val="dk1"/>
              </a:solidFill>
              <a:effectLst/>
              <a:latin typeface="+mn-lt"/>
              <a:ea typeface="+mn-ea"/>
              <a:cs typeface="+mn-cs"/>
            </a:rPr>
            <a:t>前年度から比率が下がっている。</a:t>
          </a:r>
          <a:r>
            <a:rPr kumimoji="1" lang="ja-JP" altLang="ja-JP" sz="1000">
              <a:solidFill>
                <a:schemeClr val="dk1"/>
              </a:solidFill>
              <a:effectLst/>
              <a:latin typeface="+mn-lt"/>
              <a:ea typeface="+mn-ea"/>
              <a:cs typeface="+mn-cs"/>
            </a:rPr>
            <a:t>今後については、地方債の発行額抑制による将来負担額の減額とともに経常一般財源の増収を図る必要がある。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134493</xdr:rowOff>
    </xdr:from>
    <xdr:to>
      <xdr:col>76</xdr:col>
      <xdr:colOff>73025</xdr:colOff>
      <xdr:row>30</xdr:row>
      <xdr:rowOff>64643</xdr:rowOff>
    </xdr:to>
    <xdr:sp macro="" textlink="">
      <xdr:nvSpPr>
        <xdr:cNvPr id="133" name="楕円 132"/>
        <xdr:cNvSpPr/>
      </xdr:nvSpPr>
      <xdr:spPr>
        <a:xfrm>
          <a:off x="14744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157370</xdr:rowOff>
    </xdr:from>
    <xdr:ext cx="469744" cy="259045"/>
    <xdr:sp macro="" textlink="">
      <xdr:nvSpPr>
        <xdr:cNvPr id="134" name="債務償還比率該当値テキスト"/>
        <xdr:cNvSpPr txBox="1"/>
      </xdr:nvSpPr>
      <xdr:spPr>
        <a:xfrm>
          <a:off x="14846300" y="572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120869</xdr:rowOff>
    </xdr:from>
    <xdr:to>
      <xdr:col>72</xdr:col>
      <xdr:colOff>123825</xdr:colOff>
      <xdr:row>29</xdr:row>
      <xdr:rowOff>51019</xdr:rowOff>
    </xdr:to>
    <xdr:sp macro="" textlink="">
      <xdr:nvSpPr>
        <xdr:cNvPr id="135" name="楕円 134"/>
        <xdr:cNvSpPr/>
      </xdr:nvSpPr>
      <xdr:spPr>
        <a:xfrm>
          <a:off x="14033500" y="56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219</xdr:rowOff>
    </xdr:from>
    <xdr:to>
      <xdr:col>76</xdr:col>
      <xdr:colOff>22225</xdr:colOff>
      <xdr:row>30</xdr:row>
      <xdr:rowOff>13843</xdr:rowOff>
    </xdr:to>
    <xdr:cxnSp macro="">
      <xdr:nvCxnSpPr>
        <xdr:cNvPr id="136" name="直線コネクタ 135"/>
        <xdr:cNvCxnSpPr/>
      </xdr:nvCxnSpPr>
      <xdr:spPr>
        <a:xfrm>
          <a:off x="14084300" y="5743794"/>
          <a:ext cx="711200" cy="18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67546</xdr:rowOff>
    </xdr:from>
    <xdr:ext cx="469744" cy="259045"/>
    <xdr:sp macro="" textlink="">
      <xdr:nvSpPr>
        <xdr:cNvPr id="138" name="n_1mainValue債務償還比率"/>
        <xdr:cNvSpPr txBox="1"/>
      </xdr:nvSpPr>
      <xdr:spPr>
        <a:xfrm>
          <a:off x="13836727" y="54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86,142
84,290
18.37
28,736,071
27,786,137
946,533
17,089,325
30,350,864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1" name="楕円 70"/>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2" name="【道路】&#10;有形固定資産減価償却率該当値テキスト"/>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3" name="楕円 72"/>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72390</xdr:rowOff>
    </xdr:to>
    <xdr:cxnSp macro="">
      <xdr:nvCxnSpPr>
        <xdr:cNvPr id="74" name="直線コネクタ 73"/>
        <xdr:cNvCxnSpPr/>
      </xdr:nvCxnSpPr>
      <xdr:spPr>
        <a:xfrm flipV="1">
          <a:off x="3797300" y="65570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53975</xdr:rowOff>
    </xdr:from>
    <xdr:to>
      <xdr:col>15</xdr:col>
      <xdr:colOff>101600</xdr:colOff>
      <xdr:row>38</xdr:row>
      <xdr:rowOff>155575</xdr:rowOff>
    </xdr:to>
    <xdr:sp macro="" textlink="">
      <xdr:nvSpPr>
        <xdr:cNvPr id="75" name="楕円 74"/>
        <xdr:cNvSpPr/>
      </xdr:nvSpPr>
      <xdr:spPr>
        <a:xfrm>
          <a:off x="2857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104775</xdr:rowOff>
    </xdr:to>
    <xdr:cxnSp macro="">
      <xdr:nvCxnSpPr>
        <xdr:cNvPr id="76" name="直線コネクタ 75"/>
        <xdr:cNvCxnSpPr/>
      </xdr:nvCxnSpPr>
      <xdr:spPr>
        <a:xfrm flipV="1">
          <a:off x="2908300" y="65874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0" name="n_1main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146702</xdr:rowOff>
    </xdr:from>
    <xdr:ext cx="405111" cy="259045"/>
    <xdr:sp macro="" textlink="">
      <xdr:nvSpPr>
        <xdr:cNvPr id="81" name="n_2mainValue【道路】&#10;有形固定資産減価償却率"/>
        <xdr:cNvSpPr txBox="1"/>
      </xdr:nvSpPr>
      <xdr:spPr>
        <a:xfrm>
          <a:off x="2705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63062</xdr:rowOff>
    </xdr:from>
    <xdr:to>
      <xdr:col>55</xdr:col>
      <xdr:colOff>50800</xdr:colOff>
      <xdr:row>41</xdr:row>
      <xdr:rowOff>164662</xdr:rowOff>
    </xdr:to>
    <xdr:sp macro="" textlink="">
      <xdr:nvSpPr>
        <xdr:cNvPr id="120" name="楕円 119"/>
        <xdr:cNvSpPr/>
      </xdr:nvSpPr>
      <xdr:spPr>
        <a:xfrm>
          <a:off x="10426700" y="70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149439</xdr:rowOff>
    </xdr:from>
    <xdr:ext cx="469744" cy="259045"/>
    <xdr:sp macro="" textlink="">
      <xdr:nvSpPr>
        <xdr:cNvPr id="121" name="【道路】&#10;一人当たり延長該当値テキスト"/>
        <xdr:cNvSpPr txBox="1"/>
      </xdr:nvSpPr>
      <xdr:spPr>
        <a:xfrm>
          <a:off x="10515600" y="70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62529</xdr:rowOff>
    </xdr:from>
    <xdr:to>
      <xdr:col>50</xdr:col>
      <xdr:colOff>165100</xdr:colOff>
      <xdr:row>41</xdr:row>
      <xdr:rowOff>164129</xdr:rowOff>
    </xdr:to>
    <xdr:sp macro="" textlink="">
      <xdr:nvSpPr>
        <xdr:cNvPr id="122" name="楕円 121"/>
        <xdr:cNvSpPr/>
      </xdr:nvSpPr>
      <xdr:spPr>
        <a:xfrm>
          <a:off x="9588500" y="7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113329</xdr:rowOff>
    </xdr:from>
    <xdr:to>
      <xdr:col>55</xdr:col>
      <xdr:colOff>0</xdr:colOff>
      <xdr:row>41</xdr:row>
      <xdr:rowOff>113862</xdr:rowOff>
    </xdr:to>
    <xdr:cxnSp macro="">
      <xdr:nvCxnSpPr>
        <xdr:cNvPr id="123" name="直線コネクタ 122"/>
        <xdr:cNvCxnSpPr/>
      </xdr:nvCxnSpPr>
      <xdr:spPr>
        <a:xfrm>
          <a:off x="9639300" y="714277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62090</xdr:rowOff>
    </xdr:from>
    <xdr:to>
      <xdr:col>46</xdr:col>
      <xdr:colOff>38100</xdr:colOff>
      <xdr:row>41</xdr:row>
      <xdr:rowOff>163690</xdr:rowOff>
    </xdr:to>
    <xdr:sp macro="" textlink="">
      <xdr:nvSpPr>
        <xdr:cNvPr id="124" name="楕円 123"/>
        <xdr:cNvSpPr/>
      </xdr:nvSpPr>
      <xdr:spPr>
        <a:xfrm>
          <a:off x="8699500" y="7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112890</xdr:rowOff>
    </xdr:from>
    <xdr:to>
      <xdr:col>50</xdr:col>
      <xdr:colOff>114300</xdr:colOff>
      <xdr:row>41</xdr:row>
      <xdr:rowOff>113329</xdr:rowOff>
    </xdr:to>
    <xdr:cxnSp macro="">
      <xdr:nvCxnSpPr>
        <xdr:cNvPr id="125" name="直線コネクタ 124"/>
        <xdr:cNvCxnSpPr/>
      </xdr:nvCxnSpPr>
      <xdr:spPr>
        <a:xfrm>
          <a:off x="8750300" y="7142340"/>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155256</xdr:rowOff>
    </xdr:from>
    <xdr:ext cx="469744" cy="259045"/>
    <xdr:sp macro="" textlink="">
      <xdr:nvSpPr>
        <xdr:cNvPr id="129" name="n_1mainValue【道路】&#10;一人当たり延長"/>
        <xdr:cNvSpPr txBox="1"/>
      </xdr:nvSpPr>
      <xdr:spPr>
        <a:xfrm>
          <a:off x="9391727" y="71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154817</xdr:rowOff>
    </xdr:from>
    <xdr:ext cx="469744" cy="259045"/>
    <xdr:sp macro="" textlink="">
      <xdr:nvSpPr>
        <xdr:cNvPr id="130" name="n_2mainValue【道路】&#10;一人当たり延長"/>
        <xdr:cNvSpPr txBox="1"/>
      </xdr:nvSpPr>
      <xdr:spPr>
        <a:xfrm>
          <a:off x="8515427" y="71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113030</xdr:rowOff>
    </xdr:from>
    <xdr:to>
      <xdr:col>24</xdr:col>
      <xdr:colOff>114300</xdr:colOff>
      <xdr:row>61</xdr:row>
      <xdr:rowOff>43180</xdr:rowOff>
    </xdr:to>
    <xdr:sp macro="" textlink="">
      <xdr:nvSpPr>
        <xdr:cNvPr id="170" name="楕円 169"/>
        <xdr:cNvSpPr/>
      </xdr:nvSpPr>
      <xdr:spPr>
        <a:xfrm>
          <a:off x="4584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91457</xdr:rowOff>
    </xdr:from>
    <xdr:ext cx="405111" cy="259045"/>
    <xdr:sp macro="" textlink="">
      <xdr:nvSpPr>
        <xdr:cNvPr id="171" name="【橋りょう・トンネル】&#10;有形固定資産減価償却率該当値テキスト"/>
        <xdr:cNvSpPr txBox="1"/>
      </xdr:nvSpPr>
      <xdr:spPr>
        <a:xfrm>
          <a:off x="4673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71120</xdr:rowOff>
    </xdr:from>
    <xdr:to>
      <xdr:col>20</xdr:col>
      <xdr:colOff>38100</xdr:colOff>
      <xdr:row>61</xdr:row>
      <xdr:rowOff>1270</xdr:rowOff>
    </xdr:to>
    <xdr:sp macro="" textlink="">
      <xdr:nvSpPr>
        <xdr:cNvPr id="172" name="楕円 171"/>
        <xdr:cNvSpPr/>
      </xdr:nvSpPr>
      <xdr:spPr>
        <a:xfrm>
          <a:off x="3746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60</xdr:row>
      <xdr:rowOff>163830</xdr:rowOff>
    </xdr:to>
    <xdr:cxnSp macro="">
      <xdr:nvCxnSpPr>
        <xdr:cNvPr id="173" name="直線コネクタ 172"/>
        <xdr:cNvCxnSpPr/>
      </xdr:nvCxnSpPr>
      <xdr:spPr>
        <a:xfrm>
          <a:off x="3797300" y="10408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74" name="楕円 173"/>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121920</xdr:rowOff>
    </xdr:from>
    <xdr:to>
      <xdr:col>19</xdr:col>
      <xdr:colOff>177800</xdr:colOff>
      <xdr:row>60</xdr:row>
      <xdr:rowOff>154305</xdr:rowOff>
    </xdr:to>
    <xdr:cxnSp macro="">
      <xdr:nvCxnSpPr>
        <xdr:cNvPr id="175" name="直線コネクタ 174"/>
        <xdr:cNvCxnSpPr/>
      </xdr:nvCxnSpPr>
      <xdr:spPr>
        <a:xfrm flipV="1">
          <a:off x="2908300" y="104089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163847</xdr:rowOff>
    </xdr:from>
    <xdr:ext cx="405111" cy="259045"/>
    <xdr:sp macro="" textlink="">
      <xdr:nvSpPr>
        <xdr:cNvPr id="179" name="n_1main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180" name="n_2mainValue【橋りょう・トンネル】&#10;有形固定資産減価償却率"/>
        <xdr:cNvSpPr txBox="1"/>
      </xdr:nvSpPr>
      <xdr:spPr>
        <a:xfrm>
          <a:off x="2705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30209</xdr:rowOff>
    </xdr:from>
    <xdr:to>
      <xdr:col>55</xdr:col>
      <xdr:colOff>50800</xdr:colOff>
      <xdr:row>63</xdr:row>
      <xdr:rowOff>131809</xdr:rowOff>
    </xdr:to>
    <xdr:sp macro="" textlink="">
      <xdr:nvSpPr>
        <xdr:cNvPr id="217" name="楕円 216"/>
        <xdr:cNvSpPr/>
      </xdr:nvSpPr>
      <xdr:spPr>
        <a:xfrm>
          <a:off x="10426700" y="108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116586</xdr:rowOff>
    </xdr:from>
    <xdr:ext cx="534377" cy="259045"/>
    <xdr:sp macro="" textlink="">
      <xdr:nvSpPr>
        <xdr:cNvPr id="218" name="【橋りょう・トンネル】&#10;一人当たり有形固定資産（償却資産）額該当値テキスト"/>
        <xdr:cNvSpPr txBox="1"/>
      </xdr:nvSpPr>
      <xdr:spPr>
        <a:xfrm>
          <a:off x="10515600" y="107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36002</xdr:rowOff>
    </xdr:from>
    <xdr:to>
      <xdr:col>50</xdr:col>
      <xdr:colOff>165100</xdr:colOff>
      <xdr:row>63</xdr:row>
      <xdr:rowOff>137602</xdr:rowOff>
    </xdr:to>
    <xdr:sp macro="" textlink="">
      <xdr:nvSpPr>
        <xdr:cNvPr id="219" name="楕円 218"/>
        <xdr:cNvSpPr/>
      </xdr:nvSpPr>
      <xdr:spPr>
        <a:xfrm>
          <a:off x="9588500" y="108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81009</xdr:rowOff>
    </xdr:from>
    <xdr:to>
      <xdr:col>55</xdr:col>
      <xdr:colOff>0</xdr:colOff>
      <xdr:row>63</xdr:row>
      <xdr:rowOff>86802</xdr:rowOff>
    </xdr:to>
    <xdr:cxnSp macro="">
      <xdr:nvCxnSpPr>
        <xdr:cNvPr id="220" name="直線コネクタ 219"/>
        <xdr:cNvCxnSpPr/>
      </xdr:nvCxnSpPr>
      <xdr:spPr>
        <a:xfrm flipV="1">
          <a:off x="9639300" y="10882359"/>
          <a:ext cx="8382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35583</xdr:rowOff>
    </xdr:from>
    <xdr:to>
      <xdr:col>46</xdr:col>
      <xdr:colOff>38100</xdr:colOff>
      <xdr:row>63</xdr:row>
      <xdr:rowOff>137183</xdr:rowOff>
    </xdr:to>
    <xdr:sp macro="" textlink="">
      <xdr:nvSpPr>
        <xdr:cNvPr id="221" name="楕円 220"/>
        <xdr:cNvSpPr/>
      </xdr:nvSpPr>
      <xdr:spPr>
        <a:xfrm>
          <a:off x="8699500" y="108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86383</xdr:rowOff>
    </xdr:from>
    <xdr:to>
      <xdr:col>50</xdr:col>
      <xdr:colOff>114300</xdr:colOff>
      <xdr:row>63</xdr:row>
      <xdr:rowOff>86802</xdr:rowOff>
    </xdr:to>
    <xdr:cxnSp macro="">
      <xdr:nvCxnSpPr>
        <xdr:cNvPr id="222" name="直線コネクタ 221"/>
        <xdr:cNvCxnSpPr/>
      </xdr:nvCxnSpPr>
      <xdr:spPr>
        <a:xfrm>
          <a:off x="8750300" y="1088773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128729</xdr:rowOff>
    </xdr:from>
    <xdr:ext cx="534377" cy="259045"/>
    <xdr:sp macro="" textlink="">
      <xdr:nvSpPr>
        <xdr:cNvPr id="226" name="n_1mainValue【橋りょう・トンネル】&#10;一人当たり有形固定資産（償却資産）額"/>
        <xdr:cNvSpPr txBox="1"/>
      </xdr:nvSpPr>
      <xdr:spPr>
        <a:xfrm>
          <a:off x="9359411" y="109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128310</xdr:rowOff>
    </xdr:from>
    <xdr:ext cx="534377" cy="259045"/>
    <xdr:sp macro="" textlink="">
      <xdr:nvSpPr>
        <xdr:cNvPr id="227" name="n_2mainValue【橋りょう・トンネル】&#10;一人当たり有形固定資産（償却資産）額"/>
        <xdr:cNvSpPr txBox="1"/>
      </xdr:nvSpPr>
      <xdr:spPr>
        <a:xfrm>
          <a:off x="8483111" y="109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0" name="テキスト ボックス 26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1" name="直線コネクタ 2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2" name="テキスト ボックス 27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3" name="直線コネクタ 2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4" name="テキスト ボックス 2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5" name="直線コネクタ 2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6" name="テキスト ボックス 2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7" name="直線コネクタ 2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8" name="テキスト ボックス 2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9" name="直線コネクタ 2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0" name="テキスト ボックス 27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1" name="直線コネクタ 2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2" name="テキスト ボックス 2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284" name="直線コネクタ 283"/>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285"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86" name="直線コネクタ 285"/>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287"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288" name="直線コネクタ 287"/>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289"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290" name="フローチャート: 判断 289"/>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291" name="フローチャート: 判断 290"/>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292" name="フローチャート: 判断 291"/>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293" name="フローチャート: 判断 292"/>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4" name="テキスト ボックス 2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5" name="テキスト ボックス 2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6" name="テキスト ボックス 2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7" name="テキスト ボックス 2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8" name="テキスト ボックス 2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55880</xdr:rowOff>
    </xdr:from>
    <xdr:to>
      <xdr:col>85</xdr:col>
      <xdr:colOff>177800</xdr:colOff>
      <xdr:row>39</xdr:row>
      <xdr:rowOff>157480</xdr:rowOff>
    </xdr:to>
    <xdr:sp macro="" textlink="">
      <xdr:nvSpPr>
        <xdr:cNvPr id="299" name="楕円 298"/>
        <xdr:cNvSpPr/>
      </xdr:nvSpPr>
      <xdr:spPr>
        <a:xfrm>
          <a:off x="16268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34307</xdr:rowOff>
    </xdr:from>
    <xdr:ext cx="405111" cy="259045"/>
    <xdr:sp macro="" textlink="">
      <xdr:nvSpPr>
        <xdr:cNvPr id="300" name="【認定こども園・幼稚園・保育所】&#10;有形固定資産減価償却率該当値テキスト"/>
        <xdr:cNvSpPr txBox="1"/>
      </xdr:nvSpPr>
      <xdr:spPr>
        <a:xfrm>
          <a:off x="16357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301" name="楕円 300"/>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106680</xdr:rowOff>
    </xdr:from>
    <xdr:to>
      <xdr:col>85</xdr:col>
      <xdr:colOff>127000</xdr:colOff>
      <xdr:row>39</xdr:row>
      <xdr:rowOff>127635</xdr:rowOff>
    </xdr:to>
    <xdr:cxnSp macro="">
      <xdr:nvCxnSpPr>
        <xdr:cNvPr id="302" name="直線コネクタ 301"/>
        <xdr:cNvCxnSpPr/>
      </xdr:nvCxnSpPr>
      <xdr:spPr>
        <a:xfrm flipV="1">
          <a:off x="15481300" y="67932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303" name="楕円 302"/>
        <xdr:cNvSpPr/>
      </xdr:nvSpPr>
      <xdr:spPr>
        <a:xfrm>
          <a:off x="14541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158115</xdr:rowOff>
    </xdr:from>
    <xdr:to>
      <xdr:col>81</xdr:col>
      <xdr:colOff>50800</xdr:colOff>
      <xdr:row>39</xdr:row>
      <xdr:rowOff>127635</xdr:rowOff>
    </xdr:to>
    <xdr:cxnSp macro="">
      <xdr:nvCxnSpPr>
        <xdr:cNvPr id="304" name="直線コネクタ 303"/>
        <xdr:cNvCxnSpPr/>
      </xdr:nvCxnSpPr>
      <xdr:spPr>
        <a:xfrm>
          <a:off x="14592300" y="667321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05"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06"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07"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308" name="n_1mainValue【認定こども園・幼稚園・保育所】&#10;有形固定資産減価償却率"/>
        <xdr:cNvSpPr txBox="1"/>
      </xdr:nvSpPr>
      <xdr:spPr>
        <a:xfrm>
          <a:off x="15266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28592</xdr:rowOff>
    </xdr:from>
    <xdr:ext cx="405111" cy="259045"/>
    <xdr:sp macro="" textlink="">
      <xdr:nvSpPr>
        <xdr:cNvPr id="309" name="n_2mainValue【認定こども園・幼稚園・保育所】&#10;有形固定資産減価償却率"/>
        <xdr:cNvSpPr txBox="1"/>
      </xdr:nvSpPr>
      <xdr:spPr>
        <a:xfrm>
          <a:off x="14389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0" name="正方形/長方形 3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1" name="正方形/長方形 3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2" name="正方形/長方形 3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3" name="正方形/長方形 3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4" name="正方形/長方形 3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5" name="正方形/長方形 3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6" name="正方形/長方形 3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7" name="正方形/長方形 3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8" name="テキスト ボックス 3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9" name="直線コネクタ 3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0" name="直線コネクタ 3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1" name="テキスト ボックス 3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2" name="直線コネクタ 3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3" name="テキスト ボックス 3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4" name="直線コネクタ 3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5" name="テキスト ボックス 3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6" name="直線コネクタ 3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7" name="テキスト ボックス 3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8" name="直線コネクタ 3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9" name="テキスト ボックス 3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333" name="直線コネクタ 332"/>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3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35" name="直線コネクタ 33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336"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337" name="直線コネクタ 336"/>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338"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339" name="フローチャート: 判断 3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340" name="フローチャート: 判断 339"/>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341" name="フローチャート: 判断 340"/>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342" name="フローチャート: 判断 341"/>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71120</xdr:rowOff>
    </xdr:from>
    <xdr:to>
      <xdr:col>116</xdr:col>
      <xdr:colOff>114300</xdr:colOff>
      <xdr:row>37</xdr:row>
      <xdr:rowOff>1270</xdr:rowOff>
    </xdr:to>
    <xdr:sp macro="" textlink="">
      <xdr:nvSpPr>
        <xdr:cNvPr id="348" name="楕円 347"/>
        <xdr:cNvSpPr/>
      </xdr:nvSpPr>
      <xdr:spPr>
        <a:xfrm>
          <a:off x="22110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93997</xdr:rowOff>
    </xdr:from>
    <xdr:ext cx="469744" cy="259045"/>
    <xdr:sp macro="" textlink="">
      <xdr:nvSpPr>
        <xdr:cNvPr id="349" name="【認定こども園・幼稚園・保育所】&#10;一人当たり面積該当値テキスト"/>
        <xdr:cNvSpPr txBox="1"/>
      </xdr:nvSpPr>
      <xdr:spPr>
        <a:xfrm>
          <a:off x="22199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63500</xdr:rowOff>
    </xdr:from>
    <xdr:to>
      <xdr:col>112</xdr:col>
      <xdr:colOff>38100</xdr:colOff>
      <xdr:row>36</xdr:row>
      <xdr:rowOff>165100</xdr:rowOff>
    </xdr:to>
    <xdr:sp macro="" textlink="">
      <xdr:nvSpPr>
        <xdr:cNvPr id="350" name="楕円 349"/>
        <xdr:cNvSpPr/>
      </xdr:nvSpPr>
      <xdr:spPr>
        <a:xfrm>
          <a:off x="2127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114300</xdr:rowOff>
    </xdr:from>
    <xdr:to>
      <xdr:col>116</xdr:col>
      <xdr:colOff>63500</xdr:colOff>
      <xdr:row>36</xdr:row>
      <xdr:rowOff>121920</xdr:rowOff>
    </xdr:to>
    <xdr:cxnSp macro="">
      <xdr:nvCxnSpPr>
        <xdr:cNvPr id="351" name="直線コネクタ 350"/>
        <xdr:cNvCxnSpPr/>
      </xdr:nvCxnSpPr>
      <xdr:spPr>
        <a:xfrm>
          <a:off x="21323300" y="6286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352" name="楕円 351"/>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114300</xdr:rowOff>
    </xdr:from>
    <xdr:to>
      <xdr:col>111</xdr:col>
      <xdr:colOff>177800</xdr:colOff>
      <xdr:row>37</xdr:row>
      <xdr:rowOff>41910</xdr:rowOff>
    </xdr:to>
    <xdr:cxnSp macro="">
      <xdr:nvCxnSpPr>
        <xdr:cNvPr id="353" name="直線コネクタ 352"/>
        <xdr:cNvCxnSpPr/>
      </xdr:nvCxnSpPr>
      <xdr:spPr>
        <a:xfrm flipV="1">
          <a:off x="20434300" y="6286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354"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355"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356"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10177</xdr:rowOff>
    </xdr:from>
    <xdr:ext cx="469744" cy="259045"/>
    <xdr:sp macro="" textlink="">
      <xdr:nvSpPr>
        <xdr:cNvPr id="357" name="n_1mainValue【認定こども園・幼稚園・保育所】&#10;一人当たり面積"/>
        <xdr:cNvSpPr txBox="1"/>
      </xdr:nvSpPr>
      <xdr:spPr>
        <a:xfrm>
          <a:off x="21075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358" name="n_2mainValue【認定こども園・幼稚園・保育所】&#10;一人当たり面積"/>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9" name="テキスト ボックス 3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0" name="直線コネクタ 3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71" name="テキスト ボックス 37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2" name="直線コネクタ 3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3" name="テキスト ボックス 3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4" name="直線コネクタ 3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5" name="テキスト ボックス 3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6" name="直線コネクタ 3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7" name="テキスト ボックス 3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8" name="直線コネクタ 3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9" name="テキスト ボックス 3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0" name="直線コネクタ 3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81" name="テキスト ボックス 38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385" name="直線コネクタ 384"/>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386"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387" name="直線コネクタ 386"/>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388"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389" name="直線コネクタ 388"/>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390"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391" name="フローチャート: 判断 39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92" name="フローチャート: 判断 391"/>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393" name="フローチャート: 判断 392"/>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394" name="フローチャート: 判断 393"/>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400" name="楕円 399"/>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401" name="【学校施設】&#10;有形固定資産減価償却率該当値テキスト"/>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136978</xdr:rowOff>
    </xdr:from>
    <xdr:to>
      <xdr:col>81</xdr:col>
      <xdr:colOff>101600</xdr:colOff>
      <xdr:row>60</xdr:row>
      <xdr:rowOff>67128</xdr:rowOff>
    </xdr:to>
    <xdr:sp macro="" textlink="">
      <xdr:nvSpPr>
        <xdr:cNvPr id="402" name="楕円 401"/>
        <xdr:cNvSpPr/>
      </xdr:nvSpPr>
      <xdr:spPr>
        <a:xfrm>
          <a:off x="15430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60</xdr:row>
      <xdr:rowOff>16328</xdr:rowOff>
    </xdr:to>
    <xdr:cxnSp macro="">
      <xdr:nvCxnSpPr>
        <xdr:cNvPr id="403" name="直線コネクタ 402"/>
        <xdr:cNvCxnSpPr/>
      </xdr:nvCxnSpPr>
      <xdr:spPr>
        <a:xfrm flipV="1">
          <a:off x="15481300" y="102412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133713</xdr:rowOff>
    </xdr:from>
    <xdr:to>
      <xdr:col>76</xdr:col>
      <xdr:colOff>165100</xdr:colOff>
      <xdr:row>60</xdr:row>
      <xdr:rowOff>63863</xdr:rowOff>
    </xdr:to>
    <xdr:sp macro="" textlink="">
      <xdr:nvSpPr>
        <xdr:cNvPr id="404" name="楕円 403"/>
        <xdr:cNvSpPr/>
      </xdr:nvSpPr>
      <xdr:spPr>
        <a:xfrm>
          <a:off x="14541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16328</xdr:rowOff>
    </xdr:to>
    <xdr:cxnSp macro="">
      <xdr:nvCxnSpPr>
        <xdr:cNvPr id="405" name="直線コネクタ 404"/>
        <xdr:cNvCxnSpPr/>
      </xdr:nvCxnSpPr>
      <xdr:spPr>
        <a:xfrm>
          <a:off x="14592300" y="103000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0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0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08"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83655</xdr:rowOff>
    </xdr:from>
    <xdr:ext cx="405111" cy="259045"/>
    <xdr:sp macro="" textlink="">
      <xdr:nvSpPr>
        <xdr:cNvPr id="409" name="n_1mainValue【学校施設】&#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80390</xdr:rowOff>
    </xdr:from>
    <xdr:ext cx="405111" cy="259045"/>
    <xdr:sp macro="" textlink="">
      <xdr:nvSpPr>
        <xdr:cNvPr id="410" name="n_2mainValue【学校施設】&#10;有形固定資産減価償却率"/>
        <xdr:cNvSpPr txBox="1"/>
      </xdr:nvSpPr>
      <xdr:spPr>
        <a:xfrm>
          <a:off x="14389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22" name="直線コネクタ 42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23" name="テキスト ボックス 42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24" name="直線コネクタ 42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25" name="テキスト ボックス 42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26" name="直線コネクタ 42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27" name="テキスト ボックス 42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30" name="直線コネクタ 42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31" name="テキスト ボックス 43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32" name="直線コネクタ 43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33" name="テキスト ボックス 43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34" name="直線コネクタ 43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35" name="テキスト ボックス 43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439" name="直線コネクタ 438"/>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440"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441" name="直線コネクタ 440"/>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442"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443" name="直線コネクタ 442"/>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444"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445" name="フローチャート: 判断 444"/>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446" name="フローチャート: 判断 445"/>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447" name="フローチャート: 判断 446"/>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448" name="フローチャート: 判断 447"/>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133032</xdr:rowOff>
    </xdr:from>
    <xdr:to>
      <xdr:col>116</xdr:col>
      <xdr:colOff>114300</xdr:colOff>
      <xdr:row>63</xdr:row>
      <xdr:rowOff>63182</xdr:rowOff>
    </xdr:to>
    <xdr:sp macro="" textlink="">
      <xdr:nvSpPr>
        <xdr:cNvPr id="454" name="楕円 453"/>
        <xdr:cNvSpPr/>
      </xdr:nvSpPr>
      <xdr:spPr>
        <a:xfrm>
          <a:off x="22110700" y="107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111459</xdr:rowOff>
    </xdr:from>
    <xdr:ext cx="469744" cy="259045"/>
    <xdr:sp macro="" textlink="">
      <xdr:nvSpPr>
        <xdr:cNvPr id="455" name="【学校施設】&#10;一人当たり面積該当値テキスト"/>
        <xdr:cNvSpPr txBox="1"/>
      </xdr:nvSpPr>
      <xdr:spPr>
        <a:xfrm>
          <a:off x="22199600" y="1074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126365</xdr:rowOff>
    </xdr:from>
    <xdr:to>
      <xdr:col>112</xdr:col>
      <xdr:colOff>38100</xdr:colOff>
      <xdr:row>63</xdr:row>
      <xdr:rowOff>56515</xdr:rowOff>
    </xdr:to>
    <xdr:sp macro="" textlink="">
      <xdr:nvSpPr>
        <xdr:cNvPr id="456" name="楕円 455"/>
        <xdr:cNvSpPr/>
      </xdr:nvSpPr>
      <xdr:spPr>
        <a:xfrm>
          <a:off x="21272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xdr:rowOff>
    </xdr:from>
    <xdr:to>
      <xdr:col>116</xdr:col>
      <xdr:colOff>63500</xdr:colOff>
      <xdr:row>63</xdr:row>
      <xdr:rowOff>12382</xdr:rowOff>
    </xdr:to>
    <xdr:cxnSp macro="">
      <xdr:nvCxnSpPr>
        <xdr:cNvPr id="457" name="直線コネクタ 456"/>
        <xdr:cNvCxnSpPr/>
      </xdr:nvCxnSpPr>
      <xdr:spPr>
        <a:xfrm>
          <a:off x="21323300" y="10807065"/>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458" name="楕円 457"/>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5715</xdr:rowOff>
    </xdr:to>
    <xdr:cxnSp macro="">
      <xdr:nvCxnSpPr>
        <xdr:cNvPr id="459" name="直線コネクタ 458"/>
        <xdr:cNvCxnSpPr/>
      </xdr:nvCxnSpPr>
      <xdr:spPr>
        <a:xfrm>
          <a:off x="20434300" y="108013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460"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461"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462"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47642</xdr:rowOff>
    </xdr:from>
    <xdr:ext cx="469744" cy="259045"/>
    <xdr:sp macro="" textlink="">
      <xdr:nvSpPr>
        <xdr:cNvPr id="463" name="n_1mainValue【学校施設】&#10;一人当たり面積"/>
        <xdr:cNvSpPr txBox="1"/>
      </xdr:nvSpPr>
      <xdr:spPr>
        <a:xfrm>
          <a:off x="21075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464" name="n_2mainValue【学校施設】&#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5" name="テキスト ボックス 47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6" name="直線コネクタ 47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7" name="テキスト ボックス 47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8" name="直線コネクタ 47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9" name="テキスト ボックス 47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0" name="直線コネクタ 47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1" name="テキスト ボックス 48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2" name="直線コネクタ 48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3" name="テキスト ボックス 48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4" name="直線コネクタ 48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5" name="テキスト ボックス 48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489" name="直線コネクタ 488"/>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490"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491" name="直線コネクタ 490"/>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3" name="直線コネクタ 49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94"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95" name="フローチャート: 判断 494"/>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496" name="フローチャート: 判断 495"/>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497" name="フローチャート: 判断 496"/>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498" name="フローチャート: 判断 497"/>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95886</xdr:rowOff>
    </xdr:from>
    <xdr:to>
      <xdr:col>85</xdr:col>
      <xdr:colOff>177800</xdr:colOff>
      <xdr:row>81</xdr:row>
      <xdr:rowOff>26036</xdr:rowOff>
    </xdr:to>
    <xdr:sp macro="" textlink="">
      <xdr:nvSpPr>
        <xdr:cNvPr id="504" name="楕円 503"/>
        <xdr:cNvSpPr/>
      </xdr:nvSpPr>
      <xdr:spPr>
        <a:xfrm>
          <a:off x="16268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118763</xdr:rowOff>
    </xdr:from>
    <xdr:ext cx="405111" cy="259045"/>
    <xdr:sp macro="" textlink="">
      <xdr:nvSpPr>
        <xdr:cNvPr id="505" name="【児童館】&#10;有形固定資産減価償却率該当値テキスト"/>
        <xdr:cNvSpPr txBox="1"/>
      </xdr:nvSpPr>
      <xdr:spPr>
        <a:xfrm>
          <a:off x="16357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506" name="楕円 505"/>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146686</xdr:rowOff>
    </xdr:from>
    <xdr:to>
      <xdr:col>85</xdr:col>
      <xdr:colOff>127000</xdr:colOff>
      <xdr:row>81</xdr:row>
      <xdr:rowOff>17145</xdr:rowOff>
    </xdr:to>
    <xdr:cxnSp macro="">
      <xdr:nvCxnSpPr>
        <xdr:cNvPr id="507" name="直線コネクタ 506"/>
        <xdr:cNvCxnSpPr/>
      </xdr:nvCxnSpPr>
      <xdr:spPr>
        <a:xfrm flipV="1">
          <a:off x="15481300" y="13862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508" name="楕円 507"/>
        <xdr:cNvSpPr/>
      </xdr:nvSpPr>
      <xdr:spPr>
        <a:xfrm>
          <a:off x="14541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17145</xdr:rowOff>
    </xdr:from>
    <xdr:to>
      <xdr:col>81</xdr:col>
      <xdr:colOff>50800</xdr:colOff>
      <xdr:row>81</xdr:row>
      <xdr:rowOff>30480</xdr:rowOff>
    </xdr:to>
    <xdr:cxnSp macro="">
      <xdr:nvCxnSpPr>
        <xdr:cNvPr id="509" name="直線コネクタ 508"/>
        <xdr:cNvCxnSpPr/>
      </xdr:nvCxnSpPr>
      <xdr:spPr>
        <a:xfrm flipV="1">
          <a:off x="14592300" y="139045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10"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11"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12"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513" name="n_1mainValue【児童館】&#10;有形固定資産減価償却率"/>
        <xdr:cNvSpPr txBox="1"/>
      </xdr:nvSpPr>
      <xdr:spPr>
        <a:xfrm>
          <a:off x="15266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514" name="n_2mainValue【児童館】&#10;有形固定資産減価償却率"/>
        <xdr:cNvSpPr txBox="1"/>
      </xdr:nvSpPr>
      <xdr:spPr>
        <a:xfrm>
          <a:off x="14389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5" name="直線コネクタ 5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6" name="テキスト ボックス 5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7" name="直線コネクタ 5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8" name="テキスト ボックス 5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9" name="直線コネクタ 5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0" name="テキスト ボックス 5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1" name="直線コネクタ 5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2" name="テキスト ボックス 5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3" name="直線コネクタ 5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4" name="テキスト ボックス 5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538" name="直線コネクタ 537"/>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39"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40" name="直線コネクタ 539"/>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541"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542" name="直線コネクタ 541"/>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43"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44" name="フローチャート: 判断 54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45" name="フローチャート: 判断 544"/>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46" name="フローチャート: 判断 54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547" name="フローチャート: 判断 546"/>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8" name="テキスト ボックス 5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9" name="テキスト ボックス 5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0" name="テキスト ボックス 5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1" name="テキスト ボックス 5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2" name="テキスト ボックス 5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53" name="楕円 552"/>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554"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555" name="楕円 554"/>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556" name="直線コネクタ 555"/>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557" name="楕円 556"/>
        <xdr:cNvSpPr/>
      </xdr:nvSpPr>
      <xdr:spPr>
        <a:xfrm>
          <a:off x="2038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83</xdr:row>
      <xdr:rowOff>0</xdr:rowOff>
    </xdr:to>
    <xdr:cxnSp macro="">
      <xdr:nvCxnSpPr>
        <xdr:cNvPr id="558" name="直線コネクタ 557"/>
        <xdr:cNvCxnSpPr/>
      </xdr:nvCxnSpPr>
      <xdr:spPr>
        <a:xfrm flipV="1">
          <a:off x="20434300" y="14173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559"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560"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561"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562"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563" name="n_2mainValue【児童館】&#10;一人当たり面積"/>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4" name="テキスト ボックス 5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6" name="テキスト ボックス 5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4" name="テキスト ボックス 5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588" name="直線コネクタ 58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58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590" name="直線コネクタ 58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2" name="直線コネクタ 59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59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594" name="フローチャート: 判断 59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95" name="フローチャート: 判断 59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596" name="フローチャート: 判断 59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97" name="フローチャート: 判断 59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03" name="楕円 602"/>
        <xdr:cNvSpPr/>
      </xdr:nvSpPr>
      <xdr:spPr>
        <a:xfrm>
          <a:off x="162687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4463</xdr:rowOff>
    </xdr:from>
    <xdr:ext cx="405111" cy="259045"/>
    <xdr:sp macro="" textlink="">
      <xdr:nvSpPr>
        <xdr:cNvPr id="604" name="【公民館】&#10;有形固定資産減価償却率該当値テキスト"/>
        <xdr:cNvSpPr txBox="1"/>
      </xdr:nvSpPr>
      <xdr:spPr>
        <a:xfrm>
          <a:off x="16357600"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170180</xdr:rowOff>
    </xdr:from>
    <xdr:to>
      <xdr:col>81</xdr:col>
      <xdr:colOff>101600</xdr:colOff>
      <xdr:row>103</xdr:row>
      <xdr:rowOff>100330</xdr:rowOff>
    </xdr:to>
    <xdr:sp macro="" textlink="">
      <xdr:nvSpPr>
        <xdr:cNvPr id="605" name="楕円 604"/>
        <xdr:cNvSpPr/>
      </xdr:nvSpPr>
      <xdr:spPr>
        <a:xfrm>
          <a:off x="15430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32386</xdr:rowOff>
    </xdr:from>
    <xdr:to>
      <xdr:col>85</xdr:col>
      <xdr:colOff>127000</xdr:colOff>
      <xdr:row>103</xdr:row>
      <xdr:rowOff>49530</xdr:rowOff>
    </xdr:to>
    <xdr:cxnSp macro="">
      <xdr:nvCxnSpPr>
        <xdr:cNvPr id="606" name="直線コネクタ 605"/>
        <xdr:cNvCxnSpPr/>
      </xdr:nvCxnSpPr>
      <xdr:spPr>
        <a:xfrm flipV="1">
          <a:off x="15481300" y="176917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07" name="楕円 606"/>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49530</xdr:rowOff>
    </xdr:from>
    <xdr:to>
      <xdr:col>81</xdr:col>
      <xdr:colOff>50800</xdr:colOff>
      <xdr:row>103</xdr:row>
      <xdr:rowOff>87630</xdr:rowOff>
    </xdr:to>
    <xdr:cxnSp macro="">
      <xdr:nvCxnSpPr>
        <xdr:cNvPr id="608" name="直線コネクタ 607"/>
        <xdr:cNvCxnSpPr/>
      </xdr:nvCxnSpPr>
      <xdr:spPr>
        <a:xfrm flipV="1">
          <a:off x="14592300" y="17708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09"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10"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11"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116857</xdr:rowOff>
    </xdr:from>
    <xdr:ext cx="405111" cy="259045"/>
    <xdr:sp macro="" textlink="">
      <xdr:nvSpPr>
        <xdr:cNvPr id="612" name="n_1mainValue【公民館】&#10;有形固定資産減価償却率"/>
        <xdr:cNvSpPr txBox="1"/>
      </xdr:nvSpPr>
      <xdr:spPr>
        <a:xfrm>
          <a:off x="15266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13" name="n_2mainValue【公民館】&#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4" name="直線コネクタ 6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5" name="テキスト ボックス 6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6" name="直線コネクタ 6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7" name="テキスト ボックス 6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8" name="直線コネクタ 6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9" name="テキスト ボックス 6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0" name="直線コネクタ 6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1" name="テキスト ボックス 6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2" name="直線コネクタ 6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3" name="テキスト ボックス 6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37" name="直線コネクタ 636"/>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38"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39" name="直線コネクタ 638"/>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40"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41" name="直線コネクタ 640"/>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42"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43" name="フローチャート: 判断 642"/>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44" name="フローチャート: 判断 643"/>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45" name="フローチャート: 判断 644"/>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46" name="フローチャート: 判断 645"/>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xdr:rowOff>
    </xdr:from>
    <xdr:to>
      <xdr:col>116</xdr:col>
      <xdr:colOff>114300</xdr:colOff>
      <xdr:row>108</xdr:row>
      <xdr:rowOff>115570</xdr:rowOff>
    </xdr:to>
    <xdr:sp macro="" textlink="">
      <xdr:nvSpPr>
        <xdr:cNvPr id="652" name="楕円 651"/>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100347</xdr:rowOff>
    </xdr:from>
    <xdr:ext cx="469744" cy="259045"/>
    <xdr:sp macro="" textlink="">
      <xdr:nvSpPr>
        <xdr:cNvPr id="653" name="【公民館】&#10;一人当たり面積該当値テキスト"/>
        <xdr:cNvSpPr txBox="1"/>
      </xdr:nvSpPr>
      <xdr:spPr>
        <a:xfrm>
          <a:off x="22199600"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xdr:rowOff>
    </xdr:from>
    <xdr:to>
      <xdr:col>112</xdr:col>
      <xdr:colOff>38100</xdr:colOff>
      <xdr:row>108</xdr:row>
      <xdr:rowOff>115570</xdr:rowOff>
    </xdr:to>
    <xdr:sp macro="" textlink="">
      <xdr:nvSpPr>
        <xdr:cNvPr id="654" name="楕円 653"/>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64770</xdr:rowOff>
    </xdr:from>
    <xdr:to>
      <xdr:col>116</xdr:col>
      <xdr:colOff>63500</xdr:colOff>
      <xdr:row>108</xdr:row>
      <xdr:rowOff>64770</xdr:rowOff>
    </xdr:to>
    <xdr:cxnSp macro="">
      <xdr:nvCxnSpPr>
        <xdr:cNvPr id="655" name="直線コネクタ 654"/>
        <xdr:cNvCxnSpPr/>
      </xdr:nvCxnSpPr>
      <xdr:spPr>
        <a:xfrm>
          <a:off x="21323300" y="1858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xdr:rowOff>
    </xdr:from>
    <xdr:to>
      <xdr:col>107</xdr:col>
      <xdr:colOff>101600</xdr:colOff>
      <xdr:row>108</xdr:row>
      <xdr:rowOff>115570</xdr:rowOff>
    </xdr:to>
    <xdr:sp macro="" textlink="">
      <xdr:nvSpPr>
        <xdr:cNvPr id="656" name="楕円 655"/>
        <xdr:cNvSpPr/>
      </xdr:nvSpPr>
      <xdr:spPr>
        <a:xfrm>
          <a:off x="2038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64770</xdr:rowOff>
    </xdr:from>
    <xdr:to>
      <xdr:col>111</xdr:col>
      <xdr:colOff>177800</xdr:colOff>
      <xdr:row>108</xdr:row>
      <xdr:rowOff>64770</xdr:rowOff>
    </xdr:to>
    <xdr:cxnSp macro="">
      <xdr:nvCxnSpPr>
        <xdr:cNvPr id="657" name="直線コネクタ 656"/>
        <xdr:cNvCxnSpPr/>
      </xdr:nvCxnSpPr>
      <xdr:spPr>
        <a:xfrm>
          <a:off x="20434300" y="1858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58"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59"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60"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106697</xdr:rowOff>
    </xdr:from>
    <xdr:ext cx="469744" cy="259045"/>
    <xdr:sp macro="" textlink="">
      <xdr:nvSpPr>
        <xdr:cNvPr id="661" name="n_1mainValue【公民館】&#10;一人当たり面積"/>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106697</xdr:rowOff>
    </xdr:from>
    <xdr:ext cx="469744" cy="259045"/>
    <xdr:sp macro="" textlink="">
      <xdr:nvSpPr>
        <xdr:cNvPr id="662" name="n_2mainValue【公民館】&#10;一人当たり面積"/>
        <xdr:cNvSpPr txBox="1"/>
      </xdr:nvSpPr>
      <xdr:spPr>
        <a:xfrm>
          <a:off x="20199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内平均値を上回っているのは、「学校施設」、「児童館」及び「公民館」となっている。学校施設については、本市で最も大きな割合を占めていること、築４０年以上が経過している施設が多いことから、平成３０年度策定の長寿命化計画に基づき老朽化対策に取り組んでいくこととしている。児童館についても、大半が築３０年以上経過しており、令和元年度策定の公共施設等総合管理計画に基づく個別施設計画による適切な施設の維持管理を進めていく。また、東公民館については築５０年近く経過しており、エレベーター等の設備の老朽化が著しく、大規模修繕を行うことも困難であることから、早急に施設の廃止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86,142
84,290
18.37
28,736,071
27,786,137
946,533
17,089,325
30,350,864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20501</xdr:rowOff>
    </xdr:from>
    <xdr:to>
      <xdr:col>24</xdr:col>
      <xdr:colOff>114300</xdr:colOff>
      <xdr:row>37</xdr:row>
      <xdr:rowOff>122101</xdr:rowOff>
    </xdr:to>
    <xdr:sp macro="" textlink="">
      <xdr:nvSpPr>
        <xdr:cNvPr id="72" name="楕円 71"/>
        <xdr:cNvSpPr/>
      </xdr:nvSpPr>
      <xdr:spPr>
        <a:xfrm>
          <a:off x="4584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43378</xdr:rowOff>
    </xdr:from>
    <xdr:ext cx="405111" cy="259045"/>
    <xdr:sp macro="" textlink="">
      <xdr:nvSpPr>
        <xdr:cNvPr id="73" name="【図書館】&#10;有形固定資産減価償却率該当値テキスト"/>
        <xdr:cNvSpPr txBox="1"/>
      </xdr:nvSpPr>
      <xdr:spPr>
        <a:xfrm>
          <a:off x="4673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4" name="楕円 73"/>
        <xdr:cNvSpPr/>
      </xdr:nvSpPr>
      <xdr:spPr>
        <a:xfrm>
          <a:off x="3746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71301</xdr:rowOff>
    </xdr:from>
    <xdr:to>
      <xdr:col>24</xdr:col>
      <xdr:colOff>63500</xdr:colOff>
      <xdr:row>37</xdr:row>
      <xdr:rowOff>89263</xdr:rowOff>
    </xdr:to>
    <xdr:cxnSp macro="">
      <xdr:nvCxnSpPr>
        <xdr:cNvPr id="75" name="直線コネクタ 74"/>
        <xdr:cNvCxnSpPr/>
      </xdr:nvCxnSpPr>
      <xdr:spPr>
        <a:xfrm flipV="1">
          <a:off x="3797300" y="64149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6" name="楕円 75"/>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89263</xdr:rowOff>
    </xdr:from>
    <xdr:to>
      <xdr:col>19</xdr:col>
      <xdr:colOff>177800</xdr:colOff>
      <xdr:row>37</xdr:row>
      <xdr:rowOff>121920</xdr:rowOff>
    </xdr:to>
    <xdr:cxnSp macro="">
      <xdr:nvCxnSpPr>
        <xdr:cNvPr id="77" name="直線コネクタ 76"/>
        <xdr:cNvCxnSpPr/>
      </xdr:nvCxnSpPr>
      <xdr:spPr>
        <a:xfrm flipV="1">
          <a:off x="2908300" y="64329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156590</xdr:rowOff>
    </xdr:from>
    <xdr:ext cx="405111" cy="259045"/>
    <xdr:sp macro="" textlink="">
      <xdr:nvSpPr>
        <xdr:cNvPr id="81" name="n_1mainValue【図書館】&#10;有形固定資産減価償却率"/>
        <xdr:cNvSpPr txBox="1"/>
      </xdr:nvSpPr>
      <xdr:spPr>
        <a:xfrm>
          <a:off x="3582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2" name="n_2mainValue【図書館】&#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1" name="楕円 120"/>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2"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123" name="楕円 122"/>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120650</xdr:rowOff>
    </xdr:from>
    <xdr:to>
      <xdr:col>55</xdr:col>
      <xdr:colOff>0</xdr:colOff>
      <xdr:row>37</xdr:row>
      <xdr:rowOff>133350</xdr:rowOff>
    </xdr:to>
    <xdr:cxnSp macro="">
      <xdr:nvCxnSpPr>
        <xdr:cNvPr id="124" name="直線コネクタ 123"/>
        <xdr:cNvCxnSpPr/>
      </xdr:nvCxnSpPr>
      <xdr:spPr>
        <a:xfrm>
          <a:off x="9639300" y="646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69850</xdr:rowOff>
    </xdr:from>
    <xdr:to>
      <xdr:col>46</xdr:col>
      <xdr:colOff>38100</xdr:colOff>
      <xdr:row>38</xdr:row>
      <xdr:rowOff>0</xdr:rowOff>
    </xdr:to>
    <xdr:sp macro="" textlink="">
      <xdr:nvSpPr>
        <xdr:cNvPr id="125" name="楕円 124"/>
        <xdr:cNvSpPr/>
      </xdr:nvSpPr>
      <xdr:spPr>
        <a:xfrm>
          <a:off x="8699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120650</xdr:rowOff>
    </xdr:from>
    <xdr:to>
      <xdr:col>50</xdr:col>
      <xdr:colOff>114300</xdr:colOff>
      <xdr:row>37</xdr:row>
      <xdr:rowOff>120650</xdr:rowOff>
    </xdr:to>
    <xdr:cxnSp macro="">
      <xdr:nvCxnSpPr>
        <xdr:cNvPr id="126" name="直線コネクタ 125"/>
        <xdr:cNvCxnSpPr/>
      </xdr:nvCxnSpPr>
      <xdr:spPr>
        <a:xfrm>
          <a:off x="8750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16527</xdr:rowOff>
    </xdr:from>
    <xdr:ext cx="469744" cy="259045"/>
    <xdr:sp macro="" textlink="">
      <xdr:nvSpPr>
        <xdr:cNvPr id="130" name="n_1mainValue【図書館】&#10;一人当たり面積"/>
        <xdr:cNvSpPr txBox="1"/>
      </xdr:nvSpPr>
      <xdr:spPr>
        <a:xfrm>
          <a:off x="93917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16527</xdr:rowOff>
    </xdr:from>
    <xdr:ext cx="469744" cy="259045"/>
    <xdr:sp macro="" textlink="">
      <xdr:nvSpPr>
        <xdr:cNvPr id="131" name="n_2mainValue【図書館】&#10;一人当たり面積"/>
        <xdr:cNvSpPr txBox="1"/>
      </xdr:nvSpPr>
      <xdr:spPr>
        <a:xfrm>
          <a:off x="8515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2"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122283</xdr:rowOff>
    </xdr:from>
    <xdr:to>
      <xdr:col>24</xdr:col>
      <xdr:colOff>114300</xdr:colOff>
      <xdr:row>60</xdr:row>
      <xdr:rowOff>52433</xdr:rowOff>
    </xdr:to>
    <xdr:sp macro="" textlink="">
      <xdr:nvSpPr>
        <xdr:cNvPr id="172" name="楕円 171"/>
        <xdr:cNvSpPr/>
      </xdr:nvSpPr>
      <xdr:spPr>
        <a:xfrm>
          <a:off x="4584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100710</xdr:rowOff>
    </xdr:from>
    <xdr:ext cx="405111" cy="259045"/>
    <xdr:sp macro="" textlink="">
      <xdr:nvSpPr>
        <xdr:cNvPr id="173" name="【体育館・プール】&#10;有形固定資産減価償却率該当値テキスト"/>
        <xdr:cNvSpPr txBox="1"/>
      </xdr:nvSpPr>
      <xdr:spPr>
        <a:xfrm>
          <a:off x="4673600"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156573</xdr:rowOff>
    </xdr:from>
    <xdr:to>
      <xdr:col>20</xdr:col>
      <xdr:colOff>38100</xdr:colOff>
      <xdr:row>60</xdr:row>
      <xdr:rowOff>86723</xdr:rowOff>
    </xdr:to>
    <xdr:sp macro="" textlink="">
      <xdr:nvSpPr>
        <xdr:cNvPr id="174" name="楕円 173"/>
        <xdr:cNvSpPr/>
      </xdr:nvSpPr>
      <xdr:spPr>
        <a:xfrm>
          <a:off x="3746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1633</xdr:rowOff>
    </xdr:from>
    <xdr:to>
      <xdr:col>24</xdr:col>
      <xdr:colOff>63500</xdr:colOff>
      <xdr:row>60</xdr:row>
      <xdr:rowOff>35923</xdr:rowOff>
    </xdr:to>
    <xdr:cxnSp macro="">
      <xdr:nvCxnSpPr>
        <xdr:cNvPr id="175" name="直線コネクタ 174"/>
        <xdr:cNvCxnSpPr/>
      </xdr:nvCxnSpPr>
      <xdr:spPr>
        <a:xfrm flipV="1">
          <a:off x="3797300" y="1028863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161472</xdr:rowOff>
    </xdr:from>
    <xdr:to>
      <xdr:col>15</xdr:col>
      <xdr:colOff>101600</xdr:colOff>
      <xdr:row>60</xdr:row>
      <xdr:rowOff>91622</xdr:rowOff>
    </xdr:to>
    <xdr:sp macro="" textlink="">
      <xdr:nvSpPr>
        <xdr:cNvPr id="176" name="楕円 175"/>
        <xdr:cNvSpPr/>
      </xdr:nvSpPr>
      <xdr:spPr>
        <a:xfrm>
          <a:off x="2857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35923</xdr:rowOff>
    </xdr:from>
    <xdr:to>
      <xdr:col>19</xdr:col>
      <xdr:colOff>177800</xdr:colOff>
      <xdr:row>60</xdr:row>
      <xdr:rowOff>40822</xdr:rowOff>
    </xdr:to>
    <xdr:cxnSp macro="">
      <xdr:nvCxnSpPr>
        <xdr:cNvPr id="177" name="直線コネクタ 176"/>
        <xdr:cNvCxnSpPr/>
      </xdr:nvCxnSpPr>
      <xdr:spPr>
        <a:xfrm flipV="1">
          <a:off x="2908300" y="103229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78"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79"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77850</xdr:rowOff>
    </xdr:from>
    <xdr:ext cx="405111" cy="259045"/>
    <xdr:sp macro="" textlink="">
      <xdr:nvSpPr>
        <xdr:cNvPr id="181" name="n_1mainValue【体育館・プール】&#10;有形固定資産減価償却率"/>
        <xdr:cNvSpPr txBox="1"/>
      </xdr:nvSpPr>
      <xdr:spPr>
        <a:xfrm>
          <a:off x="3582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82749</xdr:rowOff>
    </xdr:from>
    <xdr:ext cx="405111" cy="259045"/>
    <xdr:sp macro="" textlink="">
      <xdr:nvSpPr>
        <xdr:cNvPr id="182" name="n_2mainValue【体育館・プール】&#10;有形固定資産減価償却率"/>
        <xdr:cNvSpPr txBox="1"/>
      </xdr:nvSpPr>
      <xdr:spPr>
        <a:xfrm>
          <a:off x="27057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126365</xdr:rowOff>
    </xdr:from>
    <xdr:to>
      <xdr:col>55</xdr:col>
      <xdr:colOff>50800</xdr:colOff>
      <xdr:row>64</xdr:row>
      <xdr:rowOff>56515</xdr:rowOff>
    </xdr:to>
    <xdr:sp macro="" textlink="">
      <xdr:nvSpPr>
        <xdr:cNvPr id="221" name="楕円 220"/>
        <xdr:cNvSpPr/>
      </xdr:nvSpPr>
      <xdr:spPr>
        <a:xfrm>
          <a:off x="104267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125984</xdr:rowOff>
    </xdr:from>
    <xdr:to>
      <xdr:col>50</xdr:col>
      <xdr:colOff>165100</xdr:colOff>
      <xdr:row>64</xdr:row>
      <xdr:rowOff>56134</xdr:rowOff>
    </xdr:to>
    <xdr:sp macro="" textlink="">
      <xdr:nvSpPr>
        <xdr:cNvPr id="223" name="楕円 222"/>
        <xdr:cNvSpPr/>
      </xdr:nvSpPr>
      <xdr:spPr>
        <a:xfrm>
          <a:off x="9588500" y="109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5334</xdr:rowOff>
    </xdr:from>
    <xdr:to>
      <xdr:col>55</xdr:col>
      <xdr:colOff>0</xdr:colOff>
      <xdr:row>64</xdr:row>
      <xdr:rowOff>5715</xdr:rowOff>
    </xdr:to>
    <xdr:cxnSp macro="">
      <xdr:nvCxnSpPr>
        <xdr:cNvPr id="224" name="直線コネクタ 223"/>
        <xdr:cNvCxnSpPr/>
      </xdr:nvCxnSpPr>
      <xdr:spPr>
        <a:xfrm>
          <a:off x="9639300" y="1097813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130175</xdr:rowOff>
    </xdr:from>
    <xdr:to>
      <xdr:col>46</xdr:col>
      <xdr:colOff>38100</xdr:colOff>
      <xdr:row>64</xdr:row>
      <xdr:rowOff>60325</xdr:rowOff>
    </xdr:to>
    <xdr:sp macro="" textlink="">
      <xdr:nvSpPr>
        <xdr:cNvPr id="225" name="楕円 224"/>
        <xdr:cNvSpPr/>
      </xdr:nvSpPr>
      <xdr:spPr>
        <a:xfrm>
          <a:off x="8699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5334</xdr:rowOff>
    </xdr:from>
    <xdr:to>
      <xdr:col>50</xdr:col>
      <xdr:colOff>114300</xdr:colOff>
      <xdr:row>64</xdr:row>
      <xdr:rowOff>9525</xdr:rowOff>
    </xdr:to>
    <xdr:cxnSp macro="">
      <xdr:nvCxnSpPr>
        <xdr:cNvPr id="226" name="直線コネクタ 225"/>
        <xdr:cNvCxnSpPr/>
      </xdr:nvCxnSpPr>
      <xdr:spPr>
        <a:xfrm flipV="1">
          <a:off x="8750300" y="1097813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47261</xdr:rowOff>
    </xdr:from>
    <xdr:ext cx="469744" cy="259045"/>
    <xdr:sp macro="" textlink="">
      <xdr:nvSpPr>
        <xdr:cNvPr id="230" name="n_1mainValue【体育館・プール】&#10;一人当たり面積"/>
        <xdr:cNvSpPr txBox="1"/>
      </xdr:nvSpPr>
      <xdr:spPr>
        <a:xfrm>
          <a:off x="9391727" y="1102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76852</xdr:rowOff>
    </xdr:from>
    <xdr:ext cx="469744" cy="259045"/>
    <xdr:sp macro="" textlink="">
      <xdr:nvSpPr>
        <xdr:cNvPr id="231" name="n_2mainValue【体育館・プール】&#10;一人当たり面積"/>
        <xdr:cNvSpPr txBox="1"/>
      </xdr:nvSpPr>
      <xdr:spPr>
        <a:xfrm>
          <a:off x="8515427" y="1070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8" name="直線コネクタ 2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9" name="テキスト ボックス 2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0" name="直線コネクタ 2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1" name="テキスト ボックス 2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2" name="直線コネクタ 2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3" name="テキスト ボックス 2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4" name="直線コネクタ 2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5" name="テキスト ボックス 2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6" name="直線コネクタ 2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7" name="テキスト ボックス 2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8" name="直線コネクタ 2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9" name="テキスト ボックス 2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273" name="直線コネクタ 272"/>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274"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275" name="直線コネクタ 274"/>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276"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277" name="直線コネクタ 276"/>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278"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279" name="フローチャート: 判断 278"/>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280" name="フローチャート: 判断 279"/>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281" name="フローチャート: 判断 280"/>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282" name="フローチャート: 判断 28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3" name="テキスト ボックス 2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88" name="楕円 287"/>
        <xdr:cNvSpPr/>
      </xdr:nvSpPr>
      <xdr:spPr>
        <a:xfrm>
          <a:off x="4584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45011</xdr:rowOff>
    </xdr:from>
    <xdr:ext cx="405111" cy="259045"/>
    <xdr:sp macro="" textlink="">
      <xdr:nvSpPr>
        <xdr:cNvPr id="289" name="【市民会館】&#10;有形固定資産減価償却率該当値テキスト"/>
        <xdr:cNvSpPr txBox="1"/>
      </xdr:nvSpPr>
      <xdr:spPr>
        <a:xfrm>
          <a:off x="467360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51526</xdr:rowOff>
    </xdr:from>
    <xdr:to>
      <xdr:col>20</xdr:col>
      <xdr:colOff>38100</xdr:colOff>
      <xdr:row>104</xdr:row>
      <xdr:rowOff>153126</xdr:rowOff>
    </xdr:to>
    <xdr:sp macro="" textlink="">
      <xdr:nvSpPr>
        <xdr:cNvPr id="290" name="楕円 289"/>
        <xdr:cNvSpPr/>
      </xdr:nvSpPr>
      <xdr:spPr>
        <a:xfrm>
          <a:off x="3746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72934</xdr:rowOff>
    </xdr:from>
    <xdr:to>
      <xdr:col>24</xdr:col>
      <xdr:colOff>63500</xdr:colOff>
      <xdr:row>104</xdr:row>
      <xdr:rowOff>102326</xdr:rowOff>
    </xdr:to>
    <xdr:cxnSp macro="">
      <xdr:nvCxnSpPr>
        <xdr:cNvPr id="291" name="直線コネクタ 290"/>
        <xdr:cNvCxnSpPr/>
      </xdr:nvCxnSpPr>
      <xdr:spPr>
        <a:xfrm flipV="1">
          <a:off x="3797300" y="179037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84182</xdr:rowOff>
    </xdr:from>
    <xdr:to>
      <xdr:col>15</xdr:col>
      <xdr:colOff>101600</xdr:colOff>
      <xdr:row>105</xdr:row>
      <xdr:rowOff>14332</xdr:rowOff>
    </xdr:to>
    <xdr:sp macro="" textlink="">
      <xdr:nvSpPr>
        <xdr:cNvPr id="292" name="楕円 291"/>
        <xdr:cNvSpPr/>
      </xdr:nvSpPr>
      <xdr:spPr>
        <a:xfrm>
          <a:off x="2857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134982</xdr:rowOff>
    </xdr:to>
    <xdr:cxnSp macro="">
      <xdr:nvCxnSpPr>
        <xdr:cNvPr id="293" name="直線コネクタ 292"/>
        <xdr:cNvCxnSpPr/>
      </xdr:nvCxnSpPr>
      <xdr:spPr>
        <a:xfrm flipV="1">
          <a:off x="2908300" y="179331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294"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295"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296"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144253</xdr:rowOff>
    </xdr:from>
    <xdr:ext cx="405111" cy="259045"/>
    <xdr:sp macro="" textlink="">
      <xdr:nvSpPr>
        <xdr:cNvPr id="297" name="n_1mainValue【市民会館】&#10;有形固定資産減価償却率"/>
        <xdr:cNvSpPr txBox="1"/>
      </xdr:nvSpPr>
      <xdr:spPr>
        <a:xfrm>
          <a:off x="3582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298" name="n_2mainValue【市民会館】&#10;有形固定資産減価償却率"/>
        <xdr:cNvSpPr txBox="1"/>
      </xdr:nvSpPr>
      <xdr:spPr>
        <a:xfrm>
          <a:off x="2705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9" name="直線コネクタ 3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10" name="テキスト ボックス 3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1" name="直線コネクタ 3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12" name="テキスト ボックス 3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3" name="直線コネクタ 3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4" name="テキスト ボックス 3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5" name="直線コネクタ 3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6" name="テキスト ボックス 3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7" name="直線コネクタ 3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8" name="テキスト ボックス 3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9" name="直線コネクタ 3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20" name="テキスト ボックス 3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24" name="直線コネクタ 323"/>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2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26" name="直線コネクタ 32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27"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28" name="直線コネクタ 327"/>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329"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30" name="フローチャート: 判断 329"/>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31" name="フローチャート: 判断 330"/>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32" name="フローチャート: 判断 33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333" name="フローチャート: 判断 332"/>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170724</xdr:rowOff>
    </xdr:from>
    <xdr:to>
      <xdr:col>55</xdr:col>
      <xdr:colOff>50800</xdr:colOff>
      <xdr:row>108</xdr:row>
      <xdr:rowOff>100874</xdr:rowOff>
    </xdr:to>
    <xdr:sp macro="" textlink="">
      <xdr:nvSpPr>
        <xdr:cNvPr id="339" name="楕円 338"/>
        <xdr:cNvSpPr/>
      </xdr:nvSpPr>
      <xdr:spPr>
        <a:xfrm>
          <a:off x="10426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85651</xdr:rowOff>
    </xdr:from>
    <xdr:ext cx="469744" cy="259045"/>
    <xdr:sp macro="" textlink="">
      <xdr:nvSpPr>
        <xdr:cNvPr id="340" name="【市民会館】&#10;一人当たり面積該当値テキスト"/>
        <xdr:cNvSpPr txBox="1"/>
      </xdr:nvSpPr>
      <xdr:spPr>
        <a:xfrm>
          <a:off x="10515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167458</xdr:rowOff>
    </xdr:from>
    <xdr:to>
      <xdr:col>50</xdr:col>
      <xdr:colOff>165100</xdr:colOff>
      <xdr:row>108</xdr:row>
      <xdr:rowOff>97608</xdr:rowOff>
    </xdr:to>
    <xdr:sp macro="" textlink="">
      <xdr:nvSpPr>
        <xdr:cNvPr id="341" name="楕円 340"/>
        <xdr:cNvSpPr/>
      </xdr:nvSpPr>
      <xdr:spPr>
        <a:xfrm>
          <a:off x="9588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46808</xdr:rowOff>
    </xdr:from>
    <xdr:to>
      <xdr:col>55</xdr:col>
      <xdr:colOff>0</xdr:colOff>
      <xdr:row>108</xdr:row>
      <xdr:rowOff>50074</xdr:rowOff>
    </xdr:to>
    <xdr:cxnSp macro="">
      <xdr:nvCxnSpPr>
        <xdr:cNvPr id="342" name="直線コネクタ 341"/>
        <xdr:cNvCxnSpPr/>
      </xdr:nvCxnSpPr>
      <xdr:spPr>
        <a:xfrm>
          <a:off x="9639300" y="1856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167458</xdr:rowOff>
    </xdr:from>
    <xdr:to>
      <xdr:col>46</xdr:col>
      <xdr:colOff>38100</xdr:colOff>
      <xdr:row>108</xdr:row>
      <xdr:rowOff>97608</xdr:rowOff>
    </xdr:to>
    <xdr:sp macro="" textlink="">
      <xdr:nvSpPr>
        <xdr:cNvPr id="343" name="楕円 342"/>
        <xdr:cNvSpPr/>
      </xdr:nvSpPr>
      <xdr:spPr>
        <a:xfrm>
          <a:off x="8699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46808</xdr:rowOff>
    </xdr:from>
    <xdr:to>
      <xdr:col>50</xdr:col>
      <xdr:colOff>114300</xdr:colOff>
      <xdr:row>108</xdr:row>
      <xdr:rowOff>46808</xdr:rowOff>
    </xdr:to>
    <xdr:cxnSp macro="">
      <xdr:nvCxnSpPr>
        <xdr:cNvPr id="344" name="直線コネクタ 343"/>
        <xdr:cNvCxnSpPr/>
      </xdr:nvCxnSpPr>
      <xdr:spPr>
        <a:xfrm>
          <a:off x="8750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345"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46"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347"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88735</xdr:rowOff>
    </xdr:from>
    <xdr:ext cx="469744" cy="259045"/>
    <xdr:sp macro="" textlink="">
      <xdr:nvSpPr>
        <xdr:cNvPr id="348" name="n_1mainValue【市民会館】&#10;一人当たり面積"/>
        <xdr:cNvSpPr txBox="1"/>
      </xdr:nvSpPr>
      <xdr:spPr>
        <a:xfrm>
          <a:off x="9391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88735</xdr:rowOff>
    </xdr:from>
    <xdr:ext cx="469744" cy="259045"/>
    <xdr:sp macro="" textlink="">
      <xdr:nvSpPr>
        <xdr:cNvPr id="349" name="n_2mainValue【市民会館】&#10;一人当たり面積"/>
        <xdr:cNvSpPr txBox="1"/>
      </xdr:nvSpPr>
      <xdr:spPr>
        <a:xfrm>
          <a:off x="8515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6" name="直線コネクタ 3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7" name="テキスト ボックス 3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8" name="直線コネクタ 3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9" name="テキスト ボックス 3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0" name="直線コネクタ 3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1" name="テキスト ボックス 3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2" name="直線コネクタ 3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3" name="テキスト ボックス 3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4" name="直線コネクタ 3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5" name="テキスト ボックス 3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6" name="直線コネクタ 3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7" name="テキスト ボックス 3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9" name="テキスト ボックス 3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91" name="直線コネクタ 390"/>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92"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93" name="直線コネクタ 392"/>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9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95" name="直線コネクタ 39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396"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397" name="フローチャート: 判断 396"/>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398" name="フローチャート: 判断 397"/>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399" name="フローチャート: 判断 39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400" name="フローチャート: 判断 399"/>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406" name="楕円 405"/>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407" name="【保健センター・保健所】&#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408" name="楕円 407"/>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409" name="直線コネクタ 408"/>
        <xdr:cNvCxnSpPr/>
      </xdr:nvCxnSpPr>
      <xdr:spPr>
        <a:xfrm flipV="1">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410" name="楕円 409"/>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411" name="直線コネクタ 410"/>
        <xdr:cNvCxnSpPr/>
      </xdr:nvCxnSpPr>
      <xdr:spPr>
        <a:xfrm flipV="1">
          <a:off x="14592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412"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413"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414"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415" name="n_1mainValue【保健センター・保健所】&#10;有形固定資産減価償却率"/>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416"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5" name="テキスト ボックス 4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6" name="直線コネクタ 4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7" name="直線コネクタ 4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8" name="テキスト ボックス 4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9" name="直線コネクタ 4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0" name="テキスト ボックス 4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1" name="直線コネクタ 4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2" name="テキスト ボックス 4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3" name="直線コネクタ 4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4" name="テキスト ボックス 4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5" name="直線コネクタ 4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6" name="テキスト ボックス 4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7" name="直線コネクタ 4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8" name="テキスト ボックス 4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442" name="直線コネクタ 441"/>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443"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444" name="直線コネクタ 443"/>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44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446" name="直線コネクタ 44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447"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448" name="フローチャート: 判断 447"/>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449" name="フローチャート: 判断 448"/>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50" name="フローチャート: 判断 44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451" name="フローチャート: 判断 450"/>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2" name="テキスト ボックス 4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98878</xdr:rowOff>
    </xdr:from>
    <xdr:to>
      <xdr:col>116</xdr:col>
      <xdr:colOff>114300</xdr:colOff>
      <xdr:row>64</xdr:row>
      <xdr:rowOff>29028</xdr:rowOff>
    </xdr:to>
    <xdr:sp macro="" textlink="">
      <xdr:nvSpPr>
        <xdr:cNvPr id="457" name="楕円 456"/>
        <xdr:cNvSpPr/>
      </xdr:nvSpPr>
      <xdr:spPr>
        <a:xfrm>
          <a:off x="221107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77305</xdr:rowOff>
    </xdr:from>
    <xdr:ext cx="469744" cy="259045"/>
    <xdr:sp macro="" textlink="">
      <xdr:nvSpPr>
        <xdr:cNvPr id="458" name="【保健センター・保健所】&#10;一人当たり面積該当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98878</xdr:rowOff>
    </xdr:from>
    <xdr:to>
      <xdr:col>112</xdr:col>
      <xdr:colOff>38100</xdr:colOff>
      <xdr:row>64</xdr:row>
      <xdr:rowOff>29028</xdr:rowOff>
    </xdr:to>
    <xdr:sp macro="" textlink="">
      <xdr:nvSpPr>
        <xdr:cNvPr id="459" name="楕円 458"/>
        <xdr:cNvSpPr/>
      </xdr:nvSpPr>
      <xdr:spPr>
        <a:xfrm>
          <a:off x="21272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149678</xdr:rowOff>
    </xdr:from>
    <xdr:to>
      <xdr:col>116</xdr:col>
      <xdr:colOff>63500</xdr:colOff>
      <xdr:row>63</xdr:row>
      <xdr:rowOff>149678</xdr:rowOff>
    </xdr:to>
    <xdr:cxnSp macro="">
      <xdr:nvCxnSpPr>
        <xdr:cNvPr id="460" name="直線コネクタ 459"/>
        <xdr:cNvCxnSpPr/>
      </xdr:nvCxnSpPr>
      <xdr:spPr>
        <a:xfrm>
          <a:off x="21323300" y="10951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98878</xdr:rowOff>
    </xdr:from>
    <xdr:to>
      <xdr:col>107</xdr:col>
      <xdr:colOff>101600</xdr:colOff>
      <xdr:row>64</xdr:row>
      <xdr:rowOff>29028</xdr:rowOff>
    </xdr:to>
    <xdr:sp macro="" textlink="">
      <xdr:nvSpPr>
        <xdr:cNvPr id="461" name="楕円 460"/>
        <xdr:cNvSpPr/>
      </xdr:nvSpPr>
      <xdr:spPr>
        <a:xfrm>
          <a:off x="20383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149678</xdr:rowOff>
    </xdr:from>
    <xdr:to>
      <xdr:col>111</xdr:col>
      <xdr:colOff>177800</xdr:colOff>
      <xdr:row>63</xdr:row>
      <xdr:rowOff>149678</xdr:rowOff>
    </xdr:to>
    <xdr:cxnSp macro="">
      <xdr:nvCxnSpPr>
        <xdr:cNvPr id="462" name="直線コネクタ 461"/>
        <xdr:cNvCxnSpPr/>
      </xdr:nvCxnSpPr>
      <xdr:spPr>
        <a:xfrm>
          <a:off x="20434300" y="1095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463"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64"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465"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20155</xdr:rowOff>
    </xdr:from>
    <xdr:ext cx="469744" cy="259045"/>
    <xdr:sp macro="" textlink="">
      <xdr:nvSpPr>
        <xdr:cNvPr id="466" name="n_1mainValue【保健センター・保健所】&#10;一人当たり面積"/>
        <xdr:cNvSpPr txBox="1"/>
      </xdr:nvSpPr>
      <xdr:spPr>
        <a:xfrm>
          <a:off x="210757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20155</xdr:rowOff>
    </xdr:from>
    <xdr:ext cx="469744" cy="259045"/>
    <xdr:sp macro="" textlink="">
      <xdr:nvSpPr>
        <xdr:cNvPr id="467" name="n_2mainValue【保健センター・保健所】&#10;一人当たり面積"/>
        <xdr:cNvSpPr txBox="1"/>
      </xdr:nvSpPr>
      <xdr:spPr>
        <a:xfrm>
          <a:off x="20199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493" name="直線コネクタ 492"/>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494"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495" name="直線コネクタ 494"/>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496"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497" name="直線コネクタ 496"/>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498"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499" name="フローチャート: 判断 498"/>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500" name="フローチャート: 判断 499"/>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501" name="フローチャート: 判断 500"/>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02" name="フローチャート: 判断 501"/>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163649</xdr:rowOff>
    </xdr:from>
    <xdr:to>
      <xdr:col>85</xdr:col>
      <xdr:colOff>177800</xdr:colOff>
      <xdr:row>84</xdr:row>
      <xdr:rowOff>93799</xdr:rowOff>
    </xdr:to>
    <xdr:sp macro="" textlink="">
      <xdr:nvSpPr>
        <xdr:cNvPr id="508" name="楕円 507"/>
        <xdr:cNvSpPr/>
      </xdr:nvSpPr>
      <xdr:spPr>
        <a:xfrm>
          <a:off x="162687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142076</xdr:rowOff>
    </xdr:from>
    <xdr:ext cx="405111" cy="259045"/>
    <xdr:sp macro="" textlink="">
      <xdr:nvSpPr>
        <xdr:cNvPr id="509" name="【消防施設】&#10;有形固定資産減価償却率該当値テキスト"/>
        <xdr:cNvSpPr txBox="1"/>
      </xdr:nvSpPr>
      <xdr:spPr>
        <a:xfrm>
          <a:off x="16357600"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46082</xdr:rowOff>
    </xdr:from>
    <xdr:to>
      <xdr:col>81</xdr:col>
      <xdr:colOff>101600</xdr:colOff>
      <xdr:row>83</xdr:row>
      <xdr:rowOff>147682</xdr:rowOff>
    </xdr:to>
    <xdr:sp macro="" textlink="">
      <xdr:nvSpPr>
        <xdr:cNvPr id="510" name="楕円 509"/>
        <xdr:cNvSpPr/>
      </xdr:nvSpPr>
      <xdr:spPr>
        <a:xfrm>
          <a:off x="15430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96882</xdr:rowOff>
    </xdr:from>
    <xdr:to>
      <xdr:col>85</xdr:col>
      <xdr:colOff>127000</xdr:colOff>
      <xdr:row>84</xdr:row>
      <xdr:rowOff>42999</xdr:rowOff>
    </xdr:to>
    <xdr:cxnSp macro="">
      <xdr:nvCxnSpPr>
        <xdr:cNvPr id="511" name="直線コネクタ 510"/>
        <xdr:cNvCxnSpPr/>
      </xdr:nvCxnSpPr>
      <xdr:spPr>
        <a:xfrm>
          <a:off x="15481300" y="14327232"/>
          <a:ext cx="8382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95069</xdr:rowOff>
    </xdr:from>
    <xdr:to>
      <xdr:col>76</xdr:col>
      <xdr:colOff>165100</xdr:colOff>
      <xdr:row>84</xdr:row>
      <xdr:rowOff>25219</xdr:rowOff>
    </xdr:to>
    <xdr:sp macro="" textlink="">
      <xdr:nvSpPr>
        <xdr:cNvPr id="512" name="楕円 511"/>
        <xdr:cNvSpPr/>
      </xdr:nvSpPr>
      <xdr:spPr>
        <a:xfrm>
          <a:off x="14541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96882</xdr:rowOff>
    </xdr:from>
    <xdr:to>
      <xdr:col>81</xdr:col>
      <xdr:colOff>50800</xdr:colOff>
      <xdr:row>83</xdr:row>
      <xdr:rowOff>145869</xdr:rowOff>
    </xdr:to>
    <xdr:cxnSp macro="">
      <xdr:nvCxnSpPr>
        <xdr:cNvPr id="513" name="直線コネクタ 512"/>
        <xdr:cNvCxnSpPr/>
      </xdr:nvCxnSpPr>
      <xdr:spPr>
        <a:xfrm flipV="1">
          <a:off x="14592300" y="1432723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514"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515"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16"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138809</xdr:rowOff>
    </xdr:from>
    <xdr:ext cx="405111" cy="259045"/>
    <xdr:sp macro="" textlink="">
      <xdr:nvSpPr>
        <xdr:cNvPr id="517" name="n_1mainValue【消防施設】&#10;有形固定資産減価償却率"/>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16346</xdr:rowOff>
    </xdr:from>
    <xdr:ext cx="405111" cy="259045"/>
    <xdr:sp macro="" textlink="">
      <xdr:nvSpPr>
        <xdr:cNvPr id="518" name="n_2mainValue【消防施設】&#10;有形固定資産減価償却率"/>
        <xdr:cNvSpPr txBox="1"/>
      </xdr:nvSpPr>
      <xdr:spPr>
        <a:xfrm>
          <a:off x="14389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9" name="直線コネクタ 52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0" name="テキスト ボックス 52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1" name="直線コネクタ 53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2" name="テキスト ボックス 53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3" name="直線コネクタ 53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4" name="テキスト ボックス 53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5" name="直線コネクタ 53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6" name="テキスト ボックス 53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7" name="直線コネクタ 5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8" name="テキスト ボックス 5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540" name="直線コネクタ 539"/>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41"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42" name="直線コネクタ 54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543"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544" name="直線コネクタ 543"/>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545"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546" name="フローチャート: 判断 545"/>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47" name="フローチャート: 判断 54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548" name="フローチャート: 判断 54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549" name="フローチャート: 判断 548"/>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0" name="テキスト ボックス 5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1" name="テキスト ボックス 5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2" name="テキスト ボックス 5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3" name="テキスト ボックス 5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4" name="テキスト ボックス 5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555" name="楕円 554"/>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556" name="【消防施設】&#10;一人当たり面積該当値テキスト"/>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557" name="楕円 556"/>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24385</xdr:rowOff>
    </xdr:to>
    <xdr:cxnSp macro="">
      <xdr:nvCxnSpPr>
        <xdr:cNvPr id="558" name="直線コネクタ 557"/>
        <xdr:cNvCxnSpPr/>
      </xdr:nvCxnSpPr>
      <xdr:spPr>
        <a:xfrm flipV="1">
          <a:off x="21323300" y="14764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559" name="楕円 558"/>
        <xdr:cNvSpPr/>
      </xdr:nvSpPr>
      <xdr:spPr>
        <a:xfrm>
          <a:off x="20383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24385</xdr:rowOff>
    </xdr:from>
    <xdr:to>
      <xdr:col>111</xdr:col>
      <xdr:colOff>177800</xdr:colOff>
      <xdr:row>86</xdr:row>
      <xdr:rowOff>24385</xdr:rowOff>
    </xdr:to>
    <xdr:cxnSp macro="">
      <xdr:nvCxnSpPr>
        <xdr:cNvPr id="560" name="直線コネクタ 559"/>
        <xdr:cNvCxnSpPr/>
      </xdr:nvCxnSpPr>
      <xdr:spPr>
        <a:xfrm>
          <a:off x="20434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56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56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56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564" name="n_1mainValue【消防施設】&#10;一人当たり面積"/>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565" name="n_2mainValue【消防施設】&#10;一人当たり面積"/>
        <xdr:cNvSpPr txBox="1"/>
      </xdr:nvSpPr>
      <xdr:spPr>
        <a:xfrm>
          <a:off x="20199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6" name="直線コネクタ 5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7" name="テキスト ボックス 5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8" name="直線コネクタ 5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9" name="テキスト ボックス 5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0" name="直線コネクタ 5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1" name="テキスト ボックス 5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2" name="直線コネクタ 5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3" name="テキスト ボックス 5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4" name="直線コネクタ 5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5" name="テキスト ボックス 5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6" name="直線コネクタ 5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7" name="テキスト ボックス 5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591" name="直線コネクタ 590"/>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592"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593" name="直線コネクタ 592"/>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5" name="直線コネクタ 5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596"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597" name="フローチャート: 判断 596"/>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598" name="フローチャート: 判断 597"/>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99" name="フローチャート: 判断 59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600" name="フローチャート: 判断 599"/>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606" name="楕円 605"/>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121393</xdr:rowOff>
    </xdr:from>
    <xdr:ext cx="405111" cy="259045"/>
    <xdr:sp macro="" textlink="">
      <xdr:nvSpPr>
        <xdr:cNvPr id="607" name="【庁舎】&#10;有形固定資産減価償却率該当値テキスト"/>
        <xdr:cNvSpPr txBox="1"/>
      </xdr:nvSpPr>
      <xdr:spPr>
        <a:xfrm>
          <a:off x="16357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169092</xdr:rowOff>
    </xdr:from>
    <xdr:to>
      <xdr:col>81</xdr:col>
      <xdr:colOff>101600</xdr:colOff>
      <xdr:row>105</xdr:row>
      <xdr:rowOff>99242</xdr:rowOff>
    </xdr:to>
    <xdr:sp macro="" textlink="">
      <xdr:nvSpPr>
        <xdr:cNvPr id="608" name="楕円 607"/>
        <xdr:cNvSpPr/>
      </xdr:nvSpPr>
      <xdr:spPr>
        <a:xfrm>
          <a:off x="15430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22316</xdr:rowOff>
    </xdr:from>
    <xdr:to>
      <xdr:col>85</xdr:col>
      <xdr:colOff>127000</xdr:colOff>
      <xdr:row>105</xdr:row>
      <xdr:rowOff>48442</xdr:rowOff>
    </xdr:to>
    <xdr:cxnSp macro="">
      <xdr:nvCxnSpPr>
        <xdr:cNvPr id="609" name="直線コネクタ 608"/>
        <xdr:cNvCxnSpPr/>
      </xdr:nvCxnSpPr>
      <xdr:spPr>
        <a:xfrm flipV="1">
          <a:off x="15481300" y="180245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610" name="楕円 609"/>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169273</xdr:rowOff>
    </xdr:from>
    <xdr:to>
      <xdr:col>81</xdr:col>
      <xdr:colOff>50800</xdr:colOff>
      <xdr:row>105</xdr:row>
      <xdr:rowOff>48442</xdr:rowOff>
    </xdr:to>
    <xdr:cxnSp macro="">
      <xdr:nvCxnSpPr>
        <xdr:cNvPr id="611" name="直線コネクタ 610"/>
        <xdr:cNvCxnSpPr/>
      </xdr:nvCxnSpPr>
      <xdr:spPr>
        <a:xfrm>
          <a:off x="14592300" y="180000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612"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13"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614"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90369</xdr:rowOff>
    </xdr:from>
    <xdr:ext cx="405111" cy="259045"/>
    <xdr:sp macro="" textlink="">
      <xdr:nvSpPr>
        <xdr:cNvPr id="615" name="n_1main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39750</xdr:rowOff>
    </xdr:from>
    <xdr:ext cx="405111" cy="259045"/>
    <xdr:sp macro="" textlink="">
      <xdr:nvSpPr>
        <xdr:cNvPr id="616" name="n_2mainValue【庁舎】&#10;有形固定資産減価償却率"/>
        <xdr:cNvSpPr txBox="1"/>
      </xdr:nvSpPr>
      <xdr:spPr>
        <a:xfrm>
          <a:off x="14389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7" name="テキスト ボックス 6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28" name="直線コネクタ 6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9" name="テキスト ボックス 6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0" name="直線コネクタ 6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1" name="テキスト ボックス 6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2" name="直線コネクタ 6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3" name="テキスト ボックス 6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4" name="直線コネクタ 6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5" name="テキスト ボックス 6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6" name="直線コネクタ 6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7" name="テキスト ボックス 6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8" name="直線コネクタ 6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9" name="テキスト ボックス 6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0" name="直線コネクタ 6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1" name="テキスト ボックス 6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643" name="直線コネクタ 642"/>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44"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45" name="直線コネクタ 644"/>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46"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47" name="直線コネクタ 646"/>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648"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49" name="フローチャート: 判断 648"/>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50" name="フローチャート: 判断 649"/>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651" name="フローチャート: 判断 650"/>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652" name="フローチャート: 判断 651"/>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658" name="楕円 657"/>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659" name="【庁舎】&#10;一人当たり面積該当値テキスト"/>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660" name="楕円 659"/>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113756</xdr:rowOff>
    </xdr:to>
    <xdr:cxnSp macro="">
      <xdr:nvCxnSpPr>
        <xdr:cNvPr id="661" name="直線コネクタ 660"/>
        <xdr:cNvCxnSpPr/>
      </xdr:nvCxnSpPr>
      <xdr:spPr>
        <a:xfrm>
          <a:off x="21323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56424</xdr:rowOff>
    </xdr:from>
    <xdr:to>
      <xdr:col>107</xdr:col>
      <xdr:colOff>101600</xdr:colOff>
      <xdr:row>107</xdr:row>
      <xdr:rowOff>158024</xdr:rowOff>
    </xdr:to>
    <xdr:sp macro="" textlink="">
      <xdr:nvSpPr>
        <xdr:cNvPr id="662" name="楕円 661"/>
        <xdr:cNvSpPr/>
      </xdr:nvSpPr>
      <xdr:spPr>
        <a:xfrm>
          <a:off x="2038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110489</xdr:rowOff>
    </xdr:to>
    <xdr:cxnSp macro="">
      <xdr:nvCxnSpPr>
        <xdr:cNvPr id="663" name="直線コネクタ 662"/>
        <xdr:cNvCxnSpPr/>
      </xdr:nvCxnSpPr>
      <xdr:spPr>
        <a:xfrm>
          <a:off x="20434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664"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665"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666"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667"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149151</xdr:rowOff>
    </xdr:from>
    <xdr:ext cx="469744" cy="259045"/>
    <xdr:sp macro="" textlink="">
      <xdr:nvSpPr>
        <xdr:cNvPr id="668" name="n_2mainValue【庁舎】&#10;一人当たり面積"/>
        <xdr:cNvSpPr txBox="1"/>
      </xdr:nvSpPr>
      <xdr:spPr>
        <a:xfrm>
          <a:off x="20199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おいて、有形固定資産減価償却率は類似団体内平均値を下回っているものの、「図書館」及び「市民会館」については、類似団体平均を上回っている。図書館について、旧町地区のそれぞれにある東図書館及び西図書館は、築３０年近く経過しており、設備面の改修が必要となってきている。当該施設は複合施設のため、個別施設計画による計画的な施設の維持管理を実施し、長寿命化に向けた運営方法を検討する必要がある。市民会館についても同様に複合施設の老朽化による影響を受けており、今回、平均値を上回ったことから、設備面の見直し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86,142
84,290
18.37
28,736,071
27,786,137
946,533
17,089,325
30,350,864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ysClr val="windowText" lastClr="000000"/>
              </a:solidFill>
              <a:effectLst/>
              <a:latin typeface="+mn-lt"/>
              <a:ea typeface="+mn-ea"/>
              <a:cs typeface="+mn-cs"/>
            </a:rPr>
            <a:t>　基準財政収入額については、法人税割が△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8,700</a:t>
          </a:r>
          <a:r>
            <a:rPr kumimoji="1" lang="ja-JP" altLang="en-US" sz="1100">
              <a:solidFill>
                <a:sysClr val="windowText" lastClr="000000"/>
              </a:solidFill>
              <a:effectLst/>
              <a:latin typeface="+mn-lt"/>
              <a:ea typeface="+mn-ea"/>
              <a:cs typeface="+mn-cs"/>
            </a:rPr>
            <a:t>万</a:t>
          </a:r>
          <a:r>
            <a:rPr kumimoji="1" lang="ja-JP" altLang="ja-JP" sz="1100">
              <a:solidFill>
                <a:sysClr val="windowText" lastClr="000000"/>
              </a:solidFill>
              <a:effectLst/>
              <a:latin typeface="+mn-lt"/>
              <a:ea typeface="+mn-ea"/>
              <a:cs typeface="+mn-cs"/>
            </a:rPr>
            <a:t>円と大幅な減少となり、全体としては△</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2,700</a:t>
          </a:r>
          <a:r>
            <a:rPr kumimoji="1" lang="ja-JP" altLang="ja-JP" sz="1100">
              <a:solidFill>
                <a:sysClr val="windowText" lastClr="000000"/>
              </a:solidFill>
              <a:effectLst/>
              <a:latin typeface="+mn-lt"/>
              <a:ea typeface="+mn-ea"/>
              <a:cs typeface="+mn-cs"/>
            </a:rPr>
            <a:t>万円の減となった。</a:t>
          </a:r>
          <a:endParaRPr lang="ja-JP" altLang="ja-JP" sz="1400">
            <a:solidFill>
              <a:sysClr val="windowText" lastClr="000000"/>
            </a:solidFill>
            <a:effectLst/>
          </a:endParaRPr>
        </a:p>
        <a:p>
          <a:pPr>
            <a:lnSpc>
              <a:spcPts val="1500"/>
            </a:lnSpc>
          </a:pPr>
          <a:r>
            <a:rPr kumimoji="1" lang="ja-JP" altLang="ja-JP" sz="1100">
              <a:solidFill>
                <a:sysClr val="windowText" lastClr="000000"/>
              </a:solidFill>
              <a:effectLst/>
              <a:latin typeface="+mn-lt"/>
              <a:ea typeface="+mn-ea"/>
              <a:cs typeface="+mn-cs"/>
            </a:rPr>
            <a:t>　基準財政需要額については、個別算定経費では、社会福祉費が</a:t>
          </a:r>
          <a:r>
            <a:rPr kumimoji="1" lang="en-US" altLang="ja-JP" sz="1100">
              <a:solidFill>
                <a:sysClr val="windowText" lastClr="000000"/>
              </a:solidFill>
              <a:effectLst/>
              <a:latin typeface="+mn-lt"/>
              <a:ea typeface="+mn-ea"/>
              <a:cs typeface="+mn-cs"/>
            </a:rPr>
            <a:t>+9,500</a:t>
          </a:r>
          <a:r>
            <a:rPr kumimoji="1" lang="ja-JP" altLang="ja-JP" sz="1100">
              <a:solidFill>
                <a:sysClr val="windowText" lastClr="000000"/>
              </a:solidFill>
              <a:effectLst/>
              <a:latin typeface="+mn-lt"/>
              <a:ea typeface="+mn-ea"/>
              <a:cs typeface="+mn-cs"/>
            </a:rPr>
            <a:t>万円、公債費では合併特例債償還費が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3,000</a:t>
          </a:r>
          <a:r>
            <a:rPr kumimoji="1" lang="ja-JP" altLang="ja-JP" sz="1100">
              <a:solidFill>
                <a:sysClr val="windowText" lastClr="000000"/>
              </a:solidFill>
              <a:effectLst/>
              <a:latin typeface="+mn-lt"/>
              <a:ea typeface="+mn-ea"/>
              <a:cs typeface="+mn-cs"/>
            </a:rPr>
            <a:t>万円と大幅</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した一方</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需要額より差し引かれる臨時財政対策債発行可能額が</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2,000</a:t>
          </a:r>
          <a:r>
            <a:rPr kumimoji="1" lang="ja-JP" altLang="en-US" sz="1100">
              <a:solidFill>
                <a:sysClr val="windowText" lastClr="000000"/>
              </a:solidFill>
              <a:effectLst/>
              <a:latin typeface="+mn-lt"/>
              <a:ea typeface="+mn-ea"/>
              <a:cs typeface="+mn-cs"/>
            </a:rPr>
            <a:t>万円と大幅に増加し、</a:t>
          </a:r>
          <a:r>
            <a:rPr kumimoji="1" lang="ja-JP" altLang="ja-JP" sz="1100">
              <a:solidFill>
                <a:sysClr val="windowText" lastClr="000000"/>
              </a:solidFill>
              <a:effectLst/>
              <a:latin typeface="+mn-lt"/>
              <a:ea typeface="+mn-ea"/>
              <a:cs typeface="+mn-cs"/>
            </a:rPr>
            <a:t>全体で</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2,700</a:t>
          </a:r>
          <a:r>
            <a:rPr kumimoji="1" lang="ja-JP" altLang="en-US" sz="1100">
              <a:solidFill>
                <a:sysClr val="windowText" lastClr="000000"/>
              </a:solidFill>
              <a:effectLst/>
              <a:latin typeface="+mn-lt"/>
              <a:ea typeface="+mn-ea"/>
              <a:cs typeface="+mn-cs"/>
            </a:rPr>
            <a:t>万円</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a:lnSpc>
              <a:spcPts val="1500"/>
            </a:lnSpc>
          </a:pPr>
          <a:r>
            <a:rPr kumimoji="1" lang="ja-JP" altLang="ja-JP" sz="1100">
              <a:solidFill>
                <a:sysClr val="windowText" lastClr="000000"/>
              </a:solidFill>
              <a:effectLst/>
              <a:latin typeface="+mn-lt"/>
              <a:ea typeface="+mn-ea"/>
              <a:cs typeface="+mn-cs"/>
            </a:rPr>
            <a:t>　今後</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年程度は人口は増加する見込みであるが、</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年度までは合併特例債の新規発行分が算入が終了され、それ以降は公債費は減少していく見込</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73378</xdr:rowOff>
    </xdr:to>
    <xdr:cxnSp macro="">
      <xdr:nvCxnSpPr>
        <xdr:cNvPr id="69" name="直線コネクタ 68"/>
        <xdr:cNvCxnSpPr/>
      </xdr:nvCxnSpPr>
      <xdr:spPr>
        <a:xfrm>
          <a:off x="4114800" y="69045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xdr:cNvCxnSpPr/>
      </xdr:nvCxnSpPr>
      <xdr:spPr>
        <a:xfrm>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経常収支比率は、</a:t>
          </a:r>
          <a:r>
            <a:rPr kumimoji="1" lang="en-US" altLang="ja-JP" sz="1100">
              <a:solidFill>
                <a:sysClr val="windowText" lastClr="000000"/>
              </a:solidFill>
              <a:effectLst/>
              <a:latin typeface="+mn-lt"/>
              <a:ea typeface="+mn-ea"/>
              <a:cs typeface="+mn-cs"/>
            </a:rPr>
            <a:t>93.2%</a:t>
          </a:r>
          <a:r>
            <a:rPr kumimoji="1" lang="ja-JP" altLang="ja-JP"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年度に比べ</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低く</a:t>
          </a:r>
          <a:r>
            <a:rPr kumimoji="1" lang="ja-JP" altLang="ja-JP" sz="1100">
              <a:solidFill>
                <a:sysClr val="windowText" lastClr="000000"/>
              </a:solidFill>
              <a:effectLst/>
              <a:latin typeface="+mn-lt"/>
              <a:ea typeface="+mn-ea"/>
              <a:cs typeface="+mn-cs"/>
            </a:rPr>
            <a:t>なっている。経常一般財源等は、地方税が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2,100</a:t>
          </a:r>
          <a:r>
            <a:rPr kumimoji="1" lang="ja-JP" altLang="ja-JP" sz="1100">
              <a:solidFill>
                <a:sysClr val="windowText" lastClr="000000"/>
              </a:solidFill>
              <a:effectLst/>
              <a:latin typeface="+mn-lt"/>
              <a:ea typeface="+mn-ea"/>
              <a:cs typeface="+mn-cs"/>
            </a:rPr>
            <a:t>万円の</a:t>
          </a:r>
          <a:r>
            <a:rPr kumimoji="1" lang="ja-JP" altLang="en-US" sz="1100">
              <a:solidFill>
                <a:sysClr val="windowText" lastClr="000000"/>
              </a:solidFill>
              <a:effectLst/>
              <a:latin typeface="+mn-lt"/>
              <a:ea typeface="+mn-ea"/>
              <a:cs typeface="+mn-cs"/>
            </a:rPr>
            <a:t>増収</a:t>
          </a:r>
          <a:r>
            <a:rPr kumimoji="1" lang="ja-JP" altLang="ja-JP" sz="1100">
              <a:solidFill>
                <a:sysClr val="windowText" lastClr="000000"/>
              </a:solidFill>
              <a:effectLst/>
              <a:latin typeface="+mn-lt"/>
              <a:ea typeface="+mn-ea"/>
              <a:cs typeface="+mn-cs"/>
            </a:rPr>
            <a:t>、普通交付税と臨時財政対策債を合わせた実質的な交付税額が</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8,300</a:t>
          </a:r>
          <a:r>
            <a:rPr kumimoji="1" lang="ja-JP" altLang="ja-JP" sz="1100">
              <a:solidFill>
                <a:sysClr val="windowText" lastClr="000000"/>
              </a:solidFill>
              <a:effectLst/>
              <a:latin typeface="+mn-lt"/>
              <a:ea typeface="+mn-ea"/>
              <a:cs typeface="+mn-cs"/>
            </a:rPr>
            <a:t>万円の増収となり、全体で</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2,900</a:t>
          </a:r>
          <a:r>
            <a:rPr kumimoji="1" lang="ja-JP" altLang="ja-JP" sz="1100">
              <a:solidFill>
                <a:sysClr val="windowText" lastClr="000000"/>
              </a:solidFill>
              <a:effectLst/>
              <a:latin typeface="+mn-lt"/>
              <a:ea typeface="+mn-ea"/>
              <a:cs typeface="+mn-cs"/>
            </a:rPr>
            <a:t>万円の増となった一方、経常経費充当一般財源が、公債費充当額が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9,500</a:t>
          </a:r>
          <a:r>
            <a:rPr kumimoji="1" lang="ja-JP" altLang="ja-JP" sz="1100">
              <a:solidFill>
                <a:sysClr val="windowText" lastClr="000000"/>
              </a:solidFill>
              <a:effectLst/>
              <a:latin typeface="+mn-lt"/>
              <a:ea typeface="+mn-ea"/>
              <a:cs typeface="+mn-cs"/>
            </a:rPr>
            <a:t>万円増加したことなどにより全体で</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5,700</a:t>
          </a:r>
          <a:r>
            <a:rPr kumimoji="1" lang="ja-JP" altLang="ja-JP" sz="1100">
              <a:solidFill>
                <a:sysClr val="windowText" lastClr="000000"/>
              </a:solidFill>
              <a:effectLst/>
              <a:latin typeface="+mn-lt"/>
              <a:ea typeface="+mn-ea"/>
              <a:cs typeface="+mn-cs"/>
            </a:rPr>
            <a:t>万円の増となったためである。</a:t>
          </a:r>
          <a:endParaRPr lang="ja-JP" altLang="ja-JP" sz="1400">
            <a:solidFill>
              <a:sysClr val="windowText" lastClr="000000"/>
            </a:solidFill>
            <a:effectLst/>
          </a:endParaRPr>
        </a:p>
        <a:p>
          <a:pPr>
            <a:lnSpc>
              <a:spcPts val="1500"/>
            </a:lnSpc>
          </a:pPr>
          <a:r>
            <a:rPr kumimoji="1" lang="ja-JP" altLang="ja-JP" sz="1100">
              <a:solidFill>
                <a:sysClr val="windowText" lastClr="000000"/>
              </a:solidFill>
              <a:effectLst/>
              <a:latin typeface="+mn-lt"/>
              <a:ea typeface="+mn-ea"/>
              <a:cs typeface="+mn-cs"/>
            </a:rPr>
            <a:t>　今後については、合併算定替えの段階的縮小による交付税の減額など経常一般財源が減少するなか、扶助費や公債費といった義務的経費の増加は避けられないため、既存事業の見直しや公共施設の統廃合等を進め、物件費をはじめとする経常一般財源充当経費のさらなる抑制を図っていく必要があ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65</xdr:row>
      <xdr:rowOff>157480</xdr:rowOff>
    </xdr:to>
    <xdr:cxnSp macro="">
      <xdr:nvCxnSpPr>
        <xdr:cNvPr id="130" name="直線コネクタ 129"/>
        <xdr:cNvCxnSpPr/>
      </xdr:nvCxnSpPr>
      <xdr:spPr>
        <a:xfrm flipV="1">
          <a:off x="4114800" y="1119073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65</xdr:row>
      <xdr:rowOff>157480</xdr:rowOff>
    </xdr:to>
    <xdr:cxnSp macro="">
      <xdr:nvCxnSpPr>
        <xdr:cNvPr id="133" name="直線コネクタ 132"/>
        <xdr:cNvCxnSpPr/>
      </xdr:nvCxnSpPr>
      <xdr:spPr>
        <a:xfrm>
          <a:off x="3225800" y="112679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123698</xdr:rowOff>
    </xdr:to>
    <xdr:cxnSp macro="">
      <xdr:nvCxnSpPr>
        <xdr:cNvPr id="136" name="直線コネクタ 135"/>
        <xdr:cNvCxnSpPr/>
      </xdr:nvCxnSpPr>
      <xdr:spPr>
        <a:xfrm>
          <a:off x="2336800" y="1107008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64</xdr:row>
      <xdr:rowOff>97282</xdr:rowOff>
    </xdr:to>
    <xdr:cxnSp macro="">
      <xdr:nvCxnSpPr>
        <xdr:cNvPr id="139" name="直線コネクタ 138"/>
        <xdr:cNvCxnSpPr/>
      </xdr:nvCxnSpPr>
      <xdr:spPr>
        <a:xfrm>
          <a:off x="1447800" y="1105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49" name="楕円 148"/>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0"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1" name="楕円 150"/>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2" name="テキスト ボックス 151"/>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5" name="楕円 154"/>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6" name="テキスト ボックス 155"/>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7" name="楕円 156"/>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138955</xdr:rowOff>
    </xdr:from>
    <xdr:ext cx="762000" cy="259045"/>
    <xdr:sp macro="" textlink="">
      <xdr:nvSpPr>
        <xdr:cNvPr id="158" name="テキスト ボックス 157"/>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人件費、物件費及び維持補修費の合計額の人口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人当たりの金額が類似団体平均を下回っているのは、主に人件費が低い水準となっていることが要因である。これは定員管理計画に基づき職員数の削減を進めた結果、類似団体と比較して人口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人当たり職員数・人件費は低い水準を維持している</a:t>
          </a:r>
          <a:r>
            <a:rPr kumimoji="1" lang="ja-JP" altLang="en-US" sz="1100">
              <a:solidFill>
                <a:sysClr val="windowText" lastClr="000000"/>
              </a:solidFill>
              <a:effectLst/>
              <a:latin typeface="+mn-lt"/>
              <a:ea typeface="+mn-ea"/>
              <a:cs typeface="+mn-cs"/>
            </a:rPr>
            <a:t>ためである。</a:t>
          </a:r>
          <a:endParaRPr lang="ja-JP" altLang="ja-JP" sz="1400">
            <a:solidFill>
              <a:sysClr val="windowText" lastClr="000000"/>
            </a:solidFill>
            <a:effectLst/>
          </a:endParaRPr>
        </a:p>
        <a:p>
          <a:pPr>
            <a:lnSpc>
              <a:spcPts val="1500"/>
            </a:lnSpc>
          </a:pPr>
          <a:r>
            <a:rPr kumimoji="1" lang="ja-JP" altLang="ja-JP" sz="1100">
              <a:solidFill>
                <a:sysClr val="windowText" lastClr="000000"/>
              </a:solidFill>
              <a:effectLst/>
              <a:latin typeface="+mn-lt"/>
              <a:ea typeface="+mn-ea"/>
              <a:cs typeface="+mn-cs"/>
            </a:rPr>
            <a:t>　一方、保育部門や教育部門における多様な行政サービスを実施するため、非常勤職員及び賃金は増加傾向にあり、類似団体平均を大きく上回る状況となっている。</a:t>
          </a:r>
          <a:endParaRPr lang="ja-JP" altLang="ja-JP" sz="1400">
            <a:solidFill>
              <a:sysClr val="windowText" lastClr="000000"/>
            </a:solidFill>
            <a:effectLst/>
          </a:endParaRPr>
        </a:p>
        <a:p>
          <a:pPr>
            <a:lnSpc>
              <a:spcPts val="1500"/>
            </a:lnSpc>
          </a:pPr>
          <a:r>
            <a:rPr kumimoji="1" lang="ja-JP" altLang="ja-JP" sz="1100">
              <a:solidFill>
                <a:sysClr val="windowText" lastClr="000000"/>
              </a:solidFill>
              <a:effectLst/>
              <a:latin typeface="+mn-lt"/>
              <a:ea typeface="+mn-ea"/>
              <a:cs typeface="+mn-cs"/>
            </a:rPr>
            <a:t>　今後も職員数の適正化を図るとともに、非常勤職員を含めた総人件費の適正管理に取り組</a:t>
          </a:r>
          <a:r>
            <a:rPr kumimoji="1" lang="ja-JP" altLang="en-US" sz="1100">
              <a:solidFill>
                <a:sysClr val="windowText" lastClr="000000"/>
              </a:solidFill>
              <a:effectLst/>
              <a:latin typeface="+mn-lt"/>
              <a:ea typeface="+mn-ea"/>
              <a:cs typeface="+mn-cs"/>
            </a:rPr>
            <a:t>んでいく必要がある。</a:t>
          </a:r>
          <a:endParaRPr kumimoji="1" lang="en-US" altLang="ja-JP" sz="1100">
            <a:solidFill>
              <a:sysClr val="windowText" lastClr="000000"/>
            </a:solidFill>
            <a:effectLst/>
            <a:latin typeface="+mn-lt"/>
            <a:ea typeface="+mn-ea"/>
            <a:cs typeface="+mn-cs"/>
          </a:endParaRPr>
        </a:p>
        <a:p>
          <a:pPr>
            <a:lnSpc>
              <a:spcPts val="1500"/>
            </a:lnSpc>
          </a:pP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120814</xdr:rowOff>
    </xdr:from>
    <xdr:to>
      <xdr:col>23</xdr:col>
      <xdr:colOff>133350</xdr:colOff>
      <xdr:row>81</xdr:row>
      <xdr:rowOff>143266</xdr:rowOff>
    </xdr:to>
    <xdr:cxnSp macro="">
      <xdr:nvCxnSpPr>
        <xdr:cNvPr id="191" name="直線コネクタ 190"/>
        <xdr:cNvCxnSpPr/>
      </xdr:nvCxnSpPr>
      <xdr:spPr>
        <a:xfrm>
          <a:off x="4114800" y="14008264"/>
          <a:ext cx="8382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110449</xdr:rowOff>
    </xdr:from>
    <xdr:to>
      <xdr:col>19</xdr:col>
      <xdr:colOff>133350</xdr:colOff>
      <xdr:row>81</xdr:row>
      <xdr:rowOff>120814</xdr:rowOff>
    </xdr:to>
    <xdr:cxnSp macro="">
      <xdr:nvCxnSpPr>
        <xdr:cNvPr id="194" name="直線コネクタ 193"/>
        <xdr:cNvCxnSpPr/>
      </xdr:nvCxnSpPr>
      <xdr:spPr>
        <a:xfrm>
          <a:off x="3225800" y="13997899"/>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110449</xdr:rowOff>
    </xdr:from>
    <xdr:to>
      <xdr:col>15</xdr:col>
      <xdr:colOff>82550</xdr:colOff>
      <xdr:row>81</xdr:row>
      <xdr:rowOff>142610</xdr:rowOff>
    </xdr:to>
    <xdr:cxnSp macro="">
      <xdr:nvCxnSpPr>
        <xdr:cNvPr id="197" name="直線コネクタ 196"/>
        <xdr:cNvCxnSpPr/>
      </xdr:nvCxnSpPr>
      <xdr:spPr>
        <a:xfrm flipV="1">
          <a:off x="2336800" y="13997899"/>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79640</xdr:rowOff>
    </xdr:from>
    <xdr:to>
      <xdr:col>11</xdr:col>
      <xdr:colOff>31750</xdr:colOff>
      <xdr:row>81</xdr:row>
      <xdr:rowOff>142610</xdr:rowOff>
    </xdr:to>
    <xdr:cxnSp macro="">
      <xdr:nvCxnSpPr>
        <xdr:cNvPr id="200" name="直線コネクタ 199"/>
        <xdr:cNvCxnSpPr/>
      </xdr:nvCxnSpPr>
      <xdr:spPr>
        <a:xfrm>
          <a:off x="1447800" y="13967090"/>
          <a:ext cx="889000" cy="6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92466</xdr:rowOff>
    </xdr:from>
    <xdr:to>
      <xdr:col>23</xdr:col>
      <xdr:colOff>184150</xdr:colOff>
      <xdr:row>82</xdr:row>
      <xdr:rowOff>22616</xdr:rowOff>
    </xdr:to>
    <xdr:sp macro="" textlink="">
      <xdr:nvSpPr>
        <xdr:cNvPr id="210" name="楕円 209"/>
        <xdr:cNvSpPr/>
      </xdr:nvSpPr>
      <xdr:spPr>
        <a:xfrm>
          <a:off x="4902200" y="139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108993</xdr:rowOff>
    </xdr:from>
    <xdr:ext cx="762000" cy="259045"/>
    <xdr:sp macro="" textlink="">
      <xdr:nvSpPr>
        <xdr:cNvPr id="211" name="人件費・物件費等の状況該当値テキスト"/>
        <xdr:cNvSpPr txBox="1"/>
      </xdr:nvSpPr>
      <xdr:spPr>
        <a:xfrm>
          <a:off x="5041900" y="1382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70014</xdr:rowOff>
    </xdr:from>
    <xdr:to>
      <xdr:col>19</xdr:col>
      <xdr:colOff>184150</xdr:colOff>
      <xdr:row>82</xdr:row>
      <xdr:rowOff>164</xdr:rowOff>
    </xdr:to>
    <xdr:sp macro="" textlink="">
      <xdr:nvSpPr>
        <xdr:cNvPr id="212" name="楕円 211"/>
        <xdr:cNvSpPr/>
      </xdr:nvSpPr>
      <xdr:spPr>
        <a:xfrm>
          <a:off x="4064000" y="139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10341</xdr:rowOff>
    </xdr:from>
    <xdr:ext cx="736600" cy="259045"/>
    <xdr:sp macro="" textlink="">
      <xdr:nvSpPr>
        <xdr:cNvPr id="213" name="テキスト ボックス 212"/>
        <xdr:cNvSpPr txBox="1"/>
      </xdr:nvSpPr>
      <xdr:spPr>
        <a:xfrm>
          <a:off x="3733800" y="1372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59649</xdr:rowOff>
    </xdr:from>
    <xdr:to>
      <xdr:col>15</xdr:col>
      <xdr:colOff>133350</xdr:colOff>
      <xdr:row>81</xdr:row>
      <xdr:rowOff>161249</xdr:rowOff>
    </xdr:to>
    <xdr:sp macro="" textlink="">
      <xdr:nvSpPr>
        <xdr:cNvPr id="214" name="楕円 213"/>
        <xdr:cNvSpPr/>
      </xdr:nvSpPr>
      <xdr:spPr>
        <a:xfrm>
          <a:off x="3175000" y="139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171426</xdr:rowOff>
    </xdr:from>
    <xdr:ext cx="762000" cy="259045"/>
    <xdr:sp macro="" textlink="">
      <xdr:nvSpPr>
        <xdr:cNvPr id="215" name="テキスト ボックス 214"/>
        <xdr:cNvSpPr txBox="1"/>
      </xdr:nvSpPr>
      <xdr:spPr>
        <a:xfrm>
          <a:off x="2844800" y="137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91810</xdr:rowOff>
    </xdr:from>
    <xdr:to>
      <xdr:col>11</xdr:col>
      <xdr:colOff>82550</xdr:colOff>
      <xdr:row>82</xdr:row>
      <xdr:rowOff>21960</xdr:rowOff>
    </xdr:to>
    <xdr:sp macro="" textlink="">
      <xdr:nvSpPr>
        <xdr:cNvPr id="216" name="楕円 215"/>
        <xdr:cNvSpPr/>
      </xdr:nvSpPr>
      <xdr:spPr>
        <a:xfrm>
          <a:off x="2286000" y="139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32137</xdr:rowOff>
    </xdr:from>
    <xdr:ext cx="762000" cy="259045"/>
    <xdr:sp macro="" textlink="">
      <xdr:nvSpPr>
        <xdr:cNvPr id="217" name="テキスト ボックス 216"/>
        <xdr:cNvSpPr txBox="1"/>
      </xdr:nvSpPr>
      <xdr:spPr>
        <a:xfrm>
          <a:off x="1955800" y="137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28840</xdr:rowOff>
    </xdr:from>
    <xdr:to>
      <xdr:col>7</xdr:col>
      <xdr:colOff>31750</xdr:colOff>
      <xdr:row>81</xdr:row>
      <xdr:rowOff>130440</xdr:rowOff>
    </xdr:to>
    <xdr:sp macro="" textlink="">
      <xdr:nvSpPr>
        <xdr:cNvPr id="218" name="楕円 217"/>
        <xdr:cNvSpPr/>
      </xdr:nvSpPr>
      <xdr:spPr>
        <a:xfrm>
          <a:off x="1397000" y="139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140617</xdr:rowOff>
    </xdr:from>
    <xdr:ext cx="762000" cy="259045"/>
    <xdr:sp macro="" textlink="">
      <xdr:nvSpPr>
        <xdr:cNvPr id="219" name="テキスト ボックス 218"/>
        <xdr:cNvSpPr txBox="1"/>
      </xdr:nvSpPr>
      <xdr:spPr>
        <a:xfrm>
          <a:off x="1066800" y="1368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chemeClr val="dk1"/>
              </a:solidFill>
              <a:effectLst/>
              <a:latin typeface="+mn-lt"/>
              <a:ea typeface="+mn-ea"/>
              <a:cs typeface="+mn-cs"/>
            </a:rPr>
            <a:t>　各種手当については、国家公務員の給与改正に合わせて見直しを行っており、通勤手当、住居手当、扶養手当などにおける支給要件の確認を行うなど、定期的に支給チェックにも努めている。</a:t>
          </a:r>
          <a:endParaRPr lang="ja-JP" altLang="ja-JP" sz="1400">
            <a:effectLst/>
          </a:endParaRPr>
        </a:p>
        <a:p>
          <a:pPr>
            <a:lnSpc>
              <a:spcPts val="1500"/>
            </a:lnSpc>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年度以降の数値が高くなっているのは、主に職員階層の変化によるものであり、引き続き給与の適正化に取り組んでいく。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5" name="直線コネクタ 254"/>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152400</xdr:rowOff>
    </xdr:to>
    <xdr:cxnSp macro="">
      <xdr:nvCxnSpPr>
        <xdr:cNvPr id="258" name="直線コネクタ 257"/>
        <xdr:cNvCxnSpPr/>
      </xdr:nvCxnSpPr>
      <xdr:spPr>
        <a:xfrm flipV="1">
          <a:off x="15290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152400</xdr:rowOff>
    </xdr:to>
    <xdr:cxnSp macro="">
      <xdr:nvCxnSpPr>
        <xdr:cNvPr id="261" name="直線コネクタ 260"/>
        <xdr:cNvCxnSpPr/>
      </xdr:nvCxnSpPr>
      <xdr:spPr>
        <a:xfrm>
          <a:off x="14401800" y="145705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168729</xdr:rowOff>
    </xdr:to>
    <xdr:cxnSp macro="">
      <xdr:nvCxnSpPr>
        <xdr:cNvPr id="264" name="直線コネクタ 263"/>
        <xdr:cNvCxnSpPr/>
      </xdr:nvCxnSpPr>
      <xdr:spPr>
        <a:xfrm>
          <a:off x="13512800" y="144498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5"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7" name="テキスト ボックス 276"/>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0" name="楕円 279"/>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1" name="テキスト ボックス 280"/>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2" name="楕円 281"/>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83" name="テキスト ボックス 282"/>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年度の合併以降、定員管理計画に基づいて取り組みを進めた結果、目標（</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名の削減）を達成することができた。</a:t>
          </a:r>
          <a:endParaRPr lang="ja-JP" altLang="ja-JP" sz="1400">
            <a:effectLst/>
          </a:endParaRPr>
        </a:p>
        <a:p>
          <a:pPr>
            <a:lnSpc>
              <a:spcPts val="1500"/>
            </a:lnSpc>
          </a:pPr>
          <a:r>
            <a:rPr kumimoji="1" lang="ja-JP" altLang="ja-JP" sz="1100">
              <a:solidFill>
                <a:schemeClr val="dk1"/>
              </a:solidFill>
              <a:effectLst/>
              <a:latin typeface="+mn-lt"/>
              <a:ea typeface="+mn-ea"/>
              <a:cs typeface="+mn-cs"/>
            </a:rPr>
            <a:t>　本数値においては、類似団体の平均値や県平均と比較しても低い水準を保っており、継続した取り組みを進めていることが分かる。</a:t>
          </a:r>
          <a:endParaRPr lang="ja-JP" altLang="ja-JP" sz="1400">
            <a:effectLst/>
          </a:endParaRPr>
        </a:p>
        <a:p>
          <a:pPr>
            <a:lnSpc>
              <a:spcPts val="1500"/>
            </a:lnSpc>
          </a:pPr>
          <a:r>
            <a:rPr kumimoji="1" lang="ja-JP" altLang="ja-JP" sz="1100">
              <a:solidFill>
                <a:schemeClr val="dk1"/>
              </a:solidFill>
              <a:effectLst/>
              <a:latin typeface="+mn-lt"/>
              <a:ea typeface="+mn-ea"/>
              <a:cs typeface="+mn-cs"/>
            </a:rPr>
            <a:t>　今後も、定員管理計画（平成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年度から令和２年度）に基づき、全体の職員数は維持しつつ、市民サービスの低下や職員への過重な負担を招かないよう、職員間において適正な人員配分を行い、定員の適正化に努める。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63606</xdr:rowOff>
    </xdr:to>
    <xdr:cxnSp macro="">
      <xdr:nvCxnSpPr>
        <xdr:cNvPr id="318" name="直線コネクタ 317"/>
        <xdr:cNvCxnSpPr/>
      </xdr:nvCxnSpPr>
      <xdr:spPr>
        <a:xfrm>
          <a:off x="16179800" y="10328487"/>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41487</xdr:rowOff>
    </xdr:to>
    <xdr:cxnSp macro="">
      <xdr:nvCxnSpPr>
        <xdr:cNvPr id="321" name="直線コネクタ 320"/>
        <xdr:cNvCxnSpPr/>
      </xdr:nvCxnSpPr>
      <xdr:spPr>
        <a:xfrm>
          <a:off x="15290800" y="1028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60</xdr:row>
      <xdr:rowOff>1270</xdr:rowOff>
    </xdr:to>
    <xdr:cxnSp macro="">
      <xdr:nvCxnSpPr>
        <xdr:cNvPr id="324" name="直線コネクタ 323"/>
        <xdr:cNvCxnSpPr/>
      </xdr:nvCxnSpPr>
      <xdr:spPr>
        <a:xfrm>
          <a:off x="14401800" y="1027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59</xdr:row>
      <xdr:rowOff>162666</xdr:rowOff>
    </xdr:to>
    <xdr:cxnSp macro="">
      <xdr:nvCxnSpPr>
        <xdr:cNvPr id="327" name="直線コネクタ 326"/>
        <xdr:cNvCxnSpPr/>
      </xdr:nvCxnSpPr>
      <xdr:spPr>
        <a:xfrm flipV="1">
          <a:off x="13512800" y="1027218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12806</xdr:rowOff>
    </xdr:from>
    <xdr:to>
      <xdr:col>81</xdr:col>
      <xdr:colOff>95250</xdr:colOff>
      <xdr:row>60</xdr:row>
      <xdr:rowOff>114406</xdr:rowOff>
    </xdr:to>
    <xdr:sp macro="" textlink="">
      <xdr:nvSpPr>
        <xdr:cNvPr id="337" name="楕円 336"/>
        <xdr:cNvSpPr/>
      </xdr:nvSpPr>
      <xdr:spPr>
        <a:xfrm>
          <a:off x="169672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29333</xdr:rowOff>
    </xdr:from>
    <xdr:ext cx="762000" cy="259045"/>
    <xdr:sp macro="" textlink="">
      <xdr:nvSpPr>
        <xdr:cNvPr id="338" name="定員管理の状況該当値テキスト"/>
        <xdr:cNvSpPr txBox="1"/>
      </xdr:nvSpPr>
      <xdr:spPr>
        <a:xfrm>
          <a:off x="17106900" y="1014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162137</xdr:rowOff>
    </xdr:from>
    <xdr:to>
      <xdr:col>77</xdr:col>
      <xdr:colOff>95250</xdr:colOff>
      <xdr:row>60</xdr:row>
      <xdr:rowOff>92287</xdr:rowOff>
    </xdr:to>
    <xdr:sp macro="" textlink="">
      <xdr:nvSpPr>
        <xdr:cNvPr id="339" name="楕円 338"/>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102464</xdr:rowOff>
    </xdr:from>
    <xdr:ext cx="736600" cy="259045"/>
    <xdr:sp macro="" textlink="">
      <xdr:nvSpPr>
        <xdr:cNvPr id="340" name="テキスト ボックス 339"/>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1" name="楕円 340"/>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2" name="テキスト ボックス 341"/>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105833</xdr:rowOff>
    </xdr:from>
    <xdr:to>
      <xdr:col>68</xdr:col>
      <xdr:colOff>203200</xdr:colOff>
      <xdr:row>60</xdr:row>
      <xdr:rowOff>35983</xdr:rowOff>
    </xdr:to>
    <xdr:sp macro="" textlink="">
      <xdr:nvSpPr>
        <xdr:cNvPr id="343" name="楕円 342"/>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46160</xdr:rowOff>
    </xdr:from>
    <xdr:ext cx="762000" cy="259045"/>
    <xdr:sp macro="" textlink="">
      <xdr:nvSpPr>
        <xdr:cNvPr id="344" name="テキスト ボックス 343"/>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111866</xdr:rowOff>
    </xdr:from>
    <xdr:to>
      <xdr:col>64</xdr:col>
      <xdr:colOff>152400</xdr:colOff>
      <xdr:row>60</xdr:row>
      <xdr:rowOff>42016</xdr:rowOff>
    </xdr:to>
    <xdr:sp macro="" textlink="">
      <xdr:nvSpPr>
        <xdr:cNvPr id="345" name="楕円 344"/>
        <xdr:cNvSpPr/>
      </xdr:nvSpPr>
      <xdr:spPr>
        <a:xfrm>
          <a:off x="13462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52193</xdr:rowOff>
    </xdr:from>
    <xdr:ext cx="762000" cy="259045"/>
    <xdr:sp macro="" textlink="">
      <xdr:nvSpPr>
        <xdr:cNvPr id="346" name="テキスト ボックス 345"/>
        <xdr:cNvSpPr txBox="1"/>
      </xdr:nvSpPr>
      <xdr:spPr>
        <a:xfrm>
          <a:off x="13131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rgbClr val="FF0000"/>
              </a:solidFill>
              <a:effectLst/>
              <a:latin typeface="+mn-lt"/>
              <a:ea typeface="+mn-ea"/>
              <a:cs typeface="+mn-cs"/>
            </a:rPr>
            <a:t>　</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単年度では</a:t>
          </a:r>
          <a:r>
            <a:rPr kumimoji="1" lang="en-US" altLang="ja-JP" sz="1100">
              <a:solidFill>
                <a:sysClr val="windowText" lastClr="000000"/>
              </a:solidFill>
              <a:effectLst/>
              <a:latin typeface="+mn-lt"/>
              <a:ea typeface="+mn-ea"/>
              <a:cs typeface="+mn-cs"/>
            </a:rPr>
            <a:t>4.27%</a:t>
          </a:r>
          <a:r>
            <a:rPr kumimoji="1" lang="ja-JP" altLang="en-US" sz="1100">
              <a:solidFill>
                <a:sysClr val="windowText" lastClr="000000"/>
              </a:solidFill>
              <a:effectLst/>
              <a:latin typeface="+mn-lt"/>
              <a:ea typeface="+mn-ea"/>
              <a:cs typeface="+mn-cs"/>
            </a:rPr>
            <a:t>、３か年平均では</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％となり、前年度に比べ</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ポイントの増加となった。</a:t>
          </a:r>
          <a:endParaRPr lang="ja-JP" altLang="ja-JP" sz="1400">
            <a:solidFill>
              <a:sysClr val="windowText" lastClr="000000"/>
            </a:solidFill>
            <a:effectLst/>
          </a:endParaRPr>
        </a:p>
        <a:p>
          <a:pPr>
            <a:lnSpc>
              <a:spcPts val="1300"/>
            </a:lnSpc>
          </a:pPr>
          <a:r>
            <a:rPr kumimoji="1" lang="ja-JP" altLang="ja-JP" sz="1100">
              <a:solidFill>
                <a:sysClr val="windowText" lastClr="000000"/>
              </a:solidFill>
              <a:effectLst/>
              <a:latin typeface="+mn-lt"/>
              <a:ea typeface="+mn-ea"/>
              <a:cs typeface="+mn-cs"/>
            </a:rPr>
            <a:t>　分子</a:t>
          </a:r>
          <a:r>
            <a:rPr lang="ja-JP" altLang="ja-JP" sz="1100">
              <a:solidFill>
                <a:sysClr val="windowText" lastClr="000000"/>
              </a:solidFill>
              <a:effectLst/>
              <a:latin typeface="+mn-lt"/>
              <a:ea typeface="+mn-ea"/>
              <a:cs typeface="+mn-cs"/>
            </a:rPr>
            <a:t>要因において、平成</a:t>
          </a:r>
          <a:r>
            <a:rPr lang="en-US" altLang="ja-JP" sz="1100">
              <a:solidFill>
                <a:sysClr val="windowText" lastClr="000000"/>
              </a:solidFill>
              <a:effectLst/>
              <a:latin typeface="+mn-lt"/>
              <a:ea typeface="+mn-ea"/>
              <a:cs typeface="+mn-cs"/>
            </a:rPr>
            <a:t>26</a:t>
          </a:r>
          <a:r>
            <a:rPr lang="ja-JP" altLang="en-US" sz="1100">
              <a:solidFill>
                <a:sysClr val="windowText" lastClr="000000"/>
              </a:solidFill>
              <a:effectLst/>
              <a:latin typeface="+mn-lt"/>
              <a:ea typeface="+mn-ea"/>
              <a:cs typeface="+mn-cs"/>
            </a:rPr>
            <a:t>年度から</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年度に借入した地方債、及び一部事務組合で平成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年度に借入した地方債の元金償還が開始されたことによる増（</a:t>
          </a:r>
          <a:r>
            <a:rPr lang="en-US" altLang="ja-JP" sz="1100">
              <a:solidFill>
                <a:sysClr val="windowText" lastClr="000000"/>
              </a:solidFill>
              <a:effectLst/>
              <a:latin typeface="+mn-lt"/>
              <a:ea typeface="+mn-ea"/>
              <a:cs typeface="+mn-cs"/>
            </a:rPr>
            <a:t>+3.5</a:t>
          </a:r>
          <a:r>
            <a:rPr lang="ja-JP" altLang="ja-JP" sz="1100">
              <a:solidFill>
                <a:sysClr val="windowText" lastClr="000000"/>
              </a:solidFill>
              <a:effectLst/>
              <a:latin typeface="+mn-lt"/>
              <a:ea typeface="+mn-ea"/>
              <a:cs typeface="+mn-cs"/>
            </a:rPr>
            <a:t>億円）等があった一方、合併特例事業債や臨時財政対策債に係る償還元金は交付税公債費に算入され控除されるため、分子全体としては</a:t>
          </a:r>
          <a:r>
            <a:rPr lang="en-US" altLang="ja-JP" sz="1100">
              <a:solidFill>
                <a:sysClr val="windowText" lastClr="000000"/>
              </a:solidFill>
              <a:effectLst/>
              <a:latin typeface="+mn-lt"/>
              <a:ea typeface="+mn-ea"/>
              <a:cs typeface="+mn-cs"/>
            </a:rPr>
            <a:t>0.8</a:t>
          </a:r>
          <a:r>
            <a:rPr lang="ja-JP" altLang="ja-JP" sz="1100">
              <a:solidFill>
                <a:sysClr val="windowText" lastClr="000000"/>
              </a:solidFill>
              <a:effectLst/>
              <a:latin typeface="+mn-lt"/>
              <a:ea typeface="+mn-ea"/>
              <a:cs typeface="+mn-cs"/>
            </a:rPr>
            <a:t>億円の増となった。</a:t>
          </a:r>
          <a:endParaRPr lang="ja-JP" altLang="ja-JP" sz="1400">
            <a:solidFill>
              <a:sysClr val="windowText" lastClr="000000"/>
            </a:solidFill>
            <a:effectLst/>
          </a:endParaRPr>
        </a:p>
        <a:p>
          <a:pPr>
            <a:lnSpc>
              <a:spcPts val="1300"/>
            </a:lnSpc>
          </a:pPr>
          <a:r>
            <a:rPr lang="ja-JP" altLang="ja-JP" sz="1100">
              <a:solidFill>
                <a:sysClr val="windowText" lastClr="000000"/>
              </a:solidFill>
              <a:effectLst/>
              <a:latin typeface="+mn-lt"/>
              <a:ea typeface="+mn-ea"/>
              <a:cs typeface="+mn-cs"/>
            </a:rPr>
            <a:t>　また分母要因において、標準税収入額は法人税割額が</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したことに伴い</a:t>
          </a:r>
          <a:r>
            <a:rPr lang="ja-JP" altLang="en-US" sz="1100">
              <a:solidFill>
                <a:sysClr val="windowText" lastClr="000000"/>
              </a:solidFill>
              <a:effectLst/>
              <a:latin typeface="+mn-lt"/>
              <a:ea typeface="+mn-ea"/>
              <a:cs typeface="+mn-cs"/>
            </a:rPr>
            <a:t>増額</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億円）</a:t>
          </a:r>
          <a:r>
            <a:rPr lang="ja-JP" altLang="en-US" sz="1100">
              <a:solidFill>
                <a:sysClr val="windowText" lastClr="000000"/>
              </a:solidFill>
              <a:effectLst/>
              <a:latin typeface="+mn-lt"/>
              <a:ea typeface="+mn-ea"/>
              <a:cs typeface="+mn-cs"/>
            </a:rPr>
            <a:t>し</a:t>
          </a:r>
          <a:r>
            <a:rPr lang="ja-JP" altLang="ja-JP" sz="1100">
              <a:solidFill>
                <a:sysClr val="windowText" lastClr="000000"/>
              </a:solidFill>
              <a:effectLst/>
              <a:latin typeface="+mn-lt"/>
              <a:ea typeface="+mn-ea"/>
              <a:cs typeface="+mn-cs"/>
            </a:rPr>
            <a:t>、普通交付税及び臨財債の発行可能額が増加（</a:t>
          </a:r>
          <a:r>
            <a:rPr lang="en-US" altLang="ja-JP" sz="1100">
              <a:solidFill>
                <a:sysClr val="windowText" lastClr="000000"/>
              </a:solidFill>
              <a:effectLst/>
              <a:latin typeface="+mn-lt"/>
              <a:ea typeface="+mn-ea"/>
              <a:cs typeface="+mn-cs"/>
            </a:rPr>
            <a:t>+8.8</a:t>
          </a:r>
          <a:r>
            <a:rPr lang="ja-JP" altLang="ja-JP" sz="1100">
              <a:solidFill>
                <a:sysClr val="windowText" lastClr="000000"/>
              </a:solidFill>
              <a:effectLst/>
              <a:latin typeface="+mn-lt"/>
              <a:ea typeface="+mn-ea"/>
              <a:cs typeface="+mn-cs"/>
            </a:rPr>
            <a:t>億円）した</a:t>
          </a:r>
          <a:r>
            <a:rPr lang="ja-JP" altLang="en-US" sz="1100">
              <a:solidFill>
                <a:sysClr val="windowText" lastClr="000000"/>
              </a:solidFill>
              <a:effectLst/>
              <a:latin typeface="+mn-lt"/>
              <a:ea typeface="+mn-ea"/>
              <a:cs typeface="+mn-cs"/>
            </a:rPr>
            <a:t>反面</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交付税算入公債費等が増加（</a:t>
          </a:r>
          <a:r>
            <a:rPr lang="en-US" altLang="ja-JP" sz="1100">
              <a:solidFill>
                <a:sysClr val="windowText" lastClr="000000"/>
              </a:solidFill>
              <a:effectLst/>
              <a:latin typeface="+mn-lt"/>
              <a:ea typeface="+mn-ea"/>
              <a:cs typeface="+mn-cs"/>
            </a:rPr>
            <a:t>+2.4</a:t>
          </a:r>
          <a:r>
            <a:rPr lang="ja-JP" altLang="en-US" sz="1100">
              <a:solidFill>
                <a:sysClr val="windowText" lastClr="000000"/>
              </a:solidFill>
              <a:effectLst/>
              <a:latin typeface="+mn-lt"/>
              <a:ea typeface="+mn-ea"/>
              <a:cs typeface="+mn-cs"/>
            </a:rPr>
            <a:t>億円）したため、</a:t>
          </a:r>
          <a:r>
            <a:rPr lang="ja-JP" altLang="ja-JP" sz="1100">
              <a:solidFill>
                <a:sysClr val="windowText" lastClr="000000"/>
              </a:solidFill>
              <a:effectLst/>
              <a:latin typeface="+mn-lt"/>
              <a:ea typeface="+mn-ea"/>
              <a:cs typeface="+mn-cs"/>
            </a:rPr>
            <a:t>分母全体として</a:t>
          </a:r>
          <a:r>
            <a:rPr lang="en-US" altLang="ja-JP" sz="1100">
              <a:solidFill>
                <a:sysClr val="windowText" lastClr="000000"/>
              </a:solidFill>
              <a:effectLst/>
              <a:latin typeface="+mn-lt"/>
              <a:ea typeface="+mn-ea"/>
              <a:cs typeface="+mn-cs"/>
            </a:rPr>
            <a:t>0.8</a:t>
          </a:r>
          <a:r>
            <a:rPr lang="ja-JP" altLang="ja-JP" sz="1100">
              <a:solidFill>
                <a:sysClr val="windowText" lastClr="000000"/>
              </a:solidFill>
              <a:effectLst/>
              <a:latin typeface="+mn-lt"/>
              <a:ea typeface="+mn-ea"/>
              <a:cs typeface="+mn-cs"/>
            </a:rPr>
            <a:t>億円の</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となり、指標全体としては、微増に留まった。</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166551</xdr:rowOff>
    </xdr:from>
    <xdr:to>
      <xdr:col>81</xdr:col>
      <xdr:colOff>44450</xdr:colOff>
      <xdr:row>39</xdr:row>
      <xdr:rowOff>15784</xdr:rowOff>
    </xdr:to>
    <xdr:cxnSp macro="">
      <xdr:nvCxnSpPr>
        <xdr:cNvPr id="381" name="直線コネクタ 380"/>
        <xdr:cNvCxnSpPr/>
      </xdr:nvCxnSpPr>
      <xdr:spPr>
        <a:xfrm>
          <a:off x="16179800" y="66816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145869</xdr:rowOff>
    </xdr:from>
    <xdr:to>
      <xdr:col>77</xdr:col>
      <xdr:colOff>44450</xdr:colOff>
      <xdr:row>38</xdr:row>
      <xdr:rowOff>166551</xdr:rowOff>
    </xdr:to>
    <xdr:cxnSp macro="">
      <xdr:nvCxnSpPr>
        <xdr:cNvPr id="384" name="直線コネクタ 383"/>
        <xdr:cNvCxnSpPr/>
      </xdr:nvCxnSpPr>
      <xdr:spPr>
        <a:xfrm>
          <a:off x="15290800" y="66609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145869</xdr:rowOff>
    </xdr:from>
    <xdr:to>
      <xdr:col>72</xdr:col>
      <xdr:colOff>203200</xdr:colOff>
      <xdr:row>38</xdr:row>
      <xdr:rowOff>159657</xdr:rowOff>
    </xdr:to>
    <xdr:cxnSp macro="">
      <xdr:nvCxnSpPr>
        <xdr:cNvPr id="387" name="直線コネクタ 386"/>
        <xdr:cNvCxnSpPr/>
      </xdr:nvCxnSpPr>
      <xdr:spPr>
        <a:xfrm flipV="1">
          <a:off x="14401800" y="66609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145869</xdr:rowOff>
    </xdr:from>
    <xdr:to>
      <xdr:col>68</xdr:col>
      <xdr:colOff>152400</xdr:colOff>
      <xdr:row>38</xdr:row>
      <xdr:rowOff>159657</xdr:rowOff>
    </xdr:to>
    <xdr:cxnSp macro="">
      <xdr:nvCxnSpPr>
        <xdr:cNvPr id="390" name="直線コネクタ 389"/>
        <xdr:cNvCxnSpPr/>
      </xdr:nvCxnSpPr>
      <xdr:spPr>
        <a:xfrm>
          <a:off x="13512800" y="66609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136434</xdr:rowOff>
    </xdr:from>
    <xdr:to>
      <xdr:col>81</xdr:col>
      <xdr:colOff>95250</xdr:colOff>
      <xdr:row>39</xdr:row>
      <xdr:rowOff>66584</xdr:rowOff>
    </xdr:to>
    <xdr:sp macro="" textlink="">
      <xdr:nvSpPr>
        <xdr:cNvPr id="400" name="楕円 399"/>
        <xdr:cNvSpPr/>
      </xdr:nvSpPr>
      <xdr:spPr>
        <a:xfrm>
          <a:off x="169672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152961</xdr:rowOff>
    </xdr:from>
    <xdr:ext cx="762000" cy="259045"/>
    <xdr:sp macro="" textlink="">
      <xdr:nvSpPr>
        <xdr:cNvPr id="401" name="公債費負担の状況該当値テキスト"/>
        <xdr:cNvSpPr txBox="1"/>
      </xdr:nvSpPr>
      <xdr:spPr>
        <a:xfrm>
          <a:off x="17106900" y="649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115751</xdr:rowOff>
    </xdr:from>
    <xdr:to>
      <xdr:col>77</xdr:col>
      <xdr:colOff>95250</xdr:colOff>
      <xdr:row>39</xdr:row>
      <xdr:rowOff>45901</xdr:rowOff>
    </xdr:to>
    <xdr:sp macro="" textlink="">
      <xdr:nvSpPr>
        <xdr:cNvPr id="402" name="楕円 401"/>
        <xdr:cNvSpPr/>
      </xdr:nvSpPr>
      <xdr:spPr>
        <a:xfrm>
          <a:off x="16129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56078</xdr:rowOff>
    </xdr:from>
    <xdr:ext cx="736600" cy="259045"/>
    <xdr:sp macro="" textlink="">
      <xdr:nvSpPr>
        <xdr:cNvPr id="403" name="テキスト ボックス 402"/>
        <xdr:cNvSpPr txBox="1"/>
      </xdr:nvSpPr>
      <xdr:spPr>
        <a:xfrm>
          <a:off x="15798800" y="639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95069</xdr:rowOff>
    </xdr:from>
    <xdr:to>
      <xdr:col>73</xdr:col>
      <xdr:colOff>44450</xdr:colOff>
      <xdr:row>39</xdr:row>
      <xdr:rowOff>25219</xdr:rowOff>
    </xdr:to>
    <xdr:sp macro="" textlink="">
      <xdr:nvSpPr>
        <xdr:cNvPr id="404" name="楕円 403"/>
        <xdr:cNvSpPr/>
      </xdr:nvSpPr>
      <xdr:spPr>
        <a:xfrm>
          <a:off x="15240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35396</xdr:rowOff>
    </xdr:from>
    <xdr:ext cx="762000" cy="259045"/>
    <xdr:sp macro="" textlink="">
      <xdr:nvSpPr>
        <xdr:cNvPr id="405" name="テキスト ボックス 404"/>
        <xdr:cNvSpPr txBox="1"/>
      </xdr:nvSpPr>
      <xdr:spPr>
        <a:xfrm>
          <a:off x="14909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06" name="楕円 405"/>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07" name="テキスト ボックス 406"/>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95069</xdr:rowOff>
    </xdr:from>
    <xdr:to>
      <xdr:col>64</xdr:col>
      <xdr:colOff>152400</xdr:colOff>
      <xdr:row>39</xdr:row>
      <xdr:rowOff>25219</xdr:rowOff>
    </xdr:to>
    <xdr:sp macro="" textlink="">
      <xdr:nvSpPr>
        <xdr:cNvPr id="408" name="楕円 407"/>
        <xdr:cNvSpPr/>
      </xdr:nvSpPr>
      <xdr:spPr>
        <a:xfrm>
          <a:off x="13462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35396</xdr:rowOff>
    </xdr:from>
    <xdr:ext cx="762000" cy="259045"/>
    <xdr:sp macro="" textlink="">
      <xdr:nvSpPr>
        <xdr:cNvPr id="409" name="テキスト ボックス 408"/>
        <xdr:cNvSpPr txBox="1"/>
      </xdr:nvSpPr>
      <xdr:spPr>
        <a:xfrm>
          <a:off x="13131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5.6</a:t>
          </a:r>
          <a:r>
            <a:rPr kumimoji="1" lang="ja-JP" altLang="ja-JP" sz="1100">
              <a:solidFill>
                <a:sysClr val="windowText" lastClr="000000"/>
              </a:solidFill>
              <a:effectLst/>
              <a:latin typeface="+mn-lt"/>
              <a:ea typeface="+mn-ea"/>
              <a:cs typeface="+mn-cs"/>
            </a:rPr>
            <a:t>ポイントの減少となった。</a:t>
          </a:r>
          <a:endParaRPr lang="ja-JP" altLang="ja-JP" sz="1400">
            <a:solidFill>
              <a:sysClr val="windowText" lastClr="000000"/>
            </a:solidFill>
            <a:effectLst/>
          </a:endParaRPr>
        </a:p>
        <a:p>
          <a:pPr>
            <a:lnSpc>
              <a:spcPts val="1500"/>
            </a:lnSpc>
          </a:pPr>
          <a:r>
            <a:rPr kumimoji="1" lang="ja-JP" altLang="ja-JP" sz="1100">
              <a:solidFill>
                <a:sysClr val="windowText" lastClr="000000"/>
              </a:solidFill>
              <a:effectLst/>
              <a:latin typeface="+mn-lt"/>
              <a:ea typeface="+mn-ea"/>
              <a:cs typeface="+mn-cs"/>
            </a:rPr>
            <a:t>　要因としては、</a:t>
          </a:r>
          <a:r>
            <a:rPr kumimoji="1" lang="ja-JP" altLang="en-US" sz="1100">
              <a:solidFill>
                <a:sysClr val="windowText" lastClr="000000"/>
              </a:solidFill>
              <a:effectLst/>
              <a:latin typeface="+mn-lt"/>
              <a:ea typeface="+mn-ea"/>
              <a:cs typeface="+mn-cs"/>
            </a:rPr>
            <a:t>橋りょう</a:t>
          </a:r>
          <a:r>
            <a:rPr kumimoji="1" lang="ja-JP" altLang="ja-JP" sz="1100">
              <a:solidFill>
                <a:sysClr val="windowText" lastClr="000000"/>
              </a:solidFill>
              <a:effectLst/>
              <a:latin typeface="+mn-lt"/>
              <a:ea typeface="+mn-ea"/>
              <a:cs typeface="+mn-cs"/>
            </a:rPr>
            <a:t>改修、</a:t>
          </a:r>
          <a:r>
            <a:rPr kumimoji="1" lang="ja-JP" altLang="en-US" sz="1100">
              <a:solidFill>
                <a:sysClr val="windowText" lastClr="000000"/>
              </a:solidFill>
              <a:effectLst/>
              <a:latin typeface="+mn-lt"/>
              <a:ea typeface="+mn-ea"/>
              <a:cs typeface="+mn-cs"/>
            </a:rPr>
            <a:t>体育施設改修</a:t>
          </a:r>
          <a:r>
            <a:rPr kumimoji="1" lang="ja-JP" altLang="ja-JP" sz="1100">
              <a:solidFill>
                <a:sysClr val="windowText" lastClr="000000"/>
              </a:solidFill>
              <a:effectLst/>
              <a:latin typeface="+mn-lt"/>
              <a:ea typeface="+mn-ea"/>
              <a:cs typeface="+mn-cs"/>
            </a:rPr>
            <a:t>等の大型整備事業に係る地方債の新規発行に伴う</a:t>
          </a:r>
          <a:r>
            <a:rPr lang="ja-JP" altLang="ja-JP" sz="1100">
              <a:solidFill>
                <a:sysClr val="windowText" lastClr="000000"/>
              </a:solidFill>
              <a:effectLst/>
              <a:latin typeface="+mn-lt"/>
              <a:ea typeface="+mn-ea"/>
              <a:cs typeface="+mn-cs"/>
            </a:rPr>
            <a:t>地方債現在高の増加（</a:t>
          </a:r>
          <a:r>
            <a:rPr lang="en-US" altLang="ja-JP" sz="1100">
              <a:solidFill>
                <a:sysClr val="windowText" lastClr="000000"/>
              </a:solidFill>
              <a:effectLst/>
              <a:latin typeface="+mn-lt"/>
              <a:ea typeface="+mn-ea"/>
              <a:cs typeface="+mn-cs"/>
            </a:rPr>
            <a:t>+7.2</a:t>
          </a:r>
          <a:r>
            <a:rPr lang="ja-JP" altLang="ja-JP" sz="1100">
              <a:solidFill>
                <a:sysClr val="windowText" lastClr="000000"/>
              </a:solidFill>
              <a:effectLst/>
              <a:latin typeface="+mn-lt"/>
              <a:ea typeface="+mn-ea"/>
              <a:cs typeface="+mn-cs"/>
            </a:rPr>
            <a:t>億円）、</a:t>
          </a:r>
          <a:r>
            <a:rPr lang="ja-JP" altLang="en-US" sz="1100">
              <a:solidFill>
                <a:sysClr val="windowText" lastClr="000000"/>
              </a:solidFill>
              <a:effectLst/>
              <a:latin typeface="+mn-lt"/>
              <a:ea typeface="+mn-ea"/>
              <a:cs typeface="+mn-cs"/>
            </a:rPr>
            <a:t>公共下水道事業特別会計の事業債の新規発行に伴う地方債現在高の増加（</a:t>
          </a:r>
          <a:r>
            <a:rPr lang="en-US" altLang="ja-JP" sz="1100">
              <a:solidFill>
                <a:sysClr val="windowText" lastClr="000000"/>
              </a:solidFill>
              <a:effectLst/>
              <a:latin typeface="+mn-lt"/>
              <a:ea typeface="+mn-ea"/>
              <a:cs typeface="+mn-cs"/>
            </a:rPr>
            <a:t>+5.2</a:t>
          </a:r>
          <a:r>
            <a:rPr lang="ja-JP" altLang="en-US" sz="1100">
              <a:solidFill>
                <a:sysClr val="windowText" lastClr="000000"/>
              </a:solidFill>
              <a:effectLst/>
              <a:latin typeface="+mn-lt"/>
              <a:ea typeface="+mn-ea"/>
              <a:cs typeface="+mn-cs"/>
            </a:rPr>
            <a:t>億円）のほか、</a:t>
          </a:r>
          <a:r>
            <a:rPr lang="ja-JP" altLang="ja-JP" sz="1100">
              <a:solidFill>
                <a:sysClr val="windowText" lastClr="000000"/>
              </a:solidFill>
              <a:effectLst/>
              <a:latin typeface="+mn-lt"/>
              <a:ea typeface="+mn-ea"/>
              <a:cs typeface="+mn-cs"/>
            </a:rPr>
            <a:t>一部事務組合の地方債残高の減少等（△</a:t>
          </a:r>
          <a:r>
            <a:rPr lang="en-US" altLang="ja-JP" sz="1100">
              <a:solidFill>
                <a:sysClr val="windowText" lastClr="000000"/>
              </a:solidFill>
              <a:effectLst/>
              <a:latin typeface="+mn-lt"/>
              <a:ea typeface="+mn-ea"/>
              <a:cs typeface="+mn-cs"/>
            </a:rPr>
            <a:t>3.6</a:t>
          </a:r>
          <a:r>
            <a:rPr lang="ja-JP" altLang="ja-JP" sz="1100">
              <a:solidFill>
                <a:sysClr val="windowText" lastClr="000000"/>
              </a:solidFill>
              <a:effectLst/>
              <a:latin typeface="+mn-lt"/>
              <a:ea typeface="+mn-ea"/>
              <a:cs typeface="+mn-cs"/>
            </a:rPr>
            <a:t>億円）に加え、過年度から合併特例事業債及び臨時財政対策債を積極的に活用してきたこともあり、控除要因となる基準財政需要額算入見込額が増加、また土地開発公社が保有する用地のうち都市計画税が充当可能な用地が増加したこと等により、将来負担額から控除される額が増加（</a:t>
          </a:r>
          <a:r>
            <a:rPr lang="en-US" altLang="ja-JP" sz="1100">
              <a:solidFill>
                <a:sysClr val="windowText" lastClr="000000"/>
              </a:solidFill>
              <a:effectLst/>
              <a:latin typeface="+mn-lt"/>
              <a:ea typeface="+mn-ea"/>
              <a:cs typeface="+mn-cs"/>
            </a:rPr>
            <a:t>+19.8</a:t>
          </a:r>
          <a:r>
            <a:rPr lang="ja-JP" altLang="ja-JP" sz="1100">
              <a:solidFill>
                <a:sysClr val="windowText" lastClr="000000"/>
              </a:solidFill>
              <a:effectLst/>
              <a:latin typeface="+mn-lt"/>
              <a:ea typeface="+mn-ea"/>
              <a:cs typeface="+mn-cs"/>
            </a:rPr>
            <a:t>億円）し、将来負担額全体として</a:t>
          </a:r>
          <a:r>
            <a:rPr lang="en-US" altLang="ja-JP" sz="1100">
              <a:solidFill>
                <a:sysClr val="windowText" lastClr="000000"/>
              </a:solidFill>
              <a:effectLst/>
              <a:latin typeface="+mn-lt"/>
              <a:ea typeface="+mn-ea"/>
              <a:cs typeface="+mn-cs"/>
            </a:rPr>
            <a:t>8.5</a:t>
          </a:r>
          <a:r>
            <a:rPr lang="ja-JP" altLang="ja-JP" sz="1100">
              <a:solidFill>
                <a:sysClr val="windowText" lastClr="000000"/>
              </a:solidFill>
              <a:effectLst/>
              <a:latin typeface="+mn-lt"/>
              <a:ea typeface="+mn-ea"/>
              <a:cs typeface="+mn-cs"/>
            </a:rPr>
            <a:t>億円の減額となったことによる。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25061</xdr:rowOff>
    </xdr:from>
    <xdr:to>
      <xdr:col>81</xdr:col>
      <xdr:colOff>44450</xdr:colOff>
      <xdr:row>14</xdr:row>
      <xdr:rowOff>70104</xdr:rowOff>
    </xdr:to>
    <xdr:cxnSp macro="">
      <xdr:nvCxnSpPr>
        <xdr:cNvPr id="443" name="直線コネクタ 442"/>
        <xdr:cNvCxnSpPr/>
      </xdr:nvCxnSpPr>
      <xdr:spPr>
        <a:xfrm flipV="1">
          <a:off x="16179800" y="2425361"/>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70104</xdr:rowOff>
    </xdr:from>
    <xdr:to>
      <xdr:col>77</xdr:col>
      <xdr:colOff>44450</xdr:colOff>
      <xdr:row>14</xdr:row>
      <xdr:rowOff>107908</xdr:rowOff>
    </xdr:to>
    <xdr:cxnSp macro="">
      <xdr:nvCxnSpPr>
        <xdr:cNvPr id="446" name="直線コネクタ 445"/>
        <xdr:cNvCxnSpPr/>
      </xdr:nvCxnSpPr>
      <xdr:spPr>
        <a:xfrm flipV="1">
          <a:off x="15290800" y="2470404"/>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71713</xdr:rowOff>
    </xdr:from>
    <xdr:to>
      <xdr:col>72</xdr:col>
      <xdr:colOff>203200</xdr:colOff>
      <xdr:row>14</xdr:row>
      <xdr:rowOff>107908</xdr:rowOff>
    </xdr:to>
    <xdr:cxnSp macro="">
      <xdr:nvCxnSpPr>
        <xdr:cNvPr id="449" name="直線コネクタ 448"/>
        <xdr:cNvCxnSpPr/>
      </xdr:nvCxnSpPr>
      <xdr:spPr>
        <a:xfrm>
          <a:off x="14401800" y="247201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156295</xdr:rowOff>
    </xdr:from>
    <xdr:to>
      <xdr:col>68</xdr:col>
      <xdr:colOff>152400</xdr:colOff>
      <xdr:row>14</xdr:row>
      <xdr:rowOff>71713</xdr:rowOff>
    </xdr:to>
    <xdr:cxnSp macro="">
      <xdr:nvCxnSpPr>
        <xdr:cNvPr id="452" name="直線コネクタ 451"/>
        <xdr:cNvCxnSpPr/>
      </xdr:nvCxnSpPr>
      <xdr:spPr>
        <a:xfrm>
          <a:off x="13512800" y="238514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145711</xdr:rowOff>
    </xdr:from>
    <xdr:to>
      <xdr:col>81</xdr:col>
      <xdr:colOff>95250</xdr:colOff>
      <xdr:row>14</xdr:row>
      <xdr:rowOff>75861</xdr:rowOff>
    </xdr:to>
    <xdr:sp macro="" textlink="">
      <xdr:nvSpPr>
        <xdr:cNvPr id="462" name="楕円 461"/>
        <xdr:cNvSpPr/>
      </xdr:nvSpPr>
      <xdr:spPr>
        <a:xfrm>
          <a:off x="169672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66988</xdr:rowOff>
    </xdr:from>
    <xdr:ext cx="762000" cy="259045"/>
    <xdr:sp macro="" textlink="">
      <xdr:nvSpPr>
        <xdr:cNvPr id="463" name="将来負担の状況該当値テキスト"/>
        <xdr:cNvSpPr txBox="1"/>
      </xdr:nvSpPr>
      <xdr:spPr>
        <a:xfrm>
          <a:off x="17106900" y="229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19304</xdr:rowOff>
    </xdr:from>
    <xdr:to>
      <xdr:col>77</xdr:col>
      <xdr:colOff>95250</xdr:colOff>
      <xdr:row>14</xdr:row>
      <xdr:rowOff>120904</xdr:rowOff>
    </xdr:to>
    <xdr:sp macro="" textlink="">
      <xdr:nvSpPr>
        <xdr:cNvPr id="464" name="楕円 463"/>
        <xdr:cNvSpPr/>
      </xdr:nvSpPr>
      <xdr:spPr>
        <a:xfrm>
          <a:off x="16129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131081</xdr:rowOff>
    </xdr:from>
    <xdr:ext cx="736600" cy="259045"/>
    <xdr:sp macro="" textlink="">
      <xdr:nvSpPr>
        <xdr:cNvPr id="465" name="テキスト ボックス 464"/>
        <xdr:cNvSpPr txBox="1"/>
      </xdr:nvSpPr>
      <xdr:spPr>
        <a:xfrm>
          <a:off x="15798800" y="2188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57108</xdr:rowOff>
    </xdr:from>
    <xdr:to>
      <xdr:col>73</xdr:col>
      <xdr:colOff>44450</xdr:colOff>
      <xdr:row>14</xdr:row>
      <xdr:rowOff>158708</xdr:rowOff>
    </xdr:to>
    <xdr:sp macro="" textlink="">
      <xdr:nvSpPr>
        <xdr:cNvPr id="466" name="楕円 465"/>
        <xdr:cNvSpPr/>
      </xdr:nvSpPr>
      <xdr:spPr>
        <a:xfrm>
          <a:off x="15240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168885</xdr:rowOff>
    </xdr:from>
    <xdr:ext cx="762000" cy="259045"/>
    <xdr:sp macro="" textlink="">
      <xdr:nvSpPr>
        <xdr:cNvPr id="467" name="テキスト ボックス 466"/>
        <xdr:cNvSpPr txBox="1"/>
      </xdr:nvSpPr>
      <xdr:spPr>
        <a:xfrm>
          <a:off x="14909800" y="222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20913</xdr:rowOff>
    </xdr:from>
    <xdr:to>
      <xdr:col>68</xdr:col>
      <xdr:colOff>203200</xdr:colOff>
      <xdr:row>14</xdr:row>
      <xdr:rowOff>122513</xdr:rowOff>
    </xdr:to>
    <xdr:sp macro="" textlink="">
      <xdr:nvSpPr>
        <xdr:cNvPr id="468" name="楕円 467"/>
        <xdr:cNvSpPr/>
      </xdr:nvSpPr>
      <xdr:spPr>
        <a:xfrm>
          <a:off x="14351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132690</xdr:rowOff>
    </xdr:from>
    <xdr:ext cx="762000" cy="259045"/>
    <xdr:sp macro="" textlink="">
      <xdr:nvSpPr>
        <xdr:cNvPr id="469" name="テキスト ボックス 468"/>
        <xdr:cNvSpPr txBox="1"/>
      </xdr:nvSpPr>
      <xdr:spPr>
        <a:xfrm>
          <a:off x="14020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105495</xdr:rowOff>
    </xdr:from>
    <xdr:to>
      <xdr:col>64</xdr:col>
      <xdr:colOff>152400</xdr:colOff>
      <xdr:row>14</xdr:row>
      <xdr:rowOff>35645</xdr:rowOff>
    </xdr:to>
    <xdr:sp macro="" textlink="">
      <xdr:nvSpPr>
        <xdr:cNvPr id="470" name="楕円 469"/>
        <xdr:cNvSpPr/>
      </xdr:nvSpPr>
      <xdr:spPr>
        <a:xfrm>
          <a:off x="13462000" y="23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45822</xdr:rowOff>
    </xdr:from>
    <xdr:ext cx="762000" cy="259045"/>
    <xdr:sp macro="" textlink="">
      <xdr:nvSpPr>
        <xdr:cNvPr id="471" name="テキスト ボックス 470"/>
        <xdr:cNvSpPr txBox="1"/>
      </xdr:nvSpPr>
      <xdr:spPr>
        <a:xfrm>
          <a:off x="13131800" y="210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86,142
84,290
18.37
28,736,071
27,786,137
946,533
17,089,325
30,350,864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年度の合併以降における定員削減計画の実行により、類似団体と比較しても平均値を下回る水準で推移している。今後も定員管理の適正化を通じ人件費の抑制に努める。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142240</xdr:rowOff>
    </xdr:to>
    <xdr:cxnSp macro="">
      <xdr:nvCxnSpPr>
        <xdr:cNvPr id="66" name="直線コネクタ 65"/>
        <xdr:cNvCxnSpPr/>
      </xdr:nvCxnSpPr>
      <xdr:spPr>
        <a:xfrm flipV="1">
          <a:off x="3987800" y="5925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39370</xdr:rowOff>
    </xdr:to>
    <xdr:cxnSp macro="">
      <xdr:nvCxnSpPr>
        <xdr:cNvPr id="69" name="直線コネクタ 68"/>
        <xdr:cNvCxnSpPr/>
      </xdr:nvCxnSpPr>
      <xdr:spPr>
        <a:xfrm flipV="1">
          <a:off x="3098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39370</xdr:rowOff>
    </xdr:to>
    <xdr:cxnSp macro="">
      <xdr:nvCxnSpPr>
        <xdr:cNvPr id="72" name="直線コネクタ 71"/>
        <xdr:cNvCxnSpPr/>
      </xdr:nvCxnSpPr>
      <xdr:spPr>
        <a:xfrm>
          <a:off x="2209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8890</xdr:rowOff>
    </xdr:to>
    <xdr:cxnSp macro="">
      <xdr:nvCxnSpPr>
        <xdr:cNvPr id="75" name="直線コネクタ 74"/>
        <xdr:cNvCxnSpPr/>
      </xdr:nvCxnSpPr>
      <xdr:spPr>
        <a:xfrm>
          <a:off x="1320800" y="600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年度は前年度比</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％、類似団体内平均値との比較では＋</a:t>
          </a: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％となり、類似団体内では最も高い数値となった。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要因としては、施設の管理運営に係る非常勤職員賃金、敷地料及び需用費の占める割合が多いため、今後は公共施設の統廃合等により経常経費の削減を図るとともに経常的な一般財源収入の確保に努め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20</xdr:row>
      <xdr:rowOff>58420</xdr:rowOff>
    </xdr:to>
    <xdr:cxnSp macro="">
      <xdr:nvCxnSpPr>
        <xdr:cNvPr id="124" name="直線コネクタ 123"/>
        <xdr:cNvCxnSpPr/>
      </xdr:nvCxnSpPr>
      <xdr:spPr>
        <a:xfrm flipV="1">
          <a:off x="16510000" y="2344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5"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6" name="直線コネクタ 125"/>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8" name="直線コネクタ 12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20</xdr:row>
      <xdr:rowOff>149860</xdr:rowOff>
    </xdr:to>
    <xdr:cxnSp macro="">
      <xdr:nvCxnSpPr>
        <xdr:cNvPr id="129" name="直線コネクタ 128"/>
        <xdr:cNvCxnSpPr/>
      </xdr:nvCxnSpPr>
      <xdr:spPr>
        <a:xfrm flipV="1">
          <a:off x="15671800" y="3487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128650</xdr:rowOff>
    </xdr:from>
    <xdr:ext cx="762000" cy="259045"/>
    <xdr:sp macro="" textlink="">
      <xdr:nvSpPr>
        <xdr:cNvPr id="130" name="物件費平均値テキスト"/>
        <xdr:cNvSpPr txBox="1"/>
      </xdr:nvSpPr>
      <xdr:spPr>
        <a:xfrm>
          <a:off x="16598900" y="270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112123</xdr:rowOff>
    </xdr:from>
    <xdr:to>
      <xdr:col>82</xdr:col>
      <xdr:colOff>158750</xdr:colOff>
      <xdr:row>17</xdr:row>
      <xdr:rowOff>42273</xdr:rowOff>
    </xdr:to>
    <xdr:sp macro="" textlink="">
      <xdr:nvSpPr>
        <xdr:cNvPr id="131" name="フローチャート: 判断 130"/>
        <xdr:cNvSpPr/>
      </xdr:nvSpPr>
      <xdr:spPr>
        <a:xfrm>
          <a:off x="16459200" y="285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123734</xdr:rowOff>
    </xdr:from>
    <xdr:to>
      <xdr:col>78</xdr:col>
      <xdr:colOff>69850</xdr:colOff>
      <xdr:row>20</xdr:row>
      <xdr:rowOff>149860</xdr:rowOff>
    </xdr:to>
    <xdr:cxnSp macro="">
      <xdr:nvCxnSpPr>
        <xdr:cNvPr id="132" name="直線コネクタ 131"/>
        <xdr:cNvCxnSpPr/>
      </xdr:nvCxnSpPr>
      <xdr:spPr>
        <a:xfrm>
          <a:off x="14782800" y="35527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38826</xdr:rowOff>
    </xdr:from>
    <xdr:to>
      <xdr:col>73</xdr:col>
      <xdr:colOff>180975</xdr:colOff>
      <xdr:row>20</xdr:row>
      <xdr:rowOff>123734</xdr:rowOff>
    </xdr:to>
    <xdr:cxnSp macro="">
      <xdr:nvCxnSpPr>
        <xdr:cNvPr id="135" name="直線コネクタ 134"/>
        <xdr:cNvCxnSpPr/>
      </xdr:nvCxnSpPr>
      <xdr:spPr>
        <a:xfrm>
          <a:off x="13893800" y="34678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85997</xdr:rowOff>
    </xdr:from>
    <xdr:to>
      <xdr:col>74</xdr:col>
      <xdr:colOff>31750</xdr:colOff>
      <xdr:row>17</xdr:row>
      <xdr:rowOff>16147</xdr:rowOff>
    </xdr:to>
    <xdr:sp macro="" textlink="">
      <xdr:nvSpPr>
        <xdr:cNvPr id="136" name="フローチャート: 判断 135"/>
        <xdr:cNvSpPr/>
      </xdr:nvSpPr>
      <xdr:spPr>
        <a:xfrm>
          <a:off x="14732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26324</xdr:rowOff>
    </xdr:from>
    <xdr:ext cx="762000" cy="259045"/>
    <xdr:sp macro="" textlink="">
      <xdr:nvSpPr>
        <xdr:cNvPr id="137" name="テキスト ボックス 136"/>
        <xdr:cNvSpPr txBox="1"/>
      </xdr:nvSpPr>
      <xdr:spPr>
        <a:xfrm>
          <a:off x="14401800" y="259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38826</xdr:rowOff>
    </xdr:to>
    <xdr:cxnSp macro="">
      <xdr:nvCxnSpPr>
        <xdr:cNvPr id="138" name="直線コネクタ 137"/>
        <xdr:cNvCxnSpPr/>
      </xdr:nvCxnSpPr>
      <xdr:spPr>
        <a:xfrm>
          <a:off x="13004800" y="34417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0" name="テキスト ボックス 13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xdr:rowOff>
    </xdr:from>
    <xdr:to>
      <xdr:col>82</xdr:col>
      <xdr:colOff>158750</xdr:colOff>
      <xdr:row>20</xdr:row>
      <xdr:rowOff>109220</xdr:rowOff>
    </xdr:to>
    <xdr:sp macro="" textlink="">
      <xdr:nvSpPr>
        <xdr:cNvPr id="148" name="楕円 147"/>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87647</xdr:rowOff>
    </xdr:from>
    <xdr:ext cx="762000" cy="259045"/>
    <xdr:sp macro="" textlink="">
      <xdr:nvSpPr>
        <xdr:cNvPr id="149" name="物件費該当値テキスト"/>
        <xdr:cNvSpPr txBox="1"/>
      </xdr:nvSpPr>
      <xdr:spPr>
        <a:xfrm>
          <a:off x="16598900" y="334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99060</xdr:rowOff>
    </xdr:from>
    <xdr:to>
      <xdr:col>78</xdr:col>
      <xdr:colOff>120650</xdr:colOff>
      <xdr:row>21</xdr:row>
      <xdr:rowOff>29210</xdr:rowOff>
    </xdr:to>
    <xdr:sp macro="" textlink="">
      <xdr:nvSpPr>
        <xdr:cNvPr id="150" name="楕円 149"/>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13987</xdr:rowOff>
    </xdr:from>
    <xdr:ext cx="736600" cy="259045"/>
    <xdr:sp macro="" textlink="">
      <xdr:nvSpPr>
        <xdr:cNvPr id="151" name="テキスト ボックス 150"/>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72934</xdr:rowOff>
    </xdr:from>
    <xdr:to>
      <xdr:col>74</xdr:col>
      <xdr:colOff>31750</xdr:colOff>
      <xdr:row>21</xdr:row>
      <xdr:rowOff>3084</xdr:rowOff>
    </xdr:to>
    <xdr:sp macro="" textlink="">
      <xdr:nvSpPr>
        <xdr:cNvPr id="152" name="楕円 151"/>
        <xdr:cNvSpPr/>
      </xdr:nvSpPr>
      <xdr:spPr>
        <a:xfrm>
          <a:off x="14732000" y="35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159311</xdr:rowOff>
    </xdr:from>
    <xdr:ext cx="762000" cy="259045"/>
    <xdr:sp macro="" textlink="">
      <xdr:nvSpPr>
        <xdr:cNvPr id="153" name="テキスト ボックス 152"/>
        <xdr:cNvSpPr txBox="1"/>
      </xdr:nvSpPr>
      <xdr:spPr>
        <a:xfrm>
          <a:off x="14401800" y="35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159476</xdr:rowOff>
    </xdr:from>
    <xdr:to>
      <xdr:col>69</xdr:col>
      <xdr:colOff>142875</xdr:colOff>
      <xdr:row>20</xdr:row>
      <xdr:rowOff>89626</xdr:rowOff>
    </xdr:to>
    <xdr:sp macro="" textlink="">
      <xdr:nvSpPr>
        <xdr:cNvPr id="154" name="楕円 153"/>
        <xdr:cNvSpPr/>
      </xdr:nvSpPr>
      <xdr:spPr>
        <a:xfrm>
          <a:off x="138430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74403</xdr:rowOff>
    </xdr:from>
    <xdr:ext cx="762000" cy="259045"/>
    <xdr:sp macro="" textlink="">
      <xdr:nvSpPr>
        <xdr:cNvPr id="155" name="テキスト ボックス 154"/>
        <xdr:cNvSpPr txBox="1"/>
      </xdr:nvSpPr>
      <xdr:spPr>
        <a:xfrm>
          <a:off x="13512800" y="350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6" name="楕円 155"/>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7" name="テキスト ボックス 156"/>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類似団体平均を上回る状況が続いており、平成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12.7</a:t>
          </a:r>
          <a:r>
            <a:rPr kumimoji="1" lang="ja-JP" altLang="ja-JP" sz="1100">
              <a:solidFill>
                <a:sysClr val="windowText" lastClr="000000"/>
              </a:solidFill>
              <a:effectLst/>
              <a:latin typeface="+mn-lt"/>
              <a:ea typeface="+mn-ea"/>
              <a:cs typeface="+mn-cs"/>
            </a:rPr>
            <a:t>％と前年度比△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、類似団体内平均値との比較では</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主に</a:t>
          </a:r>
          <a:r>
            <a:rPr kumimoji="1" lang="ja-JP" altLang="ja-JP" sz="1100">
              <a:solidFill>
                <a:sysClr val="windowText" lastClr="000000"/>
              </a:solidFill>
              <a:effectLst/>
              <a:latin typeface="+mn-lt"/>
              <a:ea typeface="+mn-ea"/>
              <a:cs typeface="+mn-cs"/>
            </a:rPr>
            <a:t>障害福祉サービス費及び</a:t>
          </a:r>
          <a:r>
            <a:rPr kumimoji="1" lang="ja-JP" altLang="en-US" sz="1100">
              <a:solidFill>
                <a:sysClr val="windowText" lastClr="000000"/>
              </a:solidFill>
              <a:effectLst/>
              <a:latin typeface="+mn-lt"/>
              <a:ea typeface="+mn-ea"/>
              <a:cs typeface="+mn-cs"/>
            </a:rPr>
            <a:t>生活保護費</a:t>
          </a:r>
          <a:r>
            <a:rPr kumimoji="1" lang="ja-JP" altLang="ja-JP" sz="1100">
              <a:solidFill>
                <a:sysClr val="windowText" lastClr="000000"/>
              </a:solidFill>
              <a:effectLst/>
              <a:latin typeface="+mn-lt"/>
              <a:ea typeface="+mn-ea"/>
              <a:cs typeface="+mn-cs"/>
            </a:rPr>
            <a:t>が増加したためである。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高齢化の更なる進展や多様化する子育て支援による扶助費の増加は不可避であるが、引き続き財源の適正な配分に努める。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3" name="直線コネクタ 182"/>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6"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7" name="直線コネクタ 186"/>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88138</xdr:rowOff>
    </xdr:from>
    <xdr:to>
      <xdr:col>24</xdr:col>
      <xdr:colOff>25400</xdr:colOff>
      <xdr:row>57</xdr:row>
      <xdr:rowOff>97282</xdr:rowOff>
    </xdr:to>
    <xdr:cxnSp macro="">
      <xdr:nvCxnSpPr>
        <xdr:cNvPr id="188" name="直線コネクタ 187"/>
        <xdr:cNvCxnSpPr/>
      </xdr:nvCxnSpPr>
      <xdr:spPr>
        <a:xfrm flipV="1">
          <a:off x="3987800" y="9860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9"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90" name="フローチャート: 判断 189"/>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97282</xdr:rowOff>
    </xdr:from>
    <xdr:to>
      <xdr:col>19</xdr:col>
      <xdr:colOff>187325</xdr:colOff>
      <xdr:row>57</xdr:row>
      <xdr:rowOff>115570</xdr:rowOff>
    </xdr:to>
    <xdr:cxnSp macro="">
      <xdr:nvCxnSpPr>
        <xdr:cNvPr id="191" name="直線コネクタ 190"/>
        <xdr:cNvCxnSpPr/>
      </xdr:nvCxnSpPr>
      <xdr:spPr>
        <a:xfrm flipV="1">
          <a:off x="3098800" y="9869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2" name="フローチャート: 判断 191"/>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3" name="テキスト ボックス 192"/>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88138</xdr:rowOff>
    </xdr:from>
    <xdr:to>
      <xdr:col>15</xdr:col>
      <xdr:colOff>98425</xdr:colOff>
      <xdr:row>57</xdr:row>
      <xdr:rowOff>115570</xdr:rowOff>
    </xdr:to>
    <xdr:cxnSp macro="">
      <xdr:nvCxnSpPr>
        <xdr:cNvPr id="194" name="直線コネクタ 193"/>
        <xdr:cNvCxnSpPr/>
      </xdr:nvCxnSpPr>
      <xdr:spPr>
        <a:xfrm>
          <a:off x="2209800" y="9860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5" name="フローチャート: 判断 194"/>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6" name="テキスト ボックス 195"/>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57</xdr:row>
      <xdr:rowOff>88138</xdr:rowOff>
    </xdr:to>
    <xdr:cxnSp macro="">
      <xdr:nvCxnSpPr>
        <xdr:cNvPr id="197" name="直線コネクタ 196"/>
        <xdr:cNvCxnSpPr/>
      </xdr:nvCxnSpPr>
      <xdr:spPr>
        <a:xfrm>
          <a:off x="1320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8" name="フローチャート: 判断 197"/>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9" name="テキスト ボックス 198"/>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200" name="フローチャート: 判断 199"/>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201" name="テキスト ボックス 200"/>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37338</xdr:rowOff>
    </xdr:from>
    <xdr:to>
      <xdr:col>24</xdr:col>
      <xdr:colOff>76200</xdr:colOff>
      <xdr:row>57</xdr:row>
      <xdr:rowOff>138938</xdr:rowOff>
    </xdr:to>
    <xdr:sp macro="" textlink="">
      <xdr:nvSpPr>
        <xdr:cNvPr id="207" name="楕円 206"/>
        <xdr:cNvSpPr/>
      </xdr:nvSpPr>
      <xdr:spPr>
        <a:xfrm>
          <a:off x="4775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9415</xdr:rowOff>
    </xdr:from>
    <xdr:ext cx="762000" cy="259045"/>
    <xdr:sp macro="" textlink="">
      <xdr:nvSpPr>
        <xdr:cNvPr id="208" name="扶助費該当値テキスト"/>
        <xdr:cNvSpPr txBox="1"/>
      </xdr:nvSpPr>
      <xdr:spPr>
        <a:xfrm>
          <a:off x="4914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46482</xdr:rowOff>
    </xdr:from>
    <xdr:to>
      <xdr:col>20</xdr:col>
      <xdr:colOff>38100</xdr:colOff>
      <xdr:row>57</xdr:row>
      <xdr:rowOff>148082</xdr:rowOff>
    </xdr:to>
    <xdr:sp macro="" textlink="">
      <xdr:nvSpPr>
        <xdr:cNvPr id="209" name="楕円 208"/>
        <xdr:cNvSpPr/>
      </xdr:nvSpPr>
      <xdr:spPr>
        <a:xfrm>
          <a:off x="3937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132859</xdr:rowOff>
    </xdr:from>
    <xdr:ext cx="736600" cy="259045"/>
    <xdr:sp macro="" textlink="">
      <xdr:nvSpPr>
        <xdr:cNvPr id="210" name="テキスト ボックス 209"/>
        <xdr:cNvSpPr txBox="1"/>
      </xdr:nvSpPr>
      <xdr:spPr>
        <a:xfrm>
          <a:off x="3606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11" name="楕円 210"/>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12" name="テキスト ボックス 211"/>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37338</xdr:rowOff>
    </xdr:from>
    <xdr:to>
      <xdr:col>11</xdr:col>
      <xdr:colOff>60325</xdr:colOff>
      <xdr:row>57</xdr:row>
      <xdr:rowOff>138938</xdr:rowOff>
    </xdr:to>
    <xdr:sp macro="" textlink="">
      <xdr:nvSpPr>
        <xdr:cNvPr id="213" name="楕円 212"/>
        <xdr:cNvSpPr/>
      </xdr:nvSpPr>
      <xdr:spPr>
        <a:xfrm>
          <a:off x="2159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123715</xdr:rowOff>
    </xdr:from>
    <xdr:ext cx="762000" cy="259045"/>
    <xdr:sp macro="" textlink="">
      <xdr:nvSpPr>
        <xdr:cNvPr id="214" name="テキスト ボックス 213"/>
        <xdr:cNvSpPr txBox="1"/>
      </xdr:nvSpPr>
      <xdr:spPr>
        <a:xfrm>
          <a:off x="1828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5" name="楕円 214"/>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6" name="テキスト ボックス 215"/>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年度は、類似団体内平均値より</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％下回っており、前年度に比べて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％の減少となっている。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前年度との比較においては、公共下水道事業特別会計への繰出金が増加した一方、</a:t>
          </a:r>
          <a:r>
            <a:rPr kumimoji="1" lang="ja-JP" altLang="en-US" sz="1100">
              <a:solidFill>
                <a:sysClr val="windowText" lastClr="000000"/>
              </a:solidFill>
              <a:effectLst/>
              <a:latin typeface="+mn-lt"/>
              <a:ea typeface="+mn-ea"/>
              <a:cs typeface="+mn-cs"/>
            </a:rPr>
            <a:t>国民健康保険</a:t>
          </a:r>
          <a:r>
            <a:rPr kumimoji="1" lang="ja-JP" altLang="ja-JP" sz="1100">
              <a:solidFill>
                <a:sysClr val="windowText" lastClr="000000"/>
              </a:solidFill>
              <a:effectLst/>
              <a:latin typeface="+mn-lt"/>
              <a:ea typeface="+mn-ea"/>
              <a:cs typeface="+mn-cs"/>
            </a:rPr>
            <a:t>特別会計への繰出金が減少したためである。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今後についても、特別会計への繰出金の増加が予想されるため、特別会計内での財源の確保に努めていく必要がある。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4" name="直線コネクタ 243"/>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7"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8" name="直線コネクタ 247"/>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50800</xdr:rowOff>
    </xdr:to>
    <xdr:cxnSp macro="">
      <xdr:nvCxnSpPr>
        <xdr:cNvPr id="249" name="直線コネクタ 248"/>
        <xdr:cNvCxnSpPr/>
      </xdr:nvCxnSpPr>
      <xdr:spPr>
        <a:xfrm flipV="1">
          <a:off x="15671800" y="962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73660</xdr:rowOff>
    </xdr:to>
    <xdr:cxnSp macro="">
      <xdr:nvCxnSpPr>
        <xdr:cNvPr id="252" name="直線コネクタ 251"/>
        <xdr:cNvCxnSpPr/>
      </xdr:nvCxnSpPr>
      <xdr:spPr>
        <a:xfrm flipV="1">
          <a:off x="14782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3" name="フローチャート: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73660</xdr:rowOff>
    </xdr:to>
    <xdr:cxnSp macro="">
      <xdr:nvCxnSpPr>
        <xdr:cNvPr id="255" name="直線コネクタ 254"/>
        <xdr:cNvCxnSpPr/>
      </xdr:nvCxnSpPr>
      <xdr:spPr>
        <a:xfrm>
          <a:off x="13893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6" name="フローチャート: 判断 255"/>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7" name="テキスト ボックス 25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20320</xdr:rowOff>
    </xdr:to>
    <xdr:cxnSp macro="">
      <xdr:nvCxnSpPr>
        <xdr:cNvPr id="258" name="直線コネクタ 257"/>
        <xdr:cNvCxnSpPr/>
      </xdr:nvCxnSpPr>
      <xdr:spPr>
        <a:xfrm>
          <a:off x="13004800" y="953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9" name="フローチャート: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61" name="フローチャート: 判断 260"/>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2" name="テキスト ボックス 261"/>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4" name="楕円 273"/>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5" name="テキスト ボックス 274"/>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6" name="楕円 275"/>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7" name="テキスト ボックス 276"/>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年度は前年度比</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％、類似団体内平均</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これは、小規模保育所</a:t>
          </a:r>
          <a:r>
            <a:rPr kumimoji="1" lang="ja-JP" altLang="en-US" sz="1100">
              <a:solidFill>
                <a:sysClr val="windowText" lastClr="000000"/>
              </a:solidFill>
              <a:effectLst/>
              <a:latin typeface="+mn-lt"/>
              <a:ea typeface="+mn-ea"/>
              <a:cs typeface="+mn-cs"/>
            </a:rPr>
            <a:t>の増加に伴い</a:t>
          </a:r>
          <a:r>
            <a:rPr kumimoji="1" lang="ja-JP" altLang="ja-JP" sz="1100">
              <a:solidFill>
                <a:sysClr val="windowText" lastClr="000000"/>
              </a:solidFill>
              <a:effectLst/>
              <a:latin typeface="+mn-lt"/>
              <a:ea typeface="+mn-ea"/>
              <a:cs typeface="+mn-cs"/>
            </a:rPr>
            <a:t>地域型保育給付費</a:t>
          </a:r>
          <a:r>
            <a:rPr kumimoji="1" lang="ja-JP" altLang="en-US" sz="1100">
              <a:solidFill>
                <a:sysClr val="windowText" lastClr="000000"/>
              </a:solidFill>
              <a:effectLst/>
              <a:latin typeface="+mn-lt"/>
              <a:ea typeface="+mn-ea"/>
              <a:cs typeface="+mn-cs"/>
            </a:rPr>
            <a:t>等が</a:t>
          </a:r>
          <a:r>
            <a:rPr kumimoji="1" lang="ja-JP" altLang="ja-JP" sz="1100">
              <a:solidFill>
                <a:sysClr val="windowText" lastClr="000000"/>
              </a:solidFill>
              <a:effectLst/>
              <a:latin typeface="+mn-lt"/>
              <a:ea typeface="+mn-ea"/>
              <a:cs typeface="+mn-cs"/>
            </a:rPr>
            <a:t>増加し</a:t>
          </a:r>
          <a:r>
            <a:rPr kumimoji="1" lang="ja-JP" altLang="en-US" sz="1100">
              <a:solidFill>
                <a:sysClr val="windowText" lastClr="000000"/>
              </a:solidFill>
              <a:effectLst/>
              <a:latin typeface="+mn-lt"/>
              <a:ea typeface="+mn-ea"/>
              <a:cs typeface="+mn-cs"/>
            </a:rPr>
            <a:t>ているものの、前年度、市税過誤納付金を臨時に執行し</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年度においては大幅に減少したことによるものである。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今後については、一部事務組合への負担金及び各種団体の補助金等を精査していく必要がある。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2" name="直線コネクタ 301"/>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3"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4" name="直線コネクタ 303"/>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168148</xdr:rowOff>
    </xdr:to>
    <xdr:cxnSp macro="">
      <xdr:nvCxnSpPr>
        <xdr:cNvPr id="307" name="直線コネクタ 306"/>
        <xdr:cNvCxnSpPr/>
      </xdr:nvCxnSpPr>
      <xdr:spPr>
        <a:xfrm flipV="1">
          <a:off x="15671800" y="6308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8"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9" name="フローチャート: 判断 308"/>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168148</xdr:rowOff>
    </xdr:to>
    <xdr:cxnSp macro="">
      <xdr:nvCxnSpPr>
        <xdr:cNvPr id="310" name="直線コネクタ 309"/>
        <xdr:cNvCxnSpPr/>
      </xdr:nvCxnSpPr>
      <xdr:spPr>
        <a:xfrm>
          <a:off x="14782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136144</xdr:rowOff>
    </xdr:to>
    <xdr:cxnSp macro="">
      <xdr:nvCxnSpPr>
        <xdr:cNvPr id="313" name="直線コネクタ 312"/>
        <xdr:cNvCxnSpPr/>
      </xdr:nvCxnSpPr>
      <xdr:spPr>
        <a:xfrm>
          <a:off x="13893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140716</xdr:rowOff>
    </xdr:to>
    <xdr:cxnSp macro="">
      <xdr:nvCxnSpPr>
        <xdr:cNvPr id="316" name="直線コネクタ 315"/>
        <xdr:cNvCxnSpPr/>
      </xdr:nvCxnSpPr>
      <xdr:spPr>
        <a:xfrm flipV="1">
          <a:off x="13004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6" name="楕円 325"/>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7"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8" name="楕円 327"/>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9" name="テキスト ボックス 328"/>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1" name="テキスト ボックス 330"/>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2" name="楕円 331"/>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3" name="テキスト ボックス 332"/>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5" name="テキスト ボックス 334"/>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前年度から引き続き類似団体内平均を下回る状況が続いているが、 前年度と比較して</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の増となった。これは平成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年度に借り入れた合併特例債及び臨時財政対策債の元金償還が開始したためである。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合併以降、合併特例債を活用し事業を実施してきたことから、今後も上昇していくため、地方債発行額を償還元金以内に抑制することにより財政負担の軽減を図る必要がある。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60" name="直線コネクタ 359"/>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61"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2" name="直線コネクタ 361"/>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3"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4" name="直線コネクタ 363"/>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99568</xdr:rowOff>
    </xdr:to>
    <xdr:cxnSp macro="">
      <xdr:nvCxnSpPr>
        <xdr:cNvPr id="365" name="直線コネクタ 364"/>
        <xdr:cNvCxnSpPr/>
      </xdr:nvCxnSpPr>
      <xdr:spPr>
        <a:xfrm>
          <a:off x="3987800" y="130886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6"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7" name="フローチャート: 判断 366"/>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58420</xdr:rowOff>
    </xdr:to>
    <xdr:cxnSp macro="">
      <xdr:nvCxnSpPr>
        <xdr:cNvPr id="368" name="直線コネクタ 367"/>
        <xdr:cNvCxnSpPr/>
      </xdr:nvCxnSpPr>
      <xdr:spPr>
        <a:xfrm>
          <a:off x="3098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9" name="フローチャート: 判断 368"/>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70" name="テキスト ボックス 369"/>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12700</xdr:rowOff>
    </xdr:to>
    <xdr:cxnSp macro="">
      <xdr:nvCxnSpPr>
        <xdr:cNvPr id="371" name="直線コネクタ 370"/>
        <xdr:cNvCxnSpPr/>
      </xdr:nvCxnSpPr>
      <xdr:spPr>
        <a:xfrm>
          <a:off x="2209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2" name="フローチャート: 判断 371"/>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3" name="テキスト ボックス 372"/>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76</xdr:row>
      <xdr:rowOff>12700</xdr:rowOff>
    </xdr:to>
    <xdr:cxnSp macro="">
      <xdr:nvCxnSpPr>
        <xdr:cNvPr id="374" name="直線コネクタ 373"/>
        <xdr:cNvCxnSpPr/>
      </xdr:nvCxnSpPr>
      <xdr:spPr>
        <a:xfrm flipV="1">
          <a:off x="1320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5" name="フローチャート: 判断 374"/>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6" name="テキスト ボックス 375"/>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7" name="フローチャート: 判断 376"/>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8" name="テキスト ボックス 377"/>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4" name="楕円 383"/>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5"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6" name="楕円 385"/>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7" name="テキスト ボックス 386"/>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8" name="楕円 387"/>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9" name="テキスト ボックス 388"/>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0" name="楕円 389"/>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1" name="テキスト ボックス 390"/>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2" name="楕円 391"/>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3" name="テキスト ボックス 392"/>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年度の公債費以外に係る経常収支比率については、物件費及び繰出金の上昇率が高かった。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今後、繰出金は、高齢化に伴う医療費、介護給付費の増大により上昇傾向が続くことが見込まれる。物件費についても高止まりしており、公共施設維持管理や内部管理費の一層の削減が必要となっている。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9" name="直線コネクタ 418"/>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2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21" name="直線コネクタ 42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2"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3" name="直線コネクタ 422"/>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161289</xdr:rowOff>
    </xdr:to>
    <xdr:cxnSp macro="">
      <xdr:nvCxnSpPr>
        <xdr:cNvPr id="424" name="直線コネクタ 423"/>
        <xdr:cNvCxnSpPr/>
      </xdr:nvCxnSpPr>
      <xdr:spPr>
        <a:xfrm flipV="1">
          <a:off x="15671800" y="13559537"/>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5"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6" name="フローチャート: 判断 425"/>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3556</xdr:rowOff>
    </xdr:to>
    <xdr:cxnSp macro="">
      <xdr:nvCxnSpPr>
        <xdr:cNvPr id="427" name="直線コネクタ 426"/>
        <xdr:cNvCxnSpPr/>
      </xdr:nvCxnSpPr>
      <xdr:spPr>
        <a:xfrm flipV="1">
          <a:off x="14782800" y="137058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8" name="フローチャート: 判断 427"/>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9" name="テキスト ボックス 428"/>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19558</xdr:rowOff>
    </xdr:from>
    <xdr:to>
      <xdr:col>73</xdr:col>
      <xdr:colOff>180975</xdr:colOff>
      <xdr:row>80</xdr:row>
      <xdr:rowOff>3556</xdr:rowOff>
    </xdr:to>
    <xdr:cxnSp macro="">
      <xdr:nvCxnSpPr>
        <xdr:cNvPr id="430" name="直線コネクタ 429"/>
        <xdr:cNvCxnSpPr/>
      </xdr:nvCxnSpPr>
      <xdr:spPr>
        <a:xfrm>
          <a:off x="13893800" y="135641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31" name="フローチャート: 判断 43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2" name="テキスト ボックス 43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79</xdr:row>
      <xdr:rowOff>19558</xdr:rowOff>
    </xdr:to>
    <xdr:cxnSp macro="">
      <xdr:nvCxnSpPr>
        <xdr:cNvPr id="433" name="直線コネクタ 432"/>
        <xdr:cNvCxnSpPr/>
      </xdr:nvCxnSpPr>
      <xdr:spPr>
        <a:xfrm>
          <a:off x="13004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4" name="フローチャート: 判断 433"/>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5" name="テキスト ボックス 434"/>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6" name="フローチャート: 判断 435"/>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7" name="テキスト ボックス 436"/>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3" name="楕円 442"/>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4"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5" name="楕円 444"/>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6" name="テキスト ボックス 445"/>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47" name="楕円 446"/>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48" name="テキスト ボックス 447"/>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49" name="楕円 448"/>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0" name="テキスト ボックス 449"/>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51" name="楕円 450"/>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52" name="テキスト ボックス 451"/>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87104</xdr:rowOff>
    </xdr:from>
    <xdr:to>
      <xdr:col>29</xdr:col>
      <xdr:colOff>127000</xdr:colOff>
      <xdr:row>18</xdr:row>
      <xdr:rowOff>87594</xdr:rowOff>
    </xdr:to>
    <xdr:cxnSp macro="">
      <xdr:nvCxnSpPr>
        <xdr:cNvPr id="52" name="直線コネクタ 51"/>
        <xdr:cNvCxnSpPr/>
      </xdr:nvCxnSpPr>
      <xdr:spPr bwMode="auto">
        <a:xfrm>
          <a:off x="5003800" y="3220829"/>
          <a:ext cx="6477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87104</xdr:rowOff>
    </xdr:from>
    <xdr:to>
      <xdr:col>26</xdr:col>
      <xdr:colOff>50800</xdr:colOff>
      <xdr:row>18</xdr:row>
      <xdr:rowOff>97538</xdr:rowOff>
    </xdr:to>
    <xdr:cxnSp macro="">
      <xdr:nvCxnSpPr>
        <xdr:cNvPr id="55" name="直線コネクタ 54"/>
        <xdr:cNvCxnSpPr/>
      </xdr:nvCxnSpPr>
      <xdr:spPr bwMode="auto">
        <a:xfrm flipV="1">
          <a:off x="4305300" y="3220829"/>
          <a:ext cx="698500" cy="1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83773</xdr:rowOff>
    </xdr:from>
    <xdr:to>
      <xdr:col>22</xdr:col>
      <xdr:colOff>114300</xdr:colOff>
      <xdr:row>18</xdr:row>
      <xdr:rowOff>97538</xdr:rowOff>
    </xdr:to>
    <xdr:cxnSp macro="">
      <xdr:nvCxnSpPr>
        <xdr:cNvPr id="58" name="直線コネクタ 57"/>
        <xdr:cNvCxnSpPr/>
      </xdr:nvCxnSpPr>
      <xdr:spPr bwMode="auto">
        <a:xfrm>
          <a:off x="3606800" y="3217498"/>
          <a:ext cx="698500" cy="1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83773</xdr:rowOff>
    </xdr:from>
    <xdr:to>
      <xdr:col>18</xdr:col>
      <xdr:colOff>177800</xdr:colOff>
      <xdr:row>18</xdr:row>
      <xdr:rowOff>98158</xdr:rowOff>
    </xdr:to>
    <xdr:cxnSp macro="">
      <xdr:nvCxnSpPr>
        <xdr:cNvPr id="61" name="直線コネクタ 60"/>
        <xdr:cNvCxnSpPr/>
      </xdr:nvCxnSpPr>
      <xdr:spPr bwMode="auto">
        <a:xfrm flipV="1">
          <a:off x="2908300" y="3217498"/>
          <a:ext cx="698500" cy="1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36794</xdr:rowOff>
    </xdr:from>
    <xdr:to>
      <xdr:col>29</xdr:col>
      <xdr:colOff>177800</xdr:colOff>
      <xdr:row>18</xdr:row>
      <xdr:rowOff>138394</xdr:rowOff>
    </xdr:to>
    <xdr:sp macro="" textlink="">
      <xdr:nvSpPr>
        <xdr:cNvPr id="71" name="楕円 70"/>
        <xdr:cNvSpPr/>
      </xdr:nvSpPr>
      <xdr:spPr bwMode="auto">
        <a:xfrm>
          <a:off x="5600700" y="317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8871</xdr:rowOff>
    </xdr:from>
    <xdr:ext cx="762000" cy="259045"/>
    <xdr:sp macro="" textlink="">
      <xdr:nvSpPr>
        <xdr:cNvPr id="72" name="人口1人当たり決算額の推移該当値テキスト130"/>
        <xdr:cNvSpPr txBox="1"/>
      </xdr:nvSpPr>
      <xdr:spPr>
        <a:xfrm>
          <a:off x="5740400" y="314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36304</xdr:rowOff>
    </xdr:from>
    <xdr:to>
      <xdr:col>26</xdr:col>
      <xdr:colOff>101600</xdr:colOff>
      <xdr:row>18</xdr:row>
      <xdr:rowOff>137904</xdr:rowOff>
    </xdr:to>
    <xdr:sp macro="" textlink="">
      <xdr:nvSpPr>
        <xdr:cNvPr id="73" name="楕円 72"/>
        <xdr:cNvSpPr/>
      </xdr:nvSpPr>
      <xdr:spPr bwMode="auto">
        <a:xfrm>
          <a:off x="4953000" y="317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122681</xdr:rowOff>
    </xdr:from>
    <xdr:ext cx="736600" cy="259045"/>
    <xdr:sp macro="" textlink="">
      <xdr:nvSpPr>
        <xdr:cNvPr id="74" name="テキスト ボックス 73"/>
        <xdr:cNvSpPr txBox="1"/>
      </xdr:nvSpPr>
      <xdr:spPr>
        <a:xfrm>
          <a:off x="4622800" y="325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46738</xdr:rowOff>
    </xdr:from>
    <xdr:to>
      <xdr:col>22</xdr:col>
      <xdr:colOff>165100</xdr:colOff>
      <xdr:row>18</xdr:row>
      <xdr:rowOff>148338</xdr:rowOff>
    </xdr:to>
    <xdr:sp macro="" textlink="">
      <xdr:nvSpPr>
        <xdr:cNvPr id="75" name="楕円 74"/>
        <xdr:cNvSpPr/>
      </xdr:nvSpPr>
      <xdr:spPr bwMode="auto">
        <a:xfrm>
          <a:off x="4254500" y="318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133115</xdr:rowOff>
    </xdr:from>
    <xdr:ext cx="762000" cy="259045"/>
    <xdr:sp macro="" textlink="">
      <xdr:nvSpPr>
        <xdr:cNvPr id="76" name="テキスト ボックス 75"/>
        <xdr:cNvSpPr txBox="1"/>
      </xdr:nvSpPr>
      <xdr:spPr>
        <a:xfrm>
          <a:off x="3924300" y="32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32973</xdr:rowOff>
    </xdr:from>
    <xdr:to>
      <xdr:col>19</xdr:col>
      <xdr:colOff>38100</xdr:colOff>
      <xdr:row>18</xdr:row>
      <xdr:rowOff>134573</xdr:rowOff>
    </xdr:to>
    <xdr:sp macro="" textlink="">
      <xdr:nvSpPr>
        <xdr:cNvPr id="77" name="楕円 76"/>
        <xdr:cNvSpPr/>
      </xdr:nvSpPr>
      <xdr:spPr bwMode="auto">
        <a:xfrm>
          <a:off x="3556000" y="316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119350</xdr:rowOff>
    </xdr:from>
    <xdr:ext cx="762000" cy="259045"/>
    <xdr:sp macro="" textlink="">
      <xdr:nvSpPr>
        <xdr:cNvPr id="78" name="テキスト ボックス 77"/>
        <xdr:cNvSpPr txBox="1"/>
      </xdr:nvSpPr>
      <xdr:spPr>
        <a:xfrm>
          <a:off x="3225800" y="325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47358</xdr:rowOff>
    </xdr:from>
    <xdr:to>
      <xdr:col>15</xdr:col>
      <xdr:colOff>101600</xdr:colOff>
      <xdr:row>18</xdr:row>
      <xdr:rowOff>148958</xdr:rowOff>
    </xdr:to>
    <xdr:sp macro="" textlink="">
      <xdr:nvSpPr>
        <xdr:cNvPr id="79" name="楕円 78"/>
        <xdr:cNvSpPr/>
      </xdr:nvSpPr>
      <xdr:spPr bwMode="auto">
        <a:xfrm>
          <a:off x="2857500" y="318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133735</xdr:rowOff>
    </xdr:from>
    <xdr:ext cx="762000" cy="259045"/>
    <xdr:sp macro="" textlink="">
      <xdr:nvSpPr>
        <xdr:cNvPr id="80" name="テキスト ボックス 79"/>
        <xdr:cNvSpPr txBox="1"/>
      </xdr:nvSpPr>
      <xdr:spPr>
        <a:xfrm>
          <a:off x="2527300" y="326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86701</xdr:rowOff>
    </xdr:from>
    <xdr:to>
      <xdr:col>29</xdr:col>
      <xdr:colOff>127000</xdr:colOff>
      <xdr:row>36</xdr:row>
      <xdr:rowOff>115080</xdr:rowOff>
    </xdr:to>
    <xdr:cxnSp macro="">
      <xdr:nvCxnSpPr>
        <xdr:cNvPr id="115" name="直線コネクタ 114"/>
        <xdr:cNvCxnSpPr/>
      </xdr:nvCxnSpPr>
      <xdr:spPr bwMode="auto">
        <a:xfrm flipV="1">
          <a:off x="5003800" y="7039951"/>
          <a:ext cx="6477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115080</xdr:rowOff>
    </xdr:from>
    <xdr:to>
      <xdr:col>26</xdr:col>
      <xdr:colOff>50800</xdr:colOff>
      <xdr:row>37</xdr:row>
      <xdr:rowOff>24163</xdr:rowOff>
    </xdr:to>
    <xdr:cxnSp macro="">
      <xdr:nvCxnSpPr>
        <xdr:cNvPr id="118" name="直線コネクタ 117"/>
        <xdr:cNvCxnSpPr/>
      </xdr:nvCxnSpPr>
      <xdr:spPr bwMode="auto">
        <a:xfrm flipV="1">
          <a:off x="4305300" y="7068330"/>
          <a:ext cx="6985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138332</xdr:rowOff>
    </xdr:from>
    <xdr:to>
      <xdr:col>22</xdr:col>
      <xdr:colOff>114300</xdr:colOff>
      <xdr:row>37</xdr:row>
      <xdr:rowOff>24163</xdr:rowOff>
    </xdr:to>
    <xdr:cxnSp macro="">
      <xdr:nvCxnSpPr>
        <xdr:cNvPr id="121" name="直線コネクタ 120"/>
        <xdr:cNvCxnSpPr/>
      </xdr:nvCxnSpPr>
      <xdr:spPr bwMode="auto">
        <a:xfrm>
          <a:off x="3606800" y="7091582"/>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138332</xdr:rowOff>
    </xdr:from>
    <xdr:to>
      <xdr:col>18</xdr:col>
      <xdr:colOff>177800</xdr:colOff>
      <xdr:row>37</xdr:row>
      <xdr:rowOff>1498</xdr:rowOff>
    </xdr:to>
    <xdr:cxnSp macro="">
      <xdr:nvCxnSpPr>
        <xdr:cNvPr id="124" name="直線コネクタ 123"/>
        <xdr:cNvCxnSpPr/>
      </xdr:nvCxnSpPr>
      <xdr:spPr bwMode="auto">
        <a:xfrm flipV="1">
          <a:off x="2908300" y="7091582"/>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35901</xdr:rowOff>
    </xdr:from>
    <xdr:to>
      <xdr:col>29</xdr:col>
      <xdr:colOff>177800</xdr:colOff>
      <xdr:row>36</xdr:row>
      <xdr:rowOff>137501</xdr:rowOff>
    </xdr:to>
    <xdr:sp macro="" textlink="">
      <xdr:nvSpPr>
        <xdr:cNvPr id="134" name="楕円 133"/>
        <xdr:cNvSpPr/>
      </xdr:nvSpPr>
      <xdr:spPr bwMode="auto">
        <a:xfrm>
          <a:off x="5600700" y="698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7978</xdr:rowOff>
    </xdr:from>
    <xdr:ext cx="762000" cy="259045"/>
    <xdr:sp macro="" textlink="">
      <xdr:nvSpPr>
        <xdr:cNvPr id="135" name="人口1人当たり決算額の推移該当値テキスト445"/>
        <xdr:cNvSpPr txBox="1"/>
      </xdr:nvSpPr>
      <xdr:spPr>
        <a:xfrm>
          <a:off x="5740400" y="696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64280</xdr:rowOff>
    </xdr:from>
    <xdr:to>
      <xdr:col>26</xdr:col>
      <xdr:colOff>101600</xdr:colOff>
      <xdr:row>36</xdr:row>
      <xdr:rowOff>165880</xdr:rowOff>
    </xdr:to>
    <xdr:sp macro="" textlink="">
      <xdr:nvSpPr>
        <xdr:cNvPr id="136" name="楕円 135"/>
        <xdr:cNvSpPr/>
      </xdr:nvSpPr>
      <xdr:spPr bwMode="auto">
        <a:xfrm>
          <a:off x="4953000" y="701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150657</xdr:rowOff>
    </xdr:from>
    <xdr:ext cx="736600" cy="259045"/>
    <xdr:sp macro="" textlink="">
      <xdr:nvSpPr>
        <xdr:cNvPr id="137" name="テキスト ボックス 136"/>
        <xdr:cNvSpPr txBox="1"/>
      </xdr:nvSpPr>
      <xdr:spPr>
        <a:xfrm>
          <a:off x="4622800" y="710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144813</xdr:rowOff>
    </xdr:from>
    <xdr:to>
      <xdr:col>22</xdr:col>
      <xdr:colOff>165100</xdr:colOff>
      <xdr:row>37</xdr:row>
      <xdr:rowOff>74963</xdr:rowOff>
    </xdr:to>
    <xdr:sp macro="" textlink="">
      <xdr:nvSpPr>
        <xdr:cNvPr id="138" name="楕円 137"/>
        <xdr:cNvSpPr/>
      </xdr:nvSpPr>
      <xdr:spPr bwMode="auto">
        <a:xfrm>
          <a:off x="4254500" y="709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59740</xdr:rowOff>
    </xdr:from>
    <xdr:ext cx="762000" cy="259045"/>
    <xdr:sp macro="" textlink="">
      <xdr:nvSpPr>
        <xdr:cNvPr id="139" name="テキスト ボックス 138"/>
        <xdr:cNvSpPr txBox="1"/>
      </xdr:nvSpPr>
      <xdr:spPr>
        <a:xfrm>
          <a:off x="3924300" y="718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87532</xdr:rowOff>
    </xdr:from>
    <xdr:to>
      <xdr:col>19</xdr:col>
      <xdr:colOff>38100</xdr:colOff>
      <xdr:row>37</xdr:row>
      <xdr:rowOff>17682</xdr:rowOff>
    </xdr:to>
    <xdr:sp macro="" textlink="">
      <xdr:nvSpPr>
        <xdr:cNvPr id="140" name="楕円 139"/>
        <xdr:cNvSpPr/>
      </xdr:nvSpPr>
      <xdr:spPr bwMode="auto">
        <a:xfrm>
          <a:off x="3556000" y="704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2459</xdr:rowOff>
    </xdr:from>
    <xdr:ext cx="762000" cy="259045"/>
    <xdr:sp macro="" textlink="">
      <xdr:nvSpPr>
        <xdr:cNvPr id="141" name="テキスト ボックス 140"/>
        <xdr:cNvSpPr txBox="1"/>
      </xdr:nvSpPr>
      <xdr:spPr>
        <a:xfrm>
          <a:off x="3225800" y="71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122148</xdr:rowOff>
    </xdr:from>
    <xdr:to>
      <xdr:col>15</xdr:col>
      <xdr:colOff>101600</xdr:colOff>
      <xdr:row>37</xdr:row>
      <xdr:rowOff>52298</xdr:rowOff>
    </xdr:to>
    <xdr:sp macro="" textlink="">
      <xdr:nvSpPr>
        <xdr:cNvPr id="142" name="楕円 141"/>
        <xdr:cNvSpPr/>
      </xdr:nvSpPr>
      <xdr:spPr bwMode="auto">
        <a:xfrm>
          <a:off x="2857500" y="707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37075</xdr:rowOff>
    </xdr:from>
    <xdr:ext cx="762000" cy="259045"/>
    <xdr:sp macro="" textlink="">
      <xdr:nvSpPr>
        <xdr:cNvPr id="143" name="テキスト ボックス 142"/>
        <xdr:cNvSpPr txBox="1"/>
      </xdr:nvSpPr>
      <xdr:spPr>
        <a:xfrm>
          <a:off x="2527300" y="71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86,142
84,290
18.37
28,736,071
27,786,137
946,533
17,089,325
30,350,864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5992</xdr:rowOff>
    </xdr:from>
    <xdr:to>
      <xdr:col>24</xdr:col>
      <xdr:colOff>63500</xdr:colOff>
      <xdr:row>38</xdr:row>
      <xdr:rowOff>42202</xdr:rowOff>
    </xdr:to>
    <xdr:cxnSp macro="">
      <xdr:nvCxnSpPr>
        <xdr:cNvPr id="59" name="直線コネクタ 58"/>
        <xdr:cNvCxnSpPr/>
      </xdr:nvCxnSpPr>
      <xdr:spPr>
        <a:xfrm flipV="1">
          <a:off x="3797300" y="6521092"/>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42202</xdr:rowOff>
    </xdr:from>
    <xdr:to>
      <xdr:col>19</xdr:col>
      <xdr:colOff>177800</xdr:colOff>
      <xdr:row>38</xdr:row>
      <xdr:rowOff>49288</xdr:rowOff>
    </xdr:to>
    <xdr:cxnSp macro="">
      <xdr:nvCxnSpPr>
        <xdr:cNvPr id="62" name="直線コネクタ 61"/>
        <xdr:cNvCxnSpPr/>
      </xdr:nvCxnSpPr>
      <xdr:spPr>
        <a:xfrm flipV="1">
          <a:off x="2908300" y="655730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49288</xdr:rowOff>
    </xdr:from>
    <xdr:to>
      <xdr:col>15</xdr:col>
      <xdr:colOff>50800</xdr:colOff>
      <xdr:row>38</xdr:row>
      <xdr:rowOff>51643</xdr:rowOff>
    </xdr:to>
    <xdr:cxnSp macro="">
      <xdr:nvCxnSpPr>
        <xdr:cNvPr id="65" name="直線コネクタ 64"/>
        <xdr:cNvCxnSpPr/>
      </xdr:nvCxnSpPr>
      <xdr:spPr>
        <a:xfrm flipV="1">
          <a:off x="2019300" y="6564388"/>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40922</xdr:rowOff>
    </xdr:from>
    <xdr:to>
      <xdr:col>10</xdr:col>
      <xdr:colOff>114300</xdr:colOff>
      <xdr:row>38</xdr:row>
      <xdr:rowOff>51643</xdr:rowOff>
    </xdr:to>
    <xdr:cxnSp macro="">
      <xdr:nvCxnSpPr>
        <xdr:cNvPr id="68" name="直線コネクタ 67"/>
        <xdr:cNvCxnSpPr/>
      </xdr:nvCxnSpPr>
      <xdr:spPr>
        <a:xfrm>
          <a:off x="1130300" y="6556022"/>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126642</xdr:rowOff>
    </xdr:from>
    <xdr:to>
      <xdr:col>24</xdr:col>
      <xdr:colOff>114300</xdr:colOff>
      <xdr:row>38</xdr:row>
      <xdr:rowOff>56792</xdr:rowOff>
    </xdr:to>
    <xdr:sp macro="" textlink="">
      <xdr:nvSpPr>
        <xdr:cNvPr id="78" name="楕円 77"/>
        <xdr:cNvSpPr/>
      </xdr:nvSpPr>
      <xdr:spPr>
        <a:xfrm>
          <a:off x="4584700" y="64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105069</xdr:rowOff>
    </xdr:from>
    <xdr:ext cx="534377" cy="259045"/>
    <xdr:sp macro="" textlink="">
      <xdr:nvSpPr>
        <xdr:cNvPr id="79" name="人件費該当値テキスト"/>
        <xdr:cNvSpPr txBox="1"/>
      </xdr:nvSpPr>
      <xdr:spPr>
        <a:xfrm>
          <a:off x="4686300" y="644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162852</xdr:rowOff>
    </xdr:from>
    <xdr:to>
      <xdr:col>20</xdr:col>
      <xdr:colOff>38100</xdr:colOff>
      <xdr:row>38</xdr:row>
      <xdr:rowOff>93002</xdr:rowOff>
    </xdr:to>
    <xdr:sp macro="" textlink="">
      <xdr:nvSpPr>
        <xdr:cNvPr id="80" name="楕円 79"/>
        <xdr:cNvSpPr/>
      </xdr:nvSpPr>
      <xdr:spPr>
        <a:xfrm>
          <a:off x="3746500" y="6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84129</xdr:rowOff>
    </xdr:from>
    <xdr:ext cx="534377" cy="259045"/>
    <xdr:sp macro="" textlink="">
      <xdr:nvSpPr>
        <xdr:cNvPr id="81" name="テキスト ボックス 80"/>
        <xdr:cNvSpPr txBox="1"/>
      </xdr:nvSpPr>
      <xdr:spPr>
        <a:xfrm>
          <a:off x="3530111" y="659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169938</xdr:rowOff>
    </xdr:from>
    <xdr:to>
      <xdr:col>15</xdr:col>
      <xdr:colOff>101600</xdr:colOff>
      <xdr:row>38</xdr:row>
      <xdr:rowOff>100088</xdr:rowOff>
    </xdr:to>
    <xdr:sp macro="" textlink="">
      <xdr:nvSpPr>
        <xdr:cNvPr id="82" name="楕円 81"/>
        <xdr:cNvSpPr/>
      </xdr:nvSpPr>
      <xdr:spPr>
        <a:xfrm>
          <a:off x="2857500" y="6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91215</xdr:rowOff>
    </xdr:from>
    <xdr:ext cx="534377" cy="259045"/>
    <xdr:sp macro="" textlink="">
      <xdr:nvSpPr>
        <xdr:cNvPr id="83" name="テキスト ボックス 82"/>
        <xdr:cNvSpPr txBox="1"/>
      </xdr:nvSpPr>
      <xdr:spPr>
        <a:xfrm>
          <a:off x="2641111" y="660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843</xdr:rowOff>
    </xdr:from>
    <xdr:to>
      <xdr:col>10</xdr:col>
      <xdr:colOff>165100</xdr:colOff>
      <xdr:row>38</xdr:row>
      <xdr:rowOff>102443</xdr:rowOff>
    </xdr:to>
    <xdr:sp macro="" textlink="">
      <xdr:nvSpPr>
        <xdr:cNvPr id="84" name="楕円 83"/>
        <xdr:cNvSpPr/>
      </xdr:nvSpPr>
      <xdr:spPr>
        <a:xfrm>
          <a:off x="1968500" y="65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93570</xdr:rowOff>
    </xdr:from>
    <xdr:ext cx="534377" cy="259045"/>
    <xdr:sp macro="" textlink="">
      <xdr:nvSpPr>
        <xdr:cNvPr id="85" name="テキスト ボックス 84"/>
        <xdr:cNvSpPr txBox="1"/>
      </xdr:nvSpPr>
      <xdr:spPr>
        <a:xfrm>
          <a:off x="1752111" y="66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161572</xdr:rowOff>
    </xdr:from>
    <xdr:to>
      <xdr:col>6</xdr:col>
      <xdr:colOff>38100</xdr:colOff>
      <xdr:row>38</xdr:row>
      <xdr:rowOff>91722</xdr:rowOff>
    </xdr:to>
    <xdr:sp macro="" textlink="">
      <xdr:nvSpPr>
        <xdr:cNvPr id="86" name="楕円 85"/>
        <xdr:cNvSpPr/>
      </xdr:nvSpPr>
      <xdr:spPr>
        <a:xfrm>
          <a:off x="10795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82849</xdr:rowOff>
    </xdr:from>
    <xdr:ext cx="534377" cy="259045"/>
    <xdr:sp macro="" textlink="">
      <xdr:nvSpPr>
        <xdr:cNvPr id="87" name="テキスト ボックス 86"/>
        <xdr:cNvSpPr txBox="1"/>
      </xdr:nvSpPr>
      <xdr:spPr>
        <a:xfrm>
          <a:off x="863111" y="65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35840</xdr:rowOff>
    </xdr:from>
    <xdr:to>
      <xdr:col>24</xdr:col>
      <xdr:colOff>63500</xdr:colOff>
      <xdr:row>56</xdr:row>
      <xdr:rowOff>56718</xdr:rowOff>
    </xdr:to>
    <xdr:cxnSp macro="">
      <xdr:nvCxnSpPr>
        <xdr:cNvPr id="117" name="直線コネクタ 116"/>
        <xdr:cNvCxnSpPr/>
      </xdr:nvCxnSpPr>
      <xdr:spPr>
        <a:xfrm flipV="1">
          <a:off x="3797300" y="9637040"/>
          <a:ext cx="8382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56718</xdr:rowOff>
    </xdr:from>
    <xdr:to>
      <xdr:col>19</xdr:col>
      <xdr:colOff>177800</xdr:colOff>
      <xdr:row>56</xdr:row>
      <xdr:rowOff>63195</xdr:rowOff>
    </xdr:to>
    <xdr:cxnSp macro="">
      <xdr:nvCxnSpPr>
        <xdr:cNvPr id="120" name="直線コネクタ 119"/>
        <xdr:cNvCxnSpPr/>
      </xdr:nvCxnSpPr>
      <xdr:spPr>
        <a:xfrm flipV="1">
          <a:off x="2908300" y="965791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35547</xdr:rowOff>
    </xdr:from>
    <xdr:to>
      <xdr:col>15</xdr:col>
      <xdr:colOff>50800</xdr:colOff>
      <xdr:row>56</xdr:row>
      <xdr:rowOff>63195</xdr:rowOff>
    </xdr:to>
    <xdr:cxnSp macro="">
      <xdr:nvCxnSpPr>
        <xdr:cNvPr id="123" name="直線コネクタ 122"/>
        <xdr:cNvCxnSpPr/>
      </xdr:nvCxnSpPr>
      <xdr:spPr>
        <a:xfrm>
          <a:off x="2019300" y="9636747"/>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35547</xdr:rowOff>
    </xdr:from>
    <xdr:to>
      <xdr:col>10</xdr:col>
      <xdr:colOff>114300</xdr:colOff>
      <xdr:row>56</xdr:row>
      <xdr:rowOff>116853</xdr:rowOff>
    </xdr:to>
    <xdr:cxnSp macro="">
      <xdr:nvCxnSpPr>
        <xdr:cNvPr id="126" name="直線コネクタ 125"/>
        <xdr:cNvCxnSpPr/>
      </xdr:nvCxnSpPr>
      <xdr:spPr>
        <a:xfrm flipV="1">
          <a:off x="1130300" y="9636747"/>
          <a:ext cx="889000" cy="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156490</xdr:rowOff>
    </xdr:from>
    <xdr:to>
      <xdr:col>24</xdr:col>
      <xdr:colOff>114300</xdr:colOff>
      <xdr:row>56</xdr:row>
      <xdr:rowOff>86640</xdr:rowOff>
    </xdr:to>
    <xdr:sp macro="" textlink="">
      <xdr:nvSpPr>
        <xdr:cNvPr id="136" name="楕円 135"/>
        <xdr:cNvSpPr/>
      </xdr:nvSpPr>
      <xdr:spPr>
        <a:xfrm>
          <a:off x="4584700" y="95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7917</xdr:rowOff>
    </xdr:from>
    <xdr:ext cx="534377" cy="259045"/>
    <xdr:sp macro="" textlink="">
      <xdr:nvSpPr>
        <xdr:cNvPr id="137" name="物件費該当値テキスト"/>
        <xdr:cNvSpPr txBox="1"/>
      </xdr:nvSpPr>
      <xdr:spPr>
        <a:xfrm>
          <a:off x="4686300" y="943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5918</xdr:rowOff>
    </xdr:from>
    <xdr:to>
      <xdr:col>20</xdr:col>
      <xdr:colOff>38100</xdr:colOff>
      <xdr:row>56</xdr:row>
      <xdr:rowOff>107518</xdr:rowOff>
    </xdr:to>
    <xdr:sp macro="" textlink="">
      <xdr:nvSpPr>
        <xdr:cNvPr id="138" name="楕円 137"/>
        <xdr:cNvSpPr/>
      </xdr:nvSpPr>
      <xdr:spPr>
        <a:xfrm>
          <a:off x="3746500" y="96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124045</xdr:rowOff>
    </xdr:from>
    <xdr:ext cx="534377" cy="259045"/>
    <xdr:sp macro="" textlink="">
      <xdr:nvSpPr>
        <xdr:cNvPr id="139" name="テキスト ボックス 138"/>
        <xdr:cNvSpPr txBox="1"/>
      </xdr:nvSpPr>
      <xdr:spPr>
        <a:xfrm>
          <a:off x="3530111" y="93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12395</xdr:rowOff>
    </xdr:from>
    <xdr:to>
      <xdr:col>15</xdr:col>
      <xdr:colOff>101600</xdr:colOff>
      <xdr:row>56</xdr:row>
      <xdr:rowOff>113995</xdr:rowOff>
    </xdr:to>
    <xdr:sp macro="" textlink="">
      <xdr:nvSpPr>
        <xdr:cNvPr id="140" name="楕円 139"/>
        <xdr:cNvSpPr/>
      </xdr:nvSpPr>
      <xdr:spPr>
        <a:xfrm>
          <a:off x="2857500" y="96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130522</xdr:rowOff>
    </xdr:from>
    <xdr:ext cx="534377" cy="259045"/>
    <xdr:sp macro="" textlink="">
      <xdr:nvSpPr>
        <xdr:cNvPr id="141" name="テキスト ボックス 140"/>
        <xdr:cNvSpPr txBox="1"/>
      </xdr:nvSpPr>
      <xdr:spPr>
        <a:xfrm>
          <a:off x="2641111" y="938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156197</xdr:rowOff>
    </xdr:from>
    <xdr:to>
      <xdr:col>10</xdr:col>
      <xdr:colOff>165100</xdr:colOff>
      <xdr:row>56</xdr:row>
      <xdr:rowOff>86347</xdr:rowOff>
    </xdr:to>
    <xdr:sp macro="" textlink="">
      <xdr:nvSpPr>
        <xdr:cNvPr id="142" name="楕円 141"/>
        <xdr:cNvSpPr/>
      </xdr:nvSpPr>
      <xdr:spPr>
        <a:xfrm>
          <a:off x="1968500" y="95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102874</xdr:rowOff>
    </xdr:from>
    <xdr:ext cx="534377" cy="259045"/>
    <xdr:sp macro="" textlink="">
      <xdr:nvSpPr>
        <xdr:cNvPr id="143" name="テキスト ボックス 142"/>
        <xdr:cNvSpPr txBox="1"/>
      </xdr:nvSpPr>
      <xdr:spPr>
        <a:xfrm>
          <a:off x="1752111" y="93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66053</xdr:rowOff>
    </xdr:from>
    <xdr:to>
      <xdr:col>6</xdr:col>
      <xdr:colOff>38100</xdr:colOff>
      <xdr:row>56</xdr:row>
      <xdr:rowOff>167653</xdr:rowOff>
    </xdr:to>
    <xdr:sp macro="" textlink="">
      <xdr:nvSpPr>
        <xdr:cNvPr id="144" name="楕円 143"/>
        <xdr:cNvSpPr/>
      </xdr:nvSpPr>
      <xdr:spPr>
        <a:xfrm>
          <a:off x="1079500" y="96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12730</xdr:rowOff>
    </xdr:from>
    <xdr:ext cx="534377" cy="259045"/>
    <xdr:sp macro="" textlink="">
      <xdr:nvSpPr>
        <xdr:cNvPr id="145" name="テキスト ボックス 144"/>
        <xdr:cNvSpPr txBox="1"/>
      </xdr:nvSpPr>
      <xdr:spPr>
        <a:xfrm>
          <a:off x="863111" y="944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2311</xdr:rowOff>
    </xdr:from>
    <xdr:to>
      <xdr:col>24</xdr:col>
      <xdr:colOff>63500</xdr:colOff>
      <xdr:row>79</xdr:row>
      <xdr:rowOff>3454</xdr:rowOff>
    </xdr:to>
    <xdr:cxnSp macro="">
      <xdr:nvCxnSpPr>
        <xdr:cNvPr id="174" name="直線コネクタ 173"/>
        <xdr:cNvCxnSpPr/>
      </xdr:nvCxnSpPr>
      <xdr:spPr>
        <a:xfrm flipV="1">
          <a:off x="3797300" y="1354686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3454</xdr:rowOff>
    </xdr:from>
    <xdr:to>
      <xdr:col>19</xdr:col>
      <xdr:colOff>177800</xdr:colOff>
      <xdr:row>79</xdr:row>
      <xdr:rowOff>7646</xdr:rowOff>
    </xdr:to>
    <xdr:cxnSp macro="">
      <xdr:nvCxnSpPr>
        <xdr:cNvPr id="177" name="直線コネクタ 176"/>
        <xdr:cNvCxnSpPr/>
      </xdr:nvCxnSpPr>
      <xdr:spPr>
        <a:xfrm flipV="1">
          <a:off x="2908300" y="1354800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1854</xdr:rowOff>
    </xdr:from>
    <xdr:to>
      <xdr:col>15</xdr:col>
      <xdr:colOff>50800</xdr:colOff>
      <xdr:row>79</xdr:row>
      <xdr:rowOff>7646</xdr:rowOff>
    </xdr:to>
    <xdr:cxnSp macro="">
      <xdr:nvCxnSpPr>
        <xdr:cNvPr id="180" name="直線コネクタ 179"/>
        <xdr:cNvCxnSpPr/>
      </xdr:nvCxnSpPr>
      <xdr:spPr>
        <a:xfrm>
          <a:off x="2019300" y="13546404"/>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167056</xdr:rowOff>
    </xdr:from>
    <xdr:to>
      <xdr:col>10</xdr:col>
      <xdr:colOff>114300</xdr:colOff>
      <xdr:row>79</xdr:row>
      <xdr:rowOff>1854</xdr:rowOff>
    </xdr:to>
    <xdr:cxnSp macro="">
      <xdr:nvCxnSpPr>
        <xdr:cNvPr id="183" name="直線コネクタ 182"/>
        <xdr:cNvCxnSpPr/>
      </xdr:nvCxnSpPr>
      <xdr:spPr>
        <a:xfrm>
          <a:off x="1130300" y="13540156"/>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122961</xdr:rowOff>
    </xdr:from>
    <xdr:to>
      <xdr:col>24</xdr:col>
      <xdr:colOff>114300</xdr:colOff>
      <xdr:row>79</xdr:row>
      <xdr:rowOff>53111</xdr:rowOff>
    </xdr:to>
    <xdr:sp macro="" textlink="">
      <xdr:nvSpPr>
        <xdr:cNvPr id="193" name="楕円 192"/>
        <xdr:cNvSpPr/>
      </xdr:nvSpPr>
      <xdr:spPr>
        <a:xfrm>
          <a:off x="45847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37888</xdr:rowOff>
    </xdr:from>
    <xdr:ext cx="378565" cy="259045"/>
    <xdr:sp macro="" textlink="">
      <xdr:nvSpPr>
        <xdr:cNvPr id="194" name="維持補修費該当値テキスト"/>
        <xdr:cNvSpPr txBox="1"/>
      </xdr:nvSpPr>
      <xdr:spPr>
        <a:xfrm>
          <a:off x="4686300" y="13410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124104</xdr:rowOff>
    </xdr:from>
    <xdr:to>
      <xdr:col>20</xdr:col>
      <xdr:colOff>38100</xdr:colOff>
      <xdr:row>79</xdr:row>
      <xdr:rowOff>54254</xdr:rowOff>
    </xdr:to>
    <xdr:sp macro="" textlink="">
      <xdr:nvSpPr>
        <xdr:cNvPr id="195" name="楕円 194"/>
        <xdr:cNvSpPr/>
      </xdr:nvSpPr>
      <xdr:spPr>
        <a:xfrm>
          <a:off x="3746500" y="134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45381</xdr:rowOff>
    </xdr:from>
    <xdr:ext cx="378565" cy="259045"/>
    <xdr:sp macro="" textlink="">
      <xdr:nvSpPr>
        <xdr:cNvPr id="196" name="テキスト ボックス 195"/>
        <xdr:cNvSpPr txBox="1"/>
      </xdr:nvSpPr>
      <xdr:spPr>
        <a:xfrm>
          <a:off x="3608017" y="13589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128296</xdr:rowOff>
    </xdr:from>
    <xdr:to>
      <xdr:col>15</xdr:col>
      <xdr:colOff>101600</xdr:colOff>
      <xdr:row>79</xdr:row>
      <xdr:rowOff>58446</xdr:rowOff>
    </xdr:to>
    <xdr:sp macro="" textlink="">
      <xdr:nvSpPr>
        <xdr:cNvPr id="197" name="楕円 196"/>
        <xdr:cNvSpPr/>
      </xdr:nvSpPr>
      <xdr:spPr>
        <a:xfrm>
          <a:off x="2857500" y="135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49573</xdr:rowOff>
    </xdr:from>
    <xdr:ext cx="378565" cy="259045"/>
    <xdr:sp macro="" textlink="">
      <xdr:nvSpPr>
        <xdr:cNvPr id="198" name="テキスト ボックス 197"/>
        <xdr:cNvSpPr txBox="1"/>
      </xdr:nvSpPr>
      <xdr:spPr>
        <a:xfrm>
          <a:off x="2719017" y="13594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122504</xdr:rowOff>
    </xdr:from>
    <xdr:to>
      <xdr:col>10</xdr:col>
      <xdr:colOff>165100</xdr:colOff>
      <xdr:row>79</xdr:row>
      <xdr:rowOff>52654</xdr:rowOff>
    </xdr:to>
    <xdr:sp macro="" textlink="">
      <xdr:nvSpPr>
        <xdr:cNvPr id="199" name="楕円 198"/>
        <xdr:cNvSpPr/>
      </xdr:nvSpPr>
      <xdr:spPr>
        <a:xfrm>
          <a:off x="1968500" y="134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43781</xdr:rowOff>
    </xdr:from>
    <xdr:ext cx="378565" cy="259045"/>
    <xdr:sp macro="" textlink="">
      <xdr:nvSpPr>
        <xdr:cNvPr id="200" name="テキスト ボックス 199"/>
        <xdr:cNvSpPr txBox="1"/>
      </xdr:nvSpPr>
      <xdr:spPr>
        <a:xfrm>
          <a:off x="1830017" y="13588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116256</xdr:rowOff>
    </xdr:from>
    <xdr:to>
      <xdr:col>6</xdr:col>
      <xdr:colOff>38100</xdr:colOff>
      <xdr:row>79</xdr:row>
      <xdr:rowOff>46406</xdr:rowOff>
    </xdr:to>
    <xdr:sp macro="" textlink="">
      <xdr:nvSpPr>
        <xdr:cNvPr id="201" name="楕円 200"/>
        <xdr:cNvSpPr/>
      </xdr:nvSpPr>
      <xdr:spPr>
        <a:xfrm>
          <a:off x="1079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37533</xdr:rowOff>
    </xdr:from>
    <xdr:ext cx="378565" cy="259045"/>
    <xdr:sp macro="" textlink="">
      <xdr:nvSpPr>
        <xdr:cNvPr id="202" name="テキスト ボックス 201"/>
        <xdr:cNvSpPr txBox="1"/>
      </xdr:nvSpPr>
      <xdr:spPr>
        <a:xfrm>
          <a:off x="941017" y="1358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113779</xdr:rowOff>
    </xdr:from>
    <xdr:to>
      <xdr:col>24</xdr:col>
      <xdr:colOff>63500</xdr:colOff>
      <xdr:row>96</xdr:row>
      <xdr:rowOff>114173</xdr:rowOff>
    </xdr:to>
    <xdr:cxnSp macro="">
      <xdr:nvCxnSpPr>
        <xdr:cNvPr id="232" name="直線コネクタ 231"/>
        <xdr:cNvCxnSpPr/>
      </xdr:nvCxnSpPr>
      <xdr:spPr>
        <a:xfrm>
          <a:off x="3797300" y="16572979"/>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90436</xdr:rowOff>
    </xdr:from>
    <xdr:to>
      <xdr:col>19</xdr:col>
      <xdr:colOff>177800</xdr:colOff>
      <xdr:row>96</xdr:row>
      <xdr:rowOff>113779</xdr:rowOff>
    </xdr:to>
    <xdr:cxnSp macro="">
      <xdr:nvCxnSpPr>
        <xdr:cNvPr id="235" name="直線コネクタ 234"/>
        <xdr:cNvCxnSpPr/>
      </xdr:nvCxnSpPr>
      <xdr:spPr>
        <a:xfrm>
          <a:off x="2908300" y="16549636"/>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90436</xdr:rowOff>
    </xdr:from>
    <xdr:to>
      <xdr:col>15</xdr:col>
      <xdr:colOff>50800</xdr:colOff>
      <xdr:row>96</xdr:row>
      <xdr:rowOff>118238</xdr:rowOff>
    </xdr:to>
    <xdr:cxnSp macro="">
      <xdr:nvCxnSpPr>
        <xdr:cNvPr id="238" name="直線コネクタ 237"/>
        <xdr:cNvCxnSpPr/>
      </xdr:nvCxnSpPr>
      <xdr:spPr>
        <a:xfrm flipV="1">
          <a:off x="2019300" y="16549636"/>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84900</xdr:rowOff>
    </xdr:from>
    <xdr:to>
      <xdr:col>10</xdr:col>
      <xdr:colOff>114300</xdr:colOff>
      <xdr:row>96</xdr:row>
      <xdr:rowOff>118238</xdr:rowOff>
    </xdr:to>
    <xdr:cxnSp macro="">
      <xdr:nvCxnSpPr>
        <xdr:cNvPr id="241" name="直線コネクタ 240"/>
        <xdr:cNvCxnSpPr/>
      </xdr:nvCxnSpPr>
      <xdr:spPr>
        <a:xfrm>
          <a:off x="1130300" y="16544100"/>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63373</xdr:rowOff>
    </xdr:from>
    <xdr:to>
      <xdr:col>24</xdr:col>
      <xdr:colOff>114300</xdr:colOff>
      <xdr:row>96</xdr:row>
      <xdr:rowOff>164973</xdr:rowOff>
    </xdr:to>
    <xdr:sp macro="" textlink="">
      <xdr:nvSpPr>
        <xdr:cNvPr id="251" name="楕円 250"/>
        <xdr:cNvSpPr/>
      </xdr:nvSpPr>
      <xdr:spPr>
        <a:xfrm>
          <a:off x="4584700" y="165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41800</xdr:rowOff>
    </xdr:from>
    <xdr:ext cx="534377" cy="259045"/>
    <xdr:sp macro="" textlink="">
      <xdr:nvSpPr>
        <xdr:cNvPr id="252" name="扶助費該当値テキスト"/>
        <xdr:cNvSpPr txBox="1"/>
      </xdr:nvSpPr>
      <xdr:spPr>
        <a:xfrm>
          <a:off x="4686300" y="165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62979</xdr:rowOff>
    </xdr:from>
    <xdr:to>
      <xdr:col>20</xdr:col>
      <xdr:colOff>38100</xdr:colOff>
      <xdr:row>96</xdr:row>
      <xdr:rowOff>164579</xdr:rowOff>
    </xdr:to>
    <xdr:sp macro="" textlink="">
      <xdr:nvSpPr>
        <xdr:cNvPr id="253" name="楕円 252"/>
        <xdr:cNvSpPr/>
      </xdr:nvSpPr>
      <xdr:spPr>
        <a:xfrm>
          <a:off x="3746500" y="165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155706</xdr:rowOff>
    </xdr:from>
    <xdr:ext cx="534377" cy="259045"/>
    <xdr:sp macro="" textlink="">
      <xdr:nvSpPr>
        <xdr:cNvPr id="254" name="テキスト ボックス 253"/>
        <xdr:cNvSpPr txBox="1"/>
      </xdr:nvSpPr>
      <xdr:spPr>
        <a:xfrm>
          <a:off x="3530111" y="166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39636</xdr:rowOff>
    </xdr:from>
    <xdr:to>
      <xdr:col>15</xdr:col>
      <xdr:colOff>101600</xdr:colOff>
      <xdr:row>96</xdr:row>
      <xdr:rowOff>141236</xdr:rowOff>
    </xdr:to>
    <xdr:sp macro="" textlink="">
      <xdr:nvSpPr>
        <xdr:cNvPr id="255" name="楕円 254"/>
        <xdr:cNvSpPr/>
      </xdr:nvSpPr>
      <xdr:spPr>
        <a:xfrm>
          <a:off x="28575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132363</xdr:rowOff>
    </xdr:from>
    <xdr:ext cx="534377" cy="259045"/>
    <xdr:sp macro="" textlink="">
      <xdr:nvSpPr>
        <xdr:cNvPr id="256" name="テキスト ボックス 255"/>
        <xdr:cNvSpPr txBox="1"/>
      </xdr:nvSpPr>
      <xdr:spPr>
        <a:xfrm>
          <a:off x="2641111" y="165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67438</xdr:rowOff>
    </xdr:from>
    <xdr:to>
      <xdr:col>10</xdr:col>
      <xdr:colOff>165100</xdr:colOff>
      <xdr:row>96</xdr:row>
      <xdr:rowOff>169038</xdr:rowOff>
    </xdr:to>
    <xdr:sp macro="" textlink="">
      <xdr:nvSpPr>
        <xdr:cNvPr id="257" name="楕円 256"/>
        <xdr:cNvSpPr/>
      </xdr:nvSpPr>
      <xdr:spPr>
        <a:xfrm>
          <a:off x="1968500" y="165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160165</xdr:rowOff>
    </xdr:from>
    <xdr:ext cx="534377" cy="259045"/>
    <xdr:sp macro="" textlink="">
      <xdr:nvSpPr>
        <xdr:cNvPr id="258" name="テキスト ボックス 257"/>
        <xdr:cNvSpPr txBox="1"/>
      </xdr:nvSpPr>
      <xdr:spPr>
        <a:xfrm>
          <a:off x="1752111" y="16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34100</xdr:rowOff>
    </xdr:from>
    <xdr:to>
      <xdr:col>6</xdr:col>
      <xdr:colOff>38100</xdr:colOff>
      <xdr:row>96</xdr:row>
      <xdr:rowOff>135700</xdr:rowOff>
    </xdr:to>
    <xdr:sp macro="" textlink="">
      <xdr:nvSpPr>
        <xdr:cNvPr id="259" name="楕円 258"/>
        <xdr:cNvSpPr/>
      </xdr:nvSpPr>
      <xdr:spPr>
        <a:xfrm>
          <a:off x="1079500" y="164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126827</xdr:rowOff>
    </xdr:from>
    <xdr:ext cx="534377" cy="259045"/>
    <xdr:sp macro="" textlink="">
      <xdr:nvSpPr>
        <xdr:cNvPr id="260" name="テキスト ボックス 259"/>
        <xdr:cNvSpPr txBox="1"/>
      </xdr:nvSpPr>
      <xdr:spPr>
        <a:xfrm>
          <a:off x="863111" y="165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52494</xdr:rowOff>
    </xdr:from>
    <xdr:to>
      <xdr:col>55</xdr:col>
      <xdr:colOff>0</xdr:colOff>
      <xdr:row>37</xdr:row>
      <xdr:rowOff>55619</xdr:rowOff>
    </xdr:to>
    <xdr:cxnSp macro="">
      <xdr:nvCxnSpPr>
        <xdr:cNvPr id="291" name="直線コネクタ 290"/>
        <xdr:cNvCxnSpPr/>
      </xdr:nvCxnSpPr>
      <xdr:spPr>
        <a:xfrm>
          <a:off x="9639300" y="6396144"/>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27196</xdr:rowOff>
    </xdr:from>
    <xdr:to>
      <xdr:col>50</xdr:col>
      <xdr:colOff>114300</xdr:colOff>
      <xdr:row>37</xdr:row>
      <xdr:rowOff>52494</xdr:rowOff>
    </xdr:to>
    <xdr:cxnSp macro="">
      <xdr:nvCxnSpPr>
        <xdr:cNvPr id="294" name="直線コネクタ 293"/>
        <xdr:cNvCxnSpPr/>
      </xdr:nvCxnSpPr>
      <xdr:spPr>
        <a:xfrm>
          <a:off x="8750300" y="6370846"/>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27196</xdr:rowOff>
    </xdr:from>
    <xdr:to>
      <xdr:col>45</xdr:col>
      <xdr:colOff>177800</xdr:colOff>
      <xdr:row>37</xdr:row>
      <xdr:rowOff>106575</xdr:rowOff>
    </xdr:to>
    <xdr:cxnSp macro="">
      <xdr:nvCxnSpPr>
        <xdr:cNvPr id="297" name="直線コネクタ 296"/>
        <xdr:cNvCxnSpPr/>
      </xdr:nvCxnSpPr>
      <xdr:spPr>
        <a:xfrm flipV="1">
          <a:off x="7861300" y="6370846"/>
          <a:ext cx="889000" cy="7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90703</xdr:rowOff>
    </xdr:from>
    <xdr:to>
      <xdr:col>41</xdr:col>
      <xdr:colOff>50800</xdr:colOff>
      <xdr:row>37</xdr:row>
      <xdr:rowOff>106575</xdr:rowOff>
    </xdr:to>
    <xdr:cxnSp macro="">
      <xdr:nvCxnSpPr>
        <xdr:cNvPr id="300" name="直線コネクタ 299"/>
        <xdr:cNvCxnSpPr/>
      </xdr:nvCxnSpPr>
      <xdr:spPr>
        <a:xfrm>
          <a:off x="6972300" y="6434353"/>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4819</xdr:rowOff>
    </xdr:from>
    <xdr:to>
      <xdr:col>55</xdr:col>
      <xdr:colOff>50800</xdr:colOff>
      <xdr:row>37</xdr:row>
      <xdr:rowOff>106419</xdr:rowOff>
    </xdr:to>
    <xdr:sp macro="" textlink="">
      <xdr:nvSpPr>
        <xdr:cNvPr id="310" name="楕円 309"/>
        <xdr:cNvSpPr/>
      </xdr:nvSpPr>
      <xdr:spPr>
        <a:xfrm>
          <a:off x="10426700" y="63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154696</xdr:rowOff>
    </xdr:from>
    <xdr:ext cx="534377" cy="259045"/>
    <xdr:sp macro="" textlink="">
      <xdr:nvSpPr>
        <xdr:cNvPr id="311" name="補助費等該当値テキスト"/>
        <xdr:cNvSpPr txBox="1"/>
      </xdr:nvSpPr>
      <xdr:spPr>
        <a:xfrm>
          <a:off x="10528300" y="63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1694</xdr:rowOff>
    </xdr:from>
    <xdr:to>
      <xdr:col>50</xdr:col>
      <xdr:colOff>165100</xdr:colOff>
      <xdr:row>37</xdr:row>
      <xdr:rowOff>103294</xdr:rowOff>
    </xdr:to>
    <xdr:sp macro="" textlink="">
      <xdr:nvSpPr>
        <xdr:cNvPr id="312" name="楕円 311"/>
        <xdr:cNvSpPr/>
      </xdr:nvSpPr>
      <xdr:spPr>
        <a:xfrm>
          <a:off x="9588500" y="63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94421</xdr:rowOff>
    </xdr:from>
    <xdr:ext cx="534377" cy="259045"/>
    <xdr:sp macro="" textlink="">
      <xdr:nvSpPr>
        <xdr:cNvPr id="313" name="テキスト ボックス 312"/>
        <xdr:cNvSpPr txBox="1"/>
      </xdr:nvSpPr>
      <xdr:spPr>
        <a:xfrm>
          <a:off x="9372111" y="64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147846</xdr:rowOff>
    </xdr:from>
    <xdr:to>
      <xdr:col>46</xdr:col>
      <xdr:colOff>38100</xdr:colOff>
      <xdr:row>37</xdr:row>
      <xdr:rowOff>77996</xdr:rowOff>
    </xdr:to>
    <xdr:sp macro="" textlink="">
      <xdr:nvSpPr>
        <xdr:cNvPr id="314" name="楕円 313"/>
        <xdr:cNvSpPr/>
      </xdr:nvSpPr>
      <xdr:spPr>
        <a:xfrm>
          <a:off x="8699500" y="63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69123</xdr:rowOff>
    </xdr:from>
    <xdr:ext cx="534377" cy="259045"/>
    <xdr:sp macro="" textlink="">
      <xdr:nvSpPr>
        <xdr:cNvPr id="315" name="テキスト ボックス 314"/>
        <xdr:cNvSpPr txBox="1"/>
      </xdr:nvSpPr>
      <xdr:spPr>
        <a:xfrm>
          <a:off x="8483111" y="64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55775</xdr:rowOff>
    </xdr:from>
    <xdr:to>
      <xdr:col>41</xdr:col>
      <xdr:colOff>101600</xdr:colOff>
      <xdr:row>37</xdr:row>
      <xdr:rowOff>157375</xdr:rowOff>
    </xdr:to>
    <xdr:sp macro="" textlink="">
      <xdr:nvSpPr>
        <xdr:cNvPr id="316" name="楕円 315"/>
        <xdr:cNvSpPr/>
      </xdr:nvSpPr>
      <xdr:spPr>
        <a:xfrm>
          <a:off x="7810500" y="63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148502</xdr:rowOff>
    </xdr:from>
    <xdr:ext cx="534377" cy="259045"/>
    <xdr:sp macro="" textlink="">
      <xdr:nvSpPr>
        <xdr:cNvPr id="317" name="テキスト ボックス 316"/>
        <xdr:cNvSpPr txBox="1"/>
      </xdr:nvSpPr>
      <xdr:spPr>
        <a:xfrm>
          <a:off x="7594111" y="64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39903</xdr:rowOff>
    </xdr:from>
    <xdr:to>
      <xdr:col>36</xdr:col>
      <xdr:colOff>165100</xdr:colOff>
      <xdr:row>37</xdr:row>
      <xdr:rowOff>141503</xdr:rowOff>
    </xdr:to>
    <xdr:sp macro="" textlink="">
      <xdr:nvSpPr>
        <xdr:cNvPr id="318" name="楕円 317"/>
        <xdr:cNvSpPr/>
      </xdr:nvSpPr>
      <xdr:spPr>
        <a:xfrm>
          <a:off x="6921500" y="63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132631</xdr:rowOff>
    </xdr:from>
    <xdr:ext cx="534377" cy="259045"/>
    <xdr:sp macro="" textlink="">
      <xdr:nvSpPr>
        <xdr:cNvPr id="319" name="テキスト ボックス 318"/>
        <xdr:cNvSpPr txBox="1"/>
      </xdr:nvSpPr>
      <xdr:spPr>
        <a:xfrm>
          <a:off x="6705111" y="64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33741</xdr:rowOff>
    </xdr:from>
    <xdr:to>
      <xdr:col>55</xdr:col>
      <xdr:colOff>0</xdr:colOff>
      <xdr:row>58</xdr:row>
      <xdr:rowOff>73152</xdr:rowOff>
    </xdr:to>
    <xdr:cxnSp macro="">
      <xdr:nvCxnSpPr>
        <xdr:cNvPr id="346" name="直線コネクタ 345"/>
        <xdr:cNvCxnSpPr/>
      </xdr:nvCxnSpPr>
      <xdr:spPr>
        <a:xfrm>
          <a:off x="9639300" y="9977841"/>
          <a:ext cx="8382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33741</xdr:rowOff>
    </xdr:from>
    <xdr:to>
      <xdr:col>50</xdr:col>
      <xdr:colOff>114300</xdr:colOff>
      <xdr:row>58</xdr:row>
      <xdr:rowOff>42760</xdr:rowOff>
    </xdr:to>
    <xdr:cxnSp macro="">
      <xdr:nvCxnSpPr>
        <xdr:cNvPr id="349" name="直線コネクタ 348"/>
        <xdr:cNvCxnSpPr/>
      </xdr:nvCxnSpPr>
      <xdr:spPr>
        <a:xfrm flipV="1">
          <a:off x="8750300" y="9977841"/>
          <a:ext cx="889000" cy="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139368</xdr:rowOff>
    </xdr:from>
    <xdr:to>
      <xdr:col>45</xdr:col>
      <xdr:colOff>177800</xdr:colOff>
      <xdr:row>58</xdr:row>
      <xdr:rowOff>42760</xdr:rowOff>
    </xdr:to>
    <xdr:cxnSp macro="">
      <xdr:nvCxnSpPr>
        <xdr:cNvPr id="352" name="直線コネクタ 351"/>
        <xdr:cNvCxnSpPr/>
      </xdr:nvCxnSpPr>
      <xdr:spPr>
        <a:xfrm>
          <a:off x="7861300" y="9912018"/>
          <a:ext cx="889000" cy="7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139368</xdr:rowOff>
    </xdr:from>
    <xdr:to>
      <xdr:col>41</xdr:col>
      <xdr:colOff>50800</xdr:colOff>
      <xdr:row>57</xdr:row>
      <xdr:rowOff>168437</xdr:rowOff>
    </xdr:to>
    <xdr:cxnSp macro="">
      <xdr:nvCxnSpPr>
        <xdr:cNvPr id="355" name="直線コネクタ 354"/>
        <xdr:cNvCxnSpPr/>
      </xdr:nvCxnSpPr>
      <xdr:spPr>
        <a:xfrm flipV="1">
          <a:off x="6972300" y="9912018"/>
          <a:ext cx="889000" cy="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22352</xdr:rowOff>
    </xdr:from>
    <xdr:to>
      <xdr:col>55</xdr:col>
      <xdr:colOff>50800</xdr:colOff>
      <xdr:row>58</xdr:row>
      <xdr:rowOff>123952</xdr:rowOff>
    </xdr:to>
    <xdr:sp macro="" textlink="">
      <xdr:nvSpPr>
        <xdr:cNvPr id="365" name="楕円 364"/>
        <xdr:cNvSpPr/>
      </xdr:nvSpPr>
      <xdr:spPr>
        <a:xfrm>
          <a:off x="10426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154391</xdr:rowOff>
    </xdr:from>
    <xdr:to>
      <xdr:col>50</xdr:col>
      <xdr:colOff>165100</xdr:colOff>
      <xdr:row>58</xdr:row>
      <xdr:rowOff>84541</xdr:rowOff>
    </xdr:to>
    <xdr:sp macro="" textlink="">
      <xdr:nvSpPr>
        <xdr:cNvPr id="367" name="楕円 366"/>
        <xdr:cNvSpPr/>
      </xdr:nvSpPr>
      <xdr:spPr>
        <a:xfrm>
          <a:off x="9588500" y="99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75668</xdr:rowOff>
    </xdr:from>
    <xdr:ext cx="534377" cy="259045"/>
    <xdr:sp macro="" textlink="">
      <xdr:nvSpPr>
        <xdr:cNvPr id="368" name="テキスト ボックス 367"/>
        <xdr:cNvSpPr txBox="1"/>
      </xdr:nvSpPr>
      <xdr:spPr>
        <a:xfrm>
          <a:off x="9372111" y="1001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163410</xdr:rowOff>
    </xdr:from>
    <xdr:to>
      <xdr:col>46</xdr:col>
      <xdr:colOff>38100</xdr:colOff>
      <xdr:row>58</xdr:row>
      <xdr:rowOff>93560</xdr:rowOff>
    </xdr:to>
    <xdr:sp macro="" textlink="">
      <xdr:nvSpPr>
        <xdr:cNvPr id="369" name="楕円 368"/>
        <xdr:cNvSpPr/>
      </xdr:nvSpPr>
      <xdr:spPr>
        <a:xfrm>
          <a:off x="8699500" y="99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84687</xdr:rowOff>
    </xdr:from>
    <xdr:ext cx="534377" cy="259045"/>
    <xdr:sp macro="" textlink="">
      <xdr:nvSpPr>
        <xdr:cNvPr id="370" name="テキスト ボックス 369"/>
        <xdr:cNvSpPr txBox="1"/>
      </xdr:nvSpPr>
      <xdr:spPr>
        <a:xfrm>
          <a:off x="8483111" y="1002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88568</xdr:rowOff>
    </xdr:from>
    <xdr:to>
      <xdr:col>41</xdr:col>
      <xdr:colOff>101600</xdr:colOff>
      <xdr:row>58</xdr:row>
      <xdr:rowOff>18718</xdr:rowOff>
    </xdr:to>
    <xdr:sp macro="" textlink="">
      <xdr:nvSpPr>
        <xdr:cNvPr id="371" name="楕円 370"/>
        <xdr:cNvSpPr/>
      </xdr:nvSpPr>
      <xdr:spPr>
        <a:xfrm>
          <a:off x="7810500" y="98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35245</xdr:rowOff>
    </xdr:from>
    <xdr:ext cx="534377" cy="259045"/>
    <xdr:sp macro="" textlink="">
      <xdr:nvSpPr>
        <xdr:cNvPr id="372" name="テキスト ボックス 371"/>
        <xdr:cNvSpPr txBox="1"/>
      </xdr:nvSpPr>
      <xdr:spPr>
        <a:xfrm>
          <a:off x="7594111" y="96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117637</xdr:rowOff>
    </xdr:from>
    <xdr:to>
      <xdr:col>36</xdr:col>
      <xdr:colOff>165100</xdr:colOff>
      <xdr:row>58</xdr:row>
      <xdr:rowOff>47787</xdr:rowOff>
    </xdr:to>
    <xdr:sp macro="" textlink="">
      <xdr:nvSpPr>
        <xdr:cNvPr id="373" name="楕円 372"/>
        <xdr:cNvSpPr/>
      </xdr:nvSpPr>
      <xdr:spPr>
        <a:xfrm>
          <a:off x="6921500" y="9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38914</xdr:rowOff>
    </xdr:from>
    <xdr:ext cx="534377" cy="259045"/>
    <xdr:sp macro="" textlink="">
      <xdr:nvSpPr>
        <xdr:cNvPr id="374" name="テキスト ボックス 373"/>
        <xdr:cNvSpPr txBox="1"/>
      </xdr:nvSpPr>
      <xdr:spPr>
        <a:xfrm>
          <a:off x="6705111" y="99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64432</xdr:rowOff>
    </xdr:from>
    <xdr:to>
      <xdr:col>55</xdr:col>
      <xdr:colOff>0</xdr:colOff>
      <xdr:row>79</xdr:row>
      <xdr:rowOff>89767</xdr:rowOff>
    </xdr:to>
    <xdr:cxnSp macro="">
      <xdr:nvCxnSpPr>
        <xdr:cNvPr id="405" name="直線コネクタ 404"/>
        <xdr:cNvCxnSpPr/>
      </xdr:nvCxnSpPr>
      <xdr:spPr>
        <a:xfrm>
          <a:off x="9639300" y="13608982"/>
          <a:ext cx="838200" cy="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64432</xdr:rowOff>
    </xdr:from>
    <xdr:to>
      <xdr:col>50</xdr:col>
      <xdr:colOff>114300</xdr:colOff>
      <xdr:row>79</xdr:row>
      <xdr:rowOff>80897</xdr:rowOff>
    </xdr:to>
    <xdr:cxnSp macro="">
      <xdr:nvCxnSpPr>
        <xdr:cNvPr id="408" name="直線コネクタ 407"/>
        <xdr:cNvCxnSpPr/>
      </xdr:nvCxnSpPr>
      <xdr:spPr>
        <a:xfrm flipV="1">
          <a:off x="8750300" y="13608982"/>
          <a:ext cx="889000" cy="1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117506</xdr:rowOff>
    </xdr:from>
    <xdr:to>
      <xdr:col>45</xdr:col>
      <xdr:colOff>177800</xdr:colOff>
      <xdr:row>79</xdr:row>
      <xdr:rowOff>80897</xdr:rowOff>
    </xdr:to>
    <xdr:cxnSp macro="">
      <xdr:nvCxnSpPr>
        <xdr:cNvPr id="411" name="直線コネクタ 410"/>
        <xdr:cNvCxnSpPr/>
      </xdr:nvCxnSpPr>
      <xdr:spPr>
        <a:xfrm>
          <a:off x="7861300" y="13490606"/>
          <a:ext cx="889000" cy="13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117506</xdr:rowOff>
    </xdr:from>
    <xdr:to>
      <xdr:col>41</xdr:col>
      <xdr:colOff>50800</xdr:colOff>
      <xdr:row>79</xdr:row>
      <xdr:rowOff>50967</xdr:rowOff>
    </xdr:to>
    <xdr:cxnSp macro="">
      <xdr:nvCxnSpPr>
        <xdr:cNvPr id="414" name="直線コネクタ 413"/>
        <xdr:cNvCxnSpPr/>
      </xdr:nvCxnSpPr>
      <xdr:spPr>
        <a:xfrm flipV="1">
          <a:off x="6972300" y="13490606"/>
          <a:ext cx="889000" cy="10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38967</xdr:rowOff>
    </xdr:from>
    <xdr:to>
      <xdr:col>55</xdr:col>
      <xdr:colOff>50800</xdr:colOff>
      <xdr:row>79</xdr:row>
      <xdr:rowOff>140567</xdr:rowOff>
    </xdr:to>
    <xdr:sp macro="" textlink="">
      <xdr:nvSpPr>
        <xdr:cNvPr id="424" name="楕円 423"/>
        <xdr:cNvSpPr/>
      </xdr:nvSpPr>
      <xdr:spPr>
        <a:xfrm>
          <a:off x="10426700" y="1358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13632</xdr:rowOff>
    </xdr:from>
    <xdr:to>
      <xdr:col>50</xdr:col>
      <xdr:colOff>165100</xdr:colOff>
      <xdr:row>79</xdr:row>
      <xdr:rowOff>115232</xdr:rowOff>
    </xdr:to>
    <xdr:sp macro="" textlink="">
      <xdr:nvSpPr>
        <xdr:cNvPr id="426" name="楕円 425"/>
        <xdr:cNvSpPr/>
      </xdr:nvSpPr>
      <xdr:spPr>
        <a:xfrm>
          <a:off x="9588500" y="135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106359</xdr:rowOff>
    </xdr:from>
    <xdr:ext cx="534377" cy="259045"/>
    <xdr:sp macro="" textlink="">
      <xdr:nvSpPr>
        <xdr:cNvPr id="427" name="テキスト ボックス 426"/>
        <xdr:cNvSpPr txBox="1"/>
      </xdr:nvSpPr>
      <xdr:spPr>
        <a:xfrm>
          <a:off x="9372111" y="1365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30097</xdr:rowOff>
    </xdr:from>
    <xdr:to>
      <xdr:col>46</xdr:col>
      <xdr:colOff>38100</xdr:colOff>
      <xdr:row>79</xdr:row>
      <xdr:rowOff>131697</xdr:rowOff>
    </xdr:to>
    <xdr:sp macro="" textlink="">
      <xdr:nvSpPr>
        <xdr:cNvPr id="428" name="楕円 427"/>
        <xdr:cNvSpPr/>
      </xdr:nvSpPr>
      <xdr:spPr>
        <a:xfrm>
          <a:off x="8699500" y="135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122824</xdr:rowOff>
    </xdr:from>
    <xdr:ext cx="469744" cy="259045"/>
    <xdr:sp macro="" textlink="">
      <xdr:nvSpPr>
        <xdr:cNvPr id="429" name="テキスト ボックス 428"/>
        <xdr:cNvSpPr txBox="1"/>
      </xdr:nvSpPr>
      <xdr:spPr>
        <a:xfrm>
          <a:off x="8515428" y="136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66706</xdr:rowOff>
    </xdr:from>
    <xdr:to>
      <xdr:col>41</xdr:col>
      <xdr:colOff>101600</xdr:colOff>
      <xdr:row>78</xdr:row>
      <xdr:rowOff>168306</xdr:rowOff>
    </xdr:to>
    <xdr:sp macro="" textlink="">
      <xdr:nvSpPr>
        <xdr:cNvPr id="430" name="楕円 429"/>
        <xdr:cNvSpPr/>
      </xdr:nvSpPr>
      <xdr:spPr>
        <a:xfrm>
          <a:off x="7810500" y="1343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13383</xdr:rowOff>
    </xdr:from>
    <xdr:ext cx="534377" cy="259045"/>
    <xdr:sp macro="" textlink="">
      <xdr:nvSpPr>
        <xdr:cNvPr id="431" name="テキスト ボックス 430"/>
        <xdr:cNvSpPr txBox="1"/>
      </xdr:nvSpPr>
      <xdr:spPr>
        <a:xfrm>
          <a:off x="7594111" y="1321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167</xdr:rowOff>
    </xdr:from>
    <xdr:to>
      <xdr:col>36</xdr:col>
      <xdr:colOff>165100</xdr:colOff>
      <xdr:row>79</xdr:row>
      <xdr:rowOff>101767</xdr:rowOff>
    </xdr:to>
    <xdr:sp macro="" textlink="">
      <xdr:nvSpPr>
        <xdr:cNvPr id="432" name="楕円 431"/>
        <xdr:cNvSpPr/>
      </xdr:nvSpPr>
      <xdr:spPr>
        <a:xfrm>
          <a:off x="6921500" y="135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92894</xdr:rowOff>
    </xdr:from>
    <xdr:ext cx="534377" cy="259045"/>
    <xdr:sp macro="" textlink="">
      <xdr:nvSpPr>
        <xdr:cNvPr id="433" name="テキスト ボックス 432"/>
        <xdr:cNvSpPr txBox="1"/>
      </xdr:nvSpPr>
      <xdr:spPr>
        <a:xfrm>
          <a:off x="6705111" y="1363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138018</xdr:rowOff>
    </xdr:from>
    <xdr:to>
      <xdr:col>55</xdr:col>
      <xdr:colOff>0</xdr:colOff>
      <xdr:row>97</xdr:row>
      <xdr:rowOff>125788</xdr:rowOff>
    </xdr:to>
    <xdr:cxnSp macro="">
      <xdr:nvCxnSpPr>
        <xdr:cNvPr id="464" name="直線コネクタ 463"/>
        <xdr:cNvCxnSpPr/>
      </xdr:nvCxnSpPr>
      <xdr:spPr>
        <a:xfrm>
          <a:off x="9639300" y="16597218"/>
          <a:ext cx="838200" cy="1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138018</xdr:rowOff>
    </xdr:from>
    <xdr:to>
      <xdr:col>50</xdr:col>
      <xdr:colOff>114300</xdr:colOff>
      <xdr:row>97</xdr:row>
      <xdr:rowOff>19799</xdr:rowOff>
    </xdr:to>
    <xdr:cxnSp macro="">
      <xdr:nvCxnSpPr>
        <xdr:cNvPr id="467" name="直線コネクタ 466"/>
        <xdr:cNvCxnSpPr/>
      </xdr:nvCxnSpPr>
      <xdr:spPr>
        <a:xfrm flipV="1">
          <a:off x="8750300" y="16597218"/>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19799</xdr:rowOff>
    </xdr:from>
    <xdr:to>
      <xdr:col>45</xdr:col>
      <xdr:colOff>177800</xdr:colOff>
      <xdr:row>97</xdr:row>
      <xdr:rowOff>147129</xdr:rowOff>
    </xdr:to>
    <xdr:cxnSp macro="">
      <xdr:nvCxnSpPr>
        <xdr:cNvPr id="470" name="直線コネクタ 469"/>
        <xdr:cNvCxnSpPr/>
      </xdr:nvCxnSpPr>
      <xdr:spPr>
        <a:xfrm flipV="1">
          <a:off x="7861300" y="16650449"/>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11863</xdr:rowOff>
    </xdr:from>
    <xdr:to>
      <xdr:col>41</xdr:col>
      <xdr:colOff>50800</xdr:colOff>
      <xdr:row>97</xdr:row>
      <xdr:rowOff>147129</xdr:rowOff>
    </xdr:to>
    <xdr:cxnSp macro="">
      <xdr:nvCxnSpPr>
        <xdr:cNvPr id="473" name="直線コネクタ 472"/>
        <xdr:cNvCxnSpPr/>
      </xdr:nvCxnSpPr>
      <xdr:spPr>
        <a:xfrm>
          <a:off x="6972300" y="16471063"/>
          <a:ext cx="889000" cy="3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74988</xdr:rowOff>
    </xdr:from>
    <xdr:to>
      <xdr:col>55</xdr:col>
      <xdr:colOff>50800</xdr:colOff>
      <xdr:row>98</xdr:row>
      <xdr:rowOff>5138</xdr:rowOff>
    </xdr:to>
    <xdr:sp macro="" textlink="">
      <xdr:nvSpPr>
        <xdr:cNvPr id="483" name="楕円 482"/>
        <xdr:cNvSpPr/>
      </xdr:nvSpPr>
      <xdr:spPr>
        <a:xfrm>
          <a:off x="104267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53415</xdr:rowOff>
    </xdr:from>
    <xdr:ext cx="534377" cy="259045"/>
    <xdr:sp macro="" textlink="">
      <xdr:nvSpPr>
        <xdr:cNvPr id="484" name="普通建設事業費 （ うち更新整備　）該当値テキスト"/>
        <xdr:cNvSpPr txBox="1"/>
      </xdr:nvSpPr>
      <xdr:spPr>
        <a:xfrm>
          <a:off x="10528300"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87218</xdr:rowOff>
    </xdr:from>
    <xdr:to>
      <xdr:col>50</xdr:col>
      <xdr:colOff>165100</xdr:colOff>
      <xdr:row>97</xdr:row>
      <xdr:rowOff>17368</xdr:rowOff>
    </xdr:to>
    <xdr:sp macro="" textlink="">
      <xdr:nvSpPr>
        <xdr:cNvPr id="485" name="楕円 484"/>
        <xdr:cNvSpPr/>
      </xdr:nvSpPr>
      <xdr:spPr>
        <a:xfrm>
          <a:off x="9588500" y="165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33895</xdr:rowOff>
    </xdr:from>
    <xdr:ext cx="534377" cy="259045"/>
    <xdr:sp macro="" textlink="">
      <xdr:nvSpPr>
        <xdr:cNvPr id="486" name="テキスト ボックス 485"/>
        <xdr:cNvSpPr txBox="1"/>
      </xdr:nvSpPr>
      <xdr:spPr>
        <a:xfrm>
          <a:off x="9372111" y="163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140449</xdr:rowOff>
    </xdr:from>
    <xdr:to>
      <xdr:col>46</xdr:col>
      <xdr:colOff>38100</xdr:colOff>
      <xdr:row>97</xdr:row>
      <xdr:rowOff>70599</xdr:rowOff>
    </xdr:to>
    <xdr:sp macro="" textlink="">
      <xdr:nvSpPr>
        <xdr:cNvPr id="487" name="楕円 486"/>
        <xdr:cNvSpPr/>
      </xdr:nvSpPr>
      <xdr:spPr>
        <a:xfrm>
          <a:off x="8699500" y="165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61726</xdr:rowOff>
    </xdr:from>
    <xdr:ext cx="534377" cy="259045"/>
    <xdr:sp macro="" textlink="">
      <xdr:nvSpPr>
        <xdr:cNvPr id="488" name="テキスト ボックス 487"/>
        <xdr:cNvSpPr txBox="1"/>
      </xdr:nvSpPr>
      <xdr:spPr>
        <a:xfrm>
          <a:off x="8483111" y="166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96329</xdr:rowOff>
    </xdr:from>
    <xdr:to>
      <xdr:col>41</xdr:col>
      <xdr:colOff>101600</xdr:colOff>
      <xdr:row>98</xdr:row>
      <xdr:rowOff>26479</xdr:rowOff>
    </xdr:to>
    <xdr:sp macro="" textlink="">
      <xdr:nvSpPr>
        <xdr:cNvPr id="489" name="楕円 488"/>
        <xdr:cNvSpPr/>
      </xdr:nvSpPr>
      <xdr:spPr>
        <a:xfrm>
          <a:off x="7810500" y="167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17606</xdr:rowOff>
    </xdr:from>
    <xdr:ext cx="534377" cy="259045"/>
    <xdr:sp macro="" textlink="">
      <xdr:nvSpPr>
        <xdr:cNvPr id="490" name="テキスト ボックス 489"/>
        <xdr:cNvSpPr txBox="1"/>
      </xdr:nvSpPr>
      <xdr:spPr>
        <a:xfrm>
          <a:off x="7594111" y="168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132513</xdr:rowOff>
    </xdr:from>
    <xdr:to>
      <xdr:col>36</xdr:col>
      <xdr:colOff>165100</xdr:colOff>
      <xdr:row>96</xdr:row>
      <xdr:rowOff>62663</xdr:rowOff>
    </xdr:to>
    <xdr:sp macro="" textlink="">
      <xdr:nvSpPr>
        <xdr:cNvPr id="491" name="楕円 490"/>
        <xdr:cNvSpPr/>
      </xdr:nvSpPr>
      <xdr:spPr>
        <a:xfrm>
          <a:off x="6921500" y="164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79190</xdr:rowOff>
    </xdr:from>
    <xdr:ext cx="534377" cy="259045"/>
    <xdr:sp macro="" textlink="">
      <xdr:nvSpPr>
        <xdr:cNvPr id="492" name="テキスト ボックス 491"/>
        <xdr:cNvSpPr txBox="1"/>
      </xdr:nvSpPr>
      <xdr:spPr>
        <a:xfrm>
          <a:off x="6705111" y="1619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98357</xdr:rowOff>
    </xdr:from>
    <xdr:to>
      <xdr:col>85</xdr:col>
      <xdr:colOff>127000</xdr:colOff>
      <xdr:row>77</xdr:row>
      <xdr:rowOff>89636</xdr:rowOff>
    </xdr:to>
    <xdr:cxnSp macro="">
      <xdr:nvCxnSpPr>
        <xdr:cNvPr id="629" name="直線コネクタ 628"/>
        <xdr:cNvCxnSpPr/>
      </xdr:nvCxnSpPr>
      <xdr:spPr>
        <a:xfrm flipV="1">
          <a:off x="15481300" y="13128557"/>
          <a:ext cx="838200" cy="16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89636</xdr:rowOff>
    </xdr:from>
    <xdr:to>
      <xdr:col>81</xdr:col>
      <xdr:colOff>50800</xdr:colOff>
      <xdr:row>77</xdr:row>
      <xdr:rowOff>128809</xdr:rowOff>
    </xdr:to>
    <xdr:cxnSp macro="">
      <xdr:nvCxnSpPr>
        <xdr:cNvPr id="632" name="直線コネクタ 631"/>
        <xdr:cNvCxnSpPr/>
      </xdr:nvCxnSpPr>
      <xdr:spPr>
        <a:xfrm flipV="1">
          <a:off x="14592300" y="13291286"/>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128809</xdr:rowOff>
    </xdr:from>
    <xdr:to>
      <xdr:col>76</xdr:col>
      <xdr:colOff>114300</xdr:colOff>
      <xdr:row>77</xdr:row>
      <xdr:rowOff>141887</xdr:rowOff>
    </xdr:to>
    <xdr:cxnSp macro="">
      <xdr:nvCxnSpPr>
        <xdr:cNvPr id="635" name="直線コネクタ 634"/>
        <xdr:cNvCxnSpPr/>
      </xdr:nvCxnSpPr>
      <xdr:spPr>
        <a:xfrm flipV="1">
          <a:off x="13703300" y="13330459"/>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117771</xdr:rowOff>
    </xdr:from>
    <xdr:to>
      <xdr:col>71</xdr:col>
      <xdr:colOff>177800</xdr:colOff>
      <xdr:row>77</xdr:row>
      <xdr:rowOff>141887</xdr:rowOff>
    </xdr:to>
    <xdr:cxnSp macro="">
      <xdr:nvCxnSpPr>
        <xdr:cNvPr id="638" name="直線コネクタ 637"/>
        <xdr:cNvCxnSpPr/>
      </xdr:nvCxnSpPr>
      <xdr:spPr>
        <a:xfrm>
          <a:off x="12814300" y="13319421"/>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47557</xdr:rowOff>
    </xdr:from>
    <xdr:to>
      <xdr:col>85</xdr:col>
      <xdr:colOff>177800</xdr:colOff>
      <xdr:row>76</xdr:row>
      <xdr:rowOff>149157</xdr:rowOff>
    </xdr:to>
    <xdr:sp macro="" textlink="">
      <xdr:nvSpPr>
        <xdr:cNvPr id="648" name="楕円 647"/>
        <xdr:cNvSpPr/>
      </xdr:nvSpPr>
      <xdr:spPr>
        <a:xfrm>
          <a:off x="16268700" y="130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25984</xdr:rowOff>
    </xdr:from>
    <xdr:ext cx="534377" cy="259045"/>
    <xdr:sp macro="" textlink="">
      <xdr:nvSpPr>
        <xdr:cNvPr id="649" name="公債費該当値テキスト"/>
        <xdr:cNvSpPr txBox="1"/>
      </xdr:nvSpPr>
      <xdr:spPr>
        <a:xfrm>
          <a:off x="16370300" y="130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38836</xdr:rowOff>
    </xdr:from>
    <xdr:to>
      <xdr:col>81</xdr:col>
      <xdr:colOff>101600</xdr:colOff>
      <xdr:row>77</xdr:row>
      <xdr:rowOff>140436</xdr:rowOff>
    </xdr:to>
    <xdr:sp macro="" textlink="">
      <xdr:nvSpPr>
        <xdr:cNvPr id="650" name="楕円 649"/>
        <xdr:cNvSpPr/>
      </xdr:nvSpPr>
      <xdr:spPr>
        <a:xfrm>
          <a:off x="15430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131563</xdr:rowOff>
    </xdr:from>
    <xdr:ext cx="534377" cy="259045"/>
    <xdr:sp macro="" textlink="">
      <xdr:nvSpPr>
        <xdr:cNvPr id="651" name="テキスト ボックス 650"/>
        <xdr:cNvSpPr txBox="1"/>
      </xdr:nvSpPr>
      <xdr:spPr>
        <a:xfrm>
          <a:off x="15214111" y="133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78009</xdr:rowOff>
    </xdr:from>
    <xdr:to>
      <xdr:col>76</xdr:col>
      <xdr:colOff>165100</xdr:colOff>
      <xdr:row>78</xdr:row>
      <xdr:rowOff>8159</xdr:rowOff>
    </xdr:to>
    <xdr:sp macro="" textlink="">
      <xdr:nvSpPr>
        <xdr:cNvPr id="652" name="楕円 651"/>
        <xdr:cNvSpPr/>
      </xdr:nvSpPr>
      <xdr:spPr>
        <a:xfrm>
          <a:off x="14541500" y="132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170736</xdr:rowOff>
    </xdr:from>
    <xdr:ext cx="534377" cy="259045"/>
    <xdr:sp macro="" textlink="">
      <xdr:nvSpPr>
        <xdr:cNvPr id="653" name="テキスト ボックス 652"/>
        <xdr:cNvSpPr txBox="1"/>
      </xdr:nvSpPr>
      <xdr:spPr>
        <a:xfrm>
          <a:off x="14325111" y="133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91087</xdr:rowOff>
    </xdr:from>
    <xdr:to>
      <xdr:col>72</xdr:col>
      <xdr:colOff>38100</xdr:colOff>
      <xdr:row>78</xdr:row>
      <xdr:rowOff>21237</xdr:rowOff>
    </xdr:to>
    <xdr:sp macro="" textlink="">
      <xdr:nvSpPr>
        <xdr:cNvPr id="654" name="楕円 653"/>
        <xdr:cNvSpPr/>
      </xdr:nvSpPr>
      <xdr:spPr>
        <a:xfrm>
          <a:off x="13652500" y="132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12364</xdr:rowOff>
    </xdr:from>
    <xdr:ext cx="534377" cy="259045"/>
    <xdr:sp macro="" textlink="">
      <xdr:nvSpPr>
        <xdr:cNvPr id="655" name="テキスト ボックス 654"/>
        <xdr:cNvSpPr txBox="1"/>
      </xdr:nvSpPr>
      <xdr:spPr>
        <a:xfrm>
          <a:off x="13436111" y="133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66971</xdr:rowOff>
    </xdr:from>
    <xdr:to>
      <xdr:col>67</xdr:col>
      <xdr:colOff>101600</xdr:colOff>
      <xdr:row>77</xdr:row>
      <xdr:rowOff>168571</xdr:rowOff>
    </xdr:to>
    <xdr:sp macro="" textlink="">
      <xdr:nvSpPr>
        <xdr:cNvPr id="656" name="楕円 655"/>
        <xdr:cNvSpPr/>
      </xdr:nvSpPr>
      <xdr:spPr>
        <a:xfrm>
          <a:off x="12763500" y="132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159698</xdr:rowOff>
    </xdr:from>
    <xdr:ext cx="534377" cy="259045"/>
    <xdr:sp macro="" textlink="">
      <xdr:nvSpPr>
        <xdr:cNvPr id="657" name="テキスト ボックス 656"/>
        <xdr:cNvSpPr txBox="1"/>
      </xdr:nvSpPr>
      <xdr:spPr>
        <a:xfrm>
          <a:off x="12547111" y="133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19239</xdr:rowOff>
    </xdr:from>
    <xdr:to>
      <xdr:col>85</xdr:col>
      <xdr:colOff>127000</xdr:colOff>
      <xdr:row>99</xdr:row>
      <xdr:rowOff>79350</xdr:rowOff>
    </xdr:to>
    <xdr:cxnSp macro="">
      <xdr:nvCxnSpPr>
        <xdr:cNvPr id="688" name="直線コネクタ 687"/>
        <xdr:cNvCxnSpPr/>
      </xdr:nvCxnSpPr>
      <xdr:spPr>
        <a:xfrm flipV="1">
          <a:off x="15481300" y="16992789"/>
          <a:ext cx="8382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46813</xdr:rowOff>
    </xdr:from>
    <xdr:to>
      <xdr:col>81</xdr:col>
      <xdr:colOff>50800</xdr:colOff>
      <xdr:row>99</xdr:row>
      <xdr:rowOff>79350</xdr:rowOff>
    </xdr:to>
    <xdr:cxnSp macro="">
      <xdr:nvCxnSpPr>
        <xdr:cNvPr id="691" name="直線コネクタ 690"/>
        <xdr:cNvCxnSpPr/>
      </xdr:nvCxnSpPr>
      <xdr:spPr>
        <a:xfrm>
          <a:off x="14592300" y="17020363"/>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46813</xdr:rowOff>
    </xdr:from>
    <xdr:to>
      <xdr:col>76</xdr:col>
      <xdr:colOff>114300</xdr:colOff>
      <xdr:row>99</xdr:row>
      <xdr:rowOff>83813</xdr:rowOff>
    </xdr:to>
    <xdr:cxnSp macro="">
      <xdr:nvCxnSpPr>
        <xdr:cNvPr id="694" name="直線コネクタ 693"/>
        <xdr:cNvCxnSpPr/>
      </xdr:nvCxnSpPr>
      <xdr:spPr>
        <a:xfrm flipV="1">
          <a:off x="13703300" y="17020363"/>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73743</xdr:rowOff>
    </xdr:from>
    <xdr:to>
      <xdr:col>71</xdr:col>
      <xdr:colOff>177800</xdr:colOff>
      <xdr:row>99</xdr:row>
      <xdr:rowOff>83813</xdr:rowOff>
    </xdr:to>
    <xdr:cxnSp macro="">
      <xdr:nvCxnSpPr>
        <xdr:cNvPr id="697" name="直線コネクタ 696"/>
        <xdr:cNvCxnSpPr/>
      </xdr:nvCxnSpPr>
      <xdr:spPr>
        <a:xfrm>
          <a:off x="12814300" y="17047293"/>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139889</xdr:rowOff>
    </xdr:from>
    <xdr:to>
      <xdr:col>85</xdr:col>
      <xdr:colOff>177800</xdr:colOff>
      <xdr:row>99</xdr:row>
      <xdr:rowOff>70039</xdr:rowOff>
    </xdr:to>
    <xdr:sp macro="" textlink="">
      <xdr:nvSpPr>
        <xdr:cNvPr id="707" name="楕円 706"/>
        <xdr:cNvSpPr/>
      </xdr:nvSpPr>
      <xdr:spPr>
        <a:xfrm>
          <a:off x="16268700" y="169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54816</xdr:rowOff>
    </xdr:from>
    <xdr:ext cx="469744" cy="259045"/>
    <xdr:sp macro="" textlink="">
      <xdr:nvSpPr>
        <xdr:cNvPr id="708" name="積立金該当値テキスト"/>
        <xdr:cNvSpPr txBox="1"/>
      </xdr:nvSpPr>
      <xdr:spPr>
        <a:xfrm>
          <a:off x="16370300" y="1685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28550</xdr:rowOff>
    </xdr:from>
    <xdr:to>
      <xdr:col>81</xdr:col>
      <xdr:colOff>101600</xdr:colOff>
      <xdr:row>99</xdr:row>
      <xdr:rowOff>130150</xdr:rowOff>
    </xdr:to>
    <xdr:sp macro="" textlink="">
      <xdr:nvSpPr>
        <xdr:cNvPr id="709" name="楕円 708"/>
        <xdr:cNvSpPr/>
      </xdr:nvSpPr>
      <xdr:spPr>
        <a:xfrm>
          <a:off x="15430500" y="170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121277</xdr:rowOff>
    </xdr:from>
    <xdr:ext cx="469744" cy="259045"/>
    <xdr:sp macro="" textlink="">
      <xdr:nvSpPr>
        <xdr:cNvPr id="710" name="テキスト ボックス 709"/>
        <xdr:cNvSpPr txBox="1"/>
      </xdr:nvSpPr>
      <xdr:spPr>
        <a:xfrm>
          <a:off x="15246428" y="1709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167463</xdr:rowOff>
    </xdr:from>
    <xdr:to>
      <xdr:col>76</xdr:col>
      <xdr:colOff>165100</xdr:colOff>
      <xdr:row>99</xdr:row>
      <xdr:rowOff>97613</xdr:rowOff>
    </xdr:to>
    <xdr:sp macro="" textlink="">
      <xdr:nvSpPr>
        <xdr:cNvPr id="711" name="楕円 710"/>
        <xdr:cNvSpPr/>
      </xdr:nvSpPr>
      <xdr:spPr>
        <a:xfrm>
          <a:off x="14541500" y="1696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88740</xdr:rowOff>
    </xdr:from>
    <xdr:ext cx="469744" cy="259045"/>
    <xdr:sp macro="" textlink="">
      <xdr:nvSpPr>
        <xdr:cNvPr id="712" name="テキスト ボックス 711"/>
        <xdr:cNvSpPr txBox="1"/>
      </xdr:nvSpPr>
      <xdr:spPr>
        <a:xfrm>
          <a:off x="14357428" y="1706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33013</xdr:rowOff>
    </xdr:from>
    <xdr:to>
      <xdr:col>72</xdr:col>
      <xdr:colOff>38100</xdr:colOff>
      <xdr:row>99</xdr:row>
      <xdr:rowOff>134613</xdr:rowOff>
    </xdr:to>
    <xdr:sp macro="" textlink="">
      <xdr:nvSpPr>
        <xdr:cNvPr id="713" name="楕円 712"/>
        <xdr:cNvSpPr/>
      </xdr:nvSpPr>
      <xdr:spPr>
        <a:xfrm>
          <a:off x="13652500" y="170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125740</xdr:rowOff>
    </xdr:from>
    <xdr:ext cx="469744" cy="259045"/>
    <xdr:sp macro="" textlink="">
      <xdr:nvSpPr>
        <xdr:cNvPr id="714" name="テキスト ボックス 713"/>
        <xdr:cNvSpPr txBox="1"/>
      </xdr:nvSpPr>
      <xdr:spPr>
        <a:xfrm>
          <a:off x="13468428" y="1709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22943</xdr:rowOff>
    </xdr:from>
    <xdr:to>
      <xdr:col>67</xdr:col>
      <xdr:colOff>101600</xdr:colOff>
      <xdr:row>99</xdr:row>
      <xdr:rowOff>124543</xdr:rowOff>
    </xdr:to>
    <xdr:sp macro="" textlink="">
      <xdr:nvSpPr>
        <xdr:cNvPr id="715" name="楕円 714"/>
        <xdr:cNvSpPr/>
      </xdr:nvSpPr>
      <xdr:spPr>
        <a:xfrm>
          <a:off x="12763500" y="169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115670</xdr:rowOff>
    </xdr:from>
    <xdr:ext cx="469744" cy="259045"/>
    <xdr:sp macro="" textlink="">
      <xdr:nvSpPr>
        <xdr:cNvPr id="716" name="テキスト ボックス 715"/>
        <xdr:cNvSpPr txBox="1"/>
      </xdr:nvSpPr>
      <xdr:spPr>
        <a:xfrm>
          <a:off x="12579428" y="170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147854</xdr:rowOff>
    </xdr:from>
    <xdr:to>
      <xdr:col>116</xdr:col>
      <xdr:colOff>63500</xdr:colOff>
      <xdr:row>58</xdr:row>
      <xdr:rowOff>148234</xdr:rowOff>
    </xdr:to>
    <xdr:cxnSp macro="">
      <xdr:nvCxnSpPr>
        <xdr:cNvPr id="800" name="直線コネクタ 799"/>
        <xdr:cNvCxnSpPr/>
      </xdr:nvCxnSpPr>
      <xdr:spPr>
        <a:xfrm>
          <a:off x="21323300" y="10091954"/>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147510</xdr:rowOff>
    </xdr:from>
    <xdr:to>
      <xdr:col>111</xdr:col>
      <xdr:colOff>177800</xdr:colOff>
      <xdr:row>58</xdr:row>
      <xdr:rowOff>147854</xdr:rowOff>
    </xdr:to>
    <xdr:cxnSp macro="">
      <xdr:nvCxnSpPr>
        <xdr:cNvPr id="803" name="直線コネクタ 802"/>
        <xdr:cNvCxnSpPr/>
      </xdr:nvCxnSpPr>
      <xdr:spPr>
        <a:xfrm>
          <a:off x="20434300" y="1009161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146863</xdr:rowOff>
    </xdr:from>
    <xdr:to>
      <xdr:col>107</xdr:col>
      <xdr:colOff>50800</xdr:colOff>
      <xdr:row>58</xdr:row>
      <xdr:rowOff>147510</xdr:rowOff>
    </xdr:to>
    <xdr:cxnSp macro="">
      <xdr:nvCxnSpPr>
        <xdr:cNvPr id="806" name="直線コネクタ 805"/>
        <xdr:cNvCxnSpPr/>
      </xdr:nvCxnSpPr>
      <xdr:spPr>
        <a:xfrm>
          <a:off x="19545300" y="10090963"/>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146368</xdr:rowOff>
    </xdr:from>
    <xdr:to>
      <xdr:col>102</xdr:col>
      <xdr:colOff>114300</xdr:colOff>
      <xdr:row>58</xdr:row>
      <xdr:rowOff>146863</xdr:rowOff>
    </xdr:to>
    <xdr:cxnSp macro="">
      <xdr:nvCxnSpPr>
        <xdr:cNvPr id="809" name="直線コネクタ 808"/>
        <xdr:cNvCxnSpPr/>
      </xdr:nvCxnSpPr>
      <xdr:spPr>
        <a:xfrm>
          <a:off x="18656300" y="1009046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97434</xdr:rowOff>
    </xdr:from>
    <xdr:to>
      <xdr:col>116</xdr:col>
      <xdr:colOff>114300</xdr:colOff>
      <xdr:row>59</xdr:row>
      <xdr:rowOff>27584</xdr:rowOff>
    </xdr:to>
    <xdr:sp macro="" textlink="">
      <xdr:nvSpPr>
        <xdr:cNvPr id="819" name="楕円 818"/>
        <xdr:cNvSpPr/>
      </xdr:nvSpPr>
      <xdr:spPr>
        <a:xfrm>
          <a:off x="22110700" y="100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12361</xdr:rowOff>
    </xdr:from>
    <xdr:ext cx="469744" cy="259045"/>
    <xdr:sp macro="" textlink="">
      <xdr:nvSpPr>
        <xdr:cNvPr id="820" name="貸付金該当値テキスト"/>
        <xdr:cNvSpPr txBox="1"/>
      </xdr:nvSpPr>
      <xdr:spPr>
        <a:xfrm>
          <a:off x="22212300" y="995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97054</xdr:rowOff>
    </xdr:from>
    <xdr:to>
      <xdr:col>112</xdr:col>
      <xdr:colOff>38100</xdr:colOff>
      <xdr:row>59</xdr:row>
      <xdr:rowOff>27204</xdr:rowOff>
    </xdr:to>
    <xdr:sp macro="" textlink="">
      <xdr:nvSpPr>
        <xdr:cNvPr id="821" name="楕円 820"/>
        <xdr:cNvSpPr/>
      </xdr:nvSpPr>
      <xdr:spPr>
        <a:xfrm>
          <a:off x="21272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18331</xdr:rowOff>
    </xdr:from>
    <xdr:ext cx="469744" cy="259045"/>
    <xdr:sp macro="" textlink="">
      <xdr:nvSpPr>
        <xdr:cNvPr id="822" name="テキスト ボックス 821"/>
        <xdr:cNvSpPr txBox="1"/>
      </xdr:nvSpPr>
      <xdr:spPr>
        <a:xfrm>
          <a:off x="21088428" y="101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96710</xdr:rowOff>
    </xdr:from>
    <xdr:to>
      <xdr:col>107</xdr:col>
      <xdr:colOff>101600</xdr:colOff>
      <xdr:row>59</xdr:row>
      <xdr:rowOff>26860</xdr:rowOff>
    </xdr:to>
    <xdr:sp macro="" textlink="">
      <xdr:nvSpPr>
        <xdr:cNvPr id="823" name="楕円 822"/>
        <xdr:cNvSpPr/>
      </xdr:nvSpPr>
      <xdr:spPr>
        <a:xfrm>
          <a:off x="203835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17987</xdr:rowOff>
    </xdr:from>
    <xdr:ext cx="469744" cy="259045"/>
    <xdr:sp macro="" textlink="">
      <xdr:nvSpPr>
        <xdr:cNvPr id="824" name="テキスト ボックス 823"/>
        <xdr:cNvSpPr txBox="1"/>
      </xdr:nvSpPr>
      <xdr:spPr>
        <a:xfrm>
          <a:off x="20199428" y="101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96063</xdr:rowOff>
    </xdr:from>
    <xdr:to>
      <xdr:col>102</xdr:col>
      <xdr:colOff>165100</xdr:colOff>
      <xdr:row>59</xdr:row>
      <xdr:rowOff>26213</xdr:rowOff>
    </xdr:to>
    <xdr:sp macro="" textlink="">
      <xdr:nvSpPr>
        <xdr:cNvPr id="825" name="楕円 824"/>
        <xdr:cNvSpPr/>
      </xdr:nvSpPr>
      <xdr:spPr>
        <a:xfrm>
          <a:off x="19494500" y="100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17340</xdr:rowOff>
    </xdr:from>
    <xdr:ext cx="469744" cy="259045"/>
    <xdr:sp macro="" textlink="">
      <xdr:nvSpPr>
        <xdr:cNvPr id="826" name="テキスト ボックス 825"/>
        <xdr:cNvSpPr txBox="1"/>
      </xdr:nvSpPr>
      <xdr:spPr>
        <a:xfrm>
          <a:off x="19310428" y="101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95568</xdr:rowOff>
    </xdr:from>
    <xdr:to>
      <xdr:col>98</xdr:col>
      <xdr:colOff>38100</xdr:colOff>
      <xdr:row>59</xdr:row>
      <xdr:rowOff>25718</xdr:rowOff>
    </xdr:to>
    <xdr:sp macro="" textlink="">
      <xdr:nvSpPr>
        <xdr:cNvPr id="827" name="楕円 826"/>
        <xdr:cNvSpPr/>
      </xdr:nvSpPr>
      <xdr:spPr>
        <a:xfrm>
          <a:off x="18605500" y="100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16845</xdr:rowOff>
    </xdr:from>
    <xdr:ext cx="469744" cy="259045"/>
    <xdr:sp macro="" textlink="">
      <xdr:nvSpPr>
        <xdr:cNvPr id="828" name="テキスト ボックス 827"/>
        <xdr:cNvSpPr txBox="1"/>
      </xdr:nvSpPr>
      <xdr:spPr>
        <a:xfrm>
          <a:off x="18421428" y="101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71501</xdr:rowOff>
    </xdr:from>
    <xdr:to>
      <xdr:col>116</xdr:col>
      <xdr:colOff>63500</xdr:colOff>
      <xdr:row>77</xdr:row>
      <xdr:rowOff>106077</xdr:rowOff>
    </xdr:to>
    <xdr:cxnSp macro="">
      <xdr:nvCxnSpPr>
        <xdr:cNvPr id="858" name="直線コネクタ 857"/>
        <xdr:cNvCxnSpPr/>
      </xdr:nvCxnSpPr>
      <xdr:spPr>
        <a:xfrm>
          <a:off x="21323300" y="13273151"/>
          <a:ext cx="8382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24524</xdr:rowOff>
    </xdr:from>
    <xdr:to>
      <xdr:col>111</xdr:col>
      <xdr:colOff>177800</xdr:colOff>
      <xdr:row>77</xdr:row>
      <xdr:rowOff>71501</xdr:rowOff>
    </xdr:to>
    <xdr:cxnSp macro="">
      <xdr:nvCxnSpPr>
        <xdr:cNvPr id="861" name="直線コネクタ 860"/>
        <xdr:cNvCxnSpPr/>
      </xdr:nvCxnSpPr>
      <xdr:spPr>
        <a:xfrm>
          <a:off x="20434300" y="13226174"/>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24524</xdr:rowOff>
    </xdr:from>
    <xdr:to>
      <xdr:col>107</xdr:col>
      <xdr:colOff>50800</xdr:colOff>
      <xdr:row>77</xdr:row>
      <xdr:rowOff>50509</xdr:rowOff>
    </xdr:to>
    <xdr:cxnSp macro="">
      <xdr:nvCxnSpPr>
        <xdr:cNvPr id="864" name="直線コネクタ 863"/>
        <xdr:cNvCxnSpPr/>
      </xdr:nvCxnSpPr>
      <xdr:spPr>
        <a:xfrm flipV="1">
          <a:off x="19545300" y="13226174"/>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50509</xdr:rowOff>
    </xdr:from>
    <xdr:to>
      <xdr:col>102</xdr:col>
      <xdr:colOff>114300</xdr:colOff>
      <xdr:row>77</xdr:row>
      <xdr:rowOff>55023</xdr:rowOff>
    </xdr:to>
    <xdr:cxnSp macro="">
      <xdr:nvCxnSpPr>
        <xdr:cNvPr id="867" name="直線コネクタ 866"/>
        <xdr:cNvCxnSpPr/>
      </xdr:nvCxnSpPr>
      <xdr:spPr>
        <a:xfrm flipV="1">
          <a:off x="18656300" y="13252159"/>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55277</xdr:rowOff>
    </xdr:from>
    <xdr:to>
      <xdr:col>116</xdr:col>
      <xdr:colOff>114300</xdr:colOff>
      <xdr:row>77</xdr:row>
      <xdr:rowOff>156877</xdr:rowOff>
    </xdr:to>
    <xdr:sp macro="" textlink="">
      <xdr:nvSpPr>
        <xdr:cNvPr id="877" name="楕円 876"/>
        <xdr:cNvSpPr/>
      </xdr:nvSpPr>
      <xdr:spPr>
        <a:xfrm>
          <a:off x="22110700" y="132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33704</xdr:rowOff>
    </xdr:from>
    <xdr:ext cx="534377" cy="259045"/>
    <xdr:sp macro="" textlink="">
      <xdr:nvSpPr>
        <xdr:cNvPr id="878" name="繰出金該当値テキスト"/>
        <xdr:cNvSpPr txBox="1"/>
      </xdr:nvSpPr>
      <xdr:spPr>
        <a:xfrm>
          <a:off x="22212300" y="132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20701</xdr:rowOff>
    </xdr:from>
    <xdr:to>
      <xdr:col>112</xdr:col>
      <xdr:colOff>38100</xdr:colOff>
      <xdr:row>77</xdr:row>
      <xdr:rowOff>122301</xdr:rowOff>
    </xdr:to>
    <xdr:sp macro="" textlink="">
      <xdr:nvSpPr>
        <xdr:cNvPr id="879" name="楕円 878"/>
        <xdr:cNvSpPr/>
      </xdr:nvSpPr>
      <xdr:spPr>
        <a:xfrm>
          <a:off x="21272500" y="132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113428</xdr:rowOff>
    </xdr:from>
    <xdr:ext cx="534377" cy="259045"/>
    <xdr:sp macro="" textlink="">
      <xdr:nvSpPr>
        <xdr:cNvPr id="880" name="テキスト ボックス 879"/>
        <xdr:cNvSpPr txBox="1"/>
      </xdr:nvSpPr>
      <xdr:spPr>
        <a:xfrm>
          <a:off x="21056111" y="133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145174</xdr:rowOff>
    </xdr:from>
    <xdr:to>
      <xdr:col>107</xdr:col>
      <xdr:colOff>101600</xdr:colOff>
      <xdr:row>77</xdr:row>
      <xdr:rowOff>75324</xdr:rowOff>
    </xdr:to>
    <xdr:sp macro="" textlink="">
      <xdr:nvSpPr>
        <xdr:cNvPr id="881" name="楕円 880"/>
        <xdr:cNvSpPr/>
      </xdr:nvSpPr>
      <xdr:spPr>
        <a:xfrm>
          <a:off x="20383500" y="131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66451</xdr:rowOff>
    </xdr:from>
    <xdr:ext cx="534377" cy="259045"/>
    <xdr:sp macro="" textlink="">
      <xdr:nvSpPr>
        <xdr:cNvPr id="882" name="テキスト ボックス 881"/>
        <xdr:cNvSpPr txBox="1"/>
      </xdr:nvSpPr>
      <xdr:spPr>
        <a:xfrm>
          <a:off x="20167111" y="132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171159</xdr:rowOff>
    </xdr:from>
    <xdr:to>
      <xdr:col>102</xdr:col>
      <xdr:colOff>165100</xdr:colOff>
      <xdr:row>77</xdr:row>
      <xdr:rowOff>101309</xdr:rowOff>
    </xdr:to>
    <xdr:sp macro="" textlink="">
      <xdr:nvSpPr>
        <xdr:cNvPr id="883" name="楕円 882"/>
        <xdr:cNvSpPr/>
      </xdr:nvSpPr>
      <xdr:spPr>
        <a:xfrm>
          <a:off x="19494500" y="132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92436</xdr:rowOff>
    </xdr:from>
    <xdr:ext cx="534377" cy="259045"/>
    <xdr:sp macro="" textlink="">
      <xdr:nvSpPr>
        <xdr:cNvPr id="884" name="テキスト ボックス 883"/>
        <xdr:cNvSpPr txBox="1"/>
      </xdr:nvSpPr>
      <xdr:spPr>
        <a:xfrm>
          <a:off x="19278111" y="132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4223</xdr:rowOff>
    </xdr:from>
    <xdr:to>
      <xdr:col>98</xdr:col>
      <xdr:colOff>38100</xdr:colOff>
      <xdr:row>77</xdr:row>
      <xdr:rowOff>105823</xdr:rowOff>
    </xdr:to>
    <xdr:sp macro="" textlink="">
      <xdr:nvSpPr>
        <xdr:cNvPr id="885" name="楕円 884"/>
        <xdr:cNvSpPr/>
      </xdr:nvSpPr>
      <xdr:spPr>
        <a:xfrm>
          <a:off x="18605500" y="132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96950</xdr:rowOff>
    </xdr:from>
    <xdr:ext cx="534377" cy="259045"/>
    <xdr:sp macro="" textlink="">
      <xdr:nvSpPr>
        <xdr:cNvPr id="886" name="テキスト ボックス 885"/>
        <xdr:cNvSpPr txBox="1"/>
      </xdr:nvSpPr>
      <xdr:spPr>
        <a:xfrm>
          <a:off x="18389111" y="132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100">
              <a:solidFill>
                <a:sysClr val="windowText" lastClr="000000"/>
              </a:solidFill>
              <a:effectLst/>
              <a:latin typeface="+mn-lt"/>
              <a:ea typeface="+mn-ea"/>
              <a:cs typeface="+mn-cs"/>
            </a:rPr>
            <a:t>人件費については、全国平均</a:t>
          </a:r>
          <a:r>
            <a:rPr kumimoji="1" lang="en-US" altLang="ja-JP" sz="1100">
              <a:solidFill>
                <a:sysClr val="windowText" lastClr="000000"/>
              </a:solidFill>
              <a:effectLst/>
              <a:latin typeface="+mn-lt"/>
              <a:ea typeface="+mn-ea"/>
              <a:cs typeface="+mn-cs"/>
            </a:rPr>
            <a:t>73,217</a:t>
          </a:r>
          <a:r>
            <a:rPr kumimoji="1" lang="ja-JP" altLang="ja-JP" sz="1100">
              <a:solidFill>
                <a:sysClr val="windowText" lastClr="000000"/>
              </a:solidFill>
              <a:effectLst/>
              <a:latin typeface="+mn-lt"/>
              <a:ea typeface="+mn-ea"/>
              <a:cs typeface="+mn-cs"/>
            </a:rPr>
            <a:t>円、愛知県平均</a:t>
          </a:r>
          <a:r>
            <a:rPr kumimoji="1" lang="en-US" altLang="ja-JP" sz="1100">
              <a:solidFill>
                <a:sysClr val="windowText" lastClr="000000"/>
              </a:solidFill>
              <a:effectLst/>
              <a:latin typeface="+mn-lt"/>
              <a:ea typeface="+mn-ea"/>
              <a:cs typeface="+mn-cs"/>
            </a:rPr>
            <a:t>71,396</a:t>
          </a:r>
          <a:r>
            <a:rPr kumimoji="1" lang="ja-JP" altLang="ja-JP" sz="1100">
              <a:solidFill>
                <a:sysClr val="windowText" lastClr="000000"/>
              </a:solidFill>
              <a:effectLst/>
              <a:latin typeface="+mn-lt"/>
              <a:ea typeface="+mn-ea"/>
              <a:cs typeface="+mn-cs"/>
            </a:rPr>
            <a:t>円の中、当市は</a:t>
          </a:r>
          <a:r>
            <a:rPr kumimoji="1" lang="en-US" altLang="ja-JP" sz="1100">
              <a:solidFill>
                <a:sysClr val="windowText" lastClr="000000"/>
              </a:solidFill>
              <a:effectLst/>
              <a:latin typeface="+mn-lt"/>
              <a:ea typeface="+mn-ea"/>
              <a:cs typeface="+mn-cs"/>
            </a:rPr>
            <a:t>45,849</a:t>
          </a:r>
          <a:r>
            <a:rPr kumimoji="1" lang="ja-JP" altLang="ja-JP" sz="1100">
              <a:solidFill>
                <a:sysClr val="windowText" lastClr="000000"/>
              </a:solidFill>
              <a:effectLst/>
              <a:latin typeface="+mn-lt"/>
              <a:ea typeface="+mn-ea"/>
              <a:cs typeface="+mn-cs"/>
            </a:rPr>
            <a:t>円、類似団体内順位</a:t>
          </a:r>
          <a:r>
            <a:rPr kumimoji="1" lang="en-US" altLang="ja-JP" sz="1100">
              <a:solidFill>
                <a:sysClr val="windowText" lastClr="000000"/>
              </a:solidFill>
              <a:effectLst/>
              <a:latin typeface="+mn-lt"/>
              <a:ea typeface="+mn-ea"/>
              <a:cs typeface="+mn-cs"/>
            </a:rPr>
            <a:t>88</a:t>
          </a:r>
          <a:r>
            <a:rPr kumimoji="1" lang="ja-JP" altLang="ja-JP" sz="1100">
              <a:solidFill>
                <a:sysClr val="windowText" lastClr="000000"/>
              </a:solidFill>
              <a:effectLst/>
              <a:latin typeface="+mn-lt"/>
              <a:ea typeface="+mn-ea"/>
              <a:cs typeface="+mn-cs"/>
            </a:rPr>
            <a:t>位と低い状況である。平成</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年度の合併以降における定員削減計画の実行により、</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名の削減となったが、今後も再任用職員及び非常勤職員人件費を含めた総人件費を適正な水準に保つ必要がある。</a:t>
          </a:r>
          <a:endParaRPr lang="ja-JP" altLang="ja-JP" sz="1400">
            <a:solidFill>
              <a:sysClr val="windowText" lastClr="000000"/>
            </a:solidFill>
            <a:effectLst/>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物件費については、全国平均</a:t>
          </a:r>
          <a:r>
            <a:rPr kumimoji="1" lang="en-US" altLang="ja-JP" sz="1100">
              <a:solidFill>
                <a:sysClr val="windowText" lastClr="000000"/>
              </a:solidFill>
              <a:effectLst/>
              <a:latin typeface="+mn-lt"/>
              <a:ea typeface="+mn-ea"/>
              <a:cs typeface="+mn-cs"/>
            </a:rPr>
            <a:t>58,643</a:t>
          </a:r>
          <a:r>
            <a:rPr kumimoji="1" lang="ja-JP" altLang="ja-JP" sz="1100">
              <a:solidFill>
                <a:sysClr val="windowText" lastClr="000000"/>
              </a:solidFill>
              <a:effectLst/>
              <a:latin typeface="+mn-lt"/>
              <a:ea typeface="+mn-ea"/>
              <a:cs typeface="+mn-cs"/>
            </a:rPr>
            <a:t>円、愛知県平均</a:t>
          </a:r>
          <a:r>
            <a:rPr kumimoji="1" lang="en-US" altLang="ja-JP" sz="1100">
              <a:solidFill>
                <a:sysClr val="windowText" lastClr="000000"/>
              </a:solidFill>
              <a:effectLst/>
              <a:latin typeface="+mn-lt"/>
              <a:ea typeface="+mn-ea"/>
              <a:cs typeface="+mn-cs"/>
            </a:rPr>
            <a:t>52,531</a:t>
          </a:r>
          <a:r>
            <a:rPr kumimoji="1" lang="ja-JP" altLang="ja-JP" sz="1100">
              <a:solidFill>
                <a:sysClr val="windowText" lastClr="000000"/>
              </a:solidFill>
              <a:effectLst/>
              <a:latin typeface="+mn-lt"/>
              <a:ea typeface="+mn-ea"/>
              <a:cs typeface="+mn-cs"/>
            </a:rPr>
            <a:t>円の中、当市は</a:t>
          </a:r>
          <a:r>
            <a:rPr kumimoji="1" lang="en-US" altLang="ja-JP" sz="1100">
              <a:solidFill>
                <a:sysClr val="windowText" lastClr="000000"/>
              </a:solidFill>
              <a:effectLst/>
              <a:latin typeface="+mn-lt"/>
              <a:ea typeface="+mn-ea"/>
              <a:cs typeface="+mn-cs"/>
            </a:rPr>
            <a:t>71,178</a:t>
          </a:r>
          <a:r>
            <a:rPr kumimoji="1" lang="ja-JP" altLang="ja-JP" sz="1100">
              <a:solidFill>
                <a:sysClr val="windowText" lastClr="000000"/>
              </a:solidFill>
              <a:effectLst/>
              <a:latin typeface="+mn-lt"/>
              <a:ea typeface="+mn-ea"/>
              <a:cs typeface="+mn-cs"/>
            </a:rPr>
            <a:t>円、類似団体内順位</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位と高い状況である。前年度に比べ</a:t>
          </a:r>
          <a:r>
            <a:rPr kumimoji="1" lang="ja-JP" altLang="en-US" sz="1100">
              <a:solidFill>
                <a:sysClr val="windowText" lastClr="000000"/>
              </a:solidFill>
              <a:effectLst/>
              <a:latin typeface="+mn-lt"/>
              <a:ea typeface="+mn-ea"/>
              <a:cs typeface="+mn-cs"/>
            </a:rPr>
            <a:t>増加した主な要因としては、児童クラブ運営に係る委託費や放課後子ども教室運営に係る委託費が増加した影響の他、</a:t>
          </a:r>
          <a:r>
            <a:rPr kumimoji="1" lang="ja-JP" altLang="ja-JP" sz="1100">
              <a:solidFill>
                <a:schemeClr val="dk1"/>
              </a:solidFill>
              <a:effectLst/>
              <a:latin typeface="+mn-lt"/>
              <a:ea typeface="+mn-ea"/>
              <a:cs typeface="+mn-cs"/>
            </a:rPr>
            <a:t>庁舎分庁方式や類似する公共施設の維持管理費などが物件費を押し上げており、構造的な要因となっている。</a:t>
          </a:r>
          <a:endParaRPr lang="ja-JP" altLang="ja-JP" sz="1400">
            <a:solidFill>
              <a:sysClr val="windowText" lastClr="000000"/>
            </a:solidFill>
            <a:effectLst/>
          </a:endParaRPr>
        </a:p>
        <a:p>
          <a:pPr>
            <a:lnSpc>
              <a:spcPts val="1400"/>
            </a:lnSpc>
          </a:pPr>
          <a:r>
            <a:rPr kumimoji="1" lang="ja-JP" altLang="ja-JP" sz="1100">
              <a:solidFill>
                <a:sysClr val="windowText" lastClr="000000"/>
              </a:solidFill>
              <a:effectLst/>
              <a:latin typeface="+mn-lt"/>
              <a:ea typeface="+mn-ea"/>
              <a:cs typeface="+mn-cs"/>
            </a:rPr>
            <a:t>扶助費については、全国平均</a:t>
          </a:r>
          <a:r>
            <a:rPr kumimoji="1" lang="en-US" altLang="ja-JP" sz="1100">
              <a:solidFill>
                <a:sysClr val="windowText" lastClr="000000"/>
              </a:solidFill>
              <a:effectLst/>
              <a:latin typeface="+mn-lt"/>
              <a:ea typeface="+mn-ea"/>
              <a:cs typeface="+mn-cs"/>
            </a:rPr>
            <a:t>103,700</a:t>
          </a:r>
          <a:r>
            <a:rPr kumimoji="1" lang="ja-JP" altLang="ja-JP" sz="1100">
              <a:solidFill>
                <a:sysClr val="windowText" lastClr="000000"/>
              </a:solidFill>
              <a:effectLst/>
              <a:latin typeface="+mn-lt"/>
              <a:ea typeface="+mn-ea"/>
              <a:cs typeface="+mn-cs"/>
            </a:rPr>
            <a:t>円、愛知県平均</a:t>
          </a:r>
          <a:r>
            <a:rPr kumimoji="1" lang="en-US" altLang="ja-JP" sz="1100">
              <a:solidFill>
                <a:sysClr val="windowText" lastClr="000000"/>
              </a:solidFill>
              <a:effectLst/>
              <a:latin typeface="+mn-lt"/>
              <a:ea typeface="+mn-ea"/>
              <a:cs typeface="+mn-cs"/>
            </a:rPr>
            <a:t>89,861</a:t>
          </a:r>
          <a:r>
            <a:rPr kumimoji="1" lang="ja-JP" altLang="ja-JP" sz="1100">
              <a:solidFill>
                <a:sysClr val="windowText" lastClr="000000"/>
              </a:solidFill>
              <a:effectLst/>
              <a:latin typeface="+mn-lt"/>
              <a:ea typeface="+mn-ea"/>
              <a:cs typeface="+mn-cs"/>
            </a:rPr>
            <a:t>円の中、当市は</a:t>
          </a:r>
          <a:r>
            <a:rPr kumimoji="1" lang="en-US" altLang="ja-JP" sz="1100">
              <a:solidFill>
                <a:sysClr val="windowText" lastClr="000000"/>
              </a:solidFill>
              <a:effectLst/>
              <a:latin typeface="+mn-lt"/>
              <a:ea typeface="+mn-ea"/>
              <a:cs typeface="+mn-cs"/>
            </a:rPr>
            <a:t>65,010</a:t>
          </a:r>
          <a:r>
            <a:rPr kumimoji="1" lang="ja-JP" altLang="ja-JP" sz="1100">
              <a:solidFill>
                <a:sysClr val="windowText" lastClr="000000"/>
              </a:solidFill>
              <a:effectLst/>
              <a:latin typeface="+mn-lt"/>
              <a:ea typeface="+mn-ea"/>
              <a:cs typeface="+mn-cs"/>
            </a:rPr>
            <a:t>円、類似団体内順位</a:t>
          </a:r>
          <a:r>
            <a:rPr kumimoji="1" lang="en-US" altLang="ja-JP" sz="1100">
              <a:solidFill>
                <a:sysClr val="windowText" lastClr="000000"/>
              </a:solidFill>
              <a:effectLst/>
              <a:latin typeface="+mn-lt"/>
              <a:ea typeface="+mn-ea"/>
              <a:cs typeface="+mn-cs"/>
            </a:rPr>
            <a:t>83</a:t>
          </a:r>
          <a:r>
            <a:rPr kumimoji="1" lang="ja-JP" altLang="ja-JP" sz="1100">
              <a:solidFill>
                <a:sysClr val="windowText" lastClr="000000"/>
              </a:solidFill>
              <a:effectLst/>
              <a:latin typeface="+mn-lt"/>
              <a:ea typeface="+mn-ea"/>
              <a:cs typeface="+mn-cs"/>
            </a:rPr>
            <a:t>位と低い状況である。</a:t>
          </a:r>
          <a:r>
            <a:rPr kumimoji="1" lang="ja-JP" altLang="ja-JP" sz="1100">
              <a:solidFill>
                <a:schemeClr val="dk1"/>
              </a:solidFill>
              <a:effectLst/>
              <a:latin typeface="+mn-lt"/>
              <a:ea typeface="+mn-ea"/>
              <a:cs typeface="+mn-cs"/>
            </a:rPr>
            <a:t>前年度に比べ増加した主な要因としては、</a:t>
          </a:r>
          <a:r>
            <a:rPr kumimoji="1" lang="ja-JP" altLang="en-US" sz="1100">
              <a:solidFill>
                <a:schemeClr val="dk1"/>
              </a:solidFill>
              <a:effectLst/>
              <a:latin typeface="+mn-lt"/>
              <a:ea typeface="+mn-ea"/>
              <a:cs typeface="+mn-cs"/>
            </a:rPr>
            <a:t>障害者総合支援事業における障害福祉サービス費の増加や子ども医療費の増加が影響となっているが、</a:t>
          </a:r>
          <a:r>
            <a:rPr kumimoji="1" lang="ja-JP" altLang="ja-JP" sz="1100">
              <a:solidFill>
                <a:schemeClr val="dk1"/>
              </a:solidFill>
              <a:effectLst/>
              <a:latin typeface="+mn-lt"/>
              <a:ea typeface="+mn-ea"/>
              <a:cs typeface="+mn-cs"/>
            </a:rPr>
            <a:t>高齢化の更なる進展や多様化する子育て支援による扶助費の増加は不可避である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、引き続き財源の適正な配分に努める。</a:t>
          </a:r>
          <a:endParaRPr kumimoji="1" lang="en-US" altLang="ja-JP" sz="1100">
            <a:solidFill>
              <a:schemeClr val="dk1"/>
            </a:solidFill>
            <a:effectLst/>
            <a:latin typeface="+mn-lt"/>
            <a:ea typeface="+mn-ea"/>
            <a:cs typeface="+mn-cs"/>
          </a:endParaRPr>
        </a:p>
        <a:p>
          <a:pPr>
            <a:lnSpc>
              <a:spcPts val="1400"/>
            </a:lnSpc>
          </a:pPr>
          <a:r>
            <a:rPr kumimoji="1" lang="ja-JP" altLang="en-US" sz="1100">
              <a:solidFill>
                <a:schemeClr val="dk1"/>
              </a:solidFill>
              <a:effectLst/>
              <a:latin typeface="+mn-lt"/>
              <a:ea typeface="+mn-ea"/>
              <a:cs typeface="+mn-cs"/>
            </a:rPr>
            <a:t>繰出金については、</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40,266</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32,352</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34,765</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位と低い状況である。前年度に比べ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した主な要因としては、公共下水道事業特別会計への繰出金が増加した一方、国民健康保険特別会計への繰出金が減少したためである。今後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、特別会計への繰出金の増加が予想されるため、特別会計内での財源の確保に努めていく必要がある。</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86,142
84,290
18.37
28,736,071
27,786,137
946,533
17,089,325
30,350,864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14351</xdr:rowOff>
    </xdr:from>
    <xdr:to>
      <xdr:col>24</xdr:col>
      <xdr:colOff>63500</xdr:colOff>
      <xdr:row>37</xdr:row>
      <xdr:rowOff>25400</xdr:rowOff>
    </xdr:to>
    <xdr:cxnSp macro="">
      <xdr:nvCxnSpPr>
        <xdr:cNvPr id="61" name="直線コネクタ 60"/>
        <xdr:cNvCxnSpPr/>
      </xdr:nvCxnSpPr>
      <xdr:spPr>
        <a:xfrm flipV="1">
          <a:off x="3797300" y="635800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166751</xdr:rowOff>
    </xdr:from>
    <xdr:to>
      <xdr:col>19</xdr:col>
      <xdr:colOff>177800</xdr:colOff>
      <xdr:row>37</xdr:row>
      <xdr:rowOff>25400</xdr:rowOff>
    </xdr:to>
    <xdr:cxnSp macro="">
      <xdr:nvCxnSpPr>
        <xdr:cNvPr id="64" name="直線コネクタ 63"/>
        <xdr:cNvCxnSpPr/>
      </xdr:nvCxnSpPr>
      <xdr:spPr>
        <a:xfrm>
          <a:off x="2908300" y="633895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42545</xdr:rowOff>
    </xdr:from>
    <xdr:to>
      <xdr:col>15</xdr:col>
      <xdr:colOff>50800</xdr:colOff>
      <xdr:row>36</xdr:row>
      <xdr:rowOff>166751</xdr:rowOff>
    </xdr:to>
    <xdr:cxnSp macro="">
      <xdr:nvCxnSpPr>
        <xdr:cNvPr id="67" name="直線コネクタ 66"/>
        <xdr:cNvCxnSpPr/>
      </xdr:nvCxnSpPr>
      <xdr:spPr>
        <a:xfrm>
          <a:off x="2019300" y="6214745"/>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42545</xdr:rowOff>
    </xdr:from>
    <xdr:to>
      <xdr:col>10</xdr:col>
      <xdr:colOff>114300</xdr:colOff>
      <xdr:row>36</xdr:row>
      <xdr:rowOff>99314</xdr:rowOff>
    </xdr:to>
    <xdr:cxnSp macro="">
      <xdr:nvCxnSpPr>
        <xdr:cNvPr id="70" name="直線コネクタ 69"/>
        <xdr:cNvCxnSpPr/>
      </xdr:nvCxnSpPr>
      <xdr:spPr>
        <a:xfrm flipV="1">
          <a:off x="1130300" y="6214745"/>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135001</xdr:rowOff>
    </xdr:from>
    <xdr:to>
      <xdr:col>24</xdr:col>
      <xdr:colOff>114300</xdr:colOff>
      <xdr:row>37</xdr:row>
      <xdr:rowOff>65151</xdr:rowOff>
    </xdr:to>
    <xdr:sp macro="" textlink="">
      <xdr:nvSpPr>
        <xdr:cNvPr id="80" name="楕円 79"/>
        <xdr:cNvSpPr/>
      </xdr:nvSpPr>
      <xdr:spPr>
        <a:xfrm>
          <a:off x="45847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113428</xdr:rowOff>
    </xdr:from>
    <xdr:ext cx="469744" cy="259045"/>
    <xdr:sp macro="" textlink="">
      <xdr:nvSpPr>
        <xdr:cNvPr id="81" name="議会費該当値テキスト"/>
        <xdr:cNvSpPr txBox="1"/>
      </xdr:nvSpPr>
      <xdr:spPr>
        <a:xfrm>
          <a:off x="4686300"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146050</xdr:rowOff>
    </xdr:from>
    <xdr:to>
      <xdr:col>20</xdr:col>
      <xdr:colOff>38100</xdr:colOff>
      <xdr:row>37</xdr:row>
      <xdr:rowOff>76200</xdr:rowOff>
    </xdr:to>
    <xdr:sp macro="" textlink="">
      <xdr:nvSpPr>
        <xdr:cNvPr id="82" name="楕円 81"/>
        <xdr:cNvSpPr/>
      </xdr:nvSpPr>
      <xdr:spPr>
        <a:xfrm>
          <a:off x="3746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67327</xdr:rowOff>
    </xdr:from>
    <xdr:ext cx="469744" cy="259045"/>
    <xdr:sp macro="" textlink="">
      <xdr:nvSpPr>
        <xdr:cNvPr id="83" name="テキスト ボックス 82"/>
        <xdr:cNvSpPr txBox="1"/>
      </xdr:nvSpPr>
      <xdr:spPr>
        <a:xfrm>
          <a:off x="3562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115951</xdr:rowOff>
    </xdr:from>
    <xdr:to>
      <xdr:col>15</xdr:col>
      <xdr:colOff>101600</xdr:colOff>
      <xdr:row>37</xdr:row>
      <xdr:rowOff>46101</xdr:rowOff>
    </xdr:to>
    <xdr:sp macro="" textlink="">
      <xdr:nvSpPr>
        <xdr:cNvPr id="84" name="楕円 83"/>
        <xdr:cNvSpPr/>
      </xdr:nvSpPr>
      <xdr:spPr>
        <a:xfrm>
          <a:off x="2857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37228</xdr:rowOff>
    </xdr:from>
    <xdr:ext cx="469744" cy="259045"/>
    <xdr:sp macro="" textlink="">
      <xdr:nvSpPr>
        <xdr:cNvPr id="85" name="テキスト ボックス 84"/>
        <xdr:cNvSpPr txBox="1"/>
      </xdr:nvSpPr>
      <xdr:spPr>
        <a:xfrm>
          <a:off x="2673428"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163195</xdr:rowOff>
    </xdr:from>
    <xdr:to>
      <xdr:col>10</xdr:col>
      <xdr:colOff>165100</xdr:colOff>
      <xdr:row>36</xdr:row>
      <xdr:rowOff>93345</xdr:rowOff>
    </xdr:to>
    <xdr:sp macro="" textlink="">
      <xdr:nvSpPr>
        <xdr:cNvPr id="86" name="楕円 85"/>
        <xdr:cNvSpPr/>
      </xdr:nvSpPr>
      <xdr:spPr>
        <a:xfrm>
          <a:off x="1968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84472</xdr:rowOff>
    </xdr:from>
    <xdr:ext cx="469744" cy="259045"/>
    <xdr:sp macro="" textlink="">
      <xdr:nvSpPr>
        <xdr:cNvPr id="87" name="テキスト ボックス 86"/>
        <xdr:cNvSpPr txBox="1"/>
      </xdr:nvSpPr>
      <xdr:spPr>
        <a:xfrm>
          <a:off x="1784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48514</xdr:rowOff>
    </xdr:from>
    <xdr:to>
      <xdr:col>6</xdr:col>
      <xdr:colOff>38100</xdr:colOff>
      <xdr:row>36</xdr:row>
      <xdr:rowOff>150114</xdr:rowOff>
    </xdr:to>
    <xdr:sp macro="" textlink="">
      <xdr:nvSpPr>
        <xdr:cNvPr id="88" name="楕円 87"/>
        <xdr:cNvSpPr/>
      </xdr:nvSpPr>
      <xdr:spPr>
        <a:xfrm>
          <a:off x="1079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141241</xdr:rowOff>
    </xdr:from>
    <xdr:ext cx="469744" cy="259045"/>
    <xdr:sp macro="" textlink="">
      <xdr:nvSpPr>
        <xdr:cNvPr id="89" name="テキスト ボックス 88"/>
        <xdr:cNvSpPr txBox="1"/>
      </xdr:nvSpPr>
      <xdr:spPr>
        <a:xfrm>
          <a:off x="895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129500</xdr:rowOff>
    </xdr:from>
    <xdr:to>
      <xdr:col>24</xdr:col>
      <xdr:colOff>63500</xdr:colOff>
      <xdr:row>57</xdr:row>
      <xdr:rowOff>130899</xdr:rowOff>
    </xdr:to>
    <xdr:cxnSp macro="">
      <xdr:nvCxnSpPr>
        <xdr:cNvPr id="116" name="直線コネクタ 115"/>
        <xdr:cNvCxnSpPr/>
      </xdr:nvCxnSpPr>
      <xdr:spPr>
        <a:xfrm>
          <a:off x="3797300" y="9902150"/>
          <a:ext cx="8382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129500</xdr:rowOff>
    </xdr:from>
    <xdr:to>
      <xdr:col>19</xdr:col>
      <xdr:colOff>177800</xdr:colOff>
      <xdr:row>57</xdr:row>
      <xdr:rowOff>137638</xdr:rowOff>
    </xdr:to>
    <xdr:cxnSp macro="">
      <xdr:nvCxnSpPr>
        <xdr:cNvPr id="119" name="直線コネクタ 118"/>
        <xdr:cNvCxnSpPr/>
      </xdr:nvCxnSpPr>
      <xdr:spPr>
        <a:xfrm flipV="1">
          <a:off x="2908300" y="9902150"/>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100253</xdr:rowOff>
    </xdr:from>
    <xdr:to>
      <xdr:col>15</xdr:col>
      <xdr:colOff>50800</xdr:colOff>
      <xdr:row>57</xdr:row>
      <xdr:rowOff>137638</xdr:rowOff>
    </xdr:to>
    <xdr:cxnSp macro="">
      <xdr:nvCxnSpPr>
        <xdr:cNvPr id="122" name="直線コネクタ 121"/>
        <xdr:cNvCxnSpPr/>
      </xdr:nvCxnSpPr>
      <xdr:spPr>
        <a:xfrm>
          <a:off x="2019300" y="9872903"/>
          <a:ext cx="8890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100253</xdr:rowOff>
    </xdr:from>
    <xdr:to>
      <xdr:col>10</xdr:col>
      <xdr:colOff>114300</xdr:colOff>
      <xdr:row>57</xdr:row>
      <xdr:rowOff>113841</xdr:rowOff>
    </xdr:to>
    <xdr:cxnSp macro="">
      <xdr:nvCxnSpPr>
        <xdr:cNvPr id="125" name="直線コネクタ 124"/>
        <xdr:cNvCxnSpPr/>
      </xdr:nvCxnSpPr>
      <xdr:spPr>
        <a:xfrm flipV="1">
          <a:off x="1130300" y="9872903"/>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80099</xdr:rowOff>
    </xdr:from>
    <xdr:to>
      <xdr:col>24</xdr:col>
      <xdr:colOff>114300</xdr:colOff>
      <xdr:row>58</xdr:row>
      <xdr:rowOff>10249</xdr:rowOff>
    </xdr:to>
    <xdr:sp macro="" textlink="">
      <xdr:nvSpPr>
        <xdr:cNvPr id="135" name="楕円 134"/>
        <xdr:cNvSpPr/>
      </xdr:nvSpPr>
      <xdr:spPr>
        <a:xfrm>
          <a:off x="4584700" y="98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166476</xdr:rowOff>
    </xdr:from>
    <xdr:ext cx="534377" cy="259045"/>
    <xdr:sp macro="" textlink="">
      <xdr:nvSpPr>
        <xdr:cNvPr id="136" name="総務費該当値テキスト"/>
        <xdr:cNvSpPr txBox="1"/>
      </xdr:nvSpPr>
      <xdr:spPr>
        <a:xfrm>
          <a:off x="4686300" y="97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78700</xdr:rowOff>
    </xdr:from>
    <xdr:to>
      <xdr:col>20</xdr:col>
      <xdr:colOff>38100</xdr:colOff>
      <xdr:row>58</xdr:row>
      <xdr:rowOff>8850</xdr:rowOff>
    </xdr:to>
    <xdr:sp macro="" textlink="">
      <xdr:nvSpPr>
        <xdr:cNvPr id="137" name="楕円 136"/>
        <xdr:cNvSpPr/>
      </xdr:nvSpPr>
      <xdr:spPr>
        <a:xfrm>
          <a:off x="3746500" y="98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171427</xdr:rowOff>
    </xdr:from>
    <xdr:ext cx="534377" cy="259045"/>
    <xdr:sp macro="" textlink="">
      <xdr:nvSpPr>
        <xdr:cNvPr id="138" name="テキスト ボックス 137"/>
        <xdr:cNvSpPr txBox="1"/>
      </xdr:nvSpPr>
      <xdr:spPr>
        <a:xfrm>
          <a:off x="3530111" y="994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86838</xdr:rowOff>
    </xdr:from>
    <xdr:to>
      <xdr:col>15</xdr:col>
      <xdr:colOff>101600</xdr:colOff>
      <xdr:row>58</xdr:row>
      <xdr:rowOff>16988</xdr:rowOff>
    </xdr:to>
    <xdr:sp macro="" textlink="">
      <xdr:nvSpPr>
        <xdr:cNvPr id="139" name="楕円 138"/>
        <xdr:cNvSpPr/>
      </xdr:nvSpPr>
      <xdr:spPr>
        <a:xfrm>
          <a:off x="2857500" y="9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8115</xdr:rowOff>
    </xdr:from>
    <xdr:ext cx="534377" cy="259045"/>
    <xdr:sp macro="" textlink="">
      <xdr:nvSpPr>
        <xdr:cNvPr id="140" name="テキスト ボックス 139"/>
        <xdr:cNvSpPr txBox="1"/>
      </xdr:nvSpPr>
      <xdr:spPr>
        <a:xfrm>
          <a:off x="2641111" y="99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49453</xdr:rowOff>
    </xdr:from>
    <xdr:to>
      <xdr:col>10</xdr:col>
      <xdr:colOff>165100</xdr:colOff>
      <xdr:row>57</xdr:row>
      <xdr:rowOff>151053</xdr:rowOff>
    </xdr:to>
    <xdr:sp macro="" textlink="">
      <xdr:nvSpPr>
        <xdr:cNvPr id="141" name="楕円 140"/>
        <xdr:cNvSpPr/>
      </xdr:nvSpPr>
      <xdr:spPr>
        <a:xfrm>
          <a:off x="1968500" y="98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142180</xdr:rowOff>
    </xdr:from>
    <xdr:ext cx="534377" cy="259045"/>
    <xdr:sp macro="" textlink="">
      <xdr:nvSpPr>
        <xdr:cNvPr id="142" name="テキスト ボックス 141"/>
        <xdr:cNvSpPr txBox="1"/>
      </xdr:nvSpPr>
      <xdr:spPr>
        <a:xfrm>
          <a:off x="1752111" y="991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63041</xdr:rowOff>
    </xdr:from>
    <xdr:to>
      <xdr:col>6</xdr:col>
      <xdr:colOff>38100</xdr:colOff>
      <xdr:row>57</xdr:row>
      <xdr:rowOff>164641</xdr:rowOff>
    </xdr:to>
    <xdr:sp macro="" textlink="">
      <xdr:nvSpPr>
        <xdr:cNvPr id="143" name="楕円 142"/>
        <xdr:cNvSpPr/>
      </xdr:nvSpPr>
      <xdr:spPr>
        <a:xfrm>
          <a:off x="1079500" y="98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155768</xdr:rowOff>
    </xdr:from>
    <xdr:ext cx="534377" cy="259045"/>
    <xdr:sp macro="" textlink="">
      <xdr:nvSpPr>
        <xdr:cNvPr id="144" name="テキスト ボックス 143"/>
        <xdr:cNvSpPr txBox="1"/>
      </xdr:nvSpPr>
      <xdr:spPr>
        <a:xfrm>
          <a:off x="863111" y="992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118504</xdr:rowOff>
    </xdr:from>
    <xdr:to>
      <xdr:col>24</xdr:col>
      <xdr:colOff>63500</xdr:colOff>
      <xdr:row>76</xdr:row>
      <xdr:rowOff>70028</xdr:rowOff>
    </xdr:to>
    <xdr:cxnSp macro="">
      <xdr:nvCxnSpPr>
        <xdr:cNvPr id="174" name="直線コネクタ 173"/>
        <xdr:cNvCxnSpPr/>
      </xdr:nvCxnSpPr>
      <xdr:spPr>
        <a:xfrm>
          <a:off x="3797300" y="12977254"/>
          <a:ext cx="838200" cy="1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118504</xdr:rowOff>
    </xdr:from>
    <xdr:to>
      <xdr:col>19</xdr:col>
      <xdr:colOff>177800</xdr:colOff>
      <xdr:row>75</xdr:row>
      <xdr:rowOff>167717</xdr:rowOff>
    </xdr:to>
    <xdr:cxnSp macro="">
      <xdr:nvCxnSpPr>
        <xdr:cNvPr id="177" name="直線コネクタ 176"/>
        <xdr:cNvCxnSpPr/>
      </xdr:nvCxnSpPr>
      <xdr:spPr>
        <a:xfrm flipV="1">
          <a:off x="2908300" y="12977254"/>
          <a:ext cx="889000" cy="4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167717</xdr:rowOff>
    </xdr:from>
    <xdr:to>
      <xdr:col>15</xdr:col>
      <xdr:colOff>50800</xdr:colOff>
      <xdr:row>76</xdr:row>
      <xdr:rowOff>14973</xdr:rowOff>
    </xdr:to>
    <xdr:cxnSp macro="">
      <xdr:nvCxnSpPr>
        <xdr:cNvPr id="180" name="直線コネクタ 179"/>
        <xdr:cNvCxnSpPr/>
      </xdr:nvCxnSpPr>
      <xdr:spPr>
        <a:xfrm flipV="1">
          <a:off x="2019300" y="13026467"/>
          <a:ext cx="889000" cy="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14973</xdr:rowOff>
    </xdr:from>
    <xdr:to>
      <xdr:col>10</xdr:col>
      <xdr:colOff>114300</xdr:colOff>
      <xdr:row>76</xdr:row>
      <xdr:rowOff>36894</xdr:rowOff>
    </xdr:to>
    <xdr:cxnSp macro="">
      <xdr:nvCxnSpPr>
        <xdr:cNvPr id="183" name="直線コネクタ 182"/>
        <xdr:cNvCxnSpPr/>
      </xdr:nvCxnSpPr>
      <xdr:spPr>
        <a:xfrm flipV="1">
          <a:off x="1130300" y="13045173"/>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19228</xdr:rowOff>
    </xdr:from>
    <xdr:to>
      <xdr:col>24</xdr:col>
      <xdr:colOff>114300</xdr:colOff>
      <xdr:row>76</xdr:row>
      <xdr:rowOff>120828</xdr:rowOff>
    </xdr:to>
    <xdr:sp macro="" textlink="">
      <xdr:nvSpPr>
        <xdr:cNvPr id="193" name="楕円 192"/>
        <xdr:cNvSpPr/>
      </xdr:nvSpPr>
      <xdr:spPr>
        <a:xfrm>
          <a:off x="4584700" y="130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169105</xdr:rowOff>
    </xdr:from>
    <xdr:ext cx="599010" cy="259045"/>
    <xdr:sp macro="" textlink="">
      <xdr:nvSpPr>
        <xdr:cNvPr id="194" name="民生費該当値テキスト"/>
        <xdr:cNvSpPr txBox="1"/>
      </xdr:nvSpPr>
      <xdr:spPr>
        <a:xfrm>
          <a:off x="4686300" y="1302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67704</xdr:rowOff>
    </xdr:from>
    <xdr:to>
      <xdr:col>20</xdr:col>
      <xdr:colOff>38100</xdr:colOff>
      <xdr:row>75</xdr:row>
      <xdr:rowOff>169304</xdr:rowOff>
    </xdr:to>
    <xdr:sp macro="" textlink="">
      <xdr:nvSpPr>
        <xdr:cNvPr id="195" name="楕円 194"/>
        <xdr:cNvSpPr/>
      </xdr:nvSpPr>
      <xdr:spPr>
        <a:xfrm>
          <a:off x="3746500" y="129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160431</xdr:rowOff>
    </xdr:from>
    <xdr:ext cx="599010" cy="259045"/>
    <xdr:sp macro="" textlink="">
      <xdr:nvSpPr>
        <xdr:cNvPr id="196" name="テキスト ボックス 195"/>
        <xdr:cNvSpPr txBox="1"/>
      </xdr:nvSpPr>
      <xdr:spPr>
        <a:xfrm>
          <a:off x="3497795" y="1301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116916</xdr:rowOff>
    </xdr:from>
    <xdr:to>
      <xdr:col>15</xdr:col>
      <xdr:colOff>101600</xdr:colOff>
      <xdr:row>76</xdr:row>
      <xdr:rowOff>47067</xdr:rowOff>
    </xdr:to>
    <xdr:sp macro="" textlink="">
      <xdr:nvSpPr>
        <xdr:cNvPr id="197" name="楕円 196"/>
        <xdr:cNvSpPr/>
      </xdr:nvSpPr>
      <xdr:spPr>
        <a:xfrm>
          <a:off x="2857500" y="12975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38194</xdr:rowOff>
    </xdr:from>
    <xdr:ext cx="599010" cy="259045"/>
    <xdr:sp macro="" textlink="">
      <xdr:nvSpPr>
        <xdr:cNvPr id="198" name="テキスト ボックス 197"/>
        <xdr:cNvSpPr txBox="1"/>
      </xdr:nvSpPr>
      <xdr:spPr>
        <a:xfrm>
          <a:off x="2608795" y="1306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135624</xdr:rowOff>
    </xdr:from>
    <xdr:to>
      <xdr:col>10</xdr:col>
      <xdr:colOff>165100</xdr:colOff>
      <xdr:row>76</xdr:row>
      <xdr:rowOff>65773</xdr:rowOff>
    </xdr:to>
    <xdr:sp macro="" textlink="">
      <xdr:nvSpPr>
        <xdr:cNvPr id="199" name="楕円 198"/>
        <xdr:cNvSpPr/>
      </xdr:nvSpPr>
      <xdr:spPr>
        <a:xfrm>
          <a:off x="1968500" y="129943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82301</xdr:rowOff>
    </xdr:from>
    <xdr:ext cx="599010" cy="259045"/>
    <xdr:sp macro="" textlink="">
      <xdr:nvSpPr>
        <xdr:cNvPr id="200" name="テキスト ボックス 199"/>
        <xdr:cNvSpPr txBox="1"/>
      </xdr:nvSpPr>
      <xdr:spPr>
        <a:xfrm>
          <a:off x="1719795" y="1276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157544</xdr:rowOff>
    </xdr:from>
    <xdr:to>
      <xdr:col>6</xdr:col>
      <xdr:colOff>38100</xdr:colOff>
      <xdr:row>76</xdr:row>
      <xdr:rowOff>87694</xdr:rowOff>
    </xdr:to>
    <xdr:sp macro="" textlink="">
      <xdr:nvSpPr>
        <xdr:cNvPr id="201" name="楕円 200"/>
        <xdr:cNvSpPr/>
      </xdr:nvSpPr>
      <xdr:spPr>
        <a:xfrm>
          <a:off x="1079500" y="130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78821</xdr:rowOff>
    </xdr:from>
    <xdr:ext cx="599010" cy="259045"/>
    <xdr:sp macro="" textlink="">
      <xdr:nvSpPr>
        <xdr:cNvPr id="202" name="テキスト ボックス 201"/>
        <xdr:cNvSpPr txBox="1"/>
      </xdr:nvSpPr>
      <xdr:spPr>
        <a:xfrm>
          <a:off x="830795" y="131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136595</xdr:rowOff>
    </xdr:from>
    <xdr:to>
      <xdr:col>24</xdr:col>
      <xdr:colOff>63500</xdr:colOff>
      <xdr:row>97</xdr:row>
      <xdr:rowOff>156769</xdr:rowOff>
    </xdr:to>
    <xdr:cxnSp macro="">
      <xdr:nvCxnSpPr>
        <xdr:cNvPr id="232" name="直線コネクタ 231"/>
        <xdr:cNvCxnSpPr/>
      </xdr:nvCxnSpPr>
      <xdr:spPr>
        <a:xfrm flipV="1">
          <a:off x="3797300" y="16767245"/>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42469</xdr:rowOff>
    </xdr:from>
    <xdr:to>
      <xdr:col>19</xdr:col>
      <xdr:colOff>177800</xdr:colOff>
      <xdr:row>97</xdr:row>
      <xdr:rowOff>156769</xdr:rowOff>
    </xdr:to>
    <xdr:cxnSp macro="">
      <xdr:nvCxnSpPr>
        <xdr:cNvPr id="235" name="直線コネクタ 234"/>
        <xdr:cNvCxnSpPr/>
      </xdr:nvCxnSpPr>
      <xdr:spPr>
        <a:xfrm>
          <a:off x="2908300" y="1667311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42469</xdr:rowOff>
    </xdr:from>
    <xdr:to>
      <xdr:col>15</xdr:col>
      <xdr:colOff>50800</xdr:colOff>
      <xdr:row>98</xdr:row>
      <xdr:rowOff>5341</xdr:rowOff>
    </xdr:to>
    <xdr:cxnSp macro="">
      <xdr:nvCxnSpPr>
        <xdr:cNvPr id="238" name="直線コネクタ 237"/>
        <xdr:cNvCxnSpPr/>
      </xdr:nvCxnSpPr>
      <xdr:spPr>
        <a:xfrm flipV="1">
          <a:off x="2019300" y="16673119"/>
          <a:ext cx="889000" cy="1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168694</xdr:rowOff>
    </xdr:from>
    <xdr:to>
      <xdr:col>10</xdr:col>
      <xdr:colOff>114300</xdr:colOff>
      <xdr:row>98</xdr:row>
      <xdr:rowOff>5341</xdr:rowOff>
    </xdr:to>
    <xdr:cxnSp macro="">
      <xdr:nvCxnSpPr>
        <xdr:cNvPr id="241" name="直線コネクタ 240"/>
        <xdr:cNvCxnSpPr/>
      </xdr:nvCxnSpPr>
      <xdr:spPr>
        <a:xfrm>
          <a:off x="1130300" y="16799344"/>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85795</xdr:rowOff>
    </xdr:from>
    <xdr:to>
      <xdr:col>24</xdr:col>
      <xdr:colOff>114300</xdr:colOff>
      <xdr:row>98</xdr:row>
      <xdr:rowOff>15945</xdr:rowOff>
    </xdr:to>
    <xdr:sp macro="" textlink="">
      <xdr:nvSpPr>
        <xdr:cNvPr id="251" name="楕円 250"/>
        <xdr:cNvSpPr/>
      </xdr:nvSpPr>
      <xdr:spPr>
        <a:xfrm>
          <a:off x="4584700" y="167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64222</xdr:rowOff>
    </xdr:from>
    <xdr:ext cx="534377" cy="259045"/>
    <xdr:sp macro="" textlink="">
      <xdr:nvSpPr>
        <xdr:cNvPr id="252" name="衛生費該当値テキスト"/>
        <xdr:cNvSpPr txBox="1"/>
      </xdr:nvSpPr>
      <xdr:spPr>
        <a:xfrm>
          <a:off x="4686300" y="1669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105969</xdr:rowOff>
    </xdr:from>
    <xdr:to>
      <xdr:col>20</xdr:col>
      <xdr:colOff>38100</xdr:colOff>
      <xdr:row>98</xdr:row>
      <xdr:rowOff>36119</xdr:rowOff>
    </xdr:to>
    <xdr:sp macro="" textlink="">
      <xdr:nvSpPr>
        <xdr:cNvPr id="253" name="楕円 252"/>
        <xdr:cNvSpPr/>
      </xdr:nvSpPr>
      <xdr:spPr>
        <a:xfrm>
          <a:off x="3746500" y="167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27246</xdr:rowOff>
    </xdr:from>
    <xdr:ext cx="534377" cy="259045"/>
    <xdr:sp macro="" textlink="">
      <xdr:nvSpPr>
        <xdr:cNvPr id="254" name="テキスト ボックス 253"/>
        <xdr:cNvSpPr txBox="1"/>
      </xdr:nvSpPr>
      <xdr:spPr>
        <a:xfrm>
          <a:off x="3530111" y="168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163119</xdr:rowOff>
    </xdr:from>
    <xdr:to>
      <xdr:col>15</xdr:col>
      <xdr:colOff>101600</xdr:colOff>
      <xdr:row>97</xdr:row>
      <xdr:rowOff>93269</xdr:rowOff>
    </xdr:to>
    <xdr:sp macro="" textlink="">
      <xdr:nvSpPr>
        <xdr:cNvPr id="255" name="楕円 254"/>
        <xdr:cNvSpPr/>
      </xdr:nvSpPr>
      <xdr:spPr>
        <a:xfrm>
          <a:off x="2857500" y="166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109796</xdr:rowOff>
    </xdr:from>
    <xdr:ext cx="534377" cy="259045"/>
    <xdr:sp macro="" textlink="">
      <xdr:nvSpPr>
        <xdr:cNvPr id="256" name="テキスト ボックス 255"/>
        <xdr:cNvSpPr txBox="1"/>
      </xdr:nvSpPr>
      <xdr:spPr>
        <a:xfrm>
          <a:off x="2641111" y="163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125991</xdr:rowOff>
    </xdr:from>
    <xdr:to>
      <xdr:col>10</xdr:col>
      <xdr:colOff>165100</xdr:colOff>
      <xdr:row>98</xdr:row>
      <xdr:rowOff>56141</xdr:rowOff>
    </xdr:to>
    <xdr:sp macro="" textlink="">
      <xdr:nvSpPr>
        <xdr:cNvPr id="257" name="楕円 256"/>
        <xdr:cNvSpPr/>
      </xdr:nvSpPr>
      <xdr:spPr>
        <a:xfrm>
          <a:off x="1968500" y="16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47268</xdr:rowOff>
    </xdr:from>
    <xdr:ext cx="534377" cy="259045"/>
    <xdr:sp macro="" textlink="">
      <xdr:nvSpPr>
        <xdr:cNvPr id="258" name="テキスト ボックス 257"/>
        <xdr:cNvSpPr txBox="1"/>
      </xdr:nvSpPr>
      <xdr:spPr>
        <a:xfrm>
          <a:off x="1752111" y="168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117894</xdr:rowOff>
    </xdr:from>
    <xdr:to>
      <xdr:col>6</xdr:col>
      <xdr:colOff>38100</xdr:colOff>
      <xdr:row>98</xdr:row>
      <xdr:rowOff>48044</xdr:rowOff>
    </xdr:to>
    <xdr:sp macro="" textlink="">
      <xdr:nvSpPr>
        <xdr:cNvPr id="259" name="楕円 258"/>
        <xdr:cNvSpPr/>
      </xdr:nvSpPr>
      <xdr:spPr>
        <a:xfrm>
          <a:off x="1079500" y="167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39171</xdr:rowOff>
    </xdr:from>
    <xdr:ext cx="534377" cy="259045"/>
    <xdr:sp macro="" textlink="">
      <xdr:nvSpPr>
        <xdr:cNvPr id="260" name="テキスト ボックス 259"/>
        <xdr:cNvSpPr txBox="1"/>
      </xdr:nvSpPr>
      <xdr:spPr>
        <a:xfrm>
          <a:off x="863111" y="168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133985</xdr:rowOff>
    </xdr:from>
    <xdr:to>
      <xdr:col>55</xdr:col>
      <xdr:colOff>0</xdr:colOff>
      <xdr:row>38</xdr:row>
      <xdr:rowOff>134259</xdr:rowOff>
    </xdr:to>
    <xdr:cxnSp macro="">
      <xdr:nvCxnSpPr>
        <xdr:cNvPr id="287" name="直線コネクタ 286"/>
        <xdr:cNvCxnSpPr/>
      </xdr:nvCxnSpPr>
      <xdr:spPr>
        <a:xfrm>
          <a:off x="9639300" y="664908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133985</xdr:rowOff>
    </xdr:from>
    <xdr:to>
      <xdr:col>50</xdr:col>
      <xdr:colOff>114300</xdr:colOff>
      <xdr:row>38</xdr:row>
      <xdr:rowOff>134031</xdr:rowOff>
    </xdr:to>
    <xdr:cxnSp macro="">
      <xdr:nvCxnSpPr>
        <xdr:cNvPr id="290" name="直線コネクタ 289"/>
        <xdr:cNvCxnSpPr/>
      </xdr:nvCxnSpPr>
      <xdr:spPr>
        <a:xfrm flipV="1">
          <a:off x="8750300" y="66490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133939</xdr:rowOff>
    </xdr:from>
    <xdr:to>
      <xdr:col>45</xdr:col>
      <xdr:colOff>177800</xdr:colOff>
      <xdr:row>38</xdr:row>
      <xdr:rowOff>134031</xdr:rowOff>
    </xdr:to>
    <xdr:cxnSp macro="">
      <xdr:nvCxnSpPr>
        <xdr:cNvPr id="293" name="直線コネクタ 292"/>
        <xdr:cNvCxnSpPr/>
      </xdr:nvCxnSpPr>
      <xdr:spPr>
        <a:xfrm>
          <a:off x="7861300" y="664903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133710</xdr:rowOff>
    </xdr:from>
    <xdr:to>
      <xdr:col>41</xdr:col>
      <xdr:colOff>50800</xdr:colOff>
      <xdr:row>38</xdr:row>
      <xdr:rowOff>133939</xdr:rowOff>
    </xdr:to>
    <xdr:cxnSp macro="">
      <xdr:nvCxnSpPr>
        <xdr:cNvPr id="296" name="直線コネクタ 295"/>
        <xdr:cNvCxnSpPr/>
      </xdr:nvCxnSpPr>
      <xdr:spPr>
        <a:xfrm>
          <a:off x="6972300" y="66488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83459</xdr:rowOff>
    </xdr:from>
    <xdr:to>
      <xdr:col>55</xdr:col>
      <xdr:colOff>50800</xdr:colOff>
      <xdr:row>39</xdr:row>
      <xdr:rowOff>13609</xdr:rowOff>
    </xdr:to>
    <xdr:sp macro="" textlink="">
      <xdr:nvSpPr>
        <xdr:cNvPr id="306" name="楕円 305"/>
        <xdr:cNvSpPr/>
      </xdr:nvSpPr>
      <xdr:spPr>
        <a:xfrm>
          <a:off x="104267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83185</xdr:rowOff>
    </xdr:from>
    <xdr:to>
      <xdr:col>50</xdr:col>
      <xdr:colOff>165100</xdr:colOff>
      <xdr:row>39</xdr:row>
      <xdr:rowOff>13335</xdr:rowOff>
    </xdr:to>
    <xdr:sp macro="" textlink="">
      <xdr:nvSpPr>
        <xdr:cNvPr id="308" name="楕円 307"/>
        <xdr:cNvSpPr/>
      </xdr:nvSpPr>
      <xdr:spPr>
        <a:xfrm>
          <a:off x="9588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4462</xdr:rowOff>
    </xdr:from>
    <xdr:ext cx="378565" cy="259045"/>
    <xdr:sp macro="" textlink="">
      <xdr:nvSpPr>
        <xdr:cNvPr id="309" name="テキスト ボックス 308"/>
        <xdr:cNvSpPr txBox="1"/>
      </xdr:nvSpPr>
      <xdr:spPr>
        <a:xfrm>
          <a:off x="9450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83231</xdr:rowOff>
    </xdr:from>
    <xdr:to>
      <xdr:col>46</xdr:col>
      <xdr:colOff>38100</xdr:colOff>
      <xdr:row>39</xdr:row>
      <xdr:rowOff>13381</xdr:rowOff>
    </xdr:to>
    <xdr:sp macro="" textlink="">
      <xdr:nvSpPr>
        <xdr:cNvPr id="310" name="楕円 309"/>
        <xdr:cNvSpPr/>
      </xdr:nvSpPr>
      <xdr:spPr>
        <a:xfrm>
          <a:off x="8699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4508</xdr:rowOff>
    </xdr:from>
    <xdr:ext cx="378565" cy="259045"/>
    <xdr:sp macro="" textlink="">
      <xdr:nvSpPr>
        <xdr:cNvPr id="311" name="テキスト ボックス 310"/>
        <xdr:cNvSpPr txBox="1"/>
      </xdr:nvSpPr>
      <xdr:spPr>
        <a:xfrm>
          <a:off x="8561017" y="669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83139</xdr:rowOff>
    </xdr:from>
    <xdr:to>
      <xdr:col>41</xdr:col>
      <xdr:colOff>101600</xdr:colOff>
      <xdr:row>39</xdr:row>
      <xdr:rowOff>13289</xdr:rowOff>
    </xdr:to>
    <xdr:sp macro="" textlink="">
      <xdr:nvSpPr>
        <xdr:cNvPr id="312" name="楕円 311"/>
        <xdr:cNvSpPr/>
      </xdr:nvSpPr>
      <xdr:spPr>
        <a:xfrm>
          <a:off x="7810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4416</xdr:rowOff>
    </xdr:from>
    <xdr:ext cx="378565" cy="259045"/>
    <xdr:sp macro="" textlink="">
      <xdr:nvSpPr>
        <xdr:cNvPr id="313" name="テキスト ボックス 312"/>
        <xdr:cNvSpPr txBox="1"/>
      </xdr:nvSpPr>
      <xdr:spPr>
        <a:xfrm>
          <a:off x="7672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82910</xdr:rowOff>
    </xdr:from>
    <xdr:to>
      <xdr:col>36</xdr:col>
      <xdr:colOff>165100</xdr:colOff>
      <xdr:row>39</xdr:row>
      <xdr:rowOff>13060</xdr:rowOff>
    </xdr:to>
    <xdr:sp macro="" textlink="">
      <xdr:nvSpPr>
        <xdr:cNvPr id="314" name="楕円 313"/>
        <xdr:cNvSpPr/>
      </xdr:nvSpPr>
      <xdr:spPr>
        <a:xfrm>
          <a:off x="6921500" y="65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4187</xdr:rowOff>
    </xdr:from>
    <xdr:ext cx="378565" cy="259045"/>
    <xdr:sp macro="" textlink="">
      <xdr:nvSpPr>
        <xdr:cNvPr id="315" name="テキスト ボックス 314"/>
        <xdr:cNvSpPr txBox="1"/>
      </xdr:nvSpPr>
      <xdr:spPr>
        <a:xfrm>
          <a:off x="6783017" y="669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25583</xdr:rowOff>
    </xdr:from>
    <xdr:to>
      <xdr:col>55</xdr:col>
      <xdr:colOff>0</xdr:colOff>
      <xdr:row>59</xdr:row>
      <xdr:rowOff>28897</xdr:rowOff>
    </xdr:to>
    <xdr:cxnSp macro="">
      <xdr:nvCxnSpPr>
        <xdr:cNvPr id="344" name="直線コネクタ 343"/>
        <xdr:cNvCxnSpPr/>
      </xdr:nvCxnSpPr>
      <xdr:spPr>
        <a:xfrm flipV="1">
          <a:off x="9639300" y="10141133"/>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25842</xdr:rowOff>
    </xdr:from>
    <xdr:to>
      <xdr:col>50</xdr:col>
      <xdr:colOff>114300</xdr:colOff>
      <xdr:row>59</xdr:row>
      <xdr:rowOff>28897</xdr:rowOff>
    </xdr:to>
    <xdr:cxnSp macro="">
      <xdr:nvCxnSpPr>
        <xdr:cNvPr id="347" name="直線コネクタ 346"/>
        <xdr:cNvCxnSpPr/>
      </xdr:nvCxnSpPr>
      <xdr:spPr>
        <a:xfrm>
          <a:off x="8750300" y="10141392"/>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25842</xdr:rowOff>
    </xdr:from>
    <xdr:to>
      <xdr:col>45</xdr:col>
      <xdr:colOff>177800</xdr:colOff>
      <xdr:row>59</xdr:row>
      <xdr:rowOff>28189</xdr:rowOff>
    </xdr:to>
    <xdr:cxnSp macro="">
      <xdr:nvCxnSpPr>
        <xdr:cNvPr id="350" name="直線コネクタ 349"/>
        <xdr:cNvCxnSpPr/>
      </xdr:nvCxnSpPr>
      <xdr:spPr>
        <a:xfrm flipV="1">
          <a:off x="7861300" y="10141392"/>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25133</xdr:rowOff>
    </xdr:from>
    <xdr:to>
      <xdr:col>41</xdr:col>
      <xdr:colOff>50800</xdr:colOff>
      <xdr:row>59</xdr:row>
      <xdr:rowOff>28189</xdr:rowOff>
    </xdr:to>
    <xdr:cxnSp macro="">
      <xdr:nvCxnSpPr>
        <xdr:cNvPr id="353" name="直線コネクタ 352"/>
        <xdr:cNvCxnSpPr/>
      </xdr:nvCxnSpPr>
      <xdr:spPr>
        <a:xfrm>
          <a:off x="6972300" y="10140683"/>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146233</xdr:rowOff>
    </xdr:from>
    <xdr:to>
      <xdr:col>55</xdr:col>
      <xdr:colOff>50800</xdr:colOff>
      <xdr:row>59</xdr:row>
      <xdr:rowOff>76383</xdr:rowOff>
    </xdr:to>
    <xdr:sp macro="" textlink="">
      <xdr:nvSpPr>
        <xdr:cNvPr id="363" name="楕円 362"/>
        <xdr:cNvSpPr/>
      </xdr:nvSpPr>
      <xdr:spPr>
        <a:xfrm>
          <a:off x="10426700" y="100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61160</xdr:rowOff>
    </xdr:from>
    <xdr:ext cx="469744" cy="259045"/>
    <xdr:sp macro="" textlink="">
      <xdr:nvSpPr>
        <xdr:cNvPr id="364" name="農林水産業費該当値テキスト"/>
        <xdr:cNvSpPr txBox="1"/>
      </xdr:nvSpPr>
      <xdr:spPr>
        <a:xfrm>
          <a:off x="10528300" y="1000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149547</xdr:rowOff>
    </xdr:from>
    <xdr:to>
      <xdr:col>50</xdr:col>
      <xdr:colOff>165100</xdr:colOff>
      <xdr:row>59</xdr:row>
      <xdr:rowOff>79697</xdr:rowOff>
    </xdr:to>
    <xdr:sp macro="" textlink="">
      <xdr:nvSpPr>
        <xdr:cNvPr id="365" name="楕円 364"/>
        <xdr:cNvSpPr/>
      </xdr:nvSpPr>
      <xdr:spPr>
        <a:xfrm>
          <a:off x="9588500" y="100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70824</xdr:rowOff>
    </xdr:from>
    <xdr:ext cx="469744" cy="259045"/>
    <xdr:sp macro="" textlink="">
      <xdr:nvSpPr>
        <xdr:cNvPr id="366" name="テキスト ボックス 365"/>
        <xdr:cNvSpPr txBox="1"/>
      </xdr:nvSpPr>
      <xdr:spPr>
        <a:xfrm>
          <a:off x="9404428" y="1018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146492</xdr:rowOff>
    </xdr:from>
    <xdr:to>
      <xdr:col>46</xdr:col>
      <xdr:colOff>38100</xdr:colOff>
      <xdr:row>59</xdr:row>
      <xdr:rowOff>76642</xdr:rowOff>
    </xdr:to>
    <xdr:sp macro="" textlink="">
      <xdr:nvSpPr>
        <xdr:cNvPr id="367" name="楕円 366"/>
        <xdr:cNvSpPr/>
      </xdr:nvSpPr>
      <xdr:spPr>
        <a:xfrm>
          <a:off x="8699500" y="100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67769</xdr:rowOff>
    </xdr:from>
    <xdr:ext cx="469744" cy="259045"/>
    <xdr:sp macro="" textlink="">
      <xdr:nvSpPr>
        <xdr:cNvPr id="368" name="テキスト ボックス 367"/>
        <xdr:cNvSpPr txBox="1"/>
      </xdr:nvSpPr>
      <xdr:spPr>
        <a:xfrm>
          <a:off x="8515428" y="1018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148839</xdr:rowOff>
    </xdr:from>
    <xdr:to>
      <xdr:col>41</xdr:col>
      <xdr:colOff>101600</xdr:colOff>
      <xdr:row>59</xdr:row>
      <xdr:rowOff>78989</xdr:rowOff>
    </xdr:to>
    <xdr:sp macro="" textlink="">
      <xdr:nvSpPr>
        <xdr:cNvPr id="369" name="楕円 368"/>
        <xdr:cNvSpPr/>
      </xdr:nvSpPr>
      <xdr:spPr>
        <a:xfrm>
          <a:off x="7810500" y="100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70116</xdr:rowOff>
    </xdr:from>
    <xdr:ext cx="469744" cy="259045"/>
    <xdr:sp macro="" textlink="">
      <xdr:nvSpPr>
        <xdr:cNvPr id="370" name="テキスト ボックス 369"/>
        <xdr:cNvSpPr txBox="1"/>
      </xdr:nvSpPr>
      <xdr:spPr>
        <a:xfrm>
          <a:off x="7626428" y="1018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145783</xdr:rowOff>
    </xdr:from>
    <xdr:to>
      <xdr:col>36</xdr:col>
      <xdr:colOff>165100</xdr:colOff>
      <xdr:row>59</xdr:row>
      <xdr:rowOff>75933</xdr:rowOff>
    </xdr:to>
    <xdr:sp macro="" textlink="">
      <xdr:nvSpPr>
        <xdr:cNvPr id="371" name="楕円 370"/>
        <xdr:cNvSpPr/>
      </xdr:nvSpPr>
      <xdr:spPr>
        <a:xfrm>
          <a:off x="6921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67060</xdr:rowOff>
    </xdr:from>
    <xdr:ext cx="469744" cy="259045"/>
    <xdr:sp macro="" textlink="">
      <xdr:nvSpPr>
        <xdr:cNvPr id="372" name="テキスト ボックス 371"/>
        <xdr:cNvSpPr txBox="1"/>
      </xdr:nvSpPr>
      <xdr:spPr>
        <a:xfrm>
          <a:off x="6737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145892</xdr:rowOff>
    </xdr:from>
    <xdr:to>
      <xdr:col>55</xdr:col>
      <xdr:colOff>0</xdr:colOff>
      <xdr:row>78</xdr:row>
      <xdr:rowOff>147092</xdr:rowOff>
    </xdr:to>
    <xdr:cxnSp macro="">
      <xdr:nvCxnSpPr>
        <xdr:cNvPr id="401" name="直線コネクタ 400"/>
        <xdr:cNvCxnSpPr/>
      </xdr:nvCxnSpPr>
      <xdr:spPr>
        <a:xfrm>
          <a:off x="9639300" y="13518992"/>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145892</xdr:rowOff>
    </xdr:from>
    <xdr:to>
      <xdr:col>50</xdr:col>
      <xdr:colOff>114300</xdr:colOff>
      <xdr:row>78</xdr:row>
      <xdr:rowOff>158617</xdr:rowOff>
    </xdr:to>
    <xdr:cxnSp macro="">
      <xdr:nvCxnSpPr>
        <xdr:cNvPr id="404" name="直線コネクタ 403"/>
        <xdr:cNvCxnSpPr/>
      </xdr:nvCxnSpPr>
      <xdr:spPr>
        <a:xfrm flipV="1">
          <a:off x="8750300" y="13518992"/>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144368</xdr:rowOff>
    </xdr:from>
    <xdr:to>
      <xdr:col>45</xdr:col>
      <xdr:colOff>177800</xdr:colOff>
      <xdr:row>78</xdr:row>
      <xdr:rowOff>158617</xdr:rowOff>
    </xdr:to>
    <xdr:cxnSp macro="">
      <xdr:nvCxnSpPr>
        <xdr:cNvPr id="407" name="直線コネクタ 406"/>
        <xdr:cNvCxnSpPr/>
      </xdr:nvCxnSpPr>
      <xdr:spPr>
        <a:xfrm>
          <a:off x="7861300" y="13517468"/>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88055</xdr:rowOff>
    </xdr:from>
    <xdr:to>
      <xdr:col>41</xdr:col>
      <xdr:colOff>50800</xdr:colOff>
      <xdr:row>78</xdr:row>
      <xdr:rowOff>144368</xdr:rowOff>
    </xdr:to>
    <xdr:cxnSp macro="">
      <xdr:nvCxnSpPr>
        <xdr:cNvPr id="410" name="直線コネクタ 409"/>
        <xdr:cNvCxnSpPr/>
      </xdr:nvCxnSpPr>
      <xdr:spPr>
        <a:xfrm>
          <a:off x="6972300" y="13461155"/>
          <a:ext cx="889000" cy="5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96292</xdr:rowOff>
    </xdr:from>
    <xdr:to>
      <xdr:col>55</xdr:col>
      <xdr:colOff>50800</xdr:colOff>
      <xdr:row>79</xdr:row>
      <xdr:rowOff>26442</xdr:rowOff>
    </xdr:to>
    <xdr:sp macro="" textlink="">
      <xdr:nvSpPr>
        <xdr:cNvPr id="420" name="楕円 419"/>
        <xdr:cNvSpPr/>
      </xdr:nvSpPr>
      <xdr:spPr>
        <a:xfrm>
          <a:off x="10426700" y="134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11219</xdr:rowOff>
    </xdr:from>
    <xdr:ext cx="469744" cy="259045"/>
    <xdr:sp macro="" textlink="">
      <xdr:nvSpPr>
        <xdr:cNvPr id="421" name="商工費該当値テキスト"/>
        <xdr:cNvSpPr txBox="1"/>
      </xdr:nvSpPr>
      <xdr:spPr>
        <a:xfrm>
          <a:off x="10528300" y="1338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95092</xdr:rowOff>
    </xdr:from>
    <xdr:to>
      <xdr:col>50</xdr:col>
      <xdr:colOff>165100</xdr:colOff>
      <xdr:row>79</xdr:row>
      <xdr:rowOff>25242</xdr:rowOff>
    </xdr:to>
    <xdr:sp macro="" textlink="">
      <xdr:nvSpPr>
        <xdr:cNvPr id="422" name="楕円 421"/>
        <xdr:cNvSpPr/>
      </xdr:nvSpPr>
      <xdr:spPr>
        <a:xfrm>
          <a:off x="9588500" y="134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16369</xdr:rowOff>
    </xdr:from>
    <xdr:ext cx="469744" cy="259045"/>
    <xdr:sp macro="" textlink="">
      <xdr:nvSpPr>
        <xdr:cNvPr id="423" name="テキスト ボックス 422"/>
        <xdr:cNvSpPr txBox="1"/>
      </xdr:nvSpPr>
      <xdr:spPr>
        <a:xfrm>
          <a:off x="9404428" y="135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107817</xdr:rowOff>
    </xdr:from>
    <xdr:to>
      <xdr:col>46</xdr:col>
      <xdr:colOff>38100</xdr:colOff>
      <xdr:row>79</xdr:row>
      <xdr:rowOff>37967</xdr:rowOff>
    </xdr:to>
    <xdr:sp macro="" textlink="">
      <xdr:nvSpPr>
        <xdr:cNvPr id="424" name="楕円 423"/>
        <xdr:cNvSpPr/>
      </xdr:nvSpPr>
      <xdr:spPr>
        <a:xfrm>
          <a:off x="8699500" y="134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29094</xdr:rowOff>
    </xdr:from>
    <xdr:ext cx="469744" cy="259045"/>
    <xdr:sp macro="" textlink="">
      <xdr:nvSpPr>
        <xdr:cNvPr id="425" name="テキスト ボックス 424"/>
        <xdr:cNvSpPr txBox="1"/>
      </xdr:nvSpPr>
      <xdr:spPr>
        <a:xfrm>
          <a:off x="8515428" y="1357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93568</xdr:rowOff>
    </xdr:from>
    <xdr:to>
      <xdr:col>41</xdr:col>
      <xdr:colOff>101600</xdr:colOff>
      <xdr:row>79</xdr:row>
      <xdr:rowOff>23718</xdr:rowOff>
    </xdr:to>
    <xdr:sp macro="" textlink="">
      <xdr:nvSpPr>
        <xdr:cNvPr id="426" name="楕円 425"/>
        <xdr:cNvSpPr/>
      </xdr:nvSpPr>
      <xdr:spPr>
        <a:xfrm>
          <a:off x="7810500" y="134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14845</xdr:rowOff>
    </xdr:from>
    <xdr:ext cx="469744" cy="259045"/>
    <xdr:sp macro="" textlink="">
      <xdr:nvSpPr>
        <xdr:cNvPr id="427" name="テキスト ボックス 426"/>
        <xdr:cNvSpPr txBox="1"/>
      </xdr:nvSpPr>
      <xdr:spPr>
        <a:xfrm>
          <a:off x="7626428" y="1355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37255</xdr:rowOff>
    </xdr:from>
    <xdr:to>
      <xdr:col>36</xdr:col>
      <xdr:colOff>165100</xdr:colOff>
      <xdr:row>78</xdr:row>
      <xdr:rowOff>138855</xdr:rowOff>
    </xdr:to>
    <xdr:sp macro="" textlink="">
      <xdr:nvSpPr>
        <xdr:cNvPr id="428" name="楕円 427"/>
        <xdr:cNvSpPr/>
      </xdr:nvSpPr>
      <xdr:spPr>
        <a:xfrm>
          <a:off x="6921500" y="134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129982</xdr:rowOff>
    </xdr:from>
    <xdr:ext cx="469744" cy="259045"/>
    <xdr:sp macro="" textlink="">
      <xdr:nvSpPr>
        <xdr:cNvPr id="429" name="テキスト ボックス 428"/>
        <xdr:cNvSpPr txBox="1"/>
      </xdr:nvSpPr>
      <xdr:spPr>
        <a:xfrm>
          <a:off x="6737428" y="1350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99653</xdr:rowOff>
    </xdr:from>
    <xdr:to>
      <xdr:col>55</xdr:col>
      <xdr:colOff>0</xdr:colOff>
      <xdr:row>98</xdr:row>
      <xdr:rowOff>104511</xdr:rowOff>
    </xdr:to>
    <xdr:cxnSp macro="">
      <xdr:nvCxnSpPr>
        <xdr:cNvPr id="458" name="直線コネクタ 457"/>
        <xdr:cNvCxnSpPr/>
      </xdr:nvCxnSpPr>
      <xdr:spPr>
        <a:xfrm flipV="1">
          <a:off x="9639300" y="16901753"/>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88871</xdr:rowOff>
    </xdr:from>
    <xdr:to>
      <xdr:col>50</xdr:col>
      <xdr:colOff>114300</xdr:colOff>
      <xdr:row>98</xdr:row>
      <xdr:rowOff>104511</xdr:rowOff>
    </xdr:to>
    <xdr:cxnSp macro="">
      <xdr:nvCxnSpPr>
        <xdr:cNvPr id="461" name="直線コネクタ 460"/>
        <xdr:cNvCxnSpPr/>
      </xdr:nvCxnSpPr>
      <xdr:spPr>
        <a:xfrm>
          <a:off x="8750300" y="16890971"/>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88871</xdr:rowOff>
    </xdr:from>
    <xdr:to>
      <xdr:col>45</xdr:col>
      <xdr:colOff>177800</xdr:colOff>
      <xdr:row>98</xdr:row>
      <xdr:rowOff>105635</xdr:rowOff>
    </xdr:to>
    <xdr:cxnSp macro="">
      <xdr:nvCxnSpPr>
        <xdr:cNvPr id="464" name="直線コネクタ 463"/>
        <xdr:cNvCxnSpPr/>
      </xdr:nvCxnSpPr>
      <xdr:spPr>
        <a:xfrm flipV="1">
          <a:off x="7861300" y="1689097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90250</xdr:rowOff>
    </xdr:from>
    <xdr:to>
      <xdr:col>41</xdr:col>
      <xdr:colOff>50800</xdr:colOff>
      <xdr:row>98</xdr:row>
      <xdr:rowOff>105635</xdr:rowOff>
    </xdr:to>
    <xdr:cxnSp macro="">
      <xdr:nvCxnSpPr>
        <xdr:cNvPr id="467" name="直線コネクタ 466"/>
        <xdr:cNvCxnSpPr/>
      </xdr:nvCxnSpPr>
      <xdr:spPr>
        <a:xfrm>
          <a:off x="6972300" y="16892350"/>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48853</xdr:rowOff>
    </xdr:from>
    <xdr:to>
      <xdr:col>55</xdr:col>
      <xdr:colOff>50800</xdr:colOff>
      <xdr:row>98</xdr:row>
      <xdr:rowOff>150453</xdr:rowOff>
    </xdr:to>
    <xdr:sp macro="" textlink="">
      <xdr:nvSpPr>
        <xdr:cNvPr id="477" name="楕円 476"/>
        <xdr:cNvSpPr/>
      </xdr:nvSpPr>
      <xdr:spPr>
        <a:xfrm>
          <a:off x="10426700" y="168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53711</xdr:rowOff>
    </xdr:from>
    <xdr:to>
      <xdr:col>50</xdr:col>
      <xdr:colOff>165100</xdr:colOff>
      <xdr:row>98</xdr:row>
      <xdr:rowOff>155311</xdr:rowOff>
    </xdr:to>
    <xdr:sp macro="" textlink="">
      <xdr:nvSpPr>
        <xdr:cNvPr id="479" name="楕円 478"/>
        <xdr:cNvSpPr/>
      </xdr:nvSpPr>
      <xdr:spPr>
        <a:xfrm>
          <a:off x="9588500" y="168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146438</xdr:rowOff>
    </xdr:from>
    <xdr:ext cx="534377" cy="259045"/>
    <xdr:sp macro="" textlink="">
      <xdr:nvSpPr>
        <xdr:cNvPr id="480" name="テキスト ボックス 479"/>
        <xdr:cNvSpPr txBox="1"/>
      </xdr:nvSpPr>
      <xdr:spPr>
        <a:xfrm>
          <a:off x="9372111" y="169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38071</xdr:rowOff>
    </xdr:from>
    <xdr:to>
      <xdr:col>46</xdr:col>
      <xdr:colOff>38100</xdr:colOff>
      <xdr:row>98</xdr:row>
      <xdr:rowOff>139671</xdr:rowOff>
    </xdr:to>
    <xdr:sp macro="" textlink="">
      <xdr:nvSpPr>
        <xdr:cNvPr id="481" name="楕円 480"/>
        <xdr:cNvSpPr/>
      </xdr:nvSpPr>
      <xdr:spPr>
        <a:xfrm>
          <a:off x="8699500" y="168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130798</xdr:rowOff>
    </xdr:from>
    <xdr:ext cx="534377" cy="259045"/>
    <xdr:sp macro="" textlink="">
      <xdr:nvSpPr>
        <xdr:cNvPr id="482" name="テキスト ボックス 481"/>
        <xdr:cNvSpPr txBox="1"/>
      </xdr:nvSpPr>
      <xdr:spPr>
        <a:xfrm>
          <a:off x="8483111" y="169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54835</xdr:rowOff>
    </xdr:from>
    <xdr:to>
      <xdr:col>41</xdr:col>
      <xdr:colOff>101600</xdr:colOff>
      <xdr:row>98</xdr:row>
      <xdr:rowOff>156435</xdr:rowOff>
    </xdr:to>
    <xdr:sp macro="" textlink="">
      <xdr:nvSpPr>
        <xdr:cNvPr id="483" name="楕円 482"/>
        <xdr:cNvSpPr/>
      </xdr:nvSpPr>
      <xdr:spPr>
        <a:xfrm>
          <a:off x="7810500" y="168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147562</xdr:rowOff>
    </xdr:from>
    <xdr:ext cx="534377" cy="259045"/>
    <xdr:sp macro="" textlink="">
      <xdr:nvSpPr>
        <xdr:cNvPr id="484" name="テキスト ボックス 483"/>
        <xdr:cNvSpPr txBox="1"/>
      </xdr:nvSpPr>
      <xdr:spPr>
        <a:xfrm>
          <a:off x="7594111" y="1694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39450</xdr:rowOff>
    </xdr:from>
    <xdr:to>
      <xdr:col>36</xdr:col>
      <xdr:colOff>165100</xdr:colOff>
      <xdr:row>98</xdr:row>
      <xdr:rowOff>141050</xdr:rowOff>
    </xdr:to>
    <xdr:sp macro="" textlink="">
      <xdr:nvSpPr>
        <xdr:cNvPr id="485" name="楕円 484"/>
        <xdr:cNvSpPr/>
      </xdr:nvSpPr>
      <xdr:spPr>
        <a:xfrm>
          <a:off x="6921500" y="168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132177</xdr:rowOff>
    </xdr:from>
    <xdr:ext cx="534377" cy="259045"/>
    <xdr:sp macro="" textlink="">
      <xdr:nvSpPr>
        <xdr:cNvPr id="486" name="テキスト ボックス 485"/>
        <xdr:cNvSpPr txBox="1"/>
      </xdr:nvSpPr>
      <xdr:spPr>
        <a:xfrm>
          <a:off x="6705111" y="1693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71074</xdr:rowOff>
    </xdr:from>
    <xdr:to>
      <xdr:col>85</xdr:col>
      <xdr:colOff>127000</xdr:colOff>
      <xdr:row>38</xdr:row>
      <xdr:rowOff>104359</xdr:rowOff>
    </xdr:to>
    <xdr:cxnSp macro="">
      <xdr:nvCxnSpPr>
        <xdr:cNvPr id="514" name="直線コネクタ 513"/>
        <xdr:cNvCxnSpPr/>
      </xdr:nvCxnSpPr>
      <xdr:spPr>
        <a:xfrm flipV="1">
          <a:off x="15481300" y="6586174"/>
          <a:ext cx="8382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104359</xdr:rowOff>
    </xdr:from>
    <xdr:to>
      <xdr:col>81</xdr:col>
      <xdr:colOff>50800</xdr:colOff>
      <xdr:row>38</xdr:row>
      <xdr:rowOff>125572</xdr:rowOff>
    </xdr:to>
    <xdr:cxnSp macro="">
      <xdr:nvCxnSpPr>
        <xdr:cNvPr id="517" name="直線コネクタ 516"/>
        <xdr:cNvCxnSpPr/>
      </xdr:nvCxnSpPr>
      <xdr:spPr>
        <a:xfrm flipV="1">
          <a:off x="14592300" y="6619459"/>
          <a:ext cx="8890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56215</xdr:rowOff>
    </xdr:from>
    <xdr:to>
      <xdr:col>76</xdr:col>
      <xdr:colOff>114300</xdr:colOff>
      <xdr:row>38</xdr:row>
      <xdr:rowOff>125572</xdr:rowOff>
    </xdr:to>
    <xdr:cxnSp macro="">
      <xdr:nvCxnSpPr>
        <xdr:cNvPr id="520" name="直線コネクタ 519"/>
        <xdr:cNvCxnSpPr/>
      </xdr:nvCxnSpPr>
      <xdr:spPr>
        <a:xfrm>
          <a:off x="13703300" y="6571315"/>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56215</xdr:rowOff>
    </xdr:from>
    <xdr:to>
      <xdr:col>71</xdr:col>
      <xdr:colOff>177800</xdr:colOff>
      <xdr:row>38</xdr:row>
      <xdr:rowOff>121229</xdr:rowOff>
    </xdr:to>
    <xdr:cxnSp macro="">
      <xdr:nvCxnSpPr>
        <xdr:cNvPr id="523" name="直線コネクタ 522"/>
        <xdr:cNvCxnSpPr/>
      </xdr:nvCxnSpPr>
      <xdr:spPr>
        <a:xfrm flipV="1">
          <a:off x="12814300" y="6571315"/>
          <a:ext cx="8890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20274</xdr:rowOff>
    </xdr:from>
    <xdr:to>
      <xdr:col>85</xdr:col>
      <xdr:colOff>177800</xdr:colOff>
      <xdr:row>38</xdr:row>
      <xdr:rowOff>121874</xdr:rowOff>
    </xdr:to>
    <xdr:sp macro="" textlink="">
      <xdr:nvSpPr>
        <xdr:cNvPr id="533" name="楕円 532"/>
        <xdr:cNvSpPr/>
      </xdr:nvSpPr>
      <xdr:spPr>
        <a:xfrm>
          <a:off x="16268700" y="65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106651</xdr:rowOff>
    </xdr:from>
    <xdr:ext cx="534377" cy="259045"/>
    <xdr:sp macro="" textlink="">
      <xdr:nvSpPr>
        <xdr:cNvPr id="534" name="消防費該当値テキスト"/>
        <xdr:cNvSpPr txBox="1"/>
      </xdr:nvSpPr>
      <xdr:spPr>
        <a:xfrm>
          <a:off x="16370300" y="64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53559</xdr:rowOff>
    </xdr:from>
    <xdr:to>
      <xdr:col>81</xdr:col>
      <xdr:colOff>101600</xdr:colOff>
      <xdr:row>38</xdr:row>
      <xdr:rowOff>155159</xdr:rowOff>
    </xdr:to>
    <xdr:sp macro="" textlink="">
      <xdr:nvSpPr>
        <xdr:cNvPr id="535" name="楕円 534"/>
        <xdr:cNvSpPr/>
      </xdr:nvSpPr>
      <xdr:spPr>
        <a:xfrm>
          <a:off x="15430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146286</xdr:rowOff>
    </xdr:from>
    <xdr:ext cx="534377" cy="259045"/>
    <xdr:sp macro="" textlink="">
      <xdr:nvSpPr>
        <xdr:cNvPr id="536" name="テキスト ボックス 535"/>
        <xdr:cNvSpPr txBox="1"/>
      </xdr:nvSpPr>
      <xdr:spPr>
        <a:xfrm>
          <a:off x="15214111" y="666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74772</xdr:rowOff>
    </xdr:from>
    <xdr:to>
      <xdr:col>76</xdr:col>
      <xdr:colOff>165100</xdr:colOff>
      <xdr:row>39</xdr:row>
      <xdr:rowOff>4922</xdr:rowOff>
    </xdr:to>
    <xdr:sp macro="" textlink="">
      <xdr:nvSpPr>
        <xdr:cNvPr id="537" name="楕円 536"/>
        <xdr:cNvSpPr/>
      </xdr:nvSpPr>
      <xdr:spPr>
        <a:xfrm>
          <a:off x="14541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167499</xdr:rowOff>
    </xdr:from>
    <xdr:ext cx="534377" cy="259045"/>
    <xdr:sp macro="" textlink="">
      <xdr:nvSpPr>
        <xdr:cNvPr id="538" name="テキスト ボックス 537"/>
        <xdr:cNvSpPr txBox="1"/>
      </xdr:nvSpPr>
      <xdr:spPr>
        <a:xfrm>
          <a:off x="14325111" y="66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5415</xdr:rowOff>
    </xdr:from>
    <xdr:to>
      <xdr:col>72</xdr:col>
      <xdr:colOff>38100</xdr:colOff>
      <xdr:row>38</xdr:row>
      <xdr:rowOff>107015</xdr:rowOff>
    </xdr:to>
    <xdr:sp macro="" textlink="">
      <xdr:nvSpPr>
        <xdr:cNvPr id="539" name="楕円 538"/>
        <xdr:cNvSpPr/>
      </xdr:nvSpPr>
      <xdr:spPr>
        <a:xfrm>
          <a:off x="136525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98142</xdr:rowOff>
    </xdr:from>
    <xdr:ext cx="534377" cy="259045"/>
    <xdr:sp macro="" textlink="">
      <xdr:nvSpPr>
        <xdr:cNvPr id="540" name="テキスト ボックス 539"/>
        <xdr:cNvSpPr txBox="1"/>
      </xdr:nvSpPr>
      <xdr:spPr>
        <a:xfrm>
          <a:off x="13436111" y="66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70429</xdr:rowOff>
    </xdr:from>
    <xdr:to>
      <xdr:col>67</xdr:col>
      <xdr:colOff>101600</xdr:colOff>
      <xdr:row>39</xdr:row>
      <xdr:rowOff>579</xdr:rowOff>
    </xdr:to>
    <xdr:sp macro="" textlink="">
      <xdr:nvSpPr>
        <xdr:cNvPr id="541" name="楕円 540"/>
        <xdr:cNvSpPr/>
      </xdr:nvSpPr>
      <xdr:spPr>
        <a:xfrm>
          <a:off x="12763500" y="65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163156</xdr:rowOff>
    </xdr:from>
    <xdr:ext cx="534377" cy="259045"/>
    <xdr:sp macro="" textlink="">
      <xdr:nvSpPr>
        <xdr:cNvPr id="542" name="テキスト ボックス 541"/>
        <xdr:cNvSpPr txBox="1"/>
      </xdr:nvSpPr>
      <xdr:spPr>
        <a:xfrm>
          <a:off x="12547111" y="66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115392</xdr:rowOff>
    </xdr:from>
    <xdr:to>
      <xdr:col>85</xdr:col>
      <xdr:colOff>127000</xdr:colOff>
      <xdr:row>58</xdr:row>
      <xdr:rowOff>6213</xdr:rowOff>
    </xdr:to>
    <xdr:cxnSp macro="">
      <xdr:nvCxnSpPr>
        <xdr:cNvPr id="570" name="直線コネクタ 569"/>
        <xdr:cNvCxnSpPr/>
      </xdr:nvCxnSpPr>
      <xdr:spPr>
        <a:xfrm>
          <a:off x="15481300" y="9888042"/>
          <a:ext cx="8382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100015</xdr:rowOff>
    </xdr:from>
    <xdr:to>
      <xdr:col>81</xdr:col>
      <xdr:colOff>50800</xdr:colOff>
      <xdr:row>57</xdr:row>
      <xdr:rowOff>115392</xdr:rowOff>
    </xdr:to>
    <xdr:cxnSp macro="">
      <xdr:nvCxnSpPr>
        <xdr:cNvPr id="573" name="直線コネクタ 572"/>
        <xdr:cNvCxnSpPr/>
      </xdr:nvCxnSpPr>
      <xdr:spPr>
        <a:xfrm>
          <a:off x="14592300" y="9872665"/>
          <a:ext cx="8890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90460</xdr:rowOff>
    </xdr:from>
    <xdr:to>
      <xdr:col>76</xdr:col>
      <xdr:colOff>114300</xdr:colOff>
      <xdr:row>57</xdr:row>
      <xdr:rowOff>100015</xdr:rowOff>
    </xdr:to>
    <xdr:cxnSp macro="">
      <xdr:nvCxnSpPr>
        <xdr:cNvPr id="576" name="直線コネクタ 575"/>
        <xdr:cNvCxnSpPr/>
      </xdr:nvCxnSpPr>
      <xdr:spPr>
        <a:xfrm>
          <a:off x="13703300" y="9520210"/>
          <a:ext cx="889000" cy="35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90460</xdr:rowOff>
    </xdr:from>
    <xdr:to>
      <xdr:col>71</xdr:col>
      <xdr:colOff>177800</xdr:colOff>
      <xdr:row>56</xdr:row>
      <xdr:rowOff>152791</xdr:rowOff>
    </xdr:to>
    <xdr:cxnSp macro="">
      <xdr:nvCxnSpPr>
        <xdr:cNvPr id="579" name="直線コネクタ 578"/>
        <xdr:cNvCxnSpPr/>
      </xdr:nvCxnSpPr>
      <xdr:spPr>
        <a:xfrm flipV="1">
          <a:off x="12814300" y="9520210"/>
          <a:ext cx="889000" cy="2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126863</xdr:rowOff>
    </xdr:from>
    <xdr:to>
      <xdr:col>85</xdr:col>
      <xdr:colOff>177800</xdr:colOff>
      <xdr:row>58</xdr:row>
      <xdr:rowOff>57013</xdr:rowOff>
    </xdr:to>
    <xdr:sp macro="" textlink="">
      <xdr:nvSpPr>
        <xdr:cNvPr id="589" name="楕円 588"/>
        <xdr:cNvSpPr/>
      </xdr:nvSpPr>
      <xdr:spPr>
        <a:xfrm>
          <a:off x="16268700" y="98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105290</xdr:rowOff>
    </xdr:from>
    <xdr:ext cx="534377" cy="259045"/>
    <xdr:sp macro="" textlink="">
      <xdr:nvSpPr>
        <xdr:cNvPr id="590" name="教育費該当値テキスト"/>
        <xdr:cNvSpPr txBox="1"/>
      </xdr:nvSpPr>
      <xdr:spPr>
        <a:xfrm>
          <a:off x="16370300" y="98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64592</xdr:rowOff>
    </xdr:from>
    <xdr:to>
      <xdr:col>81</xdr:col>
      <xdr:colOff>101600</xdr:colOff>
      <xdr:row>57</xdr:row>
      <xdr:rowOff>166192</xdr:rowOff>
    </xdr:to>
    <xdr:sp macro="" textlink="">
      <xdr:nvSpPr>
        <xdr:cNvPr id="591" name="楕円 590"/>
        <xdr:cNvSpPr/>
      </xdr:nvSpPr>
      <xdr:spPr>
        <a:xfrm>
          <a:off x="15430500" y="98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157319</xdr:rowOff>
    </xdr:from>
    <xdr:ext cx="534377" cy="259045"/>
    <xdr:sp macro="" textlink="">
      <xdr:nvSpPr>
        <xdr:cNvPr id="592" name="テキスト ボックス 591"/>
        <xdr:cNvSpPr txBox="1"/>
      </xdr:nvSpPr>
      <xdr:spPr>
        <a:xfrm>
          <a:off x="15214111" y="99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49215</xdr:rowOff>
    </xdr:from>
    <xdr:to>
      <xdr:col>76</xdr:col>
      <xdr:colOff>165100</xdr:colOff>
      <xdr:row>57</xdr:row>
      <xdr:rowOff>150815</xdr:rowOff>
    </xdr:to>
    <xdr:sp macro="" textlink="">
      <xdr:nvSpPr>
        <xdr:cNvPr id="593" name="楕円 592"/>
        <xdr:cNvSpPr/>
      </xdr:nvSpPr>
      <xdr:spPr>
        <a:xfrm>
          <a:off x="14541500" y="98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141942</xdr:rowOff>
    </xdr:from>
    <xdr:ext cx="534377" cy="259045"/>
    <xdr:sp macro="" textlink="">
      <xdr:nvSpPr>
        <xdr:cNvPr id="594" name="テキスト ボックス 593"/>
        <xdr:cNvSpPr txBox="1"/>
      </xdr:nvSpPr>
      <xdr:spPr>
        <a:xfrm>
          <a:off x="14325111" y="991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39660</xdr:rowOff>
    </xdr:from>
    <xdr:to>
      <xdr:col>72</xdr:col>
      <xdr:colOff>38100</xdr:colOff>
      <xdr:row>55</xdr:row>
      <xdr:rowOff>141260</xdr:rowOff>
    </xdr:to>
    <xdr:sp macro="" textlink="">
      <xdr:nvSpPr>
        <xdr:cNvPr id="595" name="楕円 594"/>
        <xdr:cNvSpPr/>
      </xdr:nvSpPr>
      <xdr:spPr>
        <a:xfrm>
          <a:off x="13652500" y="94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157787</xdr:rowOff>
    </xdr:from>
    <xdr:ext cx="534377" cy="259045"/>
    <xdr:sp macro="" textlink="">
      <xdr:nvSpPr>
        <xdr:cNvPr id="596" name="テキスト ボックス 595"/>
        <xdr:cNvSpPr txBox="1"/>
      </xdr:nvSpPr>
      <xdr:spPr>
        <a:xfrm>
          <a:off x="13436111" y="92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101991</xdr:rowOff>
    </xdr:from>
    <xdr:to>
      <xdr:col>67</xdr:col>
      <xdr:colOff>101600</xdr:colOff>
      <xdr:row>57</xdr:row>
      <xdr:rowOff>32141</xdr:rowOff>
    </xdr:to>
    <xdr:sp macro="" textlink="">
      <xdr:nvSpPr>
        <xdr:cNvPr id="597" name="楕円 596"/>
        <xdr:cNvSpPr/>
      </xdr:nvSpPr>
      <xdr:spPr>
        <a:xfrm>
          <a:off x="12763500" y="97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48668</xdr:rowOff>
    </xdr:from>
    <xdr:ext cx="534377" cy="259045"/>
    <xdr:sp macro="" textlink="">
      <xdr:nvSpPr>
        <xdr:cNvPr id="598" name="テキスト ボックス 597"/>
        <xdr:cNvSpPr txBox="1"/>
      </xdr:nvSpPr>
      <xdr:spPr>
        <a:xfrm>
          <a:off x="12547111" y="947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98357</xdr:rowOff>
    </xdr:from>
    <xdr:to>
      <xdr:col>85</xdr:col>
      <xdr:colOff>127000</xdr:colOff>
      <xdr:row>97</xdr:row>
      <xdr:rowOff>89636</xdr:rowOff>
    </xdr:to>
    <xdr:cxnSp macro="">
      <xdr:nvCxnSpPr>
        <xdr:cNvPr id="686" name="直線コネクタ 685"/>
        <xdr:cNvCxnSpPr/>
      </xdr:nvCxnSpPr>
      <xdr:spPr>
        <a:xfrm flipV="1">
          <a:off x="15481300" y="16557557"/>
          <a:ext cx="838200" cy="16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89636</xdr:rowOff>
    </xdr:from>
    <xdr:to>
      <xdr:col>81</xdr:col>
      <xdr:colOff>50800</xdr:colOff>
      <xdr:row>97</xdr:row>
      <xdr:rowOff>128809</xdr:rowOff>
    </xdr:to>
    <xdr:cxnSp macro="">
      <xdr:nvCxnSpPr>
        <xdr:cNvPr id="689" name="直線コネクタ 688"/>
        <xdr:cNvCxnSpPr/>
      </xdr:nvCxnSpPr>
      <xdr:spPr>
        <a:xfrm flipV="1">
          <a:off x="14592300" y="16720286"/>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128809</xdr:rowOff>
    </xdr:from>
    <xdr:to>
      <xdr:col>76</xdr:col>
      <xdr:colOff>114300</xdr:colOff>
      <xdr:row>97</xdr:row>
      <xdr:rowOff>141887</xdr:rowOff>
    </xdr:to>
    <xdr:cxnSp macro="">
      <xdr:nvCxnSpPr>
        <xdr:cNvPr id="692" name="直線コネクタ 691"/>
        <xdr:cNvCxnSpPr/>
      </xdr:nvCxnSpPr>
      <xdr:spPr>
        <a:xfrm flipV="1">
          <a:off x="13703300" y="16759459"/>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117771</xdr:rowOff>
    </xdr:from>
    <xdr:to>
      <xdr:col>71</xdr:col>
      <xdr:colOff>177800</xdr:colOff>
      <xdr:row>97</xdr:row>
      <xdr:rowOff>141887</xdr:rowOff>
    </xdr:to>
    <xdr:cxnSp macro="">
      <xdr:nvCxnSpPr>
        <xdr:cNvPr id="695" name="直線コネクタ 694"/>
        <xdr:cNvCxnSpPr/>
      </xdr:nvCxnSpPr>
      <xdr:spPr>
        <a:xfrm>
          <a:off x="12814300" y="16748421"/>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47557</xdr:rowOff>
    </xdr:from>
    <xdr:to>
      <xdr:col>85</xdr:col>
      <xdr:colOff>177800</xdr:colOff>
      <xdr:row>96</xdr:row>
      <xdr:rowOff>149157</xdr:rowOff>
    </xdr:to>
    <xdr:sp macro="" textlink="">
      <xdr:nvSpPr>
        <xdr:cNvPr id="705" name="楕円 704"/>
        <xdr:cNvSpPr/>
      </xdr:nvSpPr>
      <xdr:spPr>
        <a:xfrm>
          <a:off x="16268700" y="16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25984</xdr:rowOff>
    </xdr:from>
    <xdr:ext cx="534377" cy="259045"/>
    <xdr:sp macro="" textlink="">
      <xdr:nvSpPr>
        <xdr:cNvPr id="706" name="公債費該当値テキスト"/>
        <xdr:cNvSpPr txBox="1"/>
      </xdr:nvSpPr>
      <xdr:spPr>
        <a:xfrm>
          <a:off x="16370300" y="164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38836</xdr:rowOff>
    </xdr:from>
    <xdr:to>
      <xdr:col>81</xdr:col>
      <xdr:colOff>101600</xdr:colOff>
      <xdr:row>97</xdr:row>
      <xdr:rowOff>140436</xdr:rowOff>
    </xdr:to>
    <xdr:sp macro="" textlink="">
      <xdr:nvSpPr>
        <xdr:cNvPr id="707" name="楕円 706"/>
        <xdr:cNvSpPr/>
      </xdr:nvSpPr>
      <xdr:spPr>
        <a:xfrm>
          <a:off x="15430500" y="166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131563</xdr:rowOff>
    </xdr:from>
    <xdr:ext cx="534377" cy="259045"/>
    <xdr:sp macro="" textlink="">
      <xdr:nvSpPr>
        <xdr:cNvPr id="708" name="テキスト ボックス 707"/>
        <xdr:cNvSpPr txBox="1"/>
      </xdr:nvSpPr>
      <xdr:spPr>
        <a:xfrm>
          <a:off x="15214111" y="167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78009</xdr:rowOff>
    </xdr:from>
    <xdr:to>
      <xdr:col>76</xdr:col>
      <xdr:colOff>165100</xdr:colOff>
      <xdr:row>98</xdr:row>
      <xdr:rowOff>8159</xdr:rowOff>
    </xdr:to>
    <xdr:sp macro="" textlink="">
      <xdr:nvSpPr>
        <xdr:cNvPr id="709" name="楕円 708"/>
        <xdr:cNvSpPr/>
      </xdr:nvSpPr>
      <xdr:spPr>
        <a:xfrm>
          <a:off x="145415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170736</xdr:rowOff>
    </xdr:from>
    <xdr:ext cx="534377" cy="259045"/>
    <xdr:sp macro="" textlink="">
      <xdr:nvSpPr>
        <xdr:cNvPr id="710" name="テキスト ボックス 709"/>
        <xdr:cNvSpPr txBox="1"/>
      </xdr:nvSpPr>
      <xdr:spPr>
        <a:xfrm>
          <a:off x="14325111" y="168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91087</xdr:rowOff>
    </xdr:from>
    <xdr:to>
      <xdr:col>72</xdr:col>
      <xdr:colOff>38100</xdr:colOff>
      <xdr:row>98</xdr:row>
      <xdr:rowOff>21237</xdr:rowOff>
    </xdr:to>
    <xdr:sp macro="" textlink="">
      <xdr:nvSpPr>
        <xdr:cNvPr id="711" name="楕円 710"/>
        <xdr:cNvSpPr/>
      </xdr:nvSpPr>
      <xdr:spPr>
        <a:xfrm>
          <a:off x="13652500" y="167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12364</xdr:rowOff>
    </xdr:from>
    <xdr:ext cx="534377" cy="259045"/>
    <xdr:sp macro="" textlink="">
      <xdr:nvSpPr>
        <xdr:cNvPr id="712" name="テキスト ボックス 711"/>
        <xdr:cNvSpPr txBox="1"/>
      </xdr:nvSpPr>
      <xdr:spPr>
        <a:xfrm>
          <a:off x="13436111" y="168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713" name="楕円 712"/>
        <xdr:cNvSpPr/>
      </xdr:nvSpPr>
      <xdr:spPr>
        <a:xfrm>
          <a:off x="12763500" y="166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714" name="テキスト ボックス 713"/>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衛生費については、全国平均</a:t>
          </a:r>
          <a:r>
            <a:rPr kumimoji="1" lang="en-US" altLang="ja-JP" sz="1100">
              <a:solidFill>
                <a:sysClr val="windowText" lastClr="000000"/>
              </a:solidFill>
              <a:effectLst/>
              <a:latin typeface="+mn-lt"/>
              <a:ea typeface="+mn-ea"/>
              <a:cs typeface="+mn-cs"/>
            </a:rPr>
            <a:t>36,544</a:t>
          </a:r>
          <a:r>
            <a:rPr kumimoji="1" lang="ja-JP" altLang="ja-JP" sz="1100">
              <a:solidFill>
                <a:sysClr val="windowText" lastClr="000000"/>
              </a:solidFill>
              <a:effectLst/>
              <a:latin typeface="+mn-lt"/>
              <a:ea typeface="+mn-ea"/>
              <a:cs typeface="+mn-cs"/>
            </a:rPr>
            <a:t>円、愛知県平均</a:t>
          </a:r>
          <a:r>
            <a:rPr kumimoji="1" lang="en-US" altLang="ja-JP" sz="1100">
              <a:solidFill>
                <a:sysClr val="windowText" lastClr="000000"/>
              </a:solidFill>
              <a:effectLst/>
              <a:latin typeface="+mn-lt"/>
              <a:ea typeface="+mn-ea"/>
              <a:cs typeface="+mn-cs"/>
            </a:rPr>
            <a:t>37,790</a:t>
          </a:r>
          <a:r>
            <a:rPr kumimoji="1" lang="ja-JP" altLang="ja-JP" sz="1100">
              <a:solidFill>
                <a:sysClr val="windowText" lastClr="000000"/>
              </a:solidFill>
              <a:effectLst/>
              <a:latin typeface="+mn-lt"/>
              <a:ea typeface="+mn-ea"/>
              <a:cs typeface="+mn-cs"/>
            </a:rPr>
            <a:t>円の中、当市は</a:t>
          </a:r>
          <a:r>
            <a:rPr kumimoji="1" lang="en-US" altLang="ja-JP" sz="1100">
              <a:solidFill>
                <a:sysClr val="windowText" lastClr="000000"/>
              </a:solidFill>
              <a:effectLst/>
              <a:latin typeface="+mn-lt"/>
              <a:ea typeface="+mn-ea"/>
              <a:cs typeface="+mn-cs"/>
            </a:rPr>
            <a:t>33,163</a:t>
          </a:r>
          <a:r>
            <a:rPr kumimoji="1" lang="ja-JP" altLang="ja-JP" sz="1100">
              <a:solidFill>
                <a:sysClr val="windowText" lastClr="000000"/>
              </a:solidFill>
              <a:effectLst/>
              <a:latin typeface="+mn-lt"/>
              <a:ea typeface="+mn-ea"/>
              <a:cs typeface="+mn-cs"/>
            </a:rPr>
            <a:t>円、類似団体内順位</a:t>
          </a:r>
          <a:r>
            <a:rPr kumimoji="1" lang="en-US" altLang="ja-JP" sz="1100">
              <a:solidFill>
                <a:sysClr val="windowText" lastClr="000000"/>
              </a:solidFill>
              <a:effectLst/>
              <a:latin typeface="+mn-lt"/>
              <a:ea typeface="+mn-ea"/>
              <a:cs typeface="+mn-cs"/>
            </a:rPr>
            <a:t>54</a:t>
          </a:r>
          <a:r>
            <a:rPr kumimoji="1" lang="ja-JP" altLang="ja-JP" sz="1100">
              <a:solidFill>
                <a:sysClr val="windowText" lastClr="000000"/>
              </a:solidFill>
              <a:effectLst/>
              <a:latin typeface="+mn-lt"/>
              <a:ea typeface="+mn-ea"/>
              <a:cs typeface="+mn-cs"/>
            </a:rPr>
            <a:t>位と</a:t>
          </a:r>
          <a:r>
            <a:rPr kumimoji="1" lang="ja-JP" altLang="en-US" sz="1100">
              <a:solidFill>
                <a:sysClr val="windowText" lastClr="000000"/>
              </a:solidFill>
              <a:effectLst/>
              <a:latin typeface="+mn-lt"/>
              <a:ea typeface="+mn-ea"/>
              <a:cs typeface="+mn-cs"/>
            </a:rPr>
            <a:t>やや低い</a:t>
          </a:r>
          <a:r>
            <a:rPr kumimoji="1" lang="ja-JP" altLang="ja-JP" sz="1100">
              <a:solidFill>
                <a:sysClr val="windowText" lastClr="000000"/>
              </a:solidFill>
              <a:effectLst/>
              <a:latin typeface="+mn-lt"/>
              <a:ea typeface="+mn-ea"/>
              <a:cs typeface="+mn-cs"/>
            </a:rPr>
            <a:t>状況である。前年度に比べ増加した主な要因としては、</a:t>
          </a:r>
          <a:r>
            <a:rPr kumimoji="1" lang="ja-JP" altLang="en-US" sz="1100">
              <a:solidFill>
                <a:sysClr val="windowText" lastClr="000000"/>
              </a:solidFill>
              <a:effectLst/>
              <a:latin typeface="+mn-lt"/>
              <a:ea typeface="+mn-ea"/>
              <a:cs typeface="+mn-cs"/>
            </a:rPr>
            <a:t>清掃工場の新設に係る県道改良事業等負担金が増となった他、北名古屋衛生組合負担金の増加によるものである。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土木費については、全国平均</a:t>
          </a:r>
          <a:r>
            <a:rPr kumimoji="1" lang="en-US" altLang="ja-JP" sz="1100">
              <a:solidFill>
                <a:sysClr val="windowText" lastClr="000000"/>
              </a:solidFill>
              <a:effectLst/>
              <a:latin typeface="+mn-lt"/>
              <a:ea typeface="+mn-ea"/>
              <a:cs typeface="+mn-cs"/>
            </a:rPr>
            <a:t>50,970</a:t>
          </a:r>
          <a:r>
            <a:rPr kumimoji="1" lang="ja-JP" altLang="ja-JP" sz="1100">
              <a:solidFill>
                <a:sysClr val="windowText" lastClr="000000"/>
              </a:solidFill>
              <a:effectLst/>
              <a:latin typeface="+mn-lt"/>
              <a:ea typeface="+mn-ea"/>
              <a:cs typeface="+mn-cs"/>
            </a:rPr>
            <a:t>円、愛知県平均</a:t>
          </a:r>
          <a:r>
            <a:rPr kumimoji="1" lang="en-US" altLang="ja-JP" sz="1100">
              <a:solidFill>
                <a:sysClr val="windowText" lastClr="000000"/>
              </a:solidFill>
              <a:effectLst/>
              <a:latin typeface="+mn-lt"/>
              <a:ea typeface="+mn-ea"/>
              <a:cs typeface="+mn-cs"/>
            </a:rPr>
            <a:t>48,846</a:t>
          </a:r>
          <a:r>
            <a:rPr kumimoji="1" lang="ja-JP" altLang="ja-JP" sz="1100">
              <a:solidFill>
                <a:sysClr val="windowText" lastClr="000000"/>
              </a:solidFill>
              <a:effectLst/>
              <a:latin typeface="+mn-lt"/>
              <a:ea typeface="+mn-ea"/>
              <a:cs typeface="+mn-cs"/>
            </a:rPr>
            <a:t>円の中、当市は</a:t>
          </a:r>
          <a:r>
            <a:rPr kumimoji="1" lang="en-US" altLang="ja-JP" sz="1100">
              <a:solidFill>
                <a:sysClr val="windowText" lastClr="000000"/>
              </a:solidFill>
              <a:effectLst/>
              <a:latin typeface="+mn-lt"/>
              <a:ea typeface="+mn-ea"/>
              <a:cs typeface="+mn-cs"/>
            </a:rPr>
            <a:t>30,511</a:t>
          </a:r>
          <a:r>
            <a:rPr kumimoji="1" lang="ja-JP" altLang="ja-JP" sz="1100">
              <a:solidFill>
                <a:sysClr val="windowText" lastClr="000000"/>
              </a:solidFill>
              <a:effectLst/>
              <a:latin typeface="+mn-lt"/>
              <a:ea typeface="+mn-ea"/>
              <a:cs typeface="+mn-cs"/>
            </a:rPr>
            <a:t>円、類似団体内順位</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位と</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状況である。ここ数年類似団体内平均を大幅に下回る状況が続いている</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、前年度より数値が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主な</a:t>
          </a:r>
          <a:r>
            <a:rPr kumimoji="1" lang="ja-JP" altLang="ja-JP" sz="1100">
              <a:solidFill>
                <a:sysClr val="windowText" lastClr="000000"/>
              </a:solidFill>
              <a:effectLst/>
              <a:latin typeface="+mn-lt"/>
              <a:ea typeface="+mn-ea"/>
              <a:cs typeface="+mn-cs"/>
            </a:rPr>
            <a:t>要因は</a:t>
          </a:r>
          <a:r>
            <a:rPr kumimoji="1" lang="ja-JP" altLang="en-US" sz="1100">
              <a:solidFill>
                <a:sysClr val="windowText" lastClr="000000"/>
              </a:solidFill>
              <a:effectLst/>
              <a:latin typeface="+mn-lt"/>
              <a:ea typeface="+mn-ea"/>
              <a:cs typeface="+mn-cs"/>
            </a:rPr>
            <a:t>、雨水貯留施設整備工事の増の他、公共下水道事業特別会計繰出金が増加したことによるものである。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公債費については、全国平均</a:t>
          </a:r>
          <a:r>
            <a:rPr kumimoji="1" lang="en-US" altLang="ja-JP" sz="1100">
              <a:solidFill>
                <a:sysClr val="windowText" lastClr="000000"/>
              </a:solidFill>
              <a:effectLst/>
              <a:latin typeface="+mn-lt"/>
              <a:ea typeface="+mn-ea"/>
              <a:cs typeface="+mn-cs"/>
            </a:rPr>
            <a:t>42,987</a:t>
          </a:r>
          <a:r>
            <a:rPr kumimoji="1" lang="ja-JP" altLang="ja-JP" sz="1100">
              <a:solidFill>
                <a:sysClr val="windowText" lastClr="000000"/>
              </a:solidFill>
              <a:effectLst/>
              <a:latin typeface="+mn-lt"/>
              <a:ea typeface="+mn-ea"/>
              <a:cs typeface="+mn-cs"/>
            </a:rPr>
            <a:t>円、愛知県平均</a:t>
          </a:r>
          <a:r>
            <a:rPr kumimoji="1" lang="en-US" altLang="ja-JP" sz="1100">
              <a:solidFill>
                <a:sysClr val="windowText" lastClr="000000"/>
              </a:solidFill>
              <a:effectLst/>
              <a:latin typeface="+mn-lt"/>
              <a:ea typeface="+mn-ea"/>
              <a:cs typeface="+mn-cs"/>
            </a:rPr>
            <a:t>33,223</a:t>
          </a:r>
          <a:r>
            <a:rPr kumimoji="1" lang="ja-JP" altLang="ja-JP" sz="1100">
              <a:solidFill>
                <a:sysClr val="windowText" lastClr="000000"/>
              </a:solidFill>
              <a:effectLst/>
              <a:latin typeface="+mn-lt"/>
              <a:ea typeface="+mn-ea"/>
              <a:cs typeface="+mn-cs"/>
            </a:rPr>
            <a:t>円の中、当市は</a:t>
          </a:r>
          <a:r>
            <a:rPr kumimoji="1" lang="en-US" altLang="ja-JP" sz="1100">
              <a:solidFill>
                <a:sysClr val="windowText" lastClr="000000"/>
              </a:solidFill>
              <a:effectLst/>
              <a:latin typeface="+mn-lt"/>
              <a:ea typeface="+mn-ea"/>
              <a:cs typeface="+mn-cs"/>
            </a:rPr>
            <a:t>31,532</a:t>
          </a:r>
          <a:r>
            <a:rPr kumimoji="1" lang="ja-JP" altLang="ja-JP" sz="1100">
              <a:solidFill>
                <a:sysClr val="windowText" lastClr="000000"/>
              </a:solidFill>
              <a:effectLst/>
              <a:latin typeface="+mn-lt"/>
              <a:ea typeface="+mn-ea"/>
              <a:cs typeface="+mn-cs"/>
            </a:rPr>
            <a:t>円、類似団体内順位</a:t>
          </a:r>
          <a:r>
            <a:rPr kumimoji="1" lang="en-US" altLang="ja-JP" sz="1100">
              <a:solidFill>
                <a:sysClr val="windowText" lastClr="000000"/>
              </a:solidFill>
              <a:effectLst/>
              <a:latin typeface="+mn-lt"/>
              <a:ea typeface="+mn-ea"/>
              <a:cs typeface="+mn-cs"/>
            </a:rPr>
            <a:t>62</a:t>
          </a:r>
          <a:r>
            <a:rPr kumimoji="1" lang="ja-JP" altLang="ja-JP" sz="1100">
              <a:solidFill>
                <a:sysClr val="windowText" lastClr="000000"/>
              </a:solidFill>
              <a:effectLst/>
              <a:latin typeface="+mn-lt"/>
              <a:ea typeface="+mn-ea"/>
              <a:cs typeface="+mn-cs"/>
            </a:rPr>
            <a:t>位と</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状況である。類似団体内平均を下回っているものの、</a:t>
          </a:r>
          <a:r>
            <a:rPr kumimoji="1" lang="ja-JP" altLang="en-US" sz="1100">
              <a:solidFill>
                <a:sysClr val="windowText" lastClr="000000"/>
              </a:solidFill>
              <a:effectLst/>
              <a:latin typeface="+mn-lt"/>
              <a:ea typeface="+mn-ea"/>
              <a:cs typeface="+mn-cs"/>
            </a:rPr>
            <a:t>前年度に比べ</a:t>
          </a:r>
          <a:r>
            <a:rPr kumimoji="1" lang="ja-JP" altLang="ja-JP" sz="1100">
              <a:solidFill>
                <a:sysClr val="windowText" lastClr="000000"/>
              </a:solidFill>
              <a:effectLst/>
              <a:latin typeface="+mn-lt"/>
              <a:ea typeface="+mn-ea"/>
              <a:cs typeface="+mn-cs"/>
            </a:rPr>
            <a:t>数値は上昇しており</a:t>
          </a:r>
          <a:r>
            <a:rPr kumimoji="1" lang="ja-JP" altLang="en-US" sz="1100">
              <a:solidFill>
                <a:sysClr val="windowText" lastClr="000000"/>
              </a:solidFill>
              <a:effectLst/>
              <a:latin typeface="+mn-lt"/>
              <a:ea typeface="+mn-ea"/>
              <a:cs typeface="+mn-cs"/>
            </a:rPr>
            <a:t>、主な</a:t>
          </a:r>
          <a:r>
            <a:rPr kumimoji="1" lang="ja-JP" altLang="ja-JP" sz="1100">
              <a:solidFill>
                <a:sysClr val="windowText" lastClr="000000"/>
              </a:solidFill>
              <a:effectLst/>
              <a:latin typeface="+mn-lt"/>
              <a:ea typeface="+mn-ea"/>
              <a:cs typeface="+mn-cs"/>
            </a:rPr>
            <a:t>要因は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に借り入れた合併特例事業債及び臨時財政対策債の元金償還が始まった</a:t>
          </a:r>
          <a:r>
            <a:rPr kumimoji="1" lang="ja-JP" altLang="en-US" sz="1100">
              <a:solidFill>
                <a:sysClr val="windowText" lastClr="000000"/>
              </a:solidFill>
              <a:effectLst/>
              <a:latin typeface="+mn-lt"/>
              <a:ea typeface="+mn-ea"/>
              <a:cs typeface="+mn-cs"/>
            </a:rPr>
            <a:t>ことによるもの</a:t>
          </a:r>
          <a:r>
            <a:rPr kumimoji="1" lang="ja-JP" altLang="ja-JP" sz="1100">
              <a:solidFill>
                <a:sysClr val="windowText" lastClr="000000"/>
              </a:solidFill>
              <a:effectLst/>
              <a:latin typeface="+mn-lt"/>
              <a:ea typeface="+mn-ea"/>
              <a:cs typeface="+mn-cs"/>
            </a:rPr>
            <a:t>であ</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今後も</a:t>
          </a:r>
          <a:r>
            <a:rPr kumimoji="1" lang="ja-JP" altLang="ja-JP" sz="1100">
              <a:solidFill>
                <a:schemeClr val="dk1"/>
              </a:solidFill>
              <a:effectLst/>
              <a:latin typeface="+mn-lt"/>
              <a:ea typeface="+mn-ea"/>
              <a:cs typeface="+mn-cs"/>
            </a:rPr>
            <a:t>上昇が見込まれる。</a:t>
          </a:r>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ja-JP" sz="1100">
              <a:solidFill>
                <a:sysClr val="windowText" lastClr="000000"/>
              </a:solidFill>
              <a:effectLst/>
              <a:latin typeface="+mn-lt"/>
              <a:ea typeface="+mn-ea"/>
              <a:cs typeface="+mn-cs"/>
            </a:rPr>
            <a:t>　財政調整基金残高については、前年度比約</a:t>
          </a:r>
          <a:r>
            <a:rPr kumimoji="1" lang="en-US" altLang="ja-JP" sz="1100">
              <a:solidFill>
                <a:sysClr val="windowText" lastClr="000000"/>
              </a:solidFill>
              <a:effectLst/>
              <a:latin typeface="+mn-lt"/>
              <a:ea typeface="+mn-ea"/>
              <a:cs typeface="+mn-cs"/>
            </a:rPr>
            <a:t>5.1</a:t>
          </a:r>
          <a:r>
            <a:rPr kumimoji="1" lang="ja-JP" altLang="ja-JP" sz="1100">
              <a:solidFill>
                <a:sysClr val="windowText" lastClr="000000"/>
              </a:solidFill>
              <a:effectLst/>
              <a:latin typeface="+mn-lt"/>
              <a:ea typeface="+mn-ea"/>
              <a:cs typeface="+mn-cs"/>
            </a:rPr>
            <a:t>億円の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となり、標準財政規模比</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a:lnSpc>
              <a:spcPts val="1400"/>
            </a:lnSpc>
          </a:pPr>
          <a:r>
            <a:rPr kumimoji="1" lang="ja-JP" altLang="ja-JP" sz="1100">
              <a:solidFill>
                <a:sysClr val="windowText" lastClr="000000"/>
              </a:solidFill>
              <a:effectLst/>
              <a:latin typeface="+mn-lt"/>
              <a:ea typeface="+mn-ea"/>
              <a:cs typeface="+mn-cs"/>
            </a:rPr>
            <a:t>　実質収支については、歳入面では主要法人</a:t>
          </a:r>
          <a:r>
            <a:rPr kumimoji="1" lang="ja-JP" altLang="en-US" sz="1100">
              <a:solidFill>
                <a:sysClr val="windowText" lastClr="000000"/>
              </a:solidFill>
              <a:effectLst/>
              <a:latin typeface="+mn-lt"/>
              <a:ea typeface="+mn-ea"/>
              <a:cs typeface="+mn-cs"/>
            </a:rPr>
            <a:t>に係る</a:t>
          </a:r>
          <a:r>
            <a:rPr kumimoji="1" lang="ja-JP" altLang="ja-JP" sz="1100">
              <a:solidFill>
                <a:sysClr val="windowText" lastClr="000000"/>
              </a:solidFill>
              <a:effectLst/>
              <a:latin typeface="+mn-lt"/>
              <a:ea typeface="+mn-ea"/>
              <a:cs typeface="+mn-cs"/>
            </a:rPr>
            <a:t>法人税割の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国民健康保険特別会計過年度繰出金返還金の増、</a:t>
          </a:r>
          <a:r>
            <a:rPr kumimoji="1" lang="ja-JP" altLang="ja-JP" sz="1100">
              <a:solidFill>
                <a:sysClr val="windowText" lastClr="000000"/>
              </a:solidFill>
              <a:effectLst/>
              <a:latin typeface="+mn-lt"/>
              <a:ea typeface="+mn-ea"/>
              <a:cs typeface="+mn-cs"/>
            </a:rPr>
            <a:t>歳出面では</a:t>
          </a:r>
          <a:r>
            <a:rPr kumimoji="1" lang="ja-JP" altLang="en-US" sz="1100">
              <a:solidFill>
                <a:sysClr val="windowText" lastClr="000000"/>
              </a:solidFill>
              <a:effectLst/>
              <a:latin typeface="+mn-lt"/>
              <a:ea typeface="+mn-ea"/>
              <a:cs typeface="+mn-cs"/>
            </a:rPr>
            <a:t>過年度に発行した地方債の償還開始に伴う公債費が増加したものの、保育施設の新設工事の完了による減、市役所庁舎の耐震改修工事の完了による減などにより、</a:t>
          </a:r>
          <a:r>
            <a:rPr kumimoji="1" lang="ja-JP" altLang="ja-JP" sz="1100">
              <a:solidFill>
                <a:sysClr val="windowText" lastClr="000000"/>
              </a:solidFill>
              <a:effectLst/>
              <a:latin typeface="+mn-lt"/>
              <a:ea typeface="+mn-ea"/>
              <a:cs typeface="+mn-cs"/>
            </a:rPr>
            <a:t>前年度に比べて</a:t>
          </a:r>
          <a:r>
            <a:rPr kumimoji="1" lang="en-US" altLang="ja-JP" sz="1100">
              <a:solidFill>
                <a:sysClr val="windowText" lastClr="000000"/>
              </a:solidFill>
              <a:effectLst/>
              <a:latin typeface="+mn-lt"/>
              <a:ea typeface="+mn-ea"/>
              <a:cs typeface="+mn-cs"/>
            </a:rPr>
            <a:t>1.86</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a:lnSpc>
              <a:spcPts val="1400"/>
            </a:lnSpc>
          </a:pPr>
          <a:r>
            <a:rPr kumimoji="1" lang="ja-JP" altLang="ja-JP" sz="1100">
              <a:solidFill>
                <a:sysClr val="windowText" lastClr="000000"/>
              </a:solidFill>
              <a:effectLst/>
              <a:latin typeface="+mn-lt"/>
              <a:ea typeface="+mn-ea"/>
              <a:cs typeface="+mn-cs"/>
            </a:rPr>
            <a:t>　実質単年度収支については、</a:t>
          </a:r>
          <a:r>
            <a:rPr kumimoji="1" lang="ja-JP" altLang="en-US" sz="1100">
              <a:solidFill>
                <a:sysClr val="windowText" lastClr="000000"/>
              </a:solidFill>
              <a:effectLst/>
              <a:latin typeface="+mn-lt"/>
              <a:ea typeface="+mn-ea"/>
              <a:cs typeface="+mn-cs"/>
            </a:rPr>
            <a:t>実質収支額が前年度比</a:t>
          </a:r>
          <a:r>
            <a:rPr kumimoji="1" lang="en-US" altLang="ja-JP" sz="1100">
              <a:solidFill>
                <a:sysClr val="windowText" lastClr="000000"/>
              </a:solidFill>
              <a:effectLst/>
              <a:latin typeface="+mn-lt"/>
              <a:ea typeface="+mn-ea"/>
              <a:cs typeface="+mn-cs"/>
            </a:rPr>
            <a:t>+3.2</a:t>
          </a:r>
          <a:r>
            <a:rPr kumimoji="1" lang="ja-JP" altLang="en-US" sz="1100">
              <a:solidFill>
                <a:sysClr val="windowText" lastClr="000000"/>
              </a:solidFill>
              <a:effectLst/>
              <a:latin typeface="+mn-lt"/>
              <a:ea typeface="+mn-ea"/>
              <a:cs typeface="+mn-cs"/>
            </a:rPr>
            <a:t>億円、控除額である前々年度繰越金が</a:t>
          </a:r>
          <a:r>
            <a:rPr kumimoji="1" lang="en-US" altLang="ja-JP" sz="1100">
              <a:solidFill>
                <a:sysClr val="windowText" lastClr="000000"/>
              </a:solidFill>
              <a:effectLst/>
              <a:latin typeface="+mn-lt"/>
              <a:ea typeface="+mn-ea"/>
              <a:cs typeface="+mn-cs"/>
            </a:rPr>
            <a:t>2.1</a:t>
          </a:r>
          <a:r>
            <a:rPr kumimoji="1" lang="ja-JP" altLang="en-US" sz="1100">
              <a:solidFill>
                <a:sysClr val="windowText" lastClr="000000"/>
              </a:solidFill>
              <a:effectLst/>
              <a:latin typeface="+mn-lt"/>
              <a:ea typeface="+mn-ea"/>
              <a:cs typeface="+mn-cs"/>
            </a:rPr>
            <a:t>億円減少したことにより</a:t>
          </a:r>
          <a:r>
            <a:rPr kumimoji="1" lang="ja-JP" altLang="ja-JP" sz="1100">
              <a:solidFill>
                <a:sysClr val="windowText" lastClr="000000"/>
              </a:solidFill>
              <a:effectLst/>
              <a:latin typeface="+mn-lt"/>
              <a:ea typeface="+mn-ea"/>
              <a:cs typeface="+mn-cs"/>
            </a:rPr>
            <a:t>、前年度に比べて</a:t>
          </a:r>
          <a:r>
            <a:rPr kumimoji="1" lang="en-US" altLang="ja-JP" sz="1100">
              <a:solidFill>
                <a:sysClr val="windowText" lastClr="000000"/>
              </a:solidFill>
              <a:effectLst/>
              <a:latin typeface="+mn-lt"/>
              <a:ea typeface="+mn-ea"/>
              <a:cs typeface="+mn-cs"/>
            </a:rPr>
            <a:t>7.75</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a:lnSpc>
              <a:spcPts val="1400"/>
            </a:lnSpc>
          </a:pPr>
          <a:r>
            <a:rPr kumimoji="1" lang="ja-JP" altLang="ja-JP" sz="1100">
              <a:solidFill>
                <a:sysClr val="windowText" lastClr="000000"/>
              </a:solidFill>
              <a:effectLst/>
              <a:latin typeface="+mn-lt"/>
              <a:ea typeface="+mn-ea"/>
              <a:cs typeface="+mn-cs"/>
            </a:rPr>
            <a:t>　今後とも健全な財政運営のため、適正な予算執行管理に努める。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本年度まですべての会計において黒字であり、健全な状況にあるといえる。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一般会計は、標準財政規模比において、</a:t>
          </a:r>
          <a:r>
            <a:rPr kumimoji="1" lang="en-US" altLang="ja-JP" sz="1100">
              <a:solidFill>
                <a:sysClr val="windowText" lastClr="000000"/>
              </a:solidFill>
              <a:effectLst/>
              <a:latin typeface="+mn-lt"/>
              <a:ea typeface="+mn-ea"/>
              <a:cs typeface="+mn-cs"/>
            </a:rPr>
            <a:t>1.85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となっている。これは、実質収支額が約</a:t>
          </a:r>
          <a:r>
            <a:rPr kumimoji="1" lang="en-US" altLang="ja-JP" sz="1100">
              <a:solidFill>
                <a:sysClr val="windowText" lastClr="000000"/>
              </a:solidFill>
              <a:effectLst/>
              <a:latin typeface="+mn-lt"/>
              <a:ea typeface="+mn-ea"/>
              <a:cs typeface="+mn-cs"/>
            </a:rPr>
            <a:t>9.4</a:t>
          </a:r>
          <a:r>
            <a:rPr kumimoji="1" lang="ja-JP" altLang="ja-JP" sz="1100">
              <a:solidFill>
                <a:sysClr val="windowText" lastClr="000000"/>
              </a:solidFill>
              <a:effectLst/>
              <a:latin typeface="+mn-lt"/>
              <a:ea typeface="+mn-ea"/>
              <a:cs typeface="+mn-cs"/>
            </a:rPr>
            <a:t>億円となり、前年度に比べ約</a:t>
          </a:r>
          <a:r>
            <a:rPr kumimoji="1" lang="en-US" altLang="ja-JP" sz="1100">
              <a:solidFill>
                <a:sysClr val="windowText" lastClr="000000"/>
              </a:solidFill>
              <a:effectLst/>
              <a:latin typeface="+mn-lt"/>
              <a:ea typeface="+mn-ea"/>
              <a:cs typeface="+mn-cs"/>
            </a:rPr>
            <a:t>3.2</a:t>
          </a:r>
          <a:r>
            <a:rPr kumimoji="1" lang="ja-JP" altLang="ja-JP" sz="1100">
              <a:solidFill>
                <a:sysClr val="windowText" lastClr="000000"/>
              </a:solidFill>
              <a:effectLst/>
              <a:latin typeface="+mn-lt"/>
              <a:ea typeface="+mn-ea"/>
              <a:cs typeface="+mn-cs"/>
            </a:rPr>
            <a:t>億円の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ことによる。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a:t>
          </a:r>
          <a:r>
            <a:rPr kumimoji="1" lang="ja-JP" altLang="ja-JP" sz="1100">
              <a:solidFill>
                <a:sysClr val="windowText" lastClr="000000"/>
              </a:solidFill>
              <a:effectLst/>
              <a:latin typeface="+mn-lt"/>
              <a:ea typeface="+mn-ea"/>
              <a:cs typeface="+mn-cs"/>
            </a:rPr>
            <a:t>標準財政規模</a:t>
          </a:r>
          <a:r>
            <a:rPr kumimoji="1" lang="ja-JP" altLang="en-US" sz="1100">
              <a:solidFill>
                <a:sysClr val="windowText" lastClr="000000"/>
              </a:solidFill>
              <a:effectLst/>
              <a:latin typeface="+mn-lt"/>
              <a:ea typeface="+mn-ea"/>
              <a:cs typeface="+mn-cs"/>
            </a:rPr>
            <a:t>においても</a:t>
          </a:r>
          <a:r>
            <a:rPr kumimoji="1" lang="ja-JP" altLang="ja-JP" sz="1100">
              <a:solidFill>
                <a:sysClr val="windowText" lastClr="000000"/>
              </a:solidFill>
              <a:effectLst/>
              <a:latin typeface="+mn-lt"/>
              <a:ea typeface="+mn-ea"/>
              <a:cs typeface="+mn-cs"/>
            </a:rPr>
            <a:t>前年度に比べ約</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増と</a:t>
          </a:r>
          <a:r>
            <a:rPr kumimoji="1" lang="ja-JP" altLang="en-US" sz="1100">
              <a:solidFill>
                <a:sysClr val="windowText" lastClr="000000"/>
              </a:solidFill>
              <a:effectLst/>
              <a:latin typeface="+mn-lt"/>
              <a:ea typeface="+mn-ea"/>
              <a:cs typeface="+mn-cs"/>
            </a:rPr>
            <a:t>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今後についても、黒字額確保及び黒字水準の維持のため、適正な予算執行管理を行うなど、健全な財政運営に努める。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28736071</v>
      </c>
      <c r="BO4" s="430"/>
      <c r="BP4" s="430"/>
      <c r="BQ4" s="430"/>
      <c r="BR4" s="430"/>
      <c r="BS4" s="430"/>
      <c r="BT4" s="430"/>
      <c r="BU4" s="431"/>
      <c r="BV4" s="429">
        <v>28335973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5.5</v>
      </c>
      <c r="CU4" s="436"/>
      <c r="CV4" s="436"/>
      <c r="CW4" s="436"/>
      <c r="CX4" s="436"/>
      <c r="CY4" s="436"/>
      <c r="CZ4" s="436"/>
      <c r="DA4" s="437"/>
      <c r="DB4" s="435">
        <v>3.7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27786137</v>
      </c>
      <c r="BO5" s="467"/>
      <c r="BP5" s="467"/>
      <c r="BQ5" s="467"/>
      <c r="BR5" s="467"/>
      <c r="BS5" s="467"/>
      <c r="BT5" s="467"/>
      <c r="BU5" s="468"/>
      <c r="BV5" s="466">
        <v>27690860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93.2</v>
      </c>
      <c r="CU5" s="464"/>
      <c r="CV5" s="464"/>
      <c r="CW5" s="464"/>
      <c r="CX5" s="464"/>
      <c r="CY5" s="464"/>
      <c r="CZ5" s="464"/>
      <c r="DA5" s="465"/>
      <c r="DB5" s="463">
        <v>95.5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949934</v>
      </c>
      <c r="BO6" s="467"/>
      <c r="BP6" s="467"/>
      <c r="BQ6" s="467"/>
      <c r="BR6" s="467"/>
      <c r="BS6" s="467"/>
      <c r="BT6" s="467"/>
      <c r="BU6" s="468"/>
      <c r="BV6" s="466">
        <v>645113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102.1</v>
      </c>
      <c r="CU6" s="504"/>
      <c r="CV6" s="504"/>
      <c r="CW6" s="504"/>
      <c r="CX6" s="504"/>
      <c r="CY6" s="504"/>
      <c r="CZ6" s="504"/>
      <c r="DA6" s="505"/>
      <c r="DB6" s="503">
        <v>101.4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3401</v>
      </c>
      <c r="BO7" s="467"/>
      <c r="BP7" s="467"/>
      <c r="BQ7" s="467"/>
      <c r="BR7" s="467"/>
      <c r="BS7" s="467"/>
      <c r="BT7" s="467"/>
      <c r="BU7" s="468"/>
      <c r="BV7" s="466">
        <v>21681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17089325</v>
      </c>
      <c r="CU7" s="467"/>
      <c r="CV7" s="467"/>
      <c r="CW7" s="467"/>
      <c r="CX7" s="467"/>
      <c r="CY7" s="467"/>
      <c r="CZ7" s="467"/>
      <c r="DA7" s="468"/>
      <c r="DB7" s="466">
        <v>16924913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946533</v>
      </c>
      <c r="BO8" s="467"/>
      <c r="BP8" s="467"/>
      <c r="BQ8" s="467"/>
      <c r="BR8" s="467"/>
      <c r="BS8" s="467"/>
      <c r="BT8" s="467"/>
      <c r="BU8" s="468"/>
      <c r="BV8" s="466">
        <v>623432</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0.94</v>
      </c>
      <c r="CU8" s="507"/>
      <c r="CV8" s="507"/>
      <c r="CW8" s="507"/>
      <c r="CX8" s="507"/>
      <c r="CY8" s="507"/>
      <c r="CZ8" s="507"/>
      <c r="DA8" s="508"/>
      <c r="DB8" s="506">
        <v>0.96</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84133</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323101</v>
      </c>
      <c r="BO9" s="467"/>
      <c r="BP9" s="467"/>
      <c r="BQ9" s="467"/>
      <c r="BR9" s="467"/>
      <c r="BS9" s="467"/>
      <c r="BT9" s="467"/>
      <c r="BU9" s="468"/>
      <c r="BV9" s="466">
        <v>-217959</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12.8</v>
      </c>
      <c r="CU9" s="464"/>
      <c r="CV9" s="464"/>
      <c r="CW9" s="464"/>
      <c r="CX9" s="464"/>
      <c r="CY9" s="464"/>
      <c r="CZ9" s="464"/>
      <c r="DA9" s="465"/>
      <c r="DB9" s="463">
        <v>9.6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81571</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506495</v>
      </c>
      <c r="BO10" s="467"/>
      <c r="BP10" s="467"/>
      <c r="BQ10" s="467"/>
      <c r="BR10" s="467"/>
      <c r="BS10" s="467"/>
      <c r="BT10" s="467"/>
      <c r="BU10" s="468"/>
      <c r="BV10" s="466">
        <v>142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86142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273512</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84290</v>
      </c>
      <c r="S13" s="548"/>
      <c r="T13" s="548"/>
      <c r="U13" s="548"/>
      <c r="V13" s="549"/>
      <c r="W13" s="482" t="s">
        <v>139</v>
      </c>
      <c r="X13" s="483"/>
      <c r="Y13" s="483"/>
      <c r="Z13" s="483"/>
      <c r="AA13" s="483"/>
      <c r="AB13" s="473"/>
      <c r="AC13" s="517">
        <v>520</v>
      </c>
      <c r="AD13" s="518"/>
      <c r="AE13" s="518"/>
      <c r="AF13" s="518"/>
      <c r="AG13" s="557"/>
      <c r="AH13" s="517">
        <v>518</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829596</v>
      </c>
      <c r="BO13" s="467"/>
      <c r="BP13" s="467"/>
      <c r="BQ13" s="467"/>
      <c r="BR13" s="467"/>
      <c r="BS13" s="467"/>
      <c r="BT13" s="467"/>
      <c r="BU13" s="468"/>
      <c r="BV13" s="466">
        <v>-491329</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3.4</v>
      </c>
      <c r="CU13" s="464"/>
      <c r="CV13" s="464"/>
      <c r="CW13" s="464"/>
      <c r="CX13" s="464"/>
      <c r="CY13" s="464"/>
      <c r="CZ13" s="464"/>
      <c r="DA13" s="465"/>
      <c r="DB13" s="463">
        <v>3.1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85673</v>
      </c>
      <c r="S14" s="548"/>
      <c r="T14" s="548"/>
      <c r="U14" s="548"/>
      <c r="V14" s="549"/>
      <c r="W14" s="456"/>
      <c r="X14" s="457"/>
      <c r="Y14" s="457"/>
      <c r="Z14" s="457"/>
      <c r="AA14" s="457"/>
      <c r="AB14" s="446"/>
      <c r="AC14" s="550">
        <v>1.3</v>
      </c>
      <c r="AD14" s="551"/>
      <c r="AE14" s="551"/>
      <c r="AF14" s="551"/>
      <c r="AG14" s="552"/>
      <c r="AH14" s="550">
        <v>1.3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6.8</v>
      </c>
      <c r="CU14" s="562"/>
      <c r="CV14" s="562"/>
      <c r="CW14" s="562"/>
      <c r="CX14" s="562"/>
      <c r="CY14" s="562"/>
      <c r="CZ14" s="562"/>
      <c r="DA14" s="563"/>
      <c r="DB14" s="561">
        <v>12.4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83928</v>
      </c>
      <c r="S15" s="548"/>
      <c r="T15" s="548"/>
      <c r="U15" s="548"/>
      <c r="V15" s="549"/>
      <c r="W15" s="482" t="s">
        <v>146</v>
      </c>
      <c r="X15" s="483"/>
      <c r="Y15" s="483"/>
      <c r="Z15" s="483"/>
      <c r="AA15" s="483"/>
      <c r="AB15" s="473"/>
      <c r="AC15" s="517">
        <v>12804</v>
      </c>
      <c r="AD15" s="518"/>
      <c r="AE15" s="518"/>
      <c r="AF15" s="518"/>
      <c r="AG15" s="557"/>
      <c r="AH15" s="517">
        <v>12339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10963136</v>
      </c>
      <c r="BO15" s="430"/>
      <c r="BP15" s="430"/>
      <c r="BQ15" s="430"/>
      <c r="BR15" s="430"/>
      <c r="BS15" s="430"/>
      <c r="BT15" s="430"/>
      <c r="BU15" s="431"/>
      <c r="BV15" s="429">
        <v>11490522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31.8</v>
      </c>
      <c r="AD16" s="551"/>
      <c r="AE16" s="551"/>
      <c r="AF16" s="551"/>
      <c r="AG16" s="552"/>
      <c r="AH16" s="550">
        <v>31.6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12007561</v>
      </c>
      <c r="BO16" s="467"/>
      <c r="BP16" s="467"/>
      <c r="BQ16" s="467"/>
      <c r="BR16" s="467"/>
      <c r="BS16" s="467"/>
      <c r="BT16" s="467"/>
      <c r="BU16" s="468"/>
      <c r="BV16" s="466">
        <v>12203121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26946</v>
      </c>
      <c r="AD17" s="518"/>
      <c r="AE17" s="518"/>
      <c r="AF17" s="518"/>
      <c r="AG17" s="557"/>
      <c r="AH17" s="517">
        <v>26144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14035765</v>
      </c>
      <c r="BO17" s="467"/>
      <c r="BP17" s="467"/>
      <c r="BQ17" s="467"/>
      <c r="BR17" s="467"/>
      <c r="BS17" s="467"/>
      <c r="BT17" s="467"/>
      <c r="BU17" s="468"/>
      <c r="BV17" s="466">
        <v>14754666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18.37</v>
      </c>
      <c r="M18" s="579"/>
      <c r="N18" s="579"/>
      <c r="O18" s="579"/>
      <c r="P18" s="579"/>
      <c r="Q18" s="579"/>
      <c r="R18" s="580"/>
      <c r="S18" s="580"/>
      <c r="T18" s="580"/>
      <c r="U18" s="580"/>
      <c r="V18" s="581"/>
      <c r="W18" s="484"/>
      <c r="X18" s="485"/>
      <c r="Y18" s="485"/>
      <c r="Z18" s="485"/>
      <c r="AA18" s="485"/>
      <c r="AB18" s="476"/>
      <c r="AC18" s="582">
        <v>66.900000000000006</v>
      </c>
      <c r="AD18" s="583"/>
      <c r="AE18" s="583"/>
      <c r="AF18" s="583"/>
      <c r="AG18" s="584"/>
      <c r="AH18" s="582">
        <v>67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16799796</v>
      </c>
      <c r="BO18" s="467"/>
      <c r="BP18" s="467"/>
      <c r="BQ18" s="467"/>
      <c r="BR18" s="467"/>
      <c r="BS18" s="467"/>
      <c r="BT18" s="467"/>
      <c r="BU18" s="468"/>
      <c r="BV18" s="466">
        <v>16042003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4580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20771170</v>
      </c>
      <c r="BO19" s="467"/>
      <c r="BP19" s="467"/>
      <c r="BQ19" s="467"/>
      <c r="BR19" s="467"/>
      <c r="BS19" s="467"/>
      <c r="BT19" s="467"/>
      <c r="BU19" s="468"/>
      <c r="BV19" s="466">
        <v>19197899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33742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30350864</v>
      </c>
      <c r="BO23" s="467"/>
      <c r="BP23" s="467"/>
      <c r="BQ23" s="467"/>
      <c r="BR23" s="467"/>
      <c r="BS23" s="467"/>
      <c r="BT23" s="467"/>
      <c r="BU23" s="468"/>
      <c r="BV23" s="466">
        <v>29630182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9770</v>
      </c>
      <c r="R24" s="518"/>
      <c r="S24" s="518"/>
      <c r="T24" s="518"/>
      <c r="U24" s="518"/>
      <c r="V24" s="557"/>
      <c r="W24" s="616"/>
      <c r="X24" s="604"/>
      <c r="Y24" s="605"/>
      <c r="Z24" s="516" t="s">
        <v>170</v>
      </c>
      <c r="AA24" s="496"/>
      <c r="AB24" s="496"/>
      <c r="AC24" s="496"/>
      <c r="AD24" s="496"/>
      <c r="AE24" s="496"/>
      <c r="AF24" s="496"/>
      <c r="AG24" s="497"/>
      <c r="AH24" s="517">
        <v>494</v>
      </c>
      <c r="AI24" s="518"/>
      <c r="AJ24" s="518"/>
      <c r="AK24" s="518"/>
      <c r="AL24" s="557"/>
      <c r="AM24" s="517">
        <v>1474590</v>
      </c>
      <c r="AN24" s="518"/>
      <c r="AO24" s="518"/>
      <c r="AP24" s="518"/>
      <c r="AQ24" s="518"/>
      <c r="AR24" s="557"/>
      <c r="AS24" s="517">
        <v>2985</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12717173</v>
      </c>
      <c r="BO24" s="467"/>
      <c r="BP24" s="467"/>
      <c r="BQ24" s="467"/>
      <c r="BR24" s="467"/>
      <c r="BS24" s="467"/>
      <c r="BT24" s="467"/>
      <c r="BU24" s="468"/>
      <c r="BV24" s="466">
        <v>11973681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8000</v>
      </c>
      <c r="R25" s="518"/>
      <c r="S25" s="518"/>
      <c r="T25" s="518"/>
      <c r="U25" s="518"/>
      <c r="V25" s="557"/>
      <c r="W25" s="616"/>
      <c r="X25" s="604"/>
      <c r="Y25" s="605"/>
      <c r="Z25" s="516" t="s">
        <v>173</v>
      </c>
      <c r="AA25" s="496"/>
      <c r="AB25" s="496"/>
      <c r="AC25" s="496"/>
      <c r="AD25" s="496"/>
      <c r="AE25" s="496"/>
      <c r="AF25" s="496"/>
      <c r="AG25" s="497"/>
      <c r="AH25" s="517" t="s">
        <v>128</v>
      </c>
      <c r="AI25" s="518"/>
      <c r="AJ25" s="518"/>
      <c r="AK25" s="518"/>
      <c r="AL25" s="557"/>
      <c r="AM25" s="517" t="s">
        <v>128</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1350978</v>
      </c>
      <c r="BO25" s="430"/>
      <c r="BP25" s="430"/>
      <c r="BQ25" s="430"/>
      <c r="BR25" s="430"/>
      <c r="BS25" s="430"/>
      <c r="BT25" s="430"/>
      <c r="BU25" s="431"/>
      <c r="BV25" s="429">
        <v>1459268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7100</v>
      </c>
      <c r="R26" s="518"/>
      <c r="S26" s="518"/>
      <c r="T26" s="518"/>
      <c r="U26" s="518"/>
      <c r="V26" s="557"/>
      <c r="W26" s="616"/>
      <c r="X26" s="604"/>
      <c r="Y26" s="605"/>
      <c r="Z26" s="516" t="s">
        <v>177</v>
      </c>
      <c r="AA26" s="626"/>
      <c r="AB26" s="626"/>
      <c r="AC26" s="626"/>
      <c r="AD26" s="626"/>
      <c r="AE26" s="626"/>
      <c r="AF26" s="626"/>
      <c r="AG26" s="627"/>
      <c r="AH26" s="517">
        <v>13</v>
      </c>
      <c r="AI26" s="518"/>
      <c r="AJ26" s="518"/>
      <c r="AK26" s="518"/>
      <c r="AL26" s="557"/>
      <c r="AM26" s="517">
        <v>34372</v>
      </c>
      <c r="AN26" s="518"/>
      <c r="AO26" s="518"/>
      <c r="AP26" s="518"/>
      <c r="AQ26" s="518"/>
      <c r="AR26" s="557"/>
      <c r="AS26" s="517">
        <v>2644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5250</v>
      </c>
      <c r="R27" s="518"/>
      <c r="S27" s="518"/>
      <c r="T27" s="518"/>
      <c r="U27" s="518"/>
      <c r="V27" s="557"/>
      <c r="W27" s="616"/>
      <c r="X27" s="604"/>
      <c r="Y27" s="605"/>
      <c r="Z27" s="516" t="s">
        <v>180</v>
      </c>
      <c r="AA27" s="496"/>
      <c r="AB27" s="496"/>
      <c r="AC27" s="496"/>
      <c r="AD27" s="496"/>
      <c r="AE27" s="496"/>
      <c r="AF27" s="496"/>
      <c r="AG27" s="497"/>
      <c r="AH27" s="517">
        <v>5</v>
      </c>
      <c r="AI27" s="518"/>
      <c r="AJ27" s="518"/>
      <c r="AK27" s="518"/>
      <c r="AL27" s="557"/>
      <c r="AM27" s="517">
        <v>19870</v>
      </c>
      <c r="AN27" s="518"/>
      <c r="AO27" s="518"/>
      <c r="AP27" s="518"/>
      <c r="AQ27" s="518"/>
      <c r="AR27" s="557"/>
      <c r="AS27" s="517">
        <v>3974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128</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4700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174</v>
      </c>
      <c r="AN28" s="518"/>
      <c r="AO28" s="518"/>
      <c r="AP28" s="518"/>
      <c r="AQ28" s="518"/>
      <c r="AR28" s="557"/>
      <c r="AS28" s="517" t="s">
        <v>128</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2348747</v>
      </c>
      <c r="BO28" s="430"/>
      <c r="BP28" s="430"/>
      <c r="BQ28" s="430"/>
      <c r="BR28" s="430"/>
      <c r="BS28" s="430"/>
      <c r="BT28" s="430"/>
      <c r="BU28" s="431"/>
      <c r="BV28" s="429">
        <v>1842252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19</v>
      </c>
      <c r="M29" s="518"/>
      <c r="N29" s="518"/>
      <c r="O29" s="518"/>
      <c r="P29" s="557"/>
      <c r="Q29" s="517">
        <v>4310</v>
      </c>
      <c r="R29" s="518"/>
      <c r="S29" s="518"/>
      <c r="T29" s="518"/>
      <c r="U29" s="518"/>
      <c r="V29" s="557"/>
      <c r="W29" s="617"/>
      <c r="X29" s="618"/>
      <c r="Y29" s="619"/>
      <c r="Z29" s="516" t="s">
        <v>186</v>
      </c>
      <c r="AA29" s="496"/>
      <c r="AB29" s="496"/>
      <c r="AC29" s="496"/>
      <c r="AD29" s="496"/>
      <c r="AE29" s="496"/>
      <c r="AF29" s="496"/>
      <c r="AG29" s="497"/>
      <c r="AH29" s="517">
        <v>499</v>
      </c>
      <c r="AI29" s="518"/>
      <c r="AJ29" s="518"/>
      <c r="AK29" s="518"/>
      <c r="AL29" s="557"/>
      <c r="AM29" s="517">
        <v>1494460</v>
      </c>
      <c r="AN29" s="518"/>
      <c r="AO29" s="518"/>
      <c r="AP29" s="518"/>
      <c r="AQ29" s="518"/>
      <c r="AR29" s="557"/>
      <c r="AS29" s="517">
        <v>2995</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t="s">
        <v>174</v>
      </c>
      <c r="BO29" s="467"/>
      <c r="BP29" s="467"/>
      <c r="BQ29" s="467"/>
      <c r="BR29" s="467"/>
      <c r="BS29" s="467"/>
      <c r="BT29" s="467"/>
      <c r="BU29" s="468"/>
      <c r="BV29" s="466" t="s">
        <v>128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1477616</v>
      </c>
      <c r="BO30" s="640"/>
      <c r="BP30" s="640"/>
      <c r="BQ30" s="640"/>
      <c r="BR30" s="640"/>
      <c r="BS30" s="640"/>
      <c r="BT30" s="640"/>
      <c r="BU30" s="641"/>
      <c r="BV30" s="639">
        <v>1627761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197</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西春日井広域事務組合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尾張土地開発公社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北名古屋沖村西部土地区画整理事業特別会計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北名古屋衛生組合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北名古屋水道企業団</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愛知県市町村職員退職手当組合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愛知県後期高齢者医療広域連合（一般会計）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愛知県後期高齢者医療広域連合（後期高齢者医療特別会計）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尾張市町交通災害共済組合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kRgwgS5lY8D68mvg7acnx5TDgTtS60PUUrYJnQ1Mn4Kh3Jymosn92jgqpDst6oVhtAIYb3TG5VBLbSY8hF/LQ==" saltValue="wlxZK5dE4Pzk/je77uh8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567</v>
      </c>
      <c r="D34" s="1244"/>
      <c r="E34" s="1245"/>
      <c r="F34" s="32">
        <v>4.78</v>
      </c>
      <c r="G34" s="33">
        <v>6.99</v>
      </c>
      <c r="H34" s="33">
        <v>5.04</v>
      </c>
      <c r="I34" s="33">
        <v>3.68</v>
      </c>
      <c r="J34" s="34">
        <v>5.53</v>
      </c>
      <c r="K34" s="22"/>
      <c r="L34" s="22"/>
      <c r="M34" s="22"/>
      <c r="N34" s="22"/>
      <c r="O34" s="22"/>
      <c r="P34" s="22"/>
    </row>
    <row r="35" spans="1:16" ht="39" customHeight="1" x14ac:dyDescent="0.15">
      <c r="A35" s="22"/>
      <c r="B35" s="35"/>
      <c r="C35" s="1238" t="s">
        <v>568</v>
      </c>
      <c r="D35" s="1239"/>
      <c r="E35" s="1240"/>
      <c r="F35" s="36" t="s">
        <v>517</v>
      </c>
      <c r="G35" s="37" t="s">
        <v>517</v>
      </c>
      <c r="H35" s="37" t="s">
        <v>517</v>
      </c>
      <c r="I35" s="37">
        <v>0</v>
      </c>
      <c r="J35" s="38">
        <v>2.38</v>
      </c>
      <c r="K35" s="22"/>
      <c r="L35" s="22"/>
      <c r="M35" s="22"/>
      <c r="N35" s="22"/>
      <c r="O35" s="22"/>
      <c r="P35" s="22"/>
    </row>
    <row r="36" spans="1:16" ht="39" customHeight="1" x14ac:dyDescent="0.15">
      <c r="A36" s="22"/>
      <c r="B36" s="35"/>
      <c r="C36" s="1238" t="s">
        <v>569</v>
      </c>
      <c r="D36" s="1239"/>
      <c r="E36" s="1240"/>
      <c r="F36" s="36">
        <v>0.56000000000000005</v>
      </c>
      <c r="G36" s="37">
        <v>0.45</v>
      </c>
      <c r="H36" s="37">
        <v>0.49</v>
      </c>
      <c r="I36" s="37">
        <v>0.87</v>
      </c>
      <c r="J36" s="38">
        <v>1.1100000000000001</v>
      </c>
      <c r="K36" s="22"/>
      <c r="L36" s="22"/>
      <c r="M36" s="22"/>
      <c r="N36" s="22"/>
      <c r="O36" s="22"/>
      <c r="P36" s="22"/>
    </row>
    <row r="37" spans="1:16" ht="39" customHeight="1" x14ac:dyDescent="0.15">
      <c r="A37" s="22"/>
      <c r="B37" s="35"/>
      <c r="C37" s="1238" t="s">
        <v>570</v>
      </c>
      <c r="D37" s="1239"/>
      <c r="E37" s="1240"/>
      <c r="F37" s="36">
        <v>0.68</v>
      </c>
      <c r="G37" s="37">
        <v>0.82</v>
      </c>
      <c r="H37" s="37">
        <v>1.56</v>
      </c>
      <c r="I37" s="37">
        <v>1.1599999999999999</v>
      </c>
      <c r="J37" s="38">
        <v>0.85</v>
      </c>
      <c r="K37" s="22"/>
      <c r="L37" s="22"/>
      <c r="M37" s="22"/>
      <c r="N37" s="22"/>
      <c r="O37" s="22"/>
      <c r="P37" s="22"/>
    </row>
    <row r="38" spans="1:16" ht="39" customHeight="1" x14ac:dyDescent="0.15">
      <c r="A38" s="22"/>
      <c r="B38" s="35"/>
      <c r="C38" s="1238" t="s">
        <v>571</v>
      </c>
      <c r="D38" s="1239"/>
      <c r="E38" s="1240"/>
      <c r="F38" s="36">
        <v>0.9</v>
      </c>
      <c r="G38" s="37">
        <v>1.02</v>
      </c>
      <c r="H38" s="37">
        <v>2.08</v>
      </c>
      <c r="I38" s="37">
        <v>2.4300000000000002</v>
      </c>
      <c r="J38" s="38">
        <v>0.53</v>
      </c>
      <c r="K38" s="22"/>
      <c r="L38" s="22"/>
      <c r="M38" s="22"/>
      <c r="N38" s="22"/>
      <c r="O38" s="22"/>
      <c r="P38" s="22"/>
    </row>
    <row r="39" spans="1:16" ht="39" customHeight="1" x14ac:dyDescent="0.15">
      <c r="A39" s="22"/>
      <c r="B39" s="35"/>
      <c r="C39" s="1238" t="s">
        <v>572</v>
      </c>
      <c r="D39" s="1239"/>
      <c r="E39" s="1240"/>
      <c r="F39" s="36">
        <v>0.06</v>
      </c>
      <c r="G39" s="37">
        <v>0.06</v>
      </c>
      <c r="H39" s="37">
        <v>0.03</v>
      </c>
      <c r="I39" s="37">
        <v>0.03</v>
      </c>
      <c r="J39" s="38">
        <v>0.04</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575</v>
      </c>
      <c r="D43" s="1242"/>
      <c r="E43" s="1243"/>
      <c r="F43" s="41">
        <v>0.12</v>
      </c>
      <c r="G43" s="42">
        <v>0.01</v>
      </c>
      <c r="H43" s="42">
        <v>0</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RYB5rFdxnRVoB4LqREUxxQqArMDvB4L7lIF0UZYgUDSb/J1zxmpEIcyvAkpk6CkdWjSP9cu2zE3RWmBsa8ZFw==" saltValue="6D78Y8Vi1Srl1Kml1L6j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1663</v>
      </c>
      <c r="L45" s="60">
        <v>1549</v>
      </c>
      <c r="M45" s="60">
        <v>1634</v>
      </c>
      <c r="N45" s="60">
        <v>1848</v>
      </c>
      <c r="O45" s="61">
        <v>2143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412</v>
      </c>
      <c r="L48" s="64">
        <v>467</v>
      </c>
      <c r="M48" s="64">
        <v>495</v>
      </c>
      <c r="N48" s="64">
        <v>503</v>
      </c>
      <c r="O48" s="65">
        <v>532</v>
      </c>
      <c r="P48" s="48"/>
      <c r="Q48" s="48"/>
      <c r="R48" s="48"/>
      <c r="S48" s="48"/>
      <c r="T48" s="48"/>
      <c r="U48" s="48"/>
    </row>
    <row r="49" spans="1:21" ht="30.75" customHeight="1" x14ac:dyDescent="0.15">
      <c r="A49" s="48"/>
      <c r="B49" s="1248"/>
      <c r="C49" s="1249"/>
      <c r="D49" s="62"/>
      <c r="E49" s="1254" t="s">
        <v>16</v>
      </c>
      <c r="F49" s="1254"/>
      <c r="G49" s="1254"/>
      <c r="H49" s="1254"/>
      <c r="I49" s="1254"/>
      <c r="J49" s="1255"/>
      <c r="K49" s="63">
        <v>300</v>
      </c>
      <c r="L49" s="64">
        <v>346</v>
      </c>
      <c r="M49" s="64">
        <v>211</v>
      </c>
      <c r="N49" s="64">
        <v>404</v>
      </c>
      <c r="O49" s="65">
        <v>358</v>
      </c>
      <c r="P49" s="48"/>
      <c r="Q49" s="48"/>
      <c r="R49" s="48"/>
      <c r="S49" s="48"/>
      <c r="T49" s="48"/>
      <c r="U49" s="48"/>
    </row>
    <row r="50" spans="1:21" ht="30.75" customHeight="1" x14ac:dyDescent="0.15">
      <c r="A50" s="48"/>
      <c r="B50" s="1248"/>
      <c r="C50" s="1249"/>
      <c r="D50" s="62"/>
      <c r="E50" s="1254" t="s">
        <v>17</v>
      </c>
      <c r="F50" s="1254"/>
      <c r="G50" s="1254"/>
      <c r="H50" s="1254"/>
      <c r="I50" s="1254"/>
      <c r="J50" s="1255"/>
      <c r="K50" s="63">
        <v>130</v>
      </c>
      <c r="L50" s="64">
        <v>195</v>
      </c>
      <c r="M50" s="64">
        <v>184</v>
      </c>
      <c r="N50" s="64">
        <v>127</v>
      </c>
      <c r="O50" s="65">
        <v>200</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2</v>
      </c>
      <c r="M51" s="64" t="s">
        <v>517</v>
      </c>
      <c r="N51" s="64" t="s">
        <v>517</v>
      </c>
      <c r="O51" s="65" t="s">
        <v>517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2099</v>
      </c>
      <c r="L52" s="64">
        <v>2060</v>
      </c>
      <c r="M52" s="64">
        <v>2169</v>
      </c>
      <c r="N52" s="64">
        <v>2314</v>
      </c>
      <c r="O52" s="65">
        <v>2588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407</v>
      </c>
      <c r="L53" s="69">
        <v>499</v>
      </c>
      <c r="M53" s="69">
        <v>355</v>
      </c>
      <c r="N53" s="69">
        <v>568</v>
      </c>
      <c r="O53" s="70">
        <v>645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Vp5ib6IQpj7lRHg2iQZLwEn26b4xAks16FDGMxJN5XicSk3P6xZVd/k/IN3ZJMRxFUzwy0FJeoyQgcz2WVnDw==" saltValue="S/ayYhQWXmyXO1y2NOoN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2" t="s">
        <v>30</v>
      </c>
      <c r="C41" s="1273"/>
      <c r="D41" s="101"/>
      <c r="E41" s="1278" t="s">
        <v>31</v>
      </c>
      <c r="F41" s="1278"/>
      <c r="G41" s="1278"/>
      <c r="H41" s="1279"/>
      <c r="I41" s="102">
        <v>23150</v>
      </c>
      <c r="J41" s="103">
        <v>26859</v>
      </c>
      <c r="K41" s="103">
        <v>27947</v>
      </c>
      <c r="L41" s="103">
        <v>29630</v>
      </c>
      <c r="M41" s="104">
        <v>30351</v>
      </c>
    </row>
    <row r="42" spans="2:13" ht="27.75" customHeight="1" x14ac:dyDescent="0.15">
      <c r="B42" s="1274"/>
      <c r="C42" s="1275"/>
      <c r="D42" s="105"/>
      <c r="E42" s="1280" t="s">
        <v>32</v>
      </c>
      <c r="F42" s="1280"/>
      <c r="G42" s="1280"/>
      <c r="H42" s="1281"/>
      <c r="I42" s="106">
        <v>577</v>
      </c>
      <c r="J42" s="107">
        <v>503</v>
      </c>
      <c r="K42" s="107">
        <v>822</v>
      </c>
      <c r="L42" s="107">
        <v>1237</v>
      </c>
      <c r="M42" s="108">
        <v>1079</v>
      </c>
    </row>
    <row r="43" spans="2:13" ht="27.75" customHeight="1" x14ac:dyDescent="0.15">
      <c r="B43" s="1274"/>
      <c r="C43" s="1275"/>
      <c r="D43" s="105"/>
      <c r="E43" s="1280" t="s">
        <v>33</v>
      </c>
      <c r="F43" s="1280"/>
      <c r="G43" s="1280"/>
      <c r="H43" s="1281"/>
      <c r="I43" s="106">
        <v>10467</v>
      </c>
      <c r="J43" s="107">
        <v>10889</v>
      </c>
      <c r="K43" s="107">
        <v>11424</v>
      </c>
      <c r="L43" s="107">
        <v>11471</v>
      </c>
      <c r="M43" s="108">
        <v>11991</v>
      </c>
    </row>
    <row r="44" spans="2:13" ht="27.75" customHeight="1" x14ac:dyDescent="0.15">
      <c r="B44" s="1274"/>
      <c r="C44" s="1275"/>
      <c r="D44" s="105"/>
      <c r="E44" s="1280" t="s">
        <v>34</v>
      </c>
      <c r="F44" s="1280"/>
      <c r="G44" s="1280"/>
      <c r="H44" s="1281"/>
      <c r="I44" s="106">
        <v>1842</v>
      </c>
      <c r="J44" s="107">
        <v>1633</v>
      </c>
      <c r="K44" s="107">
        <v>1958</v>
      </c>
      <c r="L44" s="107">
        <v>1558</v>
      </c>
      <c r="M44" s="108">
        <v>1190</v>
      </c>
    </row>
    <row r="45" spans="2:13" ht="27.75" customHeight="1" x14ac:dyDescent="0.15">
      <c r="B45" s="1274"/>
      <c r="C45" s="1275"/>
      <c r="D45" s="105"/>
      <c r="E45" s="1280" t="s">
        <v>35</v>
      </c>
      <c r="F45" s="1280"/>
      <c r="G45" s="1280"/>
      <c r="H45" s="1281"/>
      <c r="I45" s="106">
        <v>2482</v>
      </c>
      <c r="J45" s="107">
        <v>2590</v>
      </c>
      <c r="K45" s="107">
        <v>2891</v>
      </c>
      <c r="L45" s="107">
        <v>2680</v>
      </c>
      <c r="M45" s="108">
        <v>3093</v>
      </c>
    </row>
    <row r="46" spans="2:13" ht="27.75" customHeight="1" x14ac:dyDescent="0.15">
      <c r="B46" s="1274"/>
      <c r="C46" s="1275"/>
      <c r="D46" s="109"/>
      <c r="E46" s="1280" t="s">
        <v>36</v>
      </c>
      <c r="F46" s="1280"/>
      <c r="G46" s="1280"/>
      <c r="H46" s="1281"/>
      <c r="I46" s="106">
        <v>0</v>
      </c>
      <c r="J46" s="107" t="s">
        <v>517</v>
      </c>
      <c r="K46" s="107" t="s">
        <v>517</v>
      </c>
      <c r="L46" s="107" t="s">
        <v>517</v>
      </c>
      <c r="M46" s="108" t="s">
        <v>517</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4286</v>
      </c>
      <c r="J50" s="107">
        <v>3774</v>
      </c>
      <c r="K50" s="107">
        <v>4298</v>
      </c>
      <c r="L50" s="107">
        <v>4524</v>
      </c>
      <c r="M50" s="108">
        <v>4705</v>
      </c>
    </row>
    <row r="51" spans="2:13" ht="27.75" customHeight="1" x14ac:dyDescent="0.15">
      <c r="B51" s="1274"/>
      <c r="C51" s="1275"/>
      <c r="D51" s="105"/>
      <c r="E51" s="1280" t="s">
        <v>42</v>
      </c>
      <c r="F51" s="1280"/>
      <c r="G51" s="1280"/>
      <c r="H51" s="1281"/>
      <c r="I51" s="106">
        <v>11284</v>
      </c>
      <c r="J51" s="107">
        <v>11617</v>
      </c>
      <c r="K51" s="107">
        <v>11969</v>
      </c>
      <c r="L51" s="107">
        <v>12721</v>
      </c>
      <c r="M51" s="108">
        <v>13323</v>
      </c>
    </row>
    <row r="52" spans="2:13" ht="27.75" customHeight="1" x14ac:dyDescent="0.15">
      <c r="B52" s="1276"/>
      <c r="C52" s="1277"/>
      <c r="D52" s="105"/>
      <c r="E52" s="1280" t="s">
        <v>43</v>
      </c>
      <c r="F52" s="1280"/>
      <c r="G52" s="1280"/>
      <c r="H52" s="1281"/>
      <c r="I52" s="106">
        <v>22677</v>
      </c>
      <c r="J52" s="107">
        <v>25173</v>
      </c>
      <c r="K52" s="107">
        <v>26194</v>
      </c>
      <c r="L52" s="107">
        <v>27437</v>
      </c>
      <c r="M52" s="108">
        <v>28639</v>
      </c>
    </row>
    <row r="53" spans="2:13" ht="27.75" customHeight="1" thickBot="1" x14ac:dyDescent="0.2">
      <c r="B53" s="1287" t="s">
        <v>44</v>
      </c>
      <c r="C53" s="1288"/>
      <c r="D53" s="112"/>
      <c r="E53" s="1289" t="s">
        <v>45</v>
      </c>
      <c r="F53" s="1289"/>
      <c r="G53" s="1289"/>
      <c r="H53" s="1290"/>
      <c r="I53" s="113">
        <v>270</v>
      </c>
      <c r="J53" s="114">
        <v>1910</v>
      </c>
      <c r="K53" s="114">
        <v>2582</v>
      </c>
      <c r="L53" s="114">
        <v>1894</v>
      </c>
      <c r="M53" s="115">
        <v>1038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TYvyyz5gy1dOZKlB0kGwQILRnzi0rYwEufgbtjAd89RdV+VD1VWLlRNWC71uNz9Hb8t7gjCqO+VY+5AhCr5Sg==" saltValue="LlOP8O7bCwuXzttYrAvl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2116</v>
      </c>
      <c r="G55" s="127">
        <v>1842</v>
      </c>
      <c r="H55" s="128">
        <v>2349</v>
      </c>
    </row>
    <row r="56" spans="2:8" ht="52.5" customHeight="1" x14ac:dyDescent="0.15">
      <c r="B56" s="129"/>
      <c r="C56" s="1301" t="s">
        <v>49</v>
      </c>
      <c r="D56" s="1301"/>
      <c r="E56" s="1302"/>
      <c r="F56" s="130" t="s">
        <v>517</v>
      </c>
      <c r="G56" s="130" t="s">
        <v>517</v>
      </c>
      <c r="H56" s="131" t="s">
        <v>517</v>
      </c>
    </row>
    <row r="57" spans="2:8" ht="53.25" customHeight="1" x14ac:dyDescent="0.15">
      <c r="B57" s="129"/>
      <c r="C57" s="1303" t="s">
        <v>50</v>
      </c>
      <c r="D57" s="1303"/>
      <c r="E57" s="1304"/>
      <c r="F57" s="132">
        <v>1531</v>
      </c>
      <c r="G57" s="132">
        <v>1628</v>
      </c>
      <c r="H57" s="133">
        <v>1478</v>
      </c>
    </row>
    <row r="58" spans="2:8" ht="45.75" customHeight="1" x14ac:dyDescent="0.15">
      <c r="B58" s="134"/>
      <c r="C58" s="1291" t="s">
        <v>598</v>
      </c>
      <c r="D58" s="1292"/>
      <c r="E58" s="1293"/>
      <c r="F58" s="135">
        <v>826</v>
      </c>
      <c r="G58" s="135">
        <v>909</v>
      </c>
      <c r="H58" s="136">
        <v>850</v>
      </c>
    </row>
    <row r="59" spans="2:8" ht="45.75" customHeight="1" x14ac:dyDescent="0.15">
      <c r="B59" s="134"/>
      <c r="C59" s="1291" t="s">
        <v>599</v>
      </c>
      <c r="D59" s="1292"/>
      <c r="E59" s="1293"/>
      <c r="F59" s="135">
        <v>396</v>
      </c>
      <c r="G59" s="135">
        <v>397</v>
      </c>
      <c r="H59" s="136">
        <v>303</v>
      </c>
    </row>
    <row r="60" spans="2:8" ht="45.75" customHeight="1" x14ac:dyDescent="0.15">
      <c r="B60" s="134"/>
      <c r="C60" s="1291" t="s">
        <v>600</v>
      </c>
      <c r="D60" s="1292"/>
      <c r="E60" s="1293"/>
      <c r="F60" s="135">
        <v>105</v>
      </c>
      <c r="G60" s="135">
        <v>105</v>
      </c>
      <c r="H60" s="136">
        <v>105</v>
      </c>
    </row>
    <row r="61" spans="2:8" ht="45.75" customHeight="1" x14ac:dyDescent="0.15">
      <c r="B61" s="134"/>
      <c r="C61" s="1291" t="s">
        <v>601</v>
      </c>
      <c r="D61" s="1292"/>
      <c r="E61" s="1293"/>
      <c r="F61" s="135">
        <v>97</v>
      </c>
      <c r="G61" s="135">
        <v>97</v>
      </c>
      <c r="H61" s="136">
        <v>97</v>
      </c>
    </row>
    <row r="62" spans="2:8" ht="45.75" customHeight="1" thickBot="1" x14ac:dyDescent="0.2">
      <c r="B62" s="137"/>
      <c r="C62" s="1294" t="s">
        <v>602</v>
      </c>
      <c r="D62" s="1295"/>
      <c r="E62" s="1296"/>
      <c r="F62" s="138">
        <v>64</v>
      </c>
      <c r="G62" s="138">
        <v>78</v>
      </c>
      <c r="H62" s="139">
        <v>80</v>
      </c>
    </row>
    <row r="63" spans="2:8" ht="52.5" customHeight="1" thickBot="1" x14ac:dyDescent="0.2">
      <c r="B63" s="140"/>
      <c r="C63" s="1297" t="s">
        <v>51</v>
      </c>
      <c r="D63" s="1297"/>
      <c r="E63" s="1298"/>
      <c r="F63" s="141">
        <v>3647</v>
      </c>
      <c r="G63" s="141">
        <v>3470</v>
      </c>
      <c r="H63" s="142">
        <v>3826</v>
      </c>
    </row>
    <row r="64" spans="2:8" ht="15" customHeight="1" x14ac:dyDescent="0.15"/>
    <row r="65" ht="0" hidden="1" customHeight="1" x14ac:dyDescent="0.15"/>
    <row r="66" ht="0" hidden="1" customHeight="1" x14ac:dyDescent="0.15"/>
  </sheetData>
  <sheetProtection algorithmName="SHA-512" hashValue="6IN3Mqerk6hgW6w9C0sRZ3ybRr0yW6cUDGNmMKXKiY4iHp6WD3fScVRRqd2rbAk1AjWJ8S7YseIjAWwWW2LL2Q==" saltValue="cfKps0zxcXYcLMSO5sWs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559</v>
      </c>
      <c r="BQ50" s="1309"/>
      <c r="BR50" s="1309"/>
      <c r="BS50" s="1309"/>
      <c r="BT50" s="1309"/>
      <c r="BU50" s="1309"/>
      <c r="BV50" s="1309"/>
      <c r="BW50" s="1309"/>
      <c r="BX50" s="1309" t="s">
        <v>560</v>
      </c>
      <c r="BY50" s="1309"/>
      <c r="BZ50" s="1309"/>
      <c r="CA50" s="1309"/>
      <c r="CB50" s="1309"/>
      <c r="CC50" s="1309"/>
      <c r="CD50" s="1309"/>
      <c r="CE50" s="1309"/>
      <c r="CF50" s="1309" t="s">
        <v>561</v>
      </c>
      <c r="CG50" s="1309"/>
      <c r="CH50" s="1309"/>
      <c r="CI50" s="1309"/>
      <c r="CJ50" s="1309"/>
      <c r="CK50" s="1309"/>
      <c r="CL50" s="1309"/>
      <c r="CM50" s="1309"/>
      <c r="CN50" s="1309" t="s">
        <v>562</v>
      </c>
      <c r="CO50" s="1309"/>
      <c r="CP50" s="1309"/>
      <c r="CQ50" s="1309"/>
      <c r="CR50" s="1309"/>
      <c r="CS50" s="1309"/>
      <c r="CT50" s="1309"/>
      <c r="CU50" s="1309"/>
      <c r="CV50" s="1309" t="s">
        <v>563</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615</v>
      </c>
      <c r="AO51" s="1312"/>
      <c r="AP51" s="1312"/>
      <c r="AQ51" s="1312"/>
      <c r="AR51" s="1312"/>
      <c r="AS51" s="1312"/>
      <c r="AT51" s="1312"/>
      <c r="AU51" s="1312"/>
      <c r="AV51" s="1312"/>
      <c r="AW51" s="1312"/>
      <c r="AX51" s="1312"/>
      <c r="AY51" s="1312"/>
      <c r="AZ51" s="1312"/>
      <c r="BA51" s="1312"/>
      <c r="BB51" s="1312" t="s">
        <v>616</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v>17.100000000000001</v>
      </c>
      <c r="CG51" s="1310"/>
      <c r="CH51" s="1310"/>
      <c r="CI51" s="1310"/>
      <c r="CJ51" s="1310"/>
      <c r="CK51" s="1310"/>
      <c r="CL51" s="1310"/>
      <c r="CM51" s="1310"/>
      <c r="CN51" s="1310">
        <v>12.4</v>
      </c>
      <c r="CO51" s="1310"/>
      <c r="CP51" s="1310"/>
      <c r="CQ51" s="1310"/>
      <c r="CR51" s="1310"/>
      <c r="CS51" s="1310"/>
      <c r="CT51" s="1310"/>
      <c r="CU51" s="1310"/>
      <c r="CV51" s="1310">
        <v>6.8</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617</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52.6</v>
      </c>
      <c r="CG53" s="1310"/>
      <c r="CH53" s="1310"/>
      <c r="CI53" s="1310"/>
      <c r="CJ53" s="1310"/>
      <c r="CK53" s="1310"/>
      <c r="CL53" s="1310"/>
      <c r="CM53" s="1310"/>
      <c r="CN53" s="1310">
        <v>53.3</v>
      </c>
      <c r="CO53" s="1310"/>
      <c r="CP53" s="1310"/>
      <c r="CQ53" s="1310"/>
      <c r="CR53" s="1310"/>
      <c r="CS53" s="1310"/>
      <c r="CT53" s="1310"/>
      <c r="CU53" s="1310"/>
      <c r="CV53" s="1310">
        <v>54.7</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618</v>
      </c>
      <c r="AO55" s="1309"/>
      <c r="AP55" s="1309"/>
      <c r="AQ55" s="1309"/>
      <c r="AR55" s="1309"/>
      <c r="AS55" s="1309"/>
      <c r="AT55" s="1309"/>
      <c r="AU55" s="1309"/>
      <c r="AV55" s="1309"/>
      <c r="AW55" s="1309"/>
      <c r="AX55" s="1309"/>
      <c r="AY55" s="1309"/>
      <c r="AZ55" s="1309"/>
      <c r="BA55" s="1309"/>
      <c r="BB55" s="1312" t="s">
        <v>616</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33.1</v>
      </c>
      <c r="CG55" s="1310"/>
      <c r="CH55" s="1310"/>
      <c r="CI55" s="1310"/>
      <c r="CJ55" s="1310"/>
      <c r="CK55" s="1310"/>
      <c r="CL55" s="1310"/>
      <c r="CM55" s="1310"/>
      <c r="CN55" s="1310">
        <v>31.3</v>
      </c>
      <c r="CO55" s="1310"/>
      <c r="CP55" s="1310"/>
      <c r="CQ55" s="1310"/>
      <c r="CR55" s="1310"/>
      <c r="CS55" s="1310"/>
      <c r="CT55" s="1310"/>
      <c r="CU55" s="1310"/>
      <c r="CV55" s="1310">
        <v>25.3</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617</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57.2</v>
      </c>
      <c r="CG57" s="1310"/>
      <c r="CH57" s="1310"/>
      <c r="CI57" s="1310"/>
      <c r="CJ57" s="1310"/>
      <c r="CK57" s="1310"/>
      <c r="CL57" s="1310"/>
      <c r="CM57" s="1310"/>
      <c r="CN57" s="1310">
        <v>58.5</v>
      </c>
      <c r="CO57" s="1310"/>
      <c r="CP57" s="1310"/>
      <c r="CQ57" s="1310"/>
      <c r="CR57" s="1310"/>
      <c r="CS57" s="1310"/>
      <c r="CT57" s="1310"/>
      <c r="CU57" s="1310"/>
      <c r="CV57" s="1310">
        <v>59.9</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36" t="s">
        <v>620</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559</v>
      </c>
      <c r="BQ72" s="1309"/>
      <c r="BR72" s="1309"/>
      <c r="BS72" s="1309"/>
      <c r="BT72" s="1309"/>
      <c r="BU72" s="1309"/>
      <c r="BV72" s="1309"/>
      <c r="BW72" s="1309"/>
      <c r="BX72" s="1309" t="s">
        <v>560</v>
      </c>
      <c r="BY72" s="1309"/>
      <c r="BZ72" s="1309"/>
      <c r="CA72" s="1309"/>
      <c r="CB72" s="1309"/>
      <c r="CC72" s="1309"/>
      <c r="CD72" s="1309"/>
      <c r="CE72" s="1309"/>
      <c r="CF72" s="1309" t="s">
        <v>561</v>
      </c>
      <c r="CG72" s="1309"/>
      <c r="CH72" s="1309"/>
      <c r="CI72" s="1309"/>
      <c r="CJ72" s="1309"/>
      <c r="CK72" s="1309"/>
      <c r="CL72" s="1309"/>
      <c r="CM72" s="1309"/>
      <c r="CN72" s="1309" t="s">
        <v>562</v>
      </c>
      <c r="CO72" s="1309"/>
      <c r="CP72" s="1309"/>
      <c r="CQ72" s="1309"/>
      <c r="CR72" s="1309"/>
      <c r="CS72" s="1309"/>
      <c r="CT72" s="1309"/>
      <c r="CU72" s="1309"/>
      <c r="CV72" s="1309" t="s">
        <v>563</v>
      </c>
      <c r="CW72" s="1309"/>
      <c r="CX72" s="1309"/>
      <c r="CY72" s="1309"/>
      <c r="CZ72" s="1309"/>
      <c r="DA72" s="1309"/>
      <c r="DB72" s="1309"/>
      <c r="DC72" s="1309"/>
    </row>
    <row r="73" spans="2:107" x14ac:dyDescent="0.15">
      <c r="B73" s="394"/>
      <c r="G73" s="1323"/>
      <c r="H73" s="1323"/>
      <c r="I73" s="1323"/>
      <c r="J73" s="1323"/>
      <c r="K73" s="1334"/>
      <c r="L73" s="1334"/>
      <c r="M73" s="1334"/>
      <c r="N73" s="1334"/>
      <c r="AM73" s="403"/>
      <c r="AN73" s="1312" t="s">
        <v>615</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10">
        <v>1.8</v>
      </c>
      <c r="BQ73" s="1310"/>
      <c r="BR73" s="1310"/>
      <c r="BS73" s="1310"/>
      <c r="BT73" s="1310"/>
      <c r="BU73" s="1310"/>
      <c r="BV73" s="1310"/>
      <c r="BW73" s="1310"/>
      <c r="BX73" s="1310">
        <v>12.6</v>
      </c>
      <c r="BY73" s="1310"/>
      <c r="BZ73" s="1310"/>
      <c r="CA73" s="1310"/>
      <c r="CB73" s="1310"/>
      <c r="CC73" s="1310"/>
      <c r="CD73" s="1310"/>
      <c r="CE73" s="1310"/>
      <c r="CF73" s="1310">
        <v>17.100000000000001</v>
      </c>
      <c r="CG73" s="1310"/>
      <c r="CH73" s="1310"/>
      <c r="CI73" s="1310"/>
      <c r="CJ73" s="1310"/>
      <c r="CK73" s="1310"/>
      <c r="CL73" s="1310"/>
      <c r="CM73" s="1310"/>
      <c r="CN73" s="1310">
        <v>12.4</v>
      </c>
      <c r="CO73" s="1310"/>
      <c r="CP73" s="1310"/>
      <c r="CQ73" s="1310"/>
      <c r="CR73" s="1310"/>
      <c r="CS73" s="1310"/>
      <c r="CT73" s="1310"/>
      <c r="CU73" s="1310"/>
      <c r="CV73" s="1310">
        <v>6.8</v>
      </c>
      <c r="CW73" s="1310"/>
      <c r="CX73" s="1310"/>
      <c r="CY73" s="1310"/>
      <c r="CZ73" s="1310"/>
      <c r="DA73" s="1310"/>
      <c r="DB73" s="1310"/>
      <c r="DC73" s="1310"/>
    </row>
    <row r="74" spans="2:107" x14ac:dyDescent="0.15">
      <c r="B74" s="394"/>
      <c r="G74" s="1323"/>
      <c r="H74" s="1323"/>
      <c r="I74" s="1323"/>
      <c r="J74" s="1323"/>
      <c r="K74" s="1334"/>
      <c r="L74" s="1334"/>
      <c r="M74" s="1334"/>
      <c r="N74" s="1334"/>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621</v>
      </c>
      <c r="BC75" s="1312"/>
      <c r="BD75" s="1312"/>
      <c r="BE75" s="1312"/>
      <c r="BF75" s="1312"/>
      <c r="BG75" s="1312"/>
      <c r="BH75" s="1312"/>
      <c r="BI75" s="1312"/>
      <c r="BJ75" s="1312"/>
      <c r="BK75" s="1312"/>
      <c r="BL75" s="1312"/>
      <c r="BM75" s="1312"/>
      <c r="BN75" s="1312"/>
      <c r="BO75" s="1312"/>
      <c r="BP75" s="1310">
        <v>2.8</v>
      </c>
      <c r="BQ75" s="1310"/>
      <c r="BR75" s="1310"/>
      <c r="BS75" s="1310"/>
      <c r="BT75" s="1310"/>
      <c r="BU75" s="1310"/>
      <c r="BV75" s="1310"/>
      <c r="BW75" s="1310"/>
      <c r="BX75" s="1310">
        <v>3</v>
      </c>
      <c r="BY75" s="1310"/>
      <c r="BZ75" s="1310"/>
      <c r="CA75" s="1310"/>
      <c r="CB75" s="1310"/>
      <c r="CC75" s="1310"/>
      <c r="CD75" s="1310"/>
      <c r="CE75" s="1310"/>
      <c r="CF75" s="1310">
        <v>2.8</v>
      </c>
      <c r="CG75" s="1310"/>
      <c r="CH75" s="1310"/>
      <c r="CI75" s="1310"/>
      <c r="CJ75" s="1310"/>
      <c r="CK75" s="1310"/>
      <c r="CL75" s="1310"/>
      <c r="CM75" s="1310"/>
      <c r="CN75" s="1310">
        <v>3.1</v>
      </c>
      <c r="CO75" s="1310"/>
      <c r="CP75" s="1310"/>
      <c r="CQ75" s="1310"/>
      <c r="CR75" s="1310"/>
      <c r="CS75" s="1310"/>
      <c r="CT75" s="1310"/>
      <c r="CU75" s="1310"/>
      <c r="CV75" s="1310">
        <v>3.4</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34"/>
      <c r="L77" s="1334"/>
      <c r="M77" s="1334"/>
      <c r="N77" s="1334"/>
      <c r="AN77" s="1309" t="s">
        <v>618</v>
      </c>
      <c r="AO77" s="1309"/>
      <c r="AP77" s="1309"/>
      <c r="AQ77" s="1309"/>
      <c r="AR77" s="1309"/>
      <c r="AS77" s="1309"/>
      <c r="AT77" s="1309"/>
      <c r="AU77" s="1309"/>
      <c r="AV77" s="1309"/>
      <c r="AW77" s="1309"/>
      <c r="AX77" s="1309"/>
      <c r="AY77" s="1309"/>
      <c r="AZ77" s="1309"/>
      <c r="BA77" s="1309"/>
      <c r="BB77" s="1312" t="s">
        <v>616</v>
      </c>
      <c r="BC77" s="1312"/>
      <c r="BD77" s="1312"/>
      <c r="BE77" s="1312"/>
      <c r="BF77" s="1312"/>
      <c r="BG77" s="1312"/>
      <c r="BH77" s="1312"/>
      <c r="BI77" s="1312"/>
      <c r="BJ77" s="1312"/>
      <c r="BK77" s="1312"/>
      <c r="BL77" s="1312"/>
      <c r="BM77" s="1312"/>
      <c r="BN77" s="1312"/>
      <c r="BO77" s="1312"/>
      <c r="BP77" s="1310">
        <v>45.9</v>
      </c>
      <c r="BQ77" s="1310"/>
      <c r="BR77" s="1310"/>
      <c r="BS77" s="1310"/>
      <c r="BT77" s="1310"/>
      <c r="BU77" s="1310"/>
      <c r="BV77" s="1310"/>
      <c r="BW77" s="1310"/>
      <c r="BX77" s="1310">
        <v>37.299999999999997</v>
      </c>
      <c r="BY77" s="1310"/>
      <c r="BZ77" s="1310"/>
      <c r="CA77" s="1310"/>
      <c r="CB77" s="1310"/>
      <c r="CC77" s="1310"/>
      <c r="CD77" s="1310"/>
      <c r="CE77" s="1310"/>
      <c r="CF77" s="1310">
        <v>33.1</v>
      </c>
      <c r="CG77" s="1310"/>
      <c r="CH77" s="1310"/>
      <c r="CI77" s="1310"/>
      <c r="CJ77" s="1310"/>
      <c r="CK77" s="1310"/>
      <c r="CL77" s="1310"/>
      <c r="CM77" s="1310"/>
      <c r="CN77" s="1310">
        <v>31.3</v>
      </c>
      <c r="CO77" s="1310"/>
      <c r="CP77" s="1310"/>
      <c r="CQ77" s="1310"/>
      <c r="CR77" s="1310"/>
      <c r="CS77" s="1310"/>
      <c r="CT77" s="1310"/>
      <c r="CU77" s="1310"/>
      <c r="CV77" s="1310">
        <v>25.3</v>
      </c>
      <c r="CW77" s="1310"/>
      <c r="CX77" s="1310"/>
      <c r="CY77" s="1310"/>
      <c r="CZ77" s="1310"/>
      <c r="DA77" s="1310"/>
      <c r="DB77" s="1310"/>
      <c r="DC77" s="1310"/>
    </row>
    <row r="78" spans="2:107" x14ac:dyDescent="0.15">
      <c r="B78" s="394"/>
      <c r="G78" s="1305"/>
      <c r="H78" s="1305"/>
      <c r="I78" s="1305"/>
      <c r="J78" s="1305"/>
      <c r="K78" s="1334"/>
      <c r="L78" s="1334"/>
      <c r="M78" s="1334"/>
      <c r="N78" s="1334"/>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35"/>
      <c r="L79" s="1335"/>
      <c r="M79" s="1335"/>
      <c r="N79" s="1335"/>
      <c r="AN79" s="1309"/>
      <c r="AO79" s="1309"/>
      <c r="AP79" s="1309"/>
      <c r="AQ79" s="1309"/>
      <c r="AR79" s="1309"/>
      <c r="AS79" s="1309"/>
      <c r="AT79" s="1309"/>
      <c r="AU79" s="1309"/>
      <c r="AV79" s="1309"/>
      <c r="AW79" s="1309"/>
      <c r="AX79" s="1309"/>
      <c r="AY79" s="1309"/>
      <c r="AZ79" s="1309"/>
      <c r="BA79" s="1309"/>
      <c r="BB79" s="1312" t="s">
        <v>621</v>
      </c>
      <c r="BC79" s="1312"/>
      <c r="BD79" s="1312"/>
      <c r="BE79" s="1312"/>
      <c r="BF79" s="1312"/>
      <c r="BG79" s="1312"/>
      <c r="BH79" s="1312"/>
      <c r="BI79" s="1312"/>
      <c r="BJ79" s="1312"/>
      <c r="BK79" s="1312"/>
      <c r="BL79" s="1312"/>
      <c r="BM79" s="1312"/>
      <c r="BN79" s="1312"/>
      <c r="BO79" s="1312"/>
      <c r="BP79" s="1310">
        <v>8.8000000000000007</v>
      </c>
      <c r="BQ79" s="1310"/>
      <c r="BR79" s="1310"/>
      <c r="BS79" s="1310"/>
      <c r="BT79" s="1310"/>
      <c r="BU79" s="1310"/>
      <c r="BV79" s="1310"/>
      <c r="BW79" s="1310"/>
      <c r="BX79" s="1310">
        <v>7.8</v>
      </c>
      <c r="BY79" s="1310"/>
      <c r="BZ79" s="1310"/>
      <c r="CA79" s="1310"/>
      <c r="CB79" s="1310"/>
      <c r="CC79" s="1310"/>
      <c r="CD79" s="1310"/>
      <c r="CE79" s="1310"/>
      <c r="CF79" s="1310">
        <v>7.5</v>
      </c>
      <c r="CG79" s="1310"/>
      <c r="CH79" s="1310"/>
      <c r="CI79" s="1310"/>
      <c r="CJ79" s="1310"/>
      <c r="CK79" s="1310"/>
      <c r="CL79" s="1310"/>
      <c r="CM79" s="1310"/>
      <c r="CN79" s="1310">
        <v>7.2</v>
      </c>
      <c r="CO79" s="1310"/>
      <c r="CP79" s="1310"/>
      <c r="CQ79" s="1310"/>
      <c r="CR79" s="1310"/>
      <c r="CS79" s="1310"/>
      <c r="CT79" s="1310"/>
      <c r="CU79" s="1310"/>
      <c r="CV79" s="1310">
        <v>6.9</v>
      </c>
      <c r="CW79" s="1310"/>
      <c r="CX79" s="1310"/>
      <c r="CY79" s="1310"/>
      <c r="CZ79" s="1310"/>
      <c r="DA79" s="1310"/>
      <c r="DB79" s="1310"/>
      <c r="DC79" s="1310"/>
    </row>
    <row r="80" spans="2:107" x14ac:dyDescent="0.15">
      <c r="B80" s="394"/>
      <c r="G80" s="1305"/>
      <c r="H80" s="1305"/>
      <c r="I80" s="1325"/>
      <c r="J80" s="1325"/>
      <c r="K80" s="1335"/>
      <c r="L80" s="1335"/>
      <c r="M80" s="1335"/>
      <c r="N80" s="1335"/>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4DOq9L6dLJOJh/VSUA8ckIc/CWjorWwVbT8kliCVyn0gaAgANs9aNoyln+b2pdtfwH5+OCqBI+V0/YFsOItxw==" saltValue="bi01eclqaT2Tsy4uzUga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MsSFbdkFUITqxOI/51qIC+++f5Ntq5RwZBQK3cAuLyMDGwGFs3qw6cy1yQ7XMJLwuGssp3A2u77FTbpYGpHUQ==" saltValue="bQKcAcLzgdetD5oPMsnw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KrGY+QzfVI7LPrjf2pSO+b3DZTgkSsC/eqZOH+SUa6fW8YIKDXf6/lna0RQGoW5eR6Lv6m4xztQoiKLgFw2iA==" saltValue="/qWCG2m/hljUNqaWrrB0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62429</v>
      </c>
      <c r="E3" s="161"/>
      <c r="F3" s="162">
        <v>66255</v>
      </c>
      <c r="G3" s="163"/>
      <c r="H3" s="164"/>
    </row>
    <row r="4" spans="1:8" x14ac:dyDescent="0.15">
      <c r="A4" s="165"/>
      <c r="B4" s="166"/>
      <c r="C4" s="167"/>
      <c r="D4" s="168">
        <v>50520</v>
      </c>
      <c r="E4" s="169"/>
      <c r="F4" s="170">
        <v>31822</v>
      </c>
      <c r="G4" s="171"/>
      <c r="H4" s="172"/>
    </row>
    <row r="5" spans="1:8" x14ac:dyDescent="0.15">
      <c r="A5" s="153" t="s">
        <v>551</v>
      </c>
      <c r="B5" s="158"/>
      <c r="C5" s="159"/>
      <c r="D5" s="160">
        <v>75145</v>
      </c>
      <c r="E5" s="161"/>
      <c r="F5" s="162">
        <v>54227</v>
      </c>
      <c r="G5" s="163"/>
      <c r="H5" s="164"/>
    </row>
    <row r="6" spans="1:8" x14ac:dyDescent="0.15">
      <c r="A6" s="165"/>
      <c r="B6" s="166"/>
      <c r="C6" s="167"/>
      <c r="D6" s="168">
        <v>60512</v>
      </c>
      <c r="E6" s="169"/>
      <c r="F6" s="170">
        <v>29694</v>
      </c>
      <c r="G6" s="171"/>
      <c r="H6" s="172"/>
    </row>
    <row r="7" spans="1:8" x14ac:dyDescent="0.15">
      <c r="A7" s="153" t="s">
        <v>552</v>
      </c>
      <c r="B7" s="158"/>
      <c r="C7" s="159"/>
      <c r="D7" s="160">
        <v>42406</v>
      </c>
      <c r="E7" s="161"/>
      <c r="F7" s="162">
        <v>57295</v>
      </c>
      <c r="G7" s="163"/>
      <c r="H7" s="164"/>
    </row>
    <row r="8" spans="1:8" x14ac:dyDescent="0.15">
      <c r="A8" s="165"/>
      <c r="B8" s="166"/>
      <c r="C8" s="167"/>
      <c r="D8" s="168">
        <v>32778</v>
      </c>
      <c r="E8" s="169"/>
      <c r="F8" s="170">
        <v>32771</v>
      </c>
      <c r="G8" s="171"/>
      <c r="H8" s="172"/>
    </row>
    <row r="9" spans="1:8" x14ac:dyDescent="0.15">
      <c r="A9" s="153" t="s">
        <v>553</v>
      </c>
      <c r="B9" s="158"/>
      <c r="C9" s="159"/>
      <c r="D9" s="160">
        <v>46351</v>
      </c>
      <c r="E9" s="161"/>
      <c r="F9" s="162">
        <v>54110</v>
      </c>
      <c r="G9" s="163"/>
      <c r="H9" s="164"/>
    </row>
    <row r="10" spans="1:8" x14ac:dyDescent="0.15">
      <c r="A10" s="165"/>
      <c r="B10" s="166"/>
      <c r="C10" s="167"/>
      <c r="D10" s="168">
        <v>37266</v>
      </c>
      <c r="E10" s="169"/>
      <c r="F10" s="170">
        <v>30620</v>
      </c>
      <c r="G10" s="171"/>
      <c r="H10" s="172"/>
    </row>
    <row r="11" spans="1:8" x14ac:dyDescent="0.15">
      <c r="A11" s="153" t="s">
        <v>554</v>
      </c>
      <c r="B11" s="158"/>
      <c r="C11" s="159"/>
      <c r="D11" s="160">
        <v>29111</v>
      </c>
      <c r="E11" s="161"/>
      <c r="F11" s="162">
        <v>54684</v>
      </c>
      <c r="G11" s="163"/>
      <c r="H11" s="164"/>
    </row>
    <row r="12" spans="1:8" x14ac:dyDescent="0.15">
      <c r="A12" s="165"/>
      <c r="B12" s="166"/>
      <c r="C12" s="173"/>
      <c r="D12" s="168">
        <v>26885</v>
      </c>
      <c r="E12" s="169"/>
      <c r="F12" s="170">
        <v>32829</v>
      </c>
      <c r="G12" s="171"/>
      <c r="H12" s="172"/>
    </row>
    <row r="13" spans="1:8" x14ac:dyDescent="0.15">
      <c r="A13" s="153"/>
      <c r="B13" s="158"/>
      <c r="C13" s="174"/>
      <c r="D13" s="175">
        <v>51088</v>
      </c>
      <c r="E13" s="176"/>
      <c r="F13" s="177">
        <v>57314</v>
      </c>
      <c r="G13" s="178"/>
      <c r="H13" s="164"/>
    </row>
    <row r="14" spans="1:8" x14ac:dyDescent="0.15">
      <c r="A14" s="165"/>
      <c r="B14" s="166"/>
      <c r="C14" s="167"/>
      <c r="D14" s="168">
        <v>41592</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4.92</v>
      </c>
      <c r="C19" s="179">
        <f>ROUND(VALUE(SUBSTITUTE(実質収支比率等に係る経年分析!G$48,"▲","-")),2)</f>
        <v>7.01</v>
      </c>
      <c r="D19" s="179">
        <f>ROUND(VALUE(SUBSTITUTE(実質収支比率等に係る経年分析!H$48,"▲","-")),2)</f>
        <v>5.04</v>
      </c>
      <c r="E19" s="179">
        <f>ROUND(VALUE(SUBSTITUTE(実質収支比率等に係る経年分析!I$48,"▲","-")),2)</f>
        <v>3.68</v>
      </c>
      <c r="F19" s="179">
        <f>ROUND(VALUE(SUBSTITUTE(実質収支比率等に係る経年分析!J$48,"▲","-")),2)</f>
        <v>5.54</v>
      </c>
    </row>
    <row r="20" spans="1:11" x14ac:dyDescent="0.15">
      <c r="A20" s="179" t="s">
        <v>55</v>
      </c>
      <c r="B20" s="179">
        <f>ROUND(VALUE(SUBSTITUTE(実質収支比率等に係る経年分析!F$47,"▲","-")),2)</f>
        <v>13.39</v>
      </c>
      <c r="C20" s="179">
        <f>ROUND(VALUE(SUBSTITUTE(実質収支比率等に係る経年分析!G$47,"▲","-")),2)</f>
        <v>11.09</v>
      </c>
      <c r="D20" s="179">
        <f>ROUND(VALUE(SUBSTITUTE(実質収支比率等に係る経年分析!H$47,"▲","-")),2)</f>
        <v>12.68</v>
      </c>
      <c r="E20" s="179">
        <f>ROUND(VALUE(SUBSTITUTE(実質収支比率等に係る経年分析!I$47,"▲","-")),2)</f>
        <v>10.88</v>
      </c>
      <c r="F20" s="179">
        <f>ROUND(VALUE(SUBSTITUTE(実質収支比率等に係る経年分析!J$47,"▲","-")),2)</f>
        <v>13.74</v>
      </c>
    </row>
    <row r="21" spans="1:11" x14ac:dyDescent="0.15">
      <c r="A21" s="179" t="s">
        <v>56</v>
      </c>
      <c r="B21" s="179">
        <f>IF(ISNUMBER(VALUE(SUBSTITUTE(実質収支比率等に係る経年分析!F$49,"▲","-"))),ROUND(VALUE(SUBSTITUTE(実質収支比率等に係る経年分析!F$49,"▲","-")),2),NA())</f>
        <v>-0.67</v>
      </c>
      <c r="C21" s="179">
        <f>IF(ISNUMBER(VALUE(SUBSTITUTE(実質収支比率等に係る経年分析!G$49,"▲","-"))),ROUND(VALUE(SUBSTITUTE(実質収支比率等に係る経年分析!G$49,"▲","-")),2),NA())</f>
        <v>0.57999999999999996</v>
      </c>
      <c r="D21" s="179">
        <f>IF(ISNUMBER(VALUE(SUBSTITUTE(実質収支比率等に係る経年分析!H$49,"▲","-"))),ROUND(VALUE(SUBSTITUTE(実質収支比率等に係る経年分析!H$49,"▲","-")),2),NA())</f>
        <v>-0.28000000000000003</v>
      </c>
      <c r="E21" s="179">
        <f>IF(ISNUMBER(VALUE(SUBSTITUTE(実質収支比率等に係る経年分析!I$49,"▲","-"))),ROUND(VALUE(SUBSTITUTE(実質収支比率等に係る経年分析!I$49,"▲","-")),2),NA())</f>
        <v>-2.9</v>
      </c>
      <c r="F21" s="179">
        <f>IF(ISNUMBER(VALUE(SUBSTITUTE(実質収支比率等に係る経年分析!J$49,"▲","-"))),ROUND(VALUE(SUBSTITUTE(実質収支比率等に係る経年分析!J$49,"▲","-")),2),NA())</f>
        <v>4.8499999999999996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2.4300000000000002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1.1599999999999999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x14ac:dyDescent="0.15">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0.56000000000000005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1.1100000000000001</v>
      </c>
    </row>
    <row r="35" spans="1:16" x14ac:dyDescent="0.15">
      <c r="A35" s="180" t="str">
        <f>IF(連結実質赤字比率に係る赤字・黒字の構成分析!C$35="",NA(),連結実質赤字比率に係る赤字・黒字の構成分析!C$35)</f>
        <v>北名古屋沖村西部土地区画整理事業特別会計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2099</v>
      </c>
      <c r="E42" s="181"/>
      <c r="F42" s="181"/>
      <c r="G42" s="181">
        <f>'実質公債費比率（分子）の構造'!L$52</f>
        <v>2060</v>
      </c>
      <c r="H42" s="181"/>
      <c r="I42" s="181"/>
      <c r="J42" s="181">
        <f>'実質公債費比率（分子）の構造'!M$52</f>
        <v>2169</v>
      </c>
      <c r="K42" s="181"/>
      <c r="L42" s="181"/>
      <c r="M42" s="181">
        <f>'実質公債費比率（分子）の構造'!N$52</f>
        <v>2314</v>
      </c>
      <c r="N42" s="181"/>
      <c r="O42" s="181"/>
      <c r="P42" s="181">
        <f>'実質公債費比率（分子）の構造'!O$52</f>
        <v>2588</v>
      </c>
    </row>
    <row r="43" spans="1:16" x14ac:dyDescent="0.15">
      <c r="A43" s="181" t="s">
        <v>64</v>
      </c>
      <c r="B43" s="181">
        <f>'実質公債費比率（分子）の構造'!K$51</f>
        <v>1</v>
      </c>
      <c r="C43" s="181"/>
      <c r="D43" s="181"/>
      <c r="E43" s="181">
        <f>'実質公債費比率（分子）の構造'!L$51</f>
        <v>2</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130</v>
      </c>
      <c r="C44" s="181"/>
      <c r="D44" s="181"/>
      <c r="E44" s="181">
        <f>'実質公債費比率（分子）の構造'!L$50</f>
        <v>195</v>
      </c>
      <c r="F44" s="181"/>
      <c r="G44" s="181"/>
      <c r="H44" s="181">
        <f>'実質公債費比率（分子）の構造'!M$50</f>
        <v>184</v>
      </c>
      <c r="I44" s="181"/>
      <c r="J44" s="181"/>
      <c r="K44" s="181">
        <f>'実質公債費比率（分子）の構造'!N$50</f>
        <v>127</v>
      </c>
      <c r="L44" s="181"/>
      <c r="M44" s="181"/>
      <c r="N44" s="181">
        <f>'実質公債費比率（分子）の構造'!O$50</f>
        <v>200</v>
      </c>
      <c r="O44" s="181"/>
      <c r="P44" s="181"/>
    </row>
    <row r="45" spans="1:16" x14ac:dyDescent="0.15">
      <c r="A45" s="181" t="s">
        <v>66</v>
      </c>
      <c r="B45" s="181">
        <f>'実質公債費比率（分子）の構造'!K$49</f>
        <v>300</v>
      </c>
      <c r="C45" s="181"/>
      <c r="D45" s="181"/>
      <c r="E45" s="181">
        <f>'実質公債費比率（分子）の構造'!L$49</f>
        <v>346</v>
      </c>
      <c r="F45" s="181"/>
      <c r="G45" s="181"/>
      <c r="H45" s="181">
        <f>'実質公債費比率（分子）の構造'!M$49</f>
        <v>211</v>
      </c>
      <c r="I45" s="181"/>
      <c r="J45" s="181"/>
      <c r="K45" s="181">
        <f>'実質公債費比率（分子）の構造'!N$49</f>
        <v>404</v>
      </c>
      <c r="L45" s="181"/>
      <c r="M45" s="181"/>
      <c r="N45" s="181">
        <f>'実質公債費比率（分子）の構造'!O$49</f>
        <v>358</v>
      </c>
      <c r="O45" s="181"/>
      <c r="P45" s="181"/>
    </row>
    <row r="46" spans="1:16" x14ac:dyDescent="0.15">
      <c r="A46" s="181" t="s">
        <v>67</v>
      </c>
      <c r="B46" s="181">
        <f>'実質公債費比率（分子）の構造'!K$48</f>
        <v>412</v>
      </c>
      <c r="C46" s="181"/>
      <c r="D46" s="181"/>
      <c r="E46" s="181">
        <f>'実質公債費比率（分子）の構造'!L$48</f>
        <v>467</v>
      </c>
      <c r="F46" s="181"/>
      <c r="G46" s="181"/>
      <c r="H46" s="181">
        <f>'実質公債費比率（分子）の構造'!M$48</f>
        <v>495</v>
      </c>
      <c r="I46" s="181"/>
      <c r="J46" s="181"/>
      <c r="K46" s="181">
        <f>'実質公債費比率（分子）の構造'!N$48</f>
        <v>503</v>
      </c>
      <c r="L46" s="181"/>
      <c r="M46" s="181"/>
      <c r="N46" s="181">
        <f>'実質公債費比率（分子）の構造'!O$48</f>
        <v>532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1663</v>
      </c>
      <c r="C49" s="181"/>
      <c r="D49" s="181"/>
      <c r="E49" s="181">
        <f>'実質公債費比率（分子）の構造'!L$45</f>
        <v>1549</v>
      </c>
      <c r="F49" s="181"/>
      <c r="G49" s="181"/>
      <c r="H49" s="181">
        <f>'実質公債費比率（分子）の構造'!M$45</f>
        <v>1634</v>
      </c>
      <c r="I49" s="181"/>
      <c r="J49" s="181"/>
      <c r="K49" s="181">
        <f>'実質公債費比率（分子）の構造'!N$45</f>
        <v>1848</v>
      </c>
      <c r="L49" s="181"/>
      <c r="M49" s="181"/>
      <c r="N49" s="181">
        <f>'実質公債費比率（分子）の構造'!O$45</f>
        <v>2143</v>
      </c>
      <c r="O49" s="181"/>
      <c r="P49" s="181"/>
    </row>
    <row r="50" spans="1:16" x14ac:dyDescent="0.15">
      <c r="A50" s="181" t="s">
        <v>71</v>
      </c>
      <c r="B50" s="181" t="e">
        <f>NA()</f>
        <v>#N/A</v>
      </c>
      <c r="C50" s="181">
        <f>IF(ISNUMBER('実質公債費比率（分子）の構造'!K$53),'実質公債費比率（分子）の構造'!K$53,NA())</f>
        <v>407</v>
      </c>
      <c r="D50" s="181" t="e">
        <f>NA()</f>
        <v>#N/A</v>
      </c>
      <c r="E50" s="181" t="e">
        <f>NA()</f>
        <v>#N/A</v>
      </c>
      <c r="F50" s="181">
        <f>IF(ISNUMBER('実質公債費比率（分子）の構造'!L$53),'実質公債費比率（分子）の構造'!L$53,NA())</f>
        <v>499</v>
      </c>
      <c r="G50" s="181" t="e">
        <f>NA()</f>
        <v>#N/A</v>
      </c>
      <c r="H50" s="181" t="e">
        <f>NA()</f>
        <v>#N/A</v>
      </c>
      <c r="I50" s="181">
        <f>IF(ISNUMBER('実質公債費比率（分子）の構造'!M$53),'実質公債費比率（分子）の構造'!M$53,NA())</f>
        <v>355</v>
      </c>
      <c r="J50" s="181" t="e">
        <f>NA()</f>
        <v>#N/A</v>
      </c>
      <c r="K50" s="181" t="e">
        <f>NA()</f>
        <v>#N/A</v>
      </c>
      <c r="L50" s="181">
        <f>IF(ISNUMBER('実質公債費比率（分子）の構造'!N$53),'実質公債費比率（分子）の構造'!N$53,NA())</f>
        <v>568</v>
      </c>
      <c r="M50" s="181" t="e">
        <f>NA()</f>
        <v>#N/A</v>
      </c>
      <c r="N50" s="181" t="e">
        <f>NA()</f>
        <v>#N/A</v>
      </c>
      <c r="O50" s="181">
        <f>IF(ISNUMBER('実質公債費比率（分子）の構造'!O$53),'実質公債費比率（分子）の構造'!O$53,NA())</f>
        <v>645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22677</v>
      </c>
      <c r="E56" s="180"/>
      <c r="F56" s="180"/>
      <c r="G56" s="180">
        <f>'将来負担比率（分子）の構造'!J$52</f>
        <v>25173</v>
      </c>
      <c r="H56" s="180"/>
      <c r="I56" s="180"/>
      <c r="J56" s="180">
        <f>'将来負担比率（分子）の構造'!K$52</f>
        <v>26194</v>
      </c>
      <c r="K56" s="180"/>
      <c r="L56" s="180"/>
      <c r="M56" s="180">
        <f>'将来負担比率（分子）の構造'!L$52</f>
        <v>27437</v>
      </c>
      <c r="N56" s="180"/>
      <c r="O56" s="180"/>
      <c r="P56" s="180">
        <f>'将来負担比率（分子）の構造'!M$52</f>
        <v>28639</v>
      </c>
    </row>
    <row r="57" spans="1:16" x14ac:dyDescent="0.15">
      <c r="A57" s="180" t="s">
        <v>42</v>
      </c>
      <c r="B57" s="180"/>
      <c r="C57" s="180"/>
      <c r="D57" s="180">
        <f>'将来負担比率（分子）の構造'!I$51</f>
        <v>11284</v>
      </c>
      <c r="E57" s="180"/>
      <c r="F57" s="180"/>
      <c r="G57" s="180">
        <f>'将来負担比率（分子）の構造'!J$51</f>
        <v>11617</v>
      </c>
      <c r="H57" s="180"/>
      <c r="I57" s="180"/>
      <c r="J57" s="180">
        <f>'将来負担比率（分子）の構造'!K$51</f>
        <v>11969</v>
      </c>
      <c r="K57" s="180"/>
      <c r="L57" s="180"/>
      <c r="M57" s="180">
        <f>'将来負担比率（分子）の構造'!L$51</f>
        <v>12721</v>
      </c>
      <c r="N57" s="180"/>
      <c r="O57" s="180"/>
      <c r="P57" s="180">
        <f>'将来負担比率（分子）の構造'!M$51</f>
        <v>13323</v>
      </c>
    </row>
    <row r="58" spans="1:16" x14ac:dyDescent="0.15">
      <c r="A58" s="180" t="s">
        <v>41</v>
      </c>
      <c r="B58" s="180"/>
      <c r="C58" s="180"/>
      <c r="D58" s="180">
        <f>'将来負担比率（分子）の構造'!I$50</f>
        <v>4286</v>
      </c>
      <c r="E58" s="180"/>
      <c r="F58" s="180"/>
      <c r="G58" s="180">
        <f>'将来負担比率（分子）の構造'!J$50</f>
        <v>3774</v>
      </c>
      <c r="H58" s="180"/>
      <c r="I58" s="180"/>
      <c r="J58" s="180">
        <f>'将来負担比率（分子）の構造'!K$50</f>
        <v>4298</v>
      </c>
      <c r="K58" s="180"/>
      <c r="L58" s="180"/>
      <c r="M58" s="180">
        <f>'将来負担比率（分子）の構造'!L$50</f>
        <v>4524</v>
      </c>
      <c r="N58" s="180"/>
      <c r="O58" s="180"/>
      <c r="P58" s="180">
        <f>'将来負担比率（分子）の構造'!M$50</f>
        <v>4705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2482</v>
      </c>
      <c r="C62" s="180"/>
      <c r="D62" s="180"/>
      <c r="E62" s="180">
        <f>'将来負担比率（分子）の構造'!J$45</f>
        <v>2590</v>
      </c>
      <c r="F62" s="180"/>
      <c r="G62" s="180"/>
      <c r="H62" s="180">
        <f>'将来負担比率（分子）の構造'!K$45</f>
        <v>2891</v>
      </c>
      <c r="I62" s="180"/>
      <c r="J62" s="180"/>
      <c r="K62" s="180">
        <f>'将来負担比率（分子）の構造'!L$45</f>
        <v>2680</v>
      </c>
      <c r="L62" s="180"/>
      <c r="M62" s="180"/>
      <c r="N62" s="180">
        <f>'将来負担比率（分子）の構造'!M$45</f>
        <v>3093</v>
      </c>
      <c r="O62" s="180"/>
      <c r="P62" s="180"/>
    </row>
    <row r="63" spans="1:16" x14ac:dyDescent="0.15">
      <c r="A63" s="180" t="s">
        <v>34</v>
      </c>
      <c r="B63" s="180">
        <f>'将来負担比率（分子）の構造'!I$44</f>
        <v>1842</v>
      </c>
      <c r="C63" s="180"/>
      <c r="D63" s="180"/>
      <c r="E63" s="180">
        <f>'将来負担比率（分子）の構造'!J$44</f>
        <v>1633</v>
      </c>
      <c r="F63" s="180"/>
      <c r="G63" s="180"/>
      <c r="H63" s="180">
        <f>'将来負担比率（分子）の構造'!K$44</f>
        <v>1958</v>
      </c>
      <c r="I63" s="180"/>
      <c r="J63" s="180"/>
      <c r="K63" s="180">
        <f>'将来負担比率（分子）の構造'!L$44</f>
        <v>1558</v>
      </c>
      <c r="L63" s="180"/>
      <c r="M63" s="180"/>
      <c r="N63" s="180">
        <f>'将来負担比率（分子）の構造'!M$44</f>
        <v>1190</v>
      </c>
      <c r="O63" s="180"/>
      <c r="P63" s="180"/>
    </row>
    <row r="64" spans="1:16" x14ac:dyDescent="0.15">
      <c r="A64" s="180" t="s">
        <v>33</v>
      </c>
      <c r="B64" s="180">
        <f>'将来負担比率（分子）の構造'!I$43</f>
        <v>10467</v>
      </c>
      <c r="C64" s="180"/>
      <c r="D64" s="180"/>
      <c r="E64" s="180">
        <f>'将来負担比率（分子）の構造'!J$43</f>
        <v>10889</v>
      </c>
      <c r="F64" s="180"/>
      <c r="G64" s="180"/>
      <c r="H64" s="180">
        <f>'将来負担比率（分子）の構造'!K$43</f>
        <v>11424</v>
      </c>
      <c r="I64" s="180"/>
      <c r="J64" s="180"/>
      <c r="K64" s="180">
        <f>'将来負担比率（分子）の構造'!L$43</f>
        <v>11471</v>
      </c>
      <c r="L64" s="180"/>
      <c r="M64" s="180"/>
      <c r="N64" s="180">
        <f>'将来負担比率（分子）の構造'!M$43</f>
        <v>11991</v>
      </c>
      <c r="O64" s="180"/>
      <c r="P64" s="180"/>
    </row>
    <row r="65" spans="1:16" x14ac:dyDescent="0.15">
      <c r="A65" s="180" t="s">
        <v>32</v>
      </c>
      <c r="B65" s="180">
        <f>'将来負担比率（分子）の構造'!I$42</f>
        <v>577</v>
      </c>
      <c r="C65" s="180"/>
      <c r="D65" s="180"/>
      <c r="E65" s="180">
        <f>'将来負担比率（分子）の構造'!J$42</f>
        <v>503</v>
      </c>
      <c r="F65" s="180"/>
      <c r="G65" s="180"/>
      <c r="H65" s="180">
        <f>'将来負担比率（分子）の構造'!K$42</f>
        <v>822</v>
      </c>
      <c r="I65" s="180"/>
      <c r="J65" s="180"/>
      <c r="K65" s="180">
        <f>'将来負担比率（分子）の構造'!L$42</f>
        <v>1237</v>
      </c>
      <c r="L65" s="180"/>
      <c r="M65" s="180"/>
      <c r="N65" s="180">
        <f>'将来負担比率（分子）の構造'!M$42</f>
        <v>1079</v>
      </c>
      <c r="O65" s="180"/>
      <c r="P65" s="180"/>
    </row>
    <row r="66" spans="1:16" x14ac:dyDescent="0.15">
      <c r="A66" s="180" t="s">
        <v>31</v>
      </c>
      <c r="B66" s="180">
        <f>'将来負担比率（分子）の構造'!I$41</f>
        <v>23150</v>
      </c>
      <c r="C66" s="180"/>
      <c r="D66" s="180"/>
      <c r="E66" s="180">
        <f>'将来負担比率（分子）の構造'!J$41</f>
        <v>26859</v>
      </c>
      <c r="F66" s="180"/>
      <c r="G66" s="180"/>
      <c r="H66" s="180">
        <f>'将来負担比率（分子）の構造'!K$41</f>
        <v>27947</v>
      </c>
      <c r="I66" s="180"/>
      <c r="J66" s="180"/>
      <c r="K66" s="180">
        <f>'将来負担比率（分子）の構造'!L$41</f>
        <v>29630</v>
      </c>
      <c r="L66" s="180"/>
      <c r="M66" s="180"/>
      <c r="N66" s="180">
        <f>'将来負担比率（分子）の構造'!M$41</f>
        <v>30351</v>
      </c>
      <c r="O66" s="180"/>
      <c r="P66" s="180"/>
    </row>
    <row r="67" spans="1:16" x14ac:dyDescent="0.15">
      <c r="A67" s="180" t="s">
        <v>75</v>
      </c>
      <c r="B67" s="180" t="e">
        <f>NA()</f>
        <v>#N/A</v>
      </c>
      <c r="C67" s="180">
        <f>IF(ISNUMBER('将来負担比率（分子）の構造'!I$53), IF('将来負担比率（分子）の構造'!I$53 &lt; 0, 0, '将来負担比率（分子）の構造'!I$53), NA())</f>
        <v>270</v>
      </c>
      <c r="D67" s="180" t="e">
        <f>NA()</f>
        <v>#N/A</v>
      </c>
      <c r="E67" s="180" t="e">
        <f>NA()</f>
        <v>#N/A</v>
      </c>
      <c r="F67" s="180">
        <f>IF(ISNUMBER('将来負担比率（分子）の構造'!J$53), IF('将来負担比率（分子）の構造'!J$53 &lt; 0, 0, '将来負担比率（分子）の構造'!J$53), NA())</f>
        <v>1910</v>
      </c>
      <c r="G67" s="180" t="e">
        <f>NA()</f>
        <v>#N/A</v>
      </c>
      <c r="H67" s="180" t="e">
        <f>NA()</f>
        <v>#N/A</v>
      </c>
      <c r="I67" s="180">
        <f>IF(ISNUMBER('将来負担比率（分子）の構造'!K$53), IF('将来負担比率（分子）の構造'!K$53 &lt; 0, 0, '将来負担比率（分子）の構造'!K$53), NA())</f>
        <v>2582</v>
      </c>
      <c r="J67" s="180" t="e">
        <f>NA()</f>
        <v>#N/A</v>
      </c>
      <c r="K67" s="180" t="e">
        <f>NA()</f>
        <v>#N/A</v>
      </c>
      <c r="L67" s="180">
        <f>IF(ISNUMBER('将来負担比率（分子）の構造'!L$53), IF('将来負担比率（分子）の構造'!L$53 &lt; 0, 0, '将来負担比率（分子）の構造'!L$53), NA())</f>
        <v>1894</v>
      </c>
      <c r="M67" s="180" t="e">
        <f>NA()</f>
        <v>#N/A</v>
      </c>
      <c r="N67" s="180" t="e">
        <f>NA()</f>
        <v>#N/A</v>
      </c>
      <c r="O67" s="180">
        <f>IF(ISNUMBER('将来負担比率（分子）の構造'!M$53), IF('将来負担比率（分子）の構造'!M$53 &lt; 0, 0, '将来負担比率（分子）の構造'!M$53), NA())</f>
        <v>1038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2116</v>
      </c>
      <c r="C72" s="184">
        <f>基金残高に係る経年分析!G55</f>
        <v>1842</v>
      </c>
      <c r="D72" s="184">
        <f>基金残高に係る経年分析!H55</f>
        <v>2349</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1531</v>
      </c>
      <c r="C74" s="184">
        <f>基金残高に係る経年分析!G57</f>
        <v>1628</v>
      </c>
      <c r="D74" s="184">
        <f>基金残高に係る経年分析!H57</f>
        <v>1478</v>
      </c>
    </row>
  </sheetData>
  <sheetProtection algorithmName="SHA-512" hashValue="YfBZJkxzMXZs5uajv48SwvrS/8ycJ2a+5TVTUOqfHqeAufpFUeuVqfj0HB85I8Mx7/jT78gIcAon1a8XW70GBg==" saltValue="z1E7XLiYyu2mzckyjPkY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13653588</v>
      </c>
      <c r="S5" s="669"/>
      <c r="T5" s="669"/>
      <c r="U5" s="669"/>
      <c r="V5" s="669"/>
      <c r="W5" s="669"/>
      <c r="X5" s="669"/>
      <c r="Y5" s="670"/>
      <c r="Z5" s="671">
        <v>47.5</v>
      </c>
      <c r="AA5" s="671"/>
      <c r="AB5" s="671"/>
      <c r="AC5" s="671"/>
      <c r="AD5" s="672">
        <v>12809796</v>
      </c>
      <c r="AE5" s="672"/>
      <c r="AF5" s="672"/>
      <c r="AG5" s="672"/>
      <c r="AH5" s="672"/>
      <c r="AI5" s="672"/>
      <c r="AJ5" s="672"/>
      <c r="AK5" s="672"/>
      <c r="AL5" s="673">
        <v>77.900000000000006</v>
      </c>
      <c r="AM5" s="674"/>
      <c r="AN5" s="674"/>
      <c r="AO5" s="675"/>
      <c r="AP5" s="665" t="s">
        <v>225</v>
      </c>
      <c r="AQ5" s="666"/>
      <c r="AR5" s="666"/>
      <c r="AS5" s="666"/>
      <c r="AT5" s="666"/>
      <c r="AU5" s="666"/>
      <c r="AV5" s="666"/>
      <c r="AW5" s="666"/>
      <c r="AX5" s="666"/>
      <c r="AY5" s="666"/>
      <c r="AZ5" s="666"/>
      <c r="BA5" s="666"/>
      <c r="BB5" s="666"/>
      <c r="BC5" s="666"/>
      <c r="BD5" s="666"/>
      <c r="BE5" s="666"/>
      <c r="BF5" s="667"/>
      <c r="BG5" s="679">
        <v>12809796</v>
      </c>
      <c r="BH5" s="680"/>
      <c r="BI5" s="680"/>
      <c r="BJ5" s="680"/>
      <c r="BK5" s="680"/>
      <c r="BL5" s="680"/>
      <c r="BM5" s="680"/>
      <c r="BN5" s="681"/>
      <c r="BO5" s="682">
        <v>93.8</v>
      </c>
      <c r="BP5" s="682"/>
      <c r="BQ5" s="682"/>
      <c r="BR5" s="682"/>
      <c r="BS5" s="683" t="s">
        <v>128</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193773</v>
      </c>
      <c r="S6" s="680"/>
      <c r="T6" s="680"/>
      <c r="U6" s="680"/>
      <c r="V6" s="680"/>
      <c r="W6" s="680"/>
      <c r="X6" s="680"/>
      <c r="Y6" s="681"/>
      <c r="Z6" s="682">
        <v>0.7</v>
      </c>
      <c r="AA6" s="682"/>
      <c r="AB6" s="682"/>
      <c r="AC6" s="682"/>
      <c r="AD6" s="683">
        <v>193773</v>
      </c>
      <c r="AE6" s="683"/>
      <c r="AF6" s="683"/>
      <c r="AG6" s="683"/>
      <c r="AH6" s="683"/>
      <c r="AI6" s="683"/>
      <c r="AJ6" s="683"/>
      <c r="AK6" s="683"/>
      <c r="AL6" s="684">
        <v>1.2</v>
      </c>
      <c r="AM6" s="685"/>
      <c r="AN6" s="685"/>
      <c r="AO6" s="686"/>
      <c r="AP6" s="676" t="s">
        <v>230</v>
      </c>
      <c r="AQ6" s="677"/>
      <c r="AR6" s="677"/>
      <c r="AS6" s="677"/>
      <c r="AT6" s="677"/>
      <c r="AU6" s="677"/>
      <c r="AV6" s="677"/>
      <c r="AW6" s="677"/>
      <c r="AX6" s="677"/>
      <c r="AY6" s="677"/>
      <c r="AZ6" s="677"/>
      <c r="BA6" s="677"/>
      <c r="BB6" s="677"/>
      <c r="BC6" s="677"/>
      <c r="BD6" s="677"/>
      <c r="BE6" s="677"/>
      <c r="BF6" s="678"/>
      <c r="BG6" s="679">
        <v>12809796</v>
      </c>
      <c r="BH6" s="680"/>
      <c r="BI6" s="680"/>
      <c r="BJ6" s="680"/>
      <c r="BK6" s="680"/>
      <c r="BL6" s="680"/>
      <c r="BM6" s="680"/>
      <c r="BN6" s="681"/>
      <c r="BO6" s="682">
        <v>93.8</v>
      </c>
      <c r="BP6" s="682"/>
      <c r="BQ6" s="682"/>
      <c r="BR6" s="682"/>
      <c r="BS6" s="683" t="s">
        <v>174</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256652</v>
      </c>
      <c r="CS6" s="680"/>
      <c r="CT6" s="680"/>
      <c r="CU6" s="680"/>
      <c r="CV6" s="680"/>
      <c r="CW6" s="680"/>
      <c r="CX6" s="680"/>
      <c r="CY6" s="681"/>
      <c r="CZ6" s="673">
        <v>0.9</v>
      </c>
      <c r="DA6" s="674"/>
      <c r="DB6" s="674"/>
      <c r="DC6" s="693"/>
      <c r="DD6" s="688" t="s">
        <v>128</v>
      </c>
      <c r="DE6" s="680"/>
      <c r="DF6" s="680"/>
      <c r="DG6" s="680"/>
      <c r="DH6" s="680"/>
      <c r="DI6" s="680"/>
      <c r="DJ6" s="680"/>
      <c r="DK6" s="680"/>
      <c r="DL6" s="680"/>
      <c r="DM6" s="680"/>
      <c r="DN6" s="680"/>
      <c r="DO6" s="680"/>
      <c r="DP6" s="681"/>
      <c r="DQ6" s="688">
        <v>256442</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26392</v>
      </c>
      <c r="S7" s="680"/>
      <c r="T7" s="680"/>
      <c r="U7" s="680"/>
      <c r="V7" s="680"/>
      <c r="W7" s="680"/>
      <c r="X7" s="680"/>
      <c r="Y7" s="681"/>
      <c r="Z7" s="682">
        <v>0.1</v>
      </c>
      <c r="AA7" s="682"/>
      <c r="AB7" s="682"/>
      <c r="AC7" s="682"/>
      <c r="AD7" s="683">
        <v>26392</v>
      </c>
      <c r="AE7" s="683"/>
      <c r="AF7" s="683"/>
      <c r="AG7" s="683"/>
      <c r="AH7" s="683"/>
      <c r="AI7" s="683"/>
      <c r="AJ7" s="683"/>
      <c r="AK7" s="683"/>
      <c r="AL7" s="684">
        <v>0.2</v>
      </c>
      <c r="AM7" s="685"/>
      <c r="AN7" s="685"/>
      <c r="AO7" s="686"/>
      <c r="AP7" s="676" t="s">
        <v>233</v>
      </c>
      <c r="AQ7" s="677"/>
      <c r="AR7" s="677"/>
      <c r="AS7" s="677"/>
      <c r="AT7" s="677"/>
      <c r="AU7" s="677"/>
      <c r="AV7" s="677"/>
      <c r="AW7" s="677"/>
      <c r="AX7" s="677"/>
      <c r="AY7" s="677"/>
      <c r="AZ7" s="677"/>
      <c r="BA7" s="677"/>
      <c r="BB7" s="677"/>
      <c r="BC7" s="677"/>
      <c r="BD7" s="677"/>
      <c r="BE7" s="677"/>
      <c r="BF7" s="678"/>
      <c r="BG7" s="679">
        <v>6261774</v>
      </c>
      <c r="BH7" s="680"/>
      <c r="BI7" s="680"/>
      <c r="BJ7" s="680"/>
      <c r="BK7" s="680"/>
      <c r="BL7" s="680"/>
      <c r="BM7" s="680"/>
      <c r="BN7" s="681"/>
      <c r="BO7" s="682">
        <v>45.9</v>
      </c>
      <c r="BP7" s="682"/>
      <c r="BQ7" s="682"/>
      <c r="BR7" s="682"/>
      <c r="BS7" s="683" t="s">
        <v>234</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3396121</v>
      </c>
      <c r="CS7" s="680"/>
      <c r="CT7" s="680"/>
      <c r="CU7" s="680"/>
      <c r="CV7" s="680"/>
      <c r="CW7" s="680"/>
      <c r="CX7" s="680"/>
      <c r="CY7" s="681"/>
      <c r="CZ7" s="682">
        <v>12.2</v>
      </c>
      <c r="DA7" s="682"/>
      <c r="DB7" s="682"/>
      <c r="DC7" s="682"/>
      <c r="DD7" s="688">
        <v>148190</v>
      </c>
      <c r="DE7" s="680"/>
      <c r="DF7" s="680"/>
      <c r="DG7" s="680"/>
      <c r="DH7" s="680"/>
      <c r="DI7" s="680"/>
      <c r="DJ7" s="680"/>
      <c r="DK7" s="680"/>
      <c r="DL7" s="680"/>
      <c r="DM7" s="680"/>
      <c r="DN7" s="680"/>
      <c r="DO7" s="680"/>
      <c r="DP7" s="681"/>
      <c r="DQ7" s="688">
        <v>2935512</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75231</v>
      </c>
      <c r="S8" s="680"/>
      <c r="T8" s="680"/>
      <c r="U8" s="680"/>
      <c r="V8" s="680"/>
      <c r="W8" s="680"/>
      <c r="X8" s="680"/>
      <c r="Y8" s="681"/>
      <c r="Z8" s="682">
        <v>0.3</v>
      </c>
      <c r="AA8" s="682"/>
      <c r="AB8" s="682"/>
      <c r="AC8" s="682"/>
      <c r="AD8" s="683">
        <v>75231</v>
      </c>
      <c r="AE8" s="683"/>
      <c r="AF8" s="683"/>
      <c r="AG8" s="683"/>
      <c r="AH8" s="683"/>
      <c r="AI8" s="683"/>
      <c r="AJ8" s="683"/>
      <c r="AK8" s="683"/>
      <c r="AL8" s="684">
        <v>0.5</v>
      </c>
      <c r="AM8" s="685"/>
      <c r="AN8" s="685"/>
      <c r="AO8" s="686"/>
      <c r="AP8" s="676" t="s">
        <v>237</v>
      </c>
      <c r="AQ8" s="677"/>
      <c r="AR8" s="677"/>
      <c r="AS8" s="677"/>
      <c r="AT8" s="677"/>
      <c r="AU8" s="677"/>
      <c r="AV8" s="677"/>
      <c r="AW8" s="677"/>
      <c r="AX8" s="677"/>
      <c r="AY8" s="677"/>
      <c r="AZ8" s="677"/>
      <c r="BA8" s="677"/>
      <c r="BB8" s="677"/>
      <c r="BC8" s="677"/>
      <c r="BD8" s="677"/>
      <c r="BE8" s="677"/>
      <c r="BF8" s="678"/>
      <c r="BG8" s="679">
        <v>152447</v>
      </c>
      <c r="BH8" s="680"/>
      <c r="BI8" s="680"/>
      <c r="BJ8" s="680"/>
      <c r="BK8" s="680"/>
      <c r="BL8" s="680"/>
      <c r="BM8" s="680"/>
      <c r="BN8" s="681"/>
      <c r="BO8" s="682">
        <v>1.1000000000000001</v>
      </c>
      <c r="BP8" s="682"/>
      <c r="BQ8" s="682"/>
      <c r="BR8" s="682"/>
      <c r="BS8" s="688" t="s">
        <v>234</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11068038</v>
      </c>
      <c r="CS8" s="680"/>
      <c r="CT8" s="680"/>
      <c r="CU8" s="680"/>
      <c r="CV8" s="680"/>
      <c r="CW8" s="680"/>
      <c r="CX8" s="680"/>
      <c r="CY8" s="681"/>
      <c r="CZ8" s="682">
        <v>39.799999999999997</v>
      </c>
      <c r="DA8" s="682"/>
      <c r="DB8" s="682"/>
      <c r="DC8" s="682"/>
      <c r="DD8" s="688">
        <v>229331</v>
      </c>
      <c r="DE8" s="680"/>
      <c r="DF8" s="680"/>
      <c r="DG8" s="680"/>
      <c r="DH8" s="680"/>
      <c r="DI8" s="680"/>
      <c r="DJ8" s="680"/>
      <c r="DK8" s="680"/>
      <c r="DL8" s="680"/>
      <c r="DM8" s="680"/>
      <c r="DN8" s="680"/>
      <c r="DO8" s="680"/>
      <c r="DP8" s="681"/>
      <c r="DQ8" s="688">
        <v>6292579</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57165</v>
      </c>
      <c r="S9" s="680"/>
      <c r="T9" s="680"/>
      <c r="U9" s="680"/>
      <c r="V9" s="680"/>
      <c r="W9" s="680"/>
      <c r="X9" s="680"/>
      <c r="Y9" s="681"/>
      <c r="Z9" s="682">
        <v>0.2</v>
      </c>
      <c r="AA9" s="682"/>
      <c r="AB9" s="682"/>
      <c r="AC9" s="682"/>
      <c r="AD9" s="683">
        <v>57165</v>
      </c>
      <c r="AE9" s="683"/>
      <c r="AF9" s="683"/>
      <c r="AG9" s="683"/>
      <c r="AH9" s="683"/>
      <c r="AI9" s="683"/>
      <c r="AJ9" s="683"/>
      <c r="AK9" s="683"/>
      <c r="AL9" s="684">
        <v>0.3</v>
      </c>
      <c r="AM9" s="685"/>
      <c r="AN9" s="685"/>
      <c r="AO9" s="686"/>
      <c r="AP9" s="676" t="s">
        <v>240</v>
      </c>
      <c r="AQ9" s="677"/>
      <c r="AR9" s="677"/>
      <c r="AS9" s="677"/>
      <c r="AT9" s="677"/>
      <c r="AU9" s="677"/>
      <c r="AV9" s="677"/>
      <c r="AW9" s="677"/>
      <c r="AX9" s="677"/>
      <c r="AY9" s="677"/>
      <c r="AZ9" s="677"/>
      <c r="BA9" s="677"/>
      <c r="BB9" s="677"/>
      <c r="BC9" s="677"/>
      <c r="BD9" s="677"/>
      <c r="BE9" s="677"/>
      <c r="BF9" s="678"/>
      <c r="BG9" s="679">
        <v>5084381</v>
      </c>
      <c r="BH9" s="680"/>
      <c r="BI9" s="680"/>
      <c r="BJ9" s="680"/>
      <c r="BK9" s="680"/>
      <c r="BL9" s="680"/>
      <c r="BM9" s="680"/>
      <c r="BN9" s="681"/>
      <c r="BO9" s="682">
        <v>37.200000000000003</v>
      </c>
      <c r="BP9" s="682"/>
      <c r="BQ9" s="682"/>
      <c r="BR9" s="682"/>
      <c r="BS9" s="688" t="s">
        <v>128</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2856735</v>
      </c>
      <c r="CS9" s="680"/>
      <c r="CT9" s="680"/>
      <c r="CU9" s="680"/>
      <c r="CV9" s="680"/>
      <c r="CW9" s="680"/>
      <c r="CX9" s="680"/>
      <c r="CY9" s="681"/>
      <c r="CZ9" s="682">
        <v>10.3</v>
      </c>
      <c r="DA9" s="682"/>
      <c r="DB9" s="682"/>
      <c r="DC9" s="682"/>
      <c r="DD9" s="688">
        <v>22907</v>
      </c>
      <c r="DE9" s="680"/>
      <c r="DF9" s="680"/>
      <c r="DG9" s="680"/>
      <c r="DH9" s="680"/>
      <c r="DI9" s="680"/>
      <c r="DJ9" s="680"/>
      <c r="DK9" s="680"/>
      <c r="DL9" s="680"/>
      <c r="DM9" s="680"/>
      <c r="DN9" s="680"/>
      <c r="DO9" s="680"/>
      <c r="DP9" s="681"/>
      <c r="DQ9" s="688">
        <v>2511714</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234</v>
      </c>
      <c r="AE10" s="683"/>
      <c r="AF10" s="683"/>
      <c r="AG10" s="683"/>
      <c r="AH10" s="683"/>
      <c r="AI10" s="683"/>
      <c r="AJ10" s="683"/>
      <c r="AK10" s="683"/>
      <c r="AL10" s="684" t="s">
        <v>234</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234020</v>
      </c>
      <c r="BH10" s="680"/>
      <c r="BI10" s="680"/>
      <c r="BJ10" s="680"/>
      <c r="BK10" s="680"/>
      <c r="BL10" s="680"/>
      <c r="BM10" s="680"/>
      <c r="BN10" s="681"/>
      <c r="BO10" s="682">
        <v>1.7</v>
      </c>
      <c r="BP10" s="682"/>
      <c r="BQ10" s="682"/>
      <c r="BR10" s="682"/>
      <c r="BS10" s="688" t="s">
        <v>234</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10209</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3209</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234</v>
      </c>
      <c r="S11" s="680"/>
      <c r="T11" s="680"/>
      <c r="U11" s="680"/>
      <c r="V11" s="680"/>
      <c r="W11" s="680"/>
      <c r="X11" s="680"/>
      <c r="Y11" s="681"/>
      <c r="Z11" s="682" t="s">
        <v>128</v>
      </c>
      <c r="AA11" s="682"/>
      <c r="AB11" s="682"/>
      <c r="AC11" s="682"/>
      <c r="AD11" s="683" t="s">
        <v>234</v>
      </c>
      <c r="AE11" s="683"/>
      <c r="AF11" s="683"/>
      <c r="AG11" s="683"/>
      <c r="AH11" s="683"/>
      <c r="AI11" s="683"/>
      <c r="AJ11" s="683"/>
      <c r="AK11" s="683"/>
      <c r="AL11" s="684" t="s">
        <v>234</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790926</v>
      </c>
      <c r="BH11" s="680"/>
      <c r="BI11" s="680"/>
      <c r="BJ11" s="680"/>
      <c r="BK11" s="680"/>
      <c r="BL11" s="680"/>
      <c r="BM11" s="680"/>
      <c r="BN11" s="681"/>
      <c r="BO11" s="682">
        <v>5.8</v>
      </c>
      <c r="BP11" s="682"/>
      <c r="BQ11" s="682"/>
      <c r="BR11" s="682"/>
      <c r="BS11" s="688" t="s">
        <v>128</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213299</v>
      </c>
      <c r="CS11" s="680"/>
      <c r="CT11" s="680"/>
      <c r="CU11" s="680"/>
      <c r="CV11" s="680"/>
      <c r="CW11" s="680"/>
      <c r="CX11" s="680"/>
      <c r="CY11" s="681"/>
      <c r="CZ11" s="682">
        <v>0.8</v>
      </c>
      <c r="DA11" s="682"/>
      <c r="DB11" s="682"/>
      <c r="DC11" s="682"/>
      <c r="DD11" s="688">
        <v>124139</v>
      </c>
      <c r="DE11" s="680"/>
      <c r="DF11" s="680"/>
      <c r="DG11" s="680"/>
      <c r="DH11" s="680"/>
      <c r="DI11" s="680"/>
      <c r="DJ11" s="680"/>
      <c r="DK11" s="680"/>
      <c r="DL11" s="680"/>
      <c r="DM11" s="680"/>
      <c r="DN11" s="680"/>
      <c r="DO11" s="680"/>
      <c r="DP11" s="681"/>
      <c r="DQ11" s="688">
        <v>101738</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1530037</v>
      </c>
      <c r="S12" s="680"/>
      <c r="T12" s="680"/>
      <c r="U12" s="680"/>
      <c r="V12" s="680"/>
      <c r="W12" s="680"/>
      <c r="X12" s="680"/>
      <c r="Y12" s="681"/>
      <c r="Z12" s="682">
        <v>5.3</v>
      </c>
      <c r="AA12" s="682"/>
      <c r="AB12" s="682"/>
      <c r="AC12" s="682"/>
      <c r="AD12" s="683">
        <v>1530037</v>
      </c>
      <c r="AE12" s="683"/>
      <c r="AF12" s="683"/>
      <c r="AG12" s="683"/>
      <c r="AH12" s="683"/>
      <c r="AI12" s="683"/>
      <c r="AJ12" s="683"/>
      <c r="AK12" s="683"/>
      <c r="AL12" s="684">
        <v>9.3000000000000007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5903443</v>
      </c>
      <c r="BH12" s="680"/>
      <c r="BI12" s="680"/>
      <c r="BJ12" s="680"/>
      <c r="BK12" s="680"/>
      <c r="BL12" s="680"/>
      <c r="BM12" s="680"/>
      <c r="BN12" s="681"/>
      <c r="BO12" s="682">
        <v>43.2</v>
      </c>
      <c r="BP12" s="682"/>
      <c r="BQ12" s="682"/>
      <c r="BR12" s="682"/>
      <c r="BS12" s="688" t="s">
        <v>128</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311168</v>
      </c>
      <c r="CS12" s="680"/>
      <c r="CT12" s="680"/>
      <c r="CU12" s="680"/>
      <c r="CV12" s="680"/>
      <c r="CW12" s="680"/>
      <c r="CX12" s="680"/>
      <c r="CY12" s="681"/>
      <c r="CZ12" s="682">
        <v>1.1000000000000001</v>
      </c>
      <c r="DA12" s="682"/>
      <c r="DB12" s="682"/>
      <c r="DC12" s="682"/>
      <c r="DD12" s="688" t="s">
        <v>128</v>
      </c>
      <c r="DE12" s="680"/>
      <c r="DF12" s="680"/>
      <c r="DG12" s="680"/>
      <c r="DH12" s="680"/>
      <c r="DI12" s="680"/>
      <c r="DJ12" s="680"/>
      <c r="DK12" s="680"/>
      <c r="DL12" s="680"/>
      <c r="DM12" s="680"/>
      <c r="DN12" s="680"/>
      <c r="DO12" s="680"/>
      <c r="DP12" s="681"/>
      <c r="DQ12" s="688">
        <v>164123</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234</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234</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5893821</v>
      </c>
      <c r="BH13" s="680"/>
      <c r="BI13" s="680"/>
      <c r="BJ13" s="680"/>
      <c r="BK13" s="680"/>
      <c r="BL13" s="680"/>
      <c r="BM13" s="680"/>
      <c r="BN13" s="681"/>
      <c r="BO13" s="682">
        <v>43.2</v>
      </c>
      <c r="BP13" s="682"/>
      <c r="BQ13" s="682"/>
      <c r="BR13" s="682"/>
      <c r="BS13" s="688" t="s">
        <v>128</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2628270</v>
      </c>
      <c r="CS13" s="680"/>
      <c r="CT13" s="680"/>
      <c r="CU13" s="680"/>
      <c r="CV13" s="680"/>
      <c r="CW13" s="680"/>
      <c r="CX13" s="680"/>
      <c r="CY13" s="681"/>
      <c r="CZ13" s="682">
        <v>9.5</v>
      </c>
      <c r="DA13" s="682"/>
      <c r="DB13" s="682"/>
      <c r="DC13" s="682"/>
      <c r="DD13" s="688">
        <v>1250138</v>
      </c>
      <c r="DE13" s="680"/>
      <c r="DF13" s="680"/>
      <c r="DG13" s="680"/>
      <c r="DH13" s="680"/>
      <c r="DI13" s="680"/>
      <c r="DJ13" s="680"/>
      <c r="DK13" s="680"/>
      <c r="DL13" s="680"/>
      <c r="DM13" s="680"/>
      <c r="DN13" s="680"/>
      <c r="DO13" s="680"/>
      <c r="DP13" s="681"/>
      <c r="DQ13" s="688">
        <v>1727659</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174</v>
      </c>
      <c r="AE14" s="683"/>
      <c r="AF14" s="683"/>
      <c r="AG14" s="683"/>
      <c r="AH14" s="683"/>
      <c r="AI14" s="683"/>
      <c r="AJ14" s="683"/>
      <c r="AK14" s="683"/>
      <c r="AL14" s="684" t="s">
        <v>128</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146158</v>
      </c>
      <c r="BH14" s="680"/>
      <c r="BI14" s="680"/>
      <c r="BJ14" s="680"/>
      <c r="BK14" s="680"/>
      <c r="BL14" s="680"/>
      <c r="BM14" s="680"/>
      <c r="BN14" s="681"/>
      <c r="BO14" s="682">
        <v>1.1000000000000001</v>
      </c>
      <c r="BP14" s="682"/>
      <c r="BQ14" s="682"/>
      <c r="BR14" s="682"/>
      <c r="BS14" s="688" t="s">
        <v>234</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990678</v>
      </c>
      <c r="CS14" s="680"/>
      <c r="CT14" s="680"/>
      <c r="CU14" s="680"/>
      <c r="CV14" s="680"/>
      <c r="CW14" s="680"/>
      <c r="CX14" s="680"/>
      <c r="CY14" s="681"/>
      <c r="CZ14" s="682">
        <v>3.6</v>
      </c>
      <c r="DA14" s="682"/>
      <c r="DB14" s="682"/>
      <c r="DC14" s="682"/>
      <c r="DD14" s="688">
        <v>85366</v>
      </c>
      <c r="DE14" s="680"/>
      <c r="DF14" s="680"/>
      <c r="DG14" s="680"/>
      <c r="DH14" s="680"/>
      <c r="DI14" s="680"/>
      <c r="DJ14" s="680"/>
      <c r="DK14" s="680"/>
      <c r="DL14" s="680"/>
      <c r="DM14" s="680"/>
      <c r="DN14" s="680"/>
      <c r="DO14" s="680"/>
      <c r="DP14" s="681"/>
      <c r="DQ14" s="688">
        <v>925026</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111777</v>
      </c>
      <c r="S15" s="680"/>
      <c r="T15" s="680"/>
      <c r="U15" s="680"/>
      <c r="V15" s="680"/>
      <c r="W15" s="680"/>
      <c r="X15" s="680"/>
      <c r="Y15" s="681"/>
      <c r="Z15" s="682">
        <v>0.4</v>
      </c>
      <c r="AA15" s="682"/>
      <c r="AB15" s="682"/>
      <c r="AC15" s="682"/>
      <c r="AD15" s="683">
        <v>111777</v>
      </c>
      <c r="AE15" s="683"/>
      <c r="AF15" s="683"/>
      <c r="AG15" s="683"/>
      <c r="AH15" s="683"/>
      <c r="AI15" s="683"/>
      <c r="AJ15" s="683"/>
      <c r="AK15" s="683"/>
      <c r="AL15" s="684">
        <v>0.7</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498421</v>
      </c>
      <c r="BH15" s="680"/>
      <c r="BI15" s="680"/>
      <c r="BJ15" s="680"/>
      <c r="BK15" s="680"/>
      <c r="BL15" s="680"/>
      <c r="BM15" s="680"/>
      <c r="BN15" s="681"/>
      <c r="BO15" s="682">
        <v>3.7</v>
      </c>
      <c r="BP15" s="682"/>
      <c r="BQ15" s="682"/>
      <c r="BR15" s="682"/>
      <c r="BS15" s="688" t="s">
        <v>128</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3338777</v>
      </c>
      <c r="CS15" s="680"/>
      <c r="CT15" s="680"/>
      <c r="CU15" s="680"/>
      <c r="CV15" s="680"/>
      <c r="CW15" s="680"/>
      <c r="CX15" s="680"/>
      <c r="CY15" s="681"/>
      <c r="CZ15" s="682">
        <v>12</v>
      </c>
      <c r="DA15" s="682"/>
      <c r="DB15" s="682"/>
      <c r="DC15" s="682"/>
      <c r="DD15" s="688">
        <v>647614</v>
      </c>
      <c r="DE15" s="680"/>
      <c r="DF15" s="680"/>
      <c r="DG15" s="680"/>
      <c r="DH15" s="680"/>
      <c r="DI15" s="680"/>
      <c r="DJ15" s="680"/>
      <c r="DK15" s="680"/>
      <c r="DL15" s="680"/>
      <c r="DM15" s="680"/>
      <c r="DN15" s="680"/>
      <c r="DO15" s="680"/>
      <c r="DP15" s="681"/>
      <c r="DQ15" s="688">
        <v>2241965</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234</v>
      </c>
      <c r="BP16" s="682"/>
      <c r="BQ16" s="682"/>
      <c r="BR16" s="682"/>
      <c r="BS16" s="688" t="s">
        <v>128</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234</v>
      </c>
      <c r="CS16" s="680"/>
      <c r="CT16" s="680"/>
      <c r="CU16" s="680"/>
      <c r="CV16" s="680"/>
      <c r="CW16" s="680"/>
      <c r="CX16" s="680"/>
      <c r="CY16" s="681"/>
      <c r="CZ16" s="682" t="s">
        <v>234</v>
      </c>
      <c r="DA16" s="682"/>
      <c r="DB16" s="682"/>
      <c r="DC16" s="682"/>
      <c r="DD16" s="688" t="s">
        <v>234</v>
      </c>
      <c r="DE16" s="680"/>
      <c r="DF16" s="680"/>
      <c r="DG16" s="680"/>
      <c r="DH16" s="680"/>
      <c r="DI16" s="680"/>
      <c r="DJ16" s="680"/>
      <c r="DK16" s="680"/>
      <c r="DL16" s="680"/>
      <c r="DM16" s="680"/>
      <c r="DN16" s="680"/>
      <c r="DO16" s="680"/>
      <c r="DP16" s="681"/>
      <c r="DQ16" s="688" t="s">
        <v>234</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98045</v>
      </c>
      <c r="S17" s="680"/>
      <c r="T17" s="680"/>
      <c r="U17" s="680"/>
      <c r="V17" s="680"/>
      <c r="W17" s="680"/>
      <c r="X17" s="680"/>
      <c r="Y17" s="681"/>
      <c r="Z17" s="682">
        <v>0.3</v>
      </c>
      <c r="AA17" s="682"/>
      <c r="AB17" s="682"/>
      <c r="AC17" s="682"/>
      <c r="AD17" s="683">
        <v>98045</v>
      </c>
      <c r="AE17" s="683"/>
      <c r="AF17" s="683"/>
      <c r="AG17" s="683"/>
      <c r="AH17" s="683"/>
      <c r="AI17" s="683"/>
      <c r="AJ17" s="683"/>
      <c r="AK17" s="683"/>
      <c r="AL17" s="684">
        <v>0.6</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234</v>
      </c>
      <c r="BP17" s="682"/>
      <c r="BQ17" s="682"/>
      <c r="BR17" s="682"/>
      <c r="BS17" s="688" t="s">
        <v>128</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2716190</v>
      </c>
      <c r="CS17" s="680"/>
      <c r="CT17" s="680"/>
      <c r="CU17" s="680"/>
      <c r="CV17" s="680"/>
      <c r="CW17" s="680"/>
      <c r="CX17" s="680"/>
      <c r="CY17" s="681"/>
      <c r="CZ17" s="682">
        <v>9.8000000000000007</v>
      </c>
      <c r="DA17" s="682"/>
      <c r="DB17" s="682"/>
      <c r="DC17" s="682"/>
      <c r="DD17" s="688" t="s">
        <v>128</v>
      </c>
      <c r="DE17" s="680"/>
      <c r="DF17" s="680"/>
      <c r="DG17" s="680"/>
      <c r="DH17" s="680"/>
      <c r="DI17" s="680"/>
      <c r="DJ17" s="680"/>
      <c r="DK17" s="680"/>
      <c r="DL17" s="680"/>
      <c r="DM17" s="680"/>
      <c r="DN17" s="680"/>
      <c r="DO17" s="680"/>
      <c r="DP17" s="681"/>
      <c r="DQ17" s="688">
        <v>2661269</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1640291</v>
      </c>
      <c r="S18" s="680"/>
      <c r="T18" s="680"/>
      <c r="U18" s="680"/>
      <c r="V18" s="680"/>
      <c r="W18" s="680"/>
      <c r="X18" s="680"/>
      <c r="Y18" s="681"/>
      <c r="Z18" s="682">
        <v>5.7</v>
      </c>
      <c r="AA18" s="682"/>
      <c r="AB18" s="682"/>
      <c r="AC18" s="682"/>
      <c r="AD18" s="683">
        <v>1476395</v>
      </c>
      <c r="AE18" s="683"/>
      <c r="AF18" s="683"/>
      <c r="AG18" s="683"/>
      <c r="AH18" s="683"/>
      <c r="AI18" s="683"/>
      <c r="AJ18" s="683"/>
      <c r="AK18" s="683"/>
      <c r="AL18" s="684">
        <v>9</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174</v>
      </c>
      <c r="BH18" s="680"/>
      <c r="BI18" s="680"/>
      <c r="BJ18" s="680"/>
      <c r="BK18" s="680"/>
      <c r="BL18" s="680"/>
      <c r="BM18" s="680"/>
      <c r="BN18" s="681"/>
      <c r="BO18" s="682" t="s">
        <v>128</v>
      </c>
      <c r="BP18" s="682"/>
      <c r="BQ18" s="682"/>
      <c r="BR18" s="682"/>
      <c r="BS18" s="688" t="s">
        <v>234</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234</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1476395</v>
      </c>
      <c r="S19" s="680"/>
      <c r="T19" s="680"/>
      <c r="U19" s="680"/>
      <c r="V19" s="680"/>
      <c r="W19" s="680"/>
      <c r="X19" s="680"/>
      <c r="Y19" s="681"/>
      <c r="Z19" s="682">
        <v>5.0999999999999996</v>
      </c>
      <c r="AA19" s="682"/>
      <c r="AB19" s="682"/>
      <c r="AC19" s="682"/>
      <c r="AD19" s="683">
        <v>1476395</v>
      </c>
      <c r="AE19" s="683"/>
      <c r="AF19" s="683"/>
      <c r="AG19" s="683"/>
      <c r="AH19" s="683"/>
      <c r="AI19" s="683"/>
      <c r="AJ19" s="683"/>
      <c r="AK19" s="683"/>
      <c r="AL19" s="684">
        <v>9</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843792</v>
      </c>
      <c r="BH19" s="680"/>
      <c r="BI19" s="680"/>
      <c r="BJ19" s="680"/>
      <c r="BK19" s="680"/>
      <c r="BL19" s="680"/>
      <c r="BM19" s="680"/>
      <c r="BN19" s="681"/>
      <c r="BO19" s="682">
        <v>6.2</v>
      </c>
      <c r="BP19" s="682"/>
      <c r="BQ19" s="682"/>
      <c r="BR19" s="682"/>
      <c r="BS19" s="688" t="s">
        <v>234</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234</v>
      </c>
      <c r="DA19" s="682"/>
      <c r="DB19" s="682"/>
      <c r="DC19" s="682"/>
      <c r="DD19" s="688" t="s">
        <v>128</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163896</v>
      </c>
      <c r="S20" s="680"/>
      <c r="T20" s="680"/>
      <c r="U20" s="680"/>
      <c r="V20" s="680"/>
      <c r="W20" s="680"/>
      <c r="X20" s="680"/>
      <c r="Y20" s="681"/>
      <c r="Z20" s="682">
        <v>0.6</v>
      </c>
      <c r="AA20" s="682"/>
      <c r="AB20" s="682"/>
      <c r="AC20" s="682"/>
      <c r="AD20" s="683" t="s">
        <v>234</v>
      </c>
      <c r="AE20" s="683"/>
      <c r="AF20" s="683"/>
      <c r="AG20" s="683"/>
      <c r="AH20" s="683"/>
      <c r="AI20" s="683"/>
      <c r="AJ20" s="683"/>
      <c r="AK20" s="683"/>
      <c r="AL20" s="684" t="s">
        <v>234</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843792</v>
      </c>
      <c r="BH20" s="680"/>
      <c r="BI20" s="680"/>
      <c r="BJ20" s="680"/>
      <c r="BK20" s="680"/>
      <c r="BL20" s="680"/>
      <c r="BM20" s="680"/>
      <c r="BN20" s="681"/>
      <c r="BO20" s="682">
        <v>6.2</v>
      </c>
      <c r="BP20" s="682"/>
      <c r="BQ20" s="682"/>
      <c r="BR20" s="682"/>
      <c r="BS20" s="688" t="s">
        <v>128</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27786137</v>
      </c>
      <c r="CS20" s="680"/>
      <c r="CT20" s="680"/>
      <c r="CU20" s="680"/>
      <c r="CV20" s="680"/>
      <c r="CW20" s="680"/>
      <c r="CX20" s="680"/>
      <c r="CY20" s="681"/>
      <c r="CZ20" s="682">
        <v>100</v>
      </c>
      <c r="DA20" s="682"/>
      <c r="DB20" s="682"/>
      <c r="DC20" s="682"/>
      <c r="DD20" s="688">
        <v>2507685</v>
      </c>
      <c r="DE20" s="680"/>
      <c r="DF20" s="680"/>
      <c r="DG20" s="680"/>
      <c r="DH20" s="680"/>
      <c r="DI20" s="680"/>
      <c r="DJ20" s="680"/>
      <c r="DK20" s="680"/>
      <c r="DL20" s="680"/>
      <c r="DM20" s="680"/>
      <c r="DN20" s="680"/>
      <c r="DO20" s="680"/>
      <c r="DP20" s="681"/>
      <c r="DQ20" s="688">
        <v>19821236</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234</v>
      </c>
      <c r="AA21" s="682"/>
      <c r="AB21" s="682"/>
      <c r="AC21" s="682"/>
      <c r="AD21" s="683" t="s">
        <v>234</v>
      </c>
      <c r="AE21" s="683"/>
      <c r="AF21" s="683"/>
      <c r="AG21" s="683"/>
      <c r="AH21" s="683"/>
      <c r="AI21" s="683"/>
      <c r="AJ21" s="683"/>
      <c r="AK21" s="683"/>
      <c r="AL21" s="684" t="s">
        <v>128</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234</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17386299</v>
      </c>
      <c r="S22" s="680"/>
      <c r="T22" s="680"/>
      <c r="U22" s="680"/>
      <c r="V22" s="680"/>
      <c r="W22" s="680"/>
      <c r="X22" s="680"/>
      <c r="Y22" s="681"/>
      <c r="Z22" s="682">
        <v>60.5</v>
      </c>
      <c r="AA22" s="682"/>
      <c r="AB22" s="682"/>
      <c r="AC22" s="682"/>
      <c r="AD22" s="683">
        <v>16378611</v>
      </c>
      <c r="AE22" s="683"/>
      <c r="AF22" s="683"/>
      <c r="AG22" s="683"/>
      <c r="AH22" s="683"/>
      <c r="AI22" s="683"/>
      <c r="AJ22" s="683"/>
      <c r="AK22" s="683"/>
      <c r="AL22" s="684">
        <v>99.6</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234</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13721</v>
      </c>
      <c r="S23" s="680"/>
      <c r="T23" s="680"/>
      <c r="U23" s="680"/>
      <c r="V23" s="680"/>
      <c r="W23" s="680"/>
      <c r="X23" s="680"/>
      <c r="Y23" s="681"/>
      <c r="Z23" s="682">
        <v>0</v>
      </c>
      <c r="AA23" s="682"/>
      <c r="AB23" s="682"/>
      <c r="AC23" s="682"/>
      <c r="AD23" s="683">
        <v>13721</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843792</v>
      </c>
      <c r="BH23" s="680"/>
      <c r="BI23" s="680"/>
      <c r="BJ23" s="680"/>
      <c r="BK23" s="680"/>
      <c r="BL23" s="680"/>
      <c r="BM23" s="680"/>
      <c r="BN23" s="681"/>
      <c r="BO23" s="682">
        <v>6.2</v>
      </c>
      <c r="BP23" s="682"/>
      <c r="BQ23" s="682"/>
      <c r="BR23" s="682"/>
      <c r="BS23" s="688" t="s">
        <v>234</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176807</v>
      </c>
      <c r="S24" s="680"/>
      <c r="T24" s="680"/>
      <c r="U24" s="680"/>
      <c r="V24" s="680"/>
      <c r="W24" s="680"/>
      <c r="X24" s="680"/>
      <c r="Y24" s="681"/>
      <c r="Z24" s="682">
        <v>0.6</v>
      </c>
      <c r="AA24" s="682"/>
      <c r="AB24" s="682"/>
      <c r="AC24" s="682"/>
      <c r="AD24" s="683" t="s">
        <v>128</v>
      </c>
      <c r="AE24" s="683"/>
      <c r="AF24" s="683"/>
      <c r="AG24" s="683"/>
      <c r="AH24" s="683"/>
      <c r="AI24" s="683"/>
      <c r="AJ24" s="683"/>
      <c r="AK24" s="683"/>
      <c r="AL24" s="684" t="s">
        <v>234</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234</v>
      </c>
      <c r="BP24" s="682"/>
      <c r="BQ24" s="682"/>
      <c r="BR24" s="682"/>
      <c r="BS24" s="688" t="s">
        <v>128</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12265758</v>
      </c>
      <c r="CS24" s="669"/>
      <c r="CT24" s="669"/>
      <c r="CU24" s="669"/>
      <c r="CV24" s="669"/>
      <c r="CW24" s="669"/>
      <c r="CX24" s="669"/>
      <c r="CY24" s="670"/>
      <c r="CZ24" s="673">
        <v>44.1</v>
      </c>
      <c r="DA24" s="674"/>
      <c r="DB24" s="674"/>
      <c r="DC24" s="693"/>
      <c r="DD24" s="712">
        <v>8338463</v>
      </c>
      <c r="DE24" s="669"/>
      <c r="DF24" s="669"/>
      <c r="DG24" s="669"/>
      <c r="DH24" s="669"/>
      <c r="DI24" s="669"/>
      <c r="DJ24" s="669"/>
      <c r="DK24" s="670"/>
      <c r="DL24" s="712">
        <v>7781730</v>
      </c>
      <c r="DM24" s="669"/>
      <c r="DN24" s="669"/>
      <c r="DO24" s="669"/>
      <c r="DP24" s="669"/>
      <c r="DQ24" s="669"/>
      <c r="DR24" s="669"/>
      <c r="DS24" s="669"/>
      <c r="DT24" s="669"/>
      <c r="DU24" s="669"/>
      <c r="DV24" s="670"/>
      <c r="DW24" s="673">
        <v>43.2</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620545</v>
      </c>
      <c r="S25" s="680"/>
      <c r="T25" s="680"/>
      <c r="U25" s="680"/>
      <c r="V25" s="680"/>
      <c r="W25" s="680"/>
      <c r="X25" s="680"/>
      <c r="Y25" s="681"/>
      <c r="Z25" s="682">
        <v>2.2000000000000002</v>
      </c>
      <c r="AA25" s="682"/>
      <c r="AB25" s="682"/>
      <c r="AC25" s="682"/>
      <c r="AD25" s="683">
        <v>48669</v>
      </c>
      <c r="AE25" s="683"/>
      <c r="AF25" s="683"/>
      <c r="AG25" s="683"/>
      <c r="AH25" s="683"/>
      <c r="AI25" s="683"/>
      <c r="AJ25" s="683"/>
      <c r="AK25" s="683"/>
      <c r="AL25" s="684">
        <v>0.3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234</v>
      </c>
      <c r="BP25" s="682"/>
      <c r="BQ25" s="682"/>
      <c r="BR25" s="682"/>
      <c r="BS25" s="688" t="s">
        <v>128</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3949517</v>
      </c>
      <c r="CS25" s="715"/>
      <c r="CT25" s="715"/>
      <c r="CU25" s="715"/>
      <c r="CV25" s="715"/>
      <c r="CW25" s="715"/>
      <c r="CX25" s="715"/>
      <c r="CY25" s="716"/>
      <c r="CZ25" s="684">
        <v>14.2</v>
      </c>
      <c r="DA25" s="713"/>
      <c r="DB25" s="713"/>
      <c r="DC25" s="717"/>
      <c r="DD25" s="688">
        <v>3384152</v>
      </c>
      <c r="DE25" s="715"/>
      <c r="DF25" s="715"/>
      <c r="DG25" s="715"/>
      <c r="DH25" s="715"/>
      <c r="DI25" s="715"/>
      <c r="DJ25" s="715"/>
      <c r="DK25" s="716"/>
      <c r="DL25" s="688">
        <v>3345819</v>
      </c>
      <c r="DM25" s="715"/>
      <c r="DN25" s="715"/>
      <c r="DO25" s="715"/>
      <c r="DP25" s="715"/>
      <c r="DQ25" s="715"/>
      <c r="DR25" s="715"/>
      <c r="DS25" s="715"/>
      <c r="DT25" s="715"/>
      <c r="DU25" s="715"/>
      <c r="DV25" s="716"/>
      <c r="DW25" s="684">
        <v>18.600000000000001</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257503</v>
      </c>
      <c r="S26" s="680"/>
      <c r="T26" s="680"/>
      <c r="U26" s="680"/>
      <c r="V26" s="680"/>
      <c r="W26" s="680"/>
      <c r="X26" s="680"/>
      <c r="Y26" s="681"/>
      <c r="Z26" s="682">
        <v>0.9</v>
      </c>
      <c r="AA26" s="682"/>
      <c r="AB26" s="682"/>
      <c r="AC26" s="682"/>
      <c r="AD26" s="683" t="s">
        <v>234</v>
      </c>
      <c r="AE26" s="683"/>
      <c r="AF26" s="683"/>
      <c r="AG26" s="683"/>
      <c r="AH26" s="683"/>
      <c r="AI26" s="683"/>
      <c r="AJ26" s="683"/>
      <c r="AK26" s="683"/>
      <c r="AL26" s="684" t="s">
        <v>234</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234</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2760621</v>
      </c>
      <c r="CS26" s="680"/>
      <c r="CT26" s="680"/>
      <c r="CU26" s="680"/>
      <c r="CV26" s="680"/>
      <c r="CW26" s="680"/>
      <c r="CX26" s="680"/>
      <c r="CY26" s="681"/>
      <c r="CZ26" s="684">
        <v>9.9</v>
      </c>
      <c r="DA26" s="713"/>
      <c r="DB26" s="713"/>
      <c r="DC26" s="717"/>
      <c r="DD26" s="688">
        <v>2218448</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2980143</v>
      </c>
      <c r="S27" s="680"/>
      <c r="T27" s="680"/>
      <c r="U27" s="680"/>
      <c r="V27" s="680"/>
      <c r="W27" s="680"/>
      <c r="X27" s="680"/>
      <c r="Y27" s="681"/>
      <c r="Z27" s="682">
        <v>10.4</v>
      </c>
      <c r="AA27" s="682"/>
      <c r="AB27" s="682"/>
      <c r="AC27" s="682"/>
      <c r="AD27" s="683" t="s">
        <v>234</v>
      </c>
      <c r="AE27" s="683"/>
      <c r="AF27" s="683"/>
      <c r="AG27" s="683"/>
      <c r="AH27" s="683"/>
      <c r="AI27" s="683"/>
      <c r="AJ27" s="683"/>
      <c r="AK27" s="683"/>
      <c r="AL27" s="684" t="s">
        <v>234</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13653588</v>
      </c>
      <c r="BH27" s="680"/>
      <c r="BI27" s="680"/>
      <c r="BJ27" s="680"/>
      <c r="BK27" s="680"/>
      <c r="BL27" s="680"/>
      <c r="BM27" s="680"/>
      <c r="BN27" s="681"/>
      <c r="BO27" s="682">
        <v>100</v>
      </c>
      <c r="BP27" s="682"/>
      <c r="BQ27" s="682"/>
      <c r="BR27" s="682"/>
      <c r="BS27" s="688" t="s">
        <v>234</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5600051</v>
      </c>
      <c r="CS27" s="715"/>
      <c r="CT27" s="715"/>
      <c r="CU27" s="715"/>
      <c r="CV27" s="715"/>
      <c r="CW27" s="715"/>
      <c r="CX27" s="715"/>
      <c r="CY27" s="716"/>
      <c r="CZ27" s="684">
        <v>20.2</v>
      </c>
      <c r="DA27" s="713"/>
      <c r="DB27" s="713"/>
      <c r="DC27" s="717"/>
      <c r="DD27" s="688">
        <v>2293042</v>
      </c>
      <c r="DE27" s="715"/>
      <c r="DF27" s="715"/>
      <c r="DG27" s="715"/>
      <c r="DH27" s="715"/>
      <c r="DI27" s="715"/>
      <c r="DJ27" s="715"/>
      <c r="DK27" s="716"/>
      <c r="DL27" s="688">
        <v>2293042</v>
      </c>
      <c r="DM27" s="715"/>
      <c r="DN27" s="715"/>
      <c r="DO27" s="715"/>
      <c r="DP27" s="715"/>
      <c r="DQ27" s="715"/>
      <c r="DR27" s="715"/>
      <c r="DS27" s="715"/>
      <c r="DT27" s="715"/>
      <c r="DU27" s="715"/>
      <c r="DV27" s="716"/>
      <c r="DW27" s="684">
        <v>12.7</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234</v>
      </c>
      <c r="S28" s="680"/>
      <c r="T28" s="680"/>
      <c r="U28" s="680"/>
      <c r="V28" s="680"/>
      <c r="W28" s="680"/>
      <c r="X28" s="680"/>
      <c r="Y28" s="681"/>
      <c r="Z28" s="682" t="s">
        <v>234</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2716190</v>
      </c>
      <c r="CS28" s="680"/>
      <c r="CT28" s="680"/>
      <c r="CU28" s="680"/>
      <c r="CV28" s="680"/>
      <c r="CW28" s="680"/>
      <c r="CX28" s="680"/>
      <c r="CY28" s="681"/>
      <c r="CZ28" s="684">
        <v>9.8000000000000007</v>
      </c>
      <c r="DA28" s="713"/>
      <c r="DB28" s="713"/>
      <c r="DC28" s="717"/>
      <c r="DD28" s="688">
        <v>2661269</v>
      </c>
      <c r="DE28" s="680"/>
      <c r="DF28" s="680"/>
      <c r="DG28" s="680"/>
      <c r="DH28" s="680"/>
      <c r="DI28" s="680"/>
      <c r="DJ28" s="680"/>
      <c r="DK28" s="681"/>
      <c r="DL28" s="688">
        <v>2142869</v>
      </c>
      <c r="DM28" s="680"/>
      <c r="DN28" s="680"/>
      <c r="DO28" s="680"/>
      <c r="DP28" s="680"/>
      <c r="DQ28" s="680"/>
      <c r="DR28" s="680"/>
      <c r="DS28" s="680"/>
      <c r="DT28" s="680"/>
      <c r="DU28" s="680"/>
      <c r="DV28" s="681"/>
      <c r="DW28" s="684">
        <v>11.9</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1637050</v>
      </c>
      <c r="S29" s="680"/>
      <c r="T29" s="680"/>
      <c r="U29" s="680"/>
      <c r="V29" s="680"/>
      <c r="W29" s="680"/>
      <c r="X29" s="680"/>
      <c r="Y29" s="681"/>
      <c r="Z29" s="682">
        <v>5.7</v>
      </c>
      <c r="AA29" s="682"/>
      <c r="AB29" s="682"/>
      <c r="AC29" s="682"/>
      <c r="AD29" s="683" t="s">
        <v>234</v>
      </c>
      <c r="AE29" s="683"/>
      <c r="AF29" s="683"/>
      <c r="AG29" s="683"/>
      <c r="AH29" s="683"/>
      <c r="AI29" s="683"/>
      <c r="AJ29" s="683"/>
      <c r="AK29" s="683"/>
      <c r="AL29" s="684" t="s">
        <v>234</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2716190</v>
      </c>
      <c r="CS29" s="715"/>
      <c r="CT29" s="715"/>
      <c r="CU29" s="715"/>
      <c r="CV29" s="715"/>
      <c r="CW29" s="715"/>
      <c r="CX29" s="715"/>
      <c r="CY29" s="716"/>
      <c r="CZ29" s="684">
        <v>9.8000000000000007</v>
      </c>
      <c r="DA29" s="713"/>
      <c r="DB29" s="713"/>
      <c r="DC29" s="717"/>
      <c r="DD29" s="688">
        <v>2661269</v>
      </c>
      <c r="DE29" s="715"/>
      <c r="DF29" s="715"/>
      <c r="DG29" s="715"/>
      <c r="DH29" s="715"/>
      <c r="DI29" s="715"/>
      <c r="DJ29" s="715"/>
      <c r="DK29" s="716"/>
      <c r="DL29" s="688">
        <v>2142869</v>
      </c>
      <c r="DM29" s="715"/>
      <c r="DN29" s="715"/>
      <c r="DO29" s="715"/>
      <c r="DP29" s="715"/>
      <c r="DQ29" s="715"/>
      <c r="DR29" s="715"/>
      <c r="DS29" s="715"/>
      <c r="DT29" s="715"/>
      <c r="DU29" s="715"/>
      <c r="DV29" s="716"/>
      <c r="DW29" s="684">
        <v>11.9</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26080</v>
      </c>
      <c r="S30" s="680"/>
      <c r="T30" s="680"/>
      <c r="U30" s="680"/>
      <c r="V30" s="680"/>
      <c r="W30" s="680"/>
      <c r="X30" s="680"/>
      <c r="Y30" s="681"/>
      <c r="Z30" s="682">
        <v>0.1</v>
      </c>
      <c r="AA30" s="682"/>
      <c r="AB30" s="682"/>
      <c r="AC30" s="682"/>
      <c r="AD30" s="683">
        <v>8779</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v>
      </c>
      <c r="BH30" s="740"/>
      <c r="BI30" s="740"/>
      <c r="BJ30" s="740"/>
      <c r="BK30" s="740"/>
      <c r="BL30" s="740"/>
      <c r="BM30" s="674">
        <v>96.7</v>
      </c>
      <c r="BN30" s="740"/>
      <c r="BO30" s="740"/>
      <c r="BP30" s="740"/>
      <c r="BQ30" s="741"/>
      <c r="BR30" s="739">
        <v>98.9</v>
      </c>
      <c r="BS30" s="740"/>
      <c r="BT30" s="740"/>
      <c r="BU30" s="740"/>
      <c r="BV30" s="740"/>
      <c r="BW30" s="740"/>
      <c r="BX30" s="674">
        <v>96.3</v>
      </c>
      <c r="BY30" s="740"/>
      <c r="BZ30" s="740"/>
      <c r="CA30" s="740"/>
      <c r="CB30" s="741"/>
      <c r="CD30" s="744"/>
      <c r="CE30" s="745"/>
      <c r="CF30" s="694" t="s">
        <v>309</v>
      </c>
      <c r="CG30" s="695"/>
      <c r="CH30" s="695"/>
      <c r="CI30" s="695"/>
      <c r="CJ30" s="695"/>
      <c r="CK30" s="695"/>
      <c r="CL30" s="695"/>
      <c r="CM30" s="695"/>
      <c r="CN30" s="695"/>
      <c r="CO30" s="695"/>
      <c r="CP30" s="695"/>
      <c r="CQ30" s="696"/>
      <c r="CR30" s="679">
        <v>2579018</v>
      </c>
      <c r="CS30" s="680"/>
      <c r="CT30" s="680"/>
      <c r="CU30" s="680"/>
      <c r="CV30" s="680"/>
      <c r="CW30" s="680"/>
      <c r="CX30" s="680"/>
      <c r="CY30" s="681"/>
      <c r="CZ30" s="684">
        <v>9.3000000000000007</v>
      </c>
      <c r="DA30" s="713"/>
      <c r="DB30" s="713"/>
      <c r="DC30" s="717"/>
      <c r="DD30" s="688">
        <v>2524097</v>
      </c>
      <c r="DE30" s="680"/>
      <c r="DF30" s="680"/>
      <c r="DG30" s="680"/>
      <c r="DH30" s="680"/>
      <c r="DI30" s="680"/>
      <c r="DJ30" s="680"/>
      <c r="DK30" s="681"/>
      <c r="DL30" s="688">
        <v>2005697</v>
      </c>
      <c r="DM30" s="680"/>
      <c r="DN30" s="680"/>
      <c r="DO30" s="680"/>
      <c r="DP30" s="680"/>
      <c r="DQ30" s="680"/>
      <c r="DR30" s="680"/>
      <c r="DS30" s="680"/>
      <c r="DT30" s="680"/>
      <c r="DU30" s="680"/>
      <c r="DV30" s="681"/>
      <c r="DW30" s="684">
        <v>11.1</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77066</v>
      </c>
      <c r="S31" s="680"/>
      <c r="T31" s="680"/>
      <c r="U31" s="680"/>
      <c r="V31" s="680"/>
      <c r="W31" s="680"/>
      <c r="X31" s="680"/>
      <c r="Y31" s="681"/>
      <c r="Z31" s="682">
        <v>0.3</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98.6</v>
      </c>
      <c r="BH31" s="715"/>
      <c r="BI31" s="715"/>
      <c r="BJ31" s="715"/>
      <c r="BK31" s="715"/>
      <c r="BL31" s="715"/>
      <c r="BM31" s="685">
        <v>95.1</v>
      </c>
      <c r="BN31" s="737"/>
      <c r="BO31" s="737"/>
      <c r="BP31" s="737"/>
      <c r="BQ31" s="738"/>
      <c r="BR31" s="736">
        <v>98.5</v>
      </c>
      <c r="BS31" s="715"/>
      <c r="BT31" s="715"/>
      <c r="BU31" s="715"/>
      <c r="BV31" s="715"/>
      <c r="BW31" s="715"/>
      <c r="BX31" s="685">
        <v>94.4</v>
      </c>
      <c r="BY31" s="737"/>
      <c r="BZ31" s="737"/>
      <c r="CA31" s="737"/>
      <c r="CB31" s="738"/>
      <c r="CD31" s="744"/>
      <c r="CE31" s="745"/>
      <c r="CF31" s="694" t="s">
        <v>313</v>
      </c>
      <c r="CG31" s="695"/>
      <c r="CH31" s="695"/>
      <c r="CI31" s="695"/>
      <c r="CJ31" s="695"/>
      <c r="CK31" s="695"/>
      <c r="CL31" s="695"/>
      <c r="CM31" s="695"/>
      <c r="CN31" s="695"/>
      <c r="CO31" s="695"/>
      <c r="CP31" s="695"/>
      <c r="CQ31" s="696"/>
      <c r="CR31" s="679">
        <v>137172</v>
      </c>
      <c r="CS31" s="715"/>
      <c r="CT31" s="715"/>
      <c r="CU31" s="715"/>
      <c r="CV31" s="715"/>
      <c r="CW31" s="715"/>
      <c r="CX31" s="715"/>
      <c r="CY31" s="716"/>
      <c r="CZ31" s="684">
        <v>0.5</v>
      </c>
      <c r="DA31" s="713"/>
      <c r="DB31" s="713"/>
      <c r="DC31" s="717"/>
      <c r="DD31" s="688">
        <v>137172</v>
      </c>
      <c r="DE31" s="715"/>
      <c r="DF31" s="715"/>
      <c r="DG31" s="715"/>
      <c r="DH31" s="715"/>
      <c r="DI31" s="715"/>
      <c r="DJ31" s="715"/>
      <c r="DK31" s="716"/>
      <c r="DL31" s="688">
        <v>137172</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756055</v>
      </c>
      <c r="S32" s="680"/>
      <c r="T32" s="680"/>
      <c r="U32" s="680"/>
      <c r="V32" s="680"/>
      <c r="W32" s="680"/>
      <c r="X32" s="680"/>
      <c r="Y32" s="681"/>
      <c r="Z32" s="682">
        <v>2.6</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99.2</v>
      </c>
      <c r="BH32" s="749"/>
      <c r="BI32" s="749"/>
      <c r="BJ32" s="749"/>
      <c r="BK32" s="749"/>
      <c r="BL32" s="749"/>
      <c r="BM32" s="750">
        <v>98.1</v>
      </c>
      <c r="BN32" s="749"/>
      <c r="BO32" s="749"/>
      <c r="BP32" s="749"/>
      <c r="BQ32" s="751"/>
      <c r="BR32" s="748">
        <v>99.2</v>
      </c>
      <c r="BS32" s="749"/>
      <c r="BT32" s="749"/>
      <c r="BU32" s="749"/>
      <c r="BV32" s="749"/>
      <c r="BW32" s="749"/>
      <c r="BX32" s="750">
        <v>97.9</v>
      </c>
      <c r="BY32" s="749"/>
      <c r="BZ32" s="749"/>
      <c r="CA32" s="749"/>
      <c r="CB32" s="751"/>
      <c r="CD32" s="746"/>
      <c r="CE32" s="747"/>
      <c r="CF32" s="694" t="s">
        <v>316</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234</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644538</v>
      </c>
      <c r="S33" s="680"/>
      <c r="T33" s="680"/>
      <c r="U33" s="680"/>
      <c r="V33" s="680"/>
      <c r="W33" s="680"/>
      <c r="X33" s="680"/>
      <c r="Y33" s="681"/>
      <c r="Z33" s="682">
        <v>2.2000000000000002</v>
      </c>
      <c r="AA33" s="682"/>
      <c r="AB33" s="682"/>
      <c r="AC33" s="682"/>
      <c r="AD33" s="683" t="s">
        <v>128</v>
      </c>
      <c r="AE33" s="683"/>
      <c r="AF33" s="683"/>
      <c r="AG33" s="683"/>
      <c r="AH33" s="683"/>
      <c r="AI33" s="683"/>
      <c r="AJ33" s="683"/>
      <c r="AK33" s="683"/>
      <c r="AL33" s="684" t="s">
        <v>234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13012694</v>
      </c>
      <c r="CS33" s="715"/>
      <c r="CT33" s="715"/>
      <c r="CU33" s="715"/>
      <c r="CV33" s="715"/>
      <c r="CW33" s="715"/>
      <c r="CX33" s="715"/>
      <c r="CY33" s="716"/>
      <c r="CZ33" s="684">
        <v>46.8</v>
      </c>
      <c r="DA33" s="713"/>
      <c r="DB33" s="713"/>
      <c r="DC33" s="717"/>
      <c r="DD33" s="688">
        <v>10717088</v>
      </c>
      <c r="DE33" s="715"/>
      <c r="DF33" s="715"/>
      <c r="DG33" s="715"/>
      <c r="DH33" s="715"/>
      <c r="DI33" s="715"/>
      <c r="DJ33" s="715"/>
      <c r="DK33" s="716"/>
      <c r="DL33" s="688">
        <v>9018066</v>
      </c>
      <c r="DM33" s="715"/>
      <c r="DN33" s="715"/>
      <c r="DO33" s="715"/>
      <c r="DP33" s="715"/>
      <c r="DQ33" s="715"/>
      <c r="DR33" s="715"/>
      <c r="DS33" s="715"/>
      <c r="DT33" s="715"/>
      <c r="DU33" s="715"/>
      <c r="DV33" s="716"/>
      <c r="DW33" s="684">
        <v>50</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860564</v>
      </c>
      <c r="S34" s="680"/>
      <c r="T34" s="680"/>
      <c r="U34" s="680"/>
      <c r="V34" s="680"/>
      <c r="W34" s="680"/>
      <c r="X34" s="680"/>
      <c r="Y34" s="681"/>
      <c r="Z34" s="682">
        <v>3</v>
      </c>
      <c r="AA34" s="682"/>
      <c r="AB34" s="682"/>
      <c r="AC34" s="682"/>
      <c r="AD34" s="683">
        <v>324</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6131374</v>
      </c>
      <c r="CS34" s="680"/>
      <c r="CT34" s="680"/>
      <c r="CU34" s="680"/>
      <c r="CV34" s="680"/>
      <c r="CW34" s="680"/>
      <c r="CX34" s="680"/>
      <c r="CY34" s="681"/>
      <c r="CZ34" s="684">
        <v>22.1</v>
      </c>
      <c r="DA34" s="713"/>
      <c r="DB34" s="713"/>
      <c r="DC34" s="717"/>
      <c r="DD34" s="688">
        <v>4764288</v>
      </c>
      <c r="DE34" s="680"/>
      <c r="DF34" s="680"/>
      <c r="DG34" s="680"/>
      <c r="DH34" s="680"/>
      <c r="DI34" s="680"/>
      <c r="DJ34" s="680"/>
      <c r="DK34" s="681"/>
      <c r="DL34" s="688">
        <v>4534681</v>
      </c>
      <c r="DM34" s="680"/>
      <c r="DN34" s="680"/>
      <c r="DO34" s="680"/>
      <c r="DP34" s="680"/>
      <c r="DQ34" s="680"/>
      <c r="DR34" s="680"/>
      <c r="DS34" s="680"/>
      <c r="DT34" s="680"/>
      <c r="DU34" s="680"/>
      <c r="DV34" s="681"/>
      <c r="DW34" s="684">
        <v>25.2</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3299700</v>
      </c>
      <c r="S35" s="680"/>
      <c r="T35" s="680"/>
      <c r="U35" s="680"/>
      <c r="V35" s="680"/>
      <c r="W35" s="680"/>
      <c r="X35" s="680"/>
      <c r="Y35" s="681"/>
      <c r="Z35" s="682">
        <v>11.5</v>
      </c>
      <c r="AA35" s="682"/>
      <c r="AB35" s="682"/>
      <c r="AC35" s="682"/>
      <c r="AD35" s="683" t="s">
        <v>234</v>
      </c>
      <c r="AE35" s="683"/>
      <c r="AF35" s="683"/>
      <c r="AG35" s="683"/>
      <c r="AH35" s="683"/>
      <c r="AI35" s="683"/>
      <c r="AJ35" s="683"/>
      <c r="AK35" s="683"/>
      <c r="AL35" s="684" t="s">
        <v>128</v>
      </c>
      <c r="AM35" s="685"/>
      <c r="AN35" s="685"/>
      <c r="AO35" s="686"/>
      <c r="AP35" s="234"/>
      <c r="AQ35" s="752" t="s">
        <v>324</v>
      </c>
      <c r="AR35" s="753"/>
      <c r="AS35" s="753"/>
      <c r="AT35" s="753"/>
      <c r="AU35" s="753"/>
      <c r="AV35" s="753"/>
      <c r="AW35" s="753"/>
      <c r="AX35" s="753"/>
      <c r="AY35" s="754"/>
      <c r="AZ35" s="668">
        <v>3004059</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91086</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47673</v>
      </c>
      <c r="CS35" s="715"/>
      <c r="CT35" s="715"/>
      <c r="CU35" s="715"/>
      <c r="CV35" s="715"/>
      <c r="CW35" s="715"/>
      <c r="CX35" s="715"/>
      <c r="CY35" s="716"/>
      <c r="CZ35" s="684">
        <v>0.2</v>
      </c>
      <c r="DA35" s="713"/>
      <c r="DB35" s="713"/>
      <c r="DC35" s="717"/>
      <c r="DD35" s="688">
        <v>45677</v>
      </c>
      <c r="DE35" s="715"/>
      <c r="DF35" s="715"/>
      <c r="DG35" s="715"/>
      <c r="DH35" s="715"/>
      <c r="DI35" s="715"/>
      <c r="DJ35" s="715"/>
      <c r="DK35" s="716"/>
      <c r="DL35" s="688">
        <v>44792</v>
      </c>
      <c r="DM35" s="715"/>
      <c r="DN35" s="715"/>
      <c r="DO35" s="715"/>
      <c r="DP35" s="715"/>
      <c r="DQ35" s="715"/>
      <c r="DR35" s="715"/>
      <c r="DS35" s="715"/>
      <c r="DT35" s="715"/>
      <c r="DU35" s="715"/>
      <c r="DV35" s="716"/>
      <c r="DW35" s="684">
        <v>0.2</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174</v>
      </c>
      <c r="S36" s="680"/>
      <c r="T36" s="680"/>
      <c r="U36" s="680"/>
      <c r="V36" s="680"/>
      <c r="W36" s="680"/>
      <c r="X36" s="680"/>
      <c r="Y36" s="681"/>
      <c r="Z36" s="682" t="s">
        <v>128</v>
      </c>
      <c r="AA36" s="682"/>
      <c r="AB36" s="682"/>
      <c r="AC36" s="682"/>
      <c r="AD36" s="683" t="s">
        <v>234</v>
      </c>
      <c r="AE36" s="683"/>
      <c r="AF36" s="683"/>
      <c r="AG36" s="683"/>
      <c r="AH36" s="683"/>
      <c r="AI36" s="683"/>
      <c r="AJ36" s="683"/>
      <c r="AK36" s="683"/>
      <c r="AL36" s="684" t="s">
        <v>128</v>
      </c>
      <c r="AM36" s="685"/>
      <c r="AN36" s="685"/>
      <c r="AO36" s="686"/>
      <c r="AQ36" s="756" t="s">
        <v>328</v>
      </c>
      <c r="AR36" s="757"/>
      <c r="AS36" s="757"/>
      <c r="AT36" s="757"/>
      <c r="AU36" s="757"/>
      <c r="AV36" s="757"/>
      <c r="AW36" s="757"/>
      <c r="AX36" s="757"/>
      <c r="AY36" s="758"/>
      <c r="AZ36" s="679">
        <v>891105</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77056</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3055764</v>
      </c>
      <c r="CS36" s="680"/>
      <c r="CT36" s="680"/>
      <c r="CU36" s="680"/>
      <c r="CV36" s="680"/>
      <c r="CW36" s="680"/>
      <c r="CX36" s="680"/>
      <c r="CY36" s="681"/>
      <c r="CZ36" s="684">
        <v>11</v>
      </c>
      <c r="DA36" s="713"/>
      <c r="DB36" s="713"/>
      <c r="DC36" s="717"/>
      <c r="DD36" s="688">
        <v>2708863</v>
      </c>
      <c r="DE36" s="680"/>
      <c r="DF36" s="680"/>
      <c r="DG36" s="680"/>
      <c r="DH36" s="680"/>
      <c r="DI36" s="680"/>
      <c r="DJ36" s="680"/>
      <c r="DK36" s="681"/>
      <c r="DL36" s="688">
        <v>2283422</v>
      </c>
      <c r="DM36" s="680"/>
      <c r="DN36" s="680"/>
      <c r="DO36" s="680"/>
      <c r="DP36" s="680"/>
      <c r="DQ36" s="680"/>
      <c r="DR36" s="680"/>
      <c r="DS36" s="680"/>
      <c r="DT36" s="680"/>
      <c r="DU36" s="680"/>
      <c r="DV36" s="681"/>
      <c r="DW36" s="684">
        <v>12.7</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1577100</v>
      </c>
      <c r="S37" s="680"/>
      <c r="T37" s="680"/>
      <c r="U37" s="680"/>
      <c r="V37" s="680"/>
      <c r="W37" s="680"/>
      <c r="X37" s="680"/>
      <c r="Y37" s="681"/>
      <c r="Z37" s="682">
        <v>5.5</v>
      </c>
      <c r="AA37" s="682"/>
      <c r="AB37" s="682"/>
      <c r="AC37" s="682"/>
      <c r="AD37" s="683" t="s">
        <v>234</v>
      </c>
      <c r="AE37" s="683"/>
      <c r="AF37" s="683"/>
      <c r="AG37" s="683"/>
      <c r="AH37" s="683"/>
      <c r="AI37" s="683"/>
      <c r="AJ37" s="683"/>
      <c r="AK37" s="683"/>
      <c r="AL37" s="684" t="s">
        <v>234</v>
      </c>
      <c r="AM37" s="685"/>
      <c r="AN37" s="685"/>
      <c r="AO37" s="686"/>
      <c r="AQ37" s="756" t="s">
        <v>332</v>
      </c>
      <c r="AR37" s="757"/>
      <c r="AS37" s="757"/>
      <c r="AT37" s="757"/>
      <c r="AU37" s="757"/>
      <c r="AV37" s="757"/>
      <c r="AW37" s="757"/>
      <c r="AX37" s="757"/>
      <c r="AY37" s="758"/>
      <c r="AZ37" s="679">
        <v>9359</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10842</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1589154</v>
      </c>
      <c r="CS37" s="715"/>
      <c r="CT37" s="715"/>
      <c r="CU37" s="715"/>
      <c r="CV37" s="715"/>
      <c r="CW37" s="715"/>
      <c r="CX37" s="715"/>
      <c r="CY37" s="716"/>
      <c r="CZ37" s="684">
        <v>5.7</v>
      </c>
      <c r="DA37" s="713"/>
      <c r="DB37" s="713"/>
      <c r="DC37" s="717"/>
      <c r="DD37" s="688">
        <v>1589154</v>
      </c>
      <c r="DE37" s="715"/>
      <c r="DF37" s="715"/>
      <c r="DG37" s="715"/>
      <c r="DH37" s="715"/>
      <c r="DI37" s="715"/>
      <c r="DJ37" s="715"/>
      <c r="DK37" s="716"/>
      <c r="DL37" s="688">
        <v>1451701</v>
      </c>
      <c r="DM37" s="715"/>
      <c r="DN37" s="715"/>
      <c r="DO37" s="715"/>
      <c r="DP37" s="715"/>
      <c r="DQ37" s="715"/>
      <c r="DR37" s="715"/>
      <c r="DS37" s="715"/>
      <c r="DT37" s="715"/>
      <c r="DU37" s="715"/>
      <c r="DV37" s="716"/>
      <c r="DW37" s="684">
        <v>8.1</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28736071</v>
      </c>
      <c r="S38" s="760"/>
      <c r="T38" s="760"/>
      <c r="U38" s="760"/>
      <c r="V38" s="760"/>
      <c r="W38" s="760"/>
      <c r="X38" s="760"/>
      <c r="Y38" s="761"/>
      <c r="Z38" s="762">
        <v>100</v>
      </c>
      <c r="AA38" s="762"/>
      <c r="AB38" s="762"/>
      <c r="AC38" s="762"/>
      <c r="AD38" s="763">
        <v>16450104</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7847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17560</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2994690</v>
      </c>
      <c r="CS38" s="680"/>
      <c r="CT38" s="680"/>
      <c r="CU38" s="680"/>
      <c r="CV38" s="680"/>
      <c r="CW38" s="680"/>
      <c r="CX38" s="680"/>
      <c r="CY38" s="681"/>
      <c r="CZ38" s="684">
        <v>10.8</v>
      </c>
      <c r="DA38" s="713"/>
      <c r="DB38" s="713"/>
      <c r="DC38" s="717"/>
      <c r="DD38" s="688">
        <v>2644940</v>
      </c>
      <c r="DE38" s="680"/>
      <c r="DF38" s="680"/>
      <c r="DG38" s="680"/>
      <c r="DH38" s="680"/>
      <c r="DI38" s="680"/>
      <c r="DJ38" s="680"/>
      <c r="DK38" s="681"/>
      <c r="DL38" s="688">
        <v>2155171</v>
      </c>
      <c r="DM38" s="680"/>
      <c r="DN38" s="680"/>
      <c r="DO38" s="680"/>
      <c r="DP38" s="680"/>
      <c r="DQ38" s="680"/>
      <c r="DR38" s="680"/>
      <c r="DS38" s="680"/>
      <c r="DT38" s="680"/>
      <c r="DU38" s="680"/>
      <c r="DV38" s="681"/>
      <c r="DW38" s="684">
        <v>12</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128</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96</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630193</v>
      </c>
      <c r="CS39" s="715"/>
      <c r="CT39" s="715"/>
      <c r="CU39" s="715"/>
      <c r="CV39" s="715"/>
      <c r="CW39" s="715"/>
      <c r="CX39" s="715"/>
      <c r="CY39" s="716"/>
      <c r="CZ39" s="684">
        <v>2.2999999999999998</v>
      </c>
      <c r="DA39" s="713"/>
      <c r="DB39" s="713"/>
      <c r="DC39" s="717"/>
      <c r="DD39" s="688">
        <v>553320</v>
      </c>
      <c r="DE39" s="715"/>
      <c r="DF39" s="715"/>
      <c r="DG39" s="715"/>
      <c r="DH39" s="715"/>
      <c r="DI39" s="715"/>
      <c r="DJ39" s="715"/>
      <c r="DK39" s="716"/>
      <c r="DL39" s="688" t="s">
        <v>234</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528891</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234</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153000</v>
      </c>
      <c r="CS40" s="680"/>
      <c r="CT40" s="680"/>
      <c r="CU40" s="680"/>
      <c r="CV40" s="680"/>
      <c r="CW40" s="680"/>
      <c r="CX40" s="680"/>
      <c r="CY40" s="681"/>
      <c r="CZ40" s="684">
        <v>0.6</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1566857</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286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2507685</v>
      </c>
      <c r="CS42" s="680"/>
      <c r="CT42" s="680"/>
      <c r="CU42" s="680"/>
      <c r="CV42" s="680"/>
      <c r="CW42" s="680"/>
      <c r="CX42" s="680"/>
      <c r="CY42" s="681"/>
      <c r="CZ42" s="684">
        <v>9</v>
      </c>
      <c r="DA42" s="685"/>
      <c r="DB42" s="685"/>
      <c r="DC42" s="780"/>
      <c r="DD42" s="688">
        <v>765685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119306</v>
      </c>
      <c r="CS43" s="715"/>
      <c r="CT43" s="715"/>
      <c r="CU43" s="715"/>
      <c r="CV43" s="715"/>
      <c r="CW43" s="715"/>
      <c r="CX43" s="715"/>
      <c r="CY43" s="716"/>
      <c r="CZ43" s="684">
        <v>0.4</v>
      </c>
      <c r="DA43" s="713"/>
      <c r="DB43" s="713"/>
      <c r="DC43" s="717"/>
      <c r="DD43" s="688">
        <v>118670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2507685</v>
      </c>
      <c r="CS44" s="680"/>
      <c r="CT44" s="680"/>
      <c r="CU44" s="680"/>
      <c r="CV44" s="680"/>
      <c r="CW44" s="680"/>
      <c r="CX44" s="680"/>
      <c r="CY44" s="681"/>
      <c r="CZ44" s="684">
        <v>9</v>
      </c>
      <c r="DA44" s="685"/>
      <c r="DB44" s="685"/>
      <c r="DC44" s="780"/>
      <c r="DD44" s="688">
        <v>765685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191730</v>
      </c>
      <c r="CS45" s="715"/>
      <c r="CT45" s="715"/>
      <c r="CU45" s="715"/>
      <c r="CV45" s="715"/>
      <c r="CW45" s="715"/>
      <c r="CX45" s="715"/>
      <c r="CY45" s="716"/>
      <c r="CZ45" s="684">
        <v>0.7</v>
      </c>
      <c r="DA45" s="713"/>
      <c r="DB45" s="713"/>
      <c r="DC45" s="717"/>
      <c r="DD45" s="688">
        <v>12349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2315955</v>
      </c>
      <c r="CS46" s="680"/>
      <c r="CT46" s="680"/>
      <c r="CU46" s="680"/>
      <c r="CV46" s="680"/>
      <c r="CW46" s="680"/>
      <c r="CX46" s="680"/>
      <c r="CY46" s="681"/>
      <c r="CZ46" s="684">
        <v>8.3000000000000007</v>
      </c>
      <c r="DA46" s="685"/>
      <c r="DB46" s="685"/>
      <c r="DC46" s="780"/>
      <c r="DD46" s="688">
        <v>753336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t="s">
        <v>128</v>
      </c>
      <c r="CS47" s="715"/>
      <c r="CT47" s="715"/>
      <c r="CU47" s="715"/>
      <c r="CV47" s="715"/>
      <c r="CW47" s="715"/>
      <c r="CX47" s="715"/>
      <c r="CY47" s="716"/>
      <c r="CZ47" s="684" t="s">
        <v>128</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234</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27786137</v>
      </c>
      <c r="CS49" s="749"/>
      <c r="CT49" s="749"/>
      <c r="CU49" s="749"/>
      <c r="CV49" s="749"/>
      <c r="CW49" s="749"/>
      <c r="CX49" s="749"/>
      <c r="CY49" s="781"/>
      <c r="CZ49" s="764">
        <v>100</v>
      </c>
      <c r="DA49" s="782"/>
      <c r="DB49" s="782"/>
      <c r="DC49" s="783"/>
      <c r="DD49" s="784">
        <v>19821236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ihH7jVgazheyPMIjmUAZMwQ+zRb8n/rqqOXN5Jre1OQ+WsEe6nMUfNUHdp3uSRR8D09j+Ix9Jgh9rpcQY6uPsQ==" saltValue="hkLzwchmsPnEmGSHppFRt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28736</v>
      </c>
      <c r="R7" s="815"/>
      <c r="S7" s="815"/>
      <c r="T7" s="815"/>
      <c r="U7" s="815"/>
      <c r="V7" s="815">
        <v>27786</v>
      </c>
      <c r="W7" s="815"/>
      <c r="X7" s="815"/>
      <c r="Y7" s="815"/>
      <c r="Z7" s="815"/>
      <c r="AA7" s="815">
        <v>950</v>
      </c>
      <c r="AB7" s="815"/>
      <c r="AC7" s="815"/>
      <c r="AD7" s="815"/>
      <c r="AE7" s="816"/>
      <c r="AF7" s="817">
        <v>947</v>
      </c>
      <c r="AG7" s="818"/>
      <c r="AH7" s="818"/>
      <c r="AI7" s="818"/>
      <c r="AJ7" s="819"/>
      <c r="AK7" s="854">
        <v>756</v>
      </c>
      <c r="AL7" s="855"/>
      <c r="AM7" s="855"/>
      <c r="AN7" s="855"/>
      <c r="AO7" s="855"/>
      <c r="AP7" s="855">
        <v>30241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581</v>
      </c>
      <c r="BT7" s="859"/>
      <c r="BU7" s="859"/>
      <c r="BV7" s="859"/>
      <c r="BW7" s="859"/>
      <c r="BX7" s="859"/>
      <c r="BY7" s="859"/>
      <c r="BZ7" s="859"/>
      <c r="CA7" s="859"/>
      <c r="CB7" s="859"/>
      <c r="CC7" s="859"/>
      <c r="CD7" s="859"/>
      <c r="CE7" s="859"/>
      <c r="CF7" s="859"/>
      <c r="CG7" s="860"/>
      <c r="CH7" s="851">
        <v>2</v>
      </c>
      <c r="CI7" s="852"/>
      <c r="CJ7" s="852"/>
      <c r="CK7" s="852"/>
      <c r="CL7" s="853"/>
      <c r="CM7" s="851">
        <v>23</v>
      </c>
      <c r="CN7" s="852"/>
      <c r="CO7" s="852"/>
      <c r="CP7" s="852"/>
      <c r="CQ7" s="853"/>
      <c r="CR7" s="851">
        <v>3</v>
      </c>
      <c r="CS7" s="852"/>
      <c r="CT7" s="852"/>
      <c r="CU7" s="852"/>
      <c r="CV7" s="853"/>
      <c r="CW7" s="851" t="s">
        <v>592</v>
      </c>
      <c r="CX7" s="852"/>
      <c r="CY7" s="852"/>
      <c r="CZ7" s="852"/>
      <c r="DA7" s="853"/>
      <c r="DB7" s="851" t="s">
        <v>596</v>
      </c>
      <c r="DC7" s="852"/>
      <c r="DD7" s="852"/>
      <c r="DE7" s="852"/>
      <c r="DF7" s="853"/>
      <c r="DG7" s="851">
        <v>986</v>
      </c>
      <c r="DH7" s="852"/>
      <c r="DI7" s="852"/>
      <c r="DJ7" s="852"/>
      <c r="DK7" s="853"/>
      <c r="DL7" s="851" t="s">
        <v>597</v>
      </c>
      <c r="DM7" s="852"/>
      <c r="DN7" s="852"/>
      <c r="DO7" s="852"/>
      <c r="DP7" s="853"/>
      <c r="DQ7" s="851" t="s">
        <v>594</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588</v>
      </c>
      <c r="R8" s="839"/>
      <c r="S8" s="839"/>
      <c r="T8" s="839"/>
      <c r="U8" s="839"/>
      <c r="V8" s="839">
        <v>588</v>
      </c>
      <c r="W8" s="839"/>
      <c r="X8" s="839"/>
      <c r="Y8" s="839"/>
      <c r="Z8" s="839"/>
      <c r="AA8" s="839" t="s">
        <v>582</v>
      </c>
      <c r="AB8" s="839"/>
      <c r="AC8" s="839"/>
      <c r="AD8" s="839"/>
      <c r="AE8" s="840"/>
      <c r="AF8" s="841" t="s">
        <v>384</v>
      </c>
      <c r="AG8" s="842"/>
      <c r="AH8" s="842"/>
      <c r="AI8" s="842"/>
      <c r="AJ8" s="843"/>
      <c r="AK8" s="844">
        <v>15</v>
      </c>
      <c r="AL8" s="845"/>
      <c r="AM8" s="845"/>
      <c r="AN8" s="845"/>
      <c r="AO8" s="845"/>
      <c r="AP8" s="845">
        <v>109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29324</v>
      </c>
      <c r="R23" s="874"/>
      <c r="S23" s="874"/>
      <c r="T23" s="874"/>
      <c r="U23" s="874"/>
      <c r="V23" s="874">
        <v>28374</v>
      </c>
      <c r="W23" s="874"/>
      <c r="X23" s="874"/>
      <c r="Y23" s="874"/>
      <c r="Z23" s="874"/>
      <c r="AA23" s="874">
        <v>950</v>
      </c>
      <c r="AB23" s="874"/>
      <c r="AC23" s="874"/>
      <c r="AD23" s="874"/>
      <c r="AE23" s="875"/>
      <c r="AF23" s="876">
        <v>947</v>
      </c>
      <c r="AG23" s="874"/>
      <c r="AH23" s="874"/>
      <c r="AI23" s="874"/>
      <c r="AJ23" s="877"/>
      <c r="AK23" s="878"/>
      <c r="AL23" s="879"/>
      <c r="AM23" s="879"/>
      <c r="AN23" s="879"/>
      <c r="AO23" s="879"/>
      <c r="AP23" s="874">
        <v>30351</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8035</v>
      </c>
      <c r="R28" s="903"/>
      <c r="S28" s="903"/>
      <c r="T28" s="903"/>
      <c r="U28" s="903"/>
      <c r="V28" s="903">
        <v>7944</v>
      </c>
      <c r="W28" s="903"/>
      <c r="X28" s="903"/>
      <c r="Y28" s="903"/>
      <c r="Z28" s="903"/>
      <c r="AA28" s="903">
        <v>91</v>
      </c>
      <c r="AB28" s="903"/>
      <c r="AC28" s="903"/>
      <c r="AD28" s="903"/>
      <c r="AE28" s="904"/>
      <c r="AF28" s="905">
        <v>91</v>
      </c>
      <c r="AG28" s="903"/>
      <c r="AH28" s="903"/>
      <c r="AI28" s="903"/>
      <c r="AJ28" s="906"/>
      <c r="AK28" s="907">
        <v>831</v>
      </c>
      <c r="AL28" s="898"/>
      <c r="AM28" s="898"/>
      <c r="AN28" s="898"/>
      <c r="AO28" s="898"/>
      <c r="AP28" s="898" t="s">
        <v>583</v>
      </c>
      <c r="AQ28" s="898"/>
      <c r="AR28" s="898"/>
      <c r="AS28" s="898"/>
      <c r="AT28" s="898"/>
      <c r="AU28" s="898" t="s">
        <v>582</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1079</v>
      </c>
      <c r="R29" s="839"/>
      <c r="S29" s="839"/>
      <c r="T29" s="839"/>
      <c r="U29" s="839"/>
      <c r="V29" s="839">
        <v>1072</v>
      </c>
      <c r="W29" s="839"/>
      <c r="X29" s="839"/>
      <c r="Y29" s="839"/>
      <c r="Z29" s="839"/>
      <c r="AA29" s="839">
        <v>7</v>
      </c>
      <c r="AB29" s="839"/>
      <c r="AC29" s="839"/>
      <c r="AD29" s="839"/>
      <c r="AE29" s="840"/>
      <c r="AF29" s="841">
        <v>7</v>
      </c>
      <c r="AG29" s="842"/>
      <c r="AH29" s="842"/>
      <c r="AI29" s="842"/>
      <c r="AJ29" s="843"/>
      <c r="AK29" s="910">
        <v>163</v>
      </c>
      <c r="AL29" s="911"/>
      <c r="AM29" s="911"/>
      <c r="AN29" s="911"/>
      <c r="AO29" s="911"/>
      <c r="AP29" s="911" t="s">
        <v>582</v>
      </c>
      <c r="AQ29" s="911"/>
      <c r="AR29" s="911"/>
      <c r="AS29" s="911"/>
      <c r="AT29" s="911"/>
      <c r="AU29" s="911" t="s">
        <v>583</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4797</v>
      </c>
      <c r="R30" s="839"/>
      <c r="S30" s="839"/>
      <c r="T30" s="839"/>
      <c r="U30" s="839"/>
      <c r="V30" s="839">
        <v>4651</v>
      </c>
      <c r="W30" s="839"/>
      <c r="X30" s="839"/>
      <c r="Y30" s="839"/>
      <c r="Z30" s="839"/>
      <c r="AA30" s="839">
        <v>146</v>
      </c>
      <c r="AB30" s="839"/>
      <c r="AC30" s="839"/>
      <c r="AD30" s="839"/>
      <c r="AE30" s="840"/>
      <c r="AF30" s="841">
        <v>146</v>
      </c>
      <c r="AG30" s="842"/>
      <c r="AH30" s="842"/>
      <c r="AI30" s="842"/>
      <c r="AJ30" s="843"/>
      <c r="AK30" s="910">
        <v>743</v>
      </c>
      <c r="AL30" s="911"/>
      <c r="AM30" s="911"/>
      <c r="AN30" s="911"/>
      <c r="AO30" s="911"/>
      <c r="AP30" s="911" t="s">
        <v>584</v>
      </c>
      <c r="AQ30" s="911"/>
      <c r="AR30" s="911"/>
      <c r="AS30" s="911"/>
      <c r="AT30" s="911"/>
      <c r="AU30" s="911" t="s">
        <v>583</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3138</v>
      </c>
      <c r="R31" s="839"/>
      <c r="S31" s="839"/>
      <c r="T31" s="839"/>
      <c r="U31" s="839"/>
      <c r="V31" s="839">
        <v>2928</v>
      </c>
      <c r="W31" s="839"/>
      <c r="X31" s="839"/>
      <c r="Y31" s="839"/>
      <c r="Z31" s="839"/>
      <c r="AA31" s="839">
        <v>210</v>
      </c>
      <c r="AB31" s="839"/>
      <c r="AC31" s="839"/>
      <c r="AD31" s="839"/>
      <c r="AE31" s="840"/>
      <c r="AF31" s="841">
        <v>190</v>
      </c>
      <c r="AG31" s="842"/>
      <c r="AH31" s="842"/>
      <c r="AI31" s="842"/>
      <c r="AJ31" s="843"/>
      <c r="AK31" s="910">
        <v>891</v>
      </c>
      <c r="AL31" s="911"/>
      <c r="AM31" s="911"/>
      <c r="AN31" s="911"/>
      <c r="AO31" s="911"/>
      <c r="AP31" s="911">
        <v>12311</v>
      </c>
      <c r="AQ31" s="911"/>
      <c r="AR31" s="911"/>
      <c r="AS31" s="911"/>
      <c r="AT31" s="911"/>
      <c r="AU31" s="911">
        <v>11991</v>
      </c>
      <c r="AV31" s="911"/>
      <c r="AW31" s="911"/>
      <c r="AX31" s="911"/>
      <c r="AY31" s="911"/>
      <c r="AZ31" s="912" t="s">
        <v>606</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1394</v>
      </c>
      <c r="R32" s="839"/>
      <c r="S32" s="839"/>
      <c r="T32" s="839"/>
      <c r="U32" s="839"/>
      <c r="V32" s="839">
        <v>694</v>
      </c>
      <c r="W32" s="839"/>
      <c r="X32" s="839"/>
      <c r="Y32" s="839"/>
      <c r="Z32" s="839"/>
      <c r="AA32" s="839">
        <v>700</v>
      </c>
      <c r="AB32" s="839"/>
      <c r="AC32" s="839"/>
      <c r="AD32" s="839"/>
      <c r="AE32" s="840"/>
      <c r="AF32" s="841">
        <v>408</v>
      </c>
      <c r="AG32" s="842"/>
      <c r="AH32" s="842"/>
      <c r="AI32" s="842"/>
      <c r="AJ32" s="843"/>
      <c r="AK32" s="910" t="s">
        <v>583</v>
      </c>
      <c r="AL32" s="911"/>
      <c r="AM32" s="911"/>
      <c r="AN32" s="911"/>
      <c r="AO32" s="911"/>
      <c r="AP32" s="911" t="s">
        <v>583</v>
      </c>
      <c r="AQ32" s="911"/>
      <c r="AR32" s="911"/>
      <c r="AS32" s="911"/>
      <c r="AT32" s="911"/>
      <c r="AU32" s="911" t="s">
        <v>583</v>
      </c>
      <c r="AV32" s="911"/>
      <c r="AW32" s="911"/>
      <c r="AX32" s="911"/>
      <c r="AY32" s="911"/>
      <c r="AZ32" s="912" t="s">
        <v>607</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843</v>
      </c>
      <c r="AG63" s="922"/>
      <c r="AH63" s="922"/>
      <c r="AI63" s="922"/>
      <c r="AJ63" s="923"/>
      <c r="AK63" s="924"/>
      <c r="AL63" s="919"/>
      <c r="AM63" s="919"/>
      <c r="AN63" s="919"/>
      <c r="AO63" s="919"/>
      <c r="AP63" s="922">
        <v>12311</v>
      </c>
      <c r="AQ63" s="922"/>
      <c r="AR63" s="922"/>
      <c r="AS63" s="922"/>
      <c r="AT63" s="922"/>
      <c r="AU63" s="922">
        <v>11991</v>
      </c>
      <c r="AV63" s="922"/>
      <c r="AW63" s="922"/>
      <c r="AX63" s="922"/>
      <c r="AY63" s="922"/>
      <c r="AZ63" s="926"/>
      <c r="BA63" s="926"/>
      <c r="BB63" s="926"/>
      <c r="BC63" s="926"/>
      <c r="BD63" s="926"/>
      <c r="BE63" s="927"/>
      <c r="BF63" s="927"/>
      <c r="BG63" s="927"/>
      <c r="BH63" s="927"/>
      <c r="BI63" s="928"/>
      <c r="BJ63" s="929" t="s">
        <v>388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2081</v>
      </c>
      <c r="R68" s="946"/>
      <c r="S68" s="946"/>
      <c r="T68" s="946"/>
      <c r="U68" s="946"/>
      <c r="V68" s="946">
        <v>1998</v>
      </c>
      <c r="W68" s="946"/>
      <c r="X68" s="946"/>
      <c r="Y68" s="946"/>
      <c r="Z68" s="946"/>
      <c r="AA68" s="946">
        <v>83</v>
      </c>
      <c r="AB68" s="946"/>
      <c r="AC68" s="946"/>
      <c r="AD68" s="946"/>
      <c r="AE68" s="946"/>
      <c r="AF68" s="946">
        <v>83</v>
      </c>
      <c r="AG68" s="946"/>
      <c r="AH68" s="946"/>
      <c r="AI68" s="946"/>
      <c r="AJ68" s="946"/>
      <c r="AK68" s="946">
        <v>8</v>
      </c>
      <c r="AL68" s="946"/>
      <c r="AM68" s="946"/>
      <c r="AN68" s="946"/>
      <c r="AO68" s="946"/>
      <c r="AP68" s="946">
        <v>411</v>
      </c>
      <c r="AQ68" s="946"/>
      <c r="AR68" s="946"/>
      <c r="AS68" s="946"/>
      <c r="AT68" s="946"/>
      <c r="AU68" s="946">
        <v>190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586</v>
      </c>
      <c r="C69" s="954"/>
      <c r="D69" s="954"/>
      <c r="E69" s="954"/>
      <c r="F69" s="954"/>
      <c r="G69" s="954"/>
      <c r="H69" s="954"/>
      <c r="I69" s="954"/>
      <c r="J69" s="954"/>
      <c r="K69" s="954"/>
      <c r="L69" s="954"/>
      <c r="M69" s="954"/>
      <c r="N69" s="954"/>
      <c r="O69" s="954"/>
      <c r="P69" s="955"/>
      <c r="Q69" s="956">
        <v>1088</v>
      </c>
      <c r="R69" s="911"/>
      <c r="S69" s="911"/>
      <c r="T69" s="911"/>
      <c r="U69" s="911"/>
      <c r="V69" s="911">
        <v>1046</v>
      </c>
      <c r="W69" s="911"/>
      <c r="X69" s="911"/>
      <c r="Y69" s="911"/>
      <c r="Z69" s="911"/>
      <c r="AA69" s="911">
        <v>42</v>
      </c>
      <c r="AB69" s="911"/>
      <c r="AC69" s="911"/>
      <c r="AD69" s="911"/>
      <c r="AE69" s="911"/>
      <c r="AF69" s="911">
        <v>42</v>
      </c>
      <c r="AG69" s="911"/>
      <c r="AH69" s="911"/>
      <c r="AI69" s="911"/>
      <c r="AJ69" s="911"/>
      <c r="AK69" s="911" t="s">
        <v>592</v>
      </c>
      <c r="AL69" s="911"/>
      <c r="AM69" s="911"/>
      <c r="AN69" s="911"/>
      <c r="AO69" s="911"/>
      <c r="AP69" s="911">
        <v>1269</v>
      </c>
      <c r="AQ69" s="911"/>
      <c r="AR69" s="911"/>
      <c r="AS69" s="911"/>
      <c r="AT69" s="911"/>
      <c r="AU69" s="911">
        <v>1000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1715</v>
      </c>
      <c r="R70" s="911"/>
      <c r="S70" s="911"/>
      <c r="T70" s="911"/>
      <c r="U70" s="911"/>
      <c r="V70" s="911">
        <v>629</v>
      </c>
      <c r="W70" s="911"/>
      <c r="X70" s="911"/>
      <c r="Y70" s="911"/>
      <c r="Z70" s="911"/>
      <c r="AA70" s="911">
        <v>1086</v>
      </c>
      <c r="AB70" s="911"/>
      <c r="AC70" s="911"/>
      <c r="AD70" s="911"/>
      <c r="AE70" s="911"/>
      <c r="AF70" s="911">
        <v>1086</v>
      </c>
      <c r="AG70" s="911"/>
      <c r="AH70" s="911"/>
      <c r="AI70" s="911"/>
      <c r="AJ70" s="911"/>
      <c r="AK70" s="911" t="s">
        <v>603</v>
      </c>
      <c r="AL70" s="911"/>
      <c r="AM70" s="911"/>
      <c r="AN70" s="911"/>
      <c r="AO70" s="911"/>
      <c r="AP70" s="911">
        <v>2266</v>
      </c>
      <c r="AQ70" s="911"/>
      <c r="AR70" s="911"/>
      <c r="AS70" s="911"/>
      <c r="AT70" s="911"/>
      <c r="AU70" s="911" t="s">
        <v>604</v>
      </c>
      <c r="AV70" s="911"/>
      <c r="AW70" s="911"/>
      <c r="AX70" s="911"/>
      <c r="AY70" s="911"/>
      <c r="AZ70" s="957" t="s">
        <v>605</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588</v>
      </c>
      <c r="C71" s="954"/>
      <c r="D71" s="954"/>
      <c r="E71" s="954"/>
      <c r="F71" s="954"/>
      <c r="G71" s="954"/>
      <c r="H71" s="954"/>
      <c r="I71" s="954"/>
      <c r="J71" s="954"/>
      <c r="K71" s="954"/>
      <c r="L71" s="954"/>
      <c r="M71" s="954"/>
      <c r="N71" s="954"/>
      <c r="O71" s="954"/>
      <c r="P71" s="955"/>
      <c r="Q71" s="956">
        <v>8511</v>
      </c>
      <c r="R71" s="911"/>
      <c r="S71" s="911"/>
      <c r="T71" s="911"/>
      <c r="U71" s="911"/>
      <c r="V71" s="911">
        <v>8447</v>
      </c>
      <c r="W71" s="911"/>
      <c r="X71" s="911"/>
      <c r="Y71" s="911"/>
      <c r="Z71" s="911"/>
      <c r="AA71" s="911">
        <v>64</v>
      </c>
      <c r="AB71" s="911"/>
      <c r="AC71" s="911"/>
      <c r="AD71" s="911"/>
      <c r="AE71" s="911"/>
      <c r="AF71" s="911">
        <v>64</v>
      </c>
      <c r="AG71" s="911"/>
      <c r="AH71" s="911"/>
      <c r="AI71" s="911"/>
      <c r="AJ71" s="911"/>
      <c r="AK71" s="911">
        <v>1110</v>
      </c>
      <c r="AL71" s="911"/>
      <c r="AM71" s="911"/>
      <c r="AN71" s="911"/>
      <c r="AO71" s="911"/>
      <c r="AP71" s="911" t="s">
        <v>592</v>
      </c>
      <c r="AQ71" s="911"/>
      <c r="AR71" s="911"/>
      <c r="AS71" s="911"/>
      <c r="AT71" s="911"/>
      <c r="AU71" s="911" t="s">
        <v>593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589</v>
      </c>
      <c r="C72" s="954"/>
      <c r="D72" s="954"/>
      <c r="E72" s="954"/>
      <c r="F72" s="954"/>
      <c r="G72" s="954"/>
      <c r="H72" s="954"/>
      <c r="I72" s="954"/>
      <c r="J72" s="954"/>
      <c r="K72" s="954"/>
      <c r="L72" s="954"/>
      <c r="M72" s="954"/>
      <c r="N72" s="954"/>
      <c r="O72" s="954"/>
      <c r="P72" s="955"/>
      <c r="Q72" s="956">
        <v>2074</v>
      </c>
      <c r="R72" s="911"/>
      <c r="S72" s="911"/>
      <c r="T72" s="911"/>
      <c r="U72" s="911"/>
      <c r="V72" s="911">
        <v>1850</v>
      </c>
      <c r="W72" s="911"/>
      <c r="X72" s="911"/>
      <c r="Y72" s="911"/>
      <c r="Z72" s="911"/>
      <c r="AA72" s="911">
        <v>224</v>
      </c>
      <c r="AB72" s="911"/>
      <c r="AC72" s="911"/>
      <c r="AD72" s="911"/>
      <c r="AE72" s="911"/>
      <c r="AF72" s="911">
        <v>224</v>
      </c>
      <c r="AG72" s="911"/>
      <c r="AH72" s="911"/>
      <c r="AI72" s="911"/>
      <c r="AJ72" s="911"/>
      <c r="AK72" s="911" t="s">
        <v>592</v>
      </c>
      <c r="AL72" s="911"/>
      <c r="AM72" s="911"/>
      <c r="AN72" s="911"/>
      <c r="AO72" s="911"/>
      <c r="AP72" s="911" t="s">
        <v>594</v>
      </c>
      <c r="AQ72" s="911"/>
      <c r="AR72" s="911"/>
      <c r="AS72" s="911"/>
      <c r="AT72" s="911"/>
      <c r="AU72" s="911" t="s">
        <v>594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590</v>
      </c>
      <c r="C73" s="954"/>
      <c r="D73" s="954"/>
      <c r="E73" s="954"/>
      <c r="F73" s="954"/>
      <c r="G73" s="954"/>
      <c r="H73" s="954"/>
      <c r="I73" s="954"/>
      <c r="J73" s="954"/>
      <c r="K73" s="954"/>
      <c r="L73" s="954"/>
      <c r="M73" s="954"/>
      <c r="N73" s="954"/>
      <c r="O73" s="954"/>
      <c r="P73" s="955"/>
      <c r="Q73" s="956">
        <v>848493</v>
      </c>
      <c r="R73" s="911"/>
      <c r="S73" s="911"/>
      <c r="T73" s="911"/>
      <c r="U73" s="911"/>
      <c r="V73" s="911">
        <v>821243</v>
      </c>
      <c r="W73" s="911"/>
      <c r="X73" s="911"/>
      <c r="Y73" s="911"/>
      <c r="Z73" s="911"/>
      <c r="AA73" s="911">
        <v>27250</v>
      </c>
      <c r="AB73" s="911"/>
      <c r="AC73" s="911"/>
      <c r="AD73" s="911"/>
      <c r="AE73" s="911"/>
      <c r="AF73" s="911">
        <v>27250</v>
      </c>
      <c r="AG73" s="911"/>
      <c r="AH73" s="911"/>
      <c r="AI73" s="911"/>
      <c r="AJ73" s="911"/>
      <c r="AK73" s="911">
        <v>2</v>
      </c>
      <c r="AL73" s="911"/>
      <c r="AM73" s="911"/>
      <c r="AN73" s="911"/>
      <c r="AO73" s="911"/>
      <c r="AP73" s="911" t="s">
        <v>595</v>
      </c>
      <c r="AQ73" s="911"/>
      <c r="AR73" s="911"/>
      <c r="AS73" s="911"/>
      <c r="AT73" s="911"/>
      <c r="AU73" s="911" t="s">
        <v>595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591</v>
      </c>
      <c r="C74" s="954"/>
      <c r="D74" s="954"/>
      <c r="E74" s="954"/>
      <c r="F74" s="954"/>
      <c r="G74" s="954"/>
      <c r="H74" s="954"/>
      <c r="I74" s="954"/>
      <c r="J74" s="954"/>
      <c r="K74" s="954"/>
      <c r="L74" s="954"/>
      <c r="M74" s="954"/>
      <c r="N74" s="954"/>
      <c r="O74" s="954"/>
      <c r="P74" s="955"/>
      <c r="Q74" s="956">
        <v>79</v>
      </c>
      <c r="R74" s="911"/>
      <c r="S74" s="911"/>
      <c r="T74" s="911"/>
      <c r="U74" s="911"/>
      <c r="V74" s="911">
        <v>59</v>
      </c>
      <c r="W74" s="911"/>
      <c r="X74" s="911"/>
      <c r="Y74" s="911"/>
      <c r="Z74" s="911"/>
      <c r="AA74" s="911">
        <v>20</v>
      </c>
      <c r="AB74" s="911"/>
      <c r="AC74" s="911"/>
      <c r="AD74" s="911"/>
      <c r="AE74" s="911"/>
      <c r="AF74" s="911">
        <v>20</v>
      </c>
      <c r="AG74" s="911"/>
      <c r="AH74" s="911"/>
      <c r="AI74" s="911"/>
      <c r="AJ74" s="911"/>
      <c r="AK74" s="911">
        <v>18</v>
      </c>
      <c r="AL74" s="911"/>
      <c r="AM74" s="911"/>
      <c r="AN74" s="911"/>
      <c r="AO74" s="911"/>
      <c r="AP74" s="911" t="s">
        <v>604</v>
      </c>
      <c r="AQ74" s="911"/>
      <c r="AR74" s="911"/>
      <c r="AS74" s="911"/>
      <c r="AT74" s="911"/>
      <c r="AU74" s="911" t="s">
        <v>606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28769</v>
      </c>
      <c r="AG88" s="922"/>
      <c r="AH88" s="922"/>
      <c r="AI88" s="922"/>
      <c r="AJ88" s="922"/>
      <c r="AK88" s="919"/>
      <c r="AL88" s="919"/>
      <c r="AM88" s="919"/>
      <c r="AN88" s="919"/>
      <c r="AO88" s="919"/>
      <c r="AP88" s="922">
        <v>3946</v>
      </c>
      <c r="AQ88" s="922"/>
      <c r="AR88" s="922"/>
      <c r="AS88" s="922"/>
      <c r="AT88" s="922"/>
      <c r="AU88" s="922">
        <v>1190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v>
      </c>
      <c r="CS102" s="930"/>
      <c r="CT102" s="930"/>
      <c r="CU102" s="930"/>
      <c r="CV102" s="973"/>
      <c r="CW102" s="972" t="s">
        <v>608</v>
      </c>
      <c r="CX102" s="930"/>
      <c r="CY102" s="930"/>
      <c r="CZ102" s="930"/>
      <c r="DA102" s="973"/>
      <c r="DB102" s="972" t="s">
        <v>609</v>
      </c>
      <c r="DC102" s="930"/>
      <c r="DD102" s="930"/>
      <c r="DE102" s="930"/>
      <c r="DF102" s="973"/>
      <c r="DG102" s="972">
        <v>986</v>
      </c>
      <c r="DH102" s="930"/>
      <c r="DI102" s="930"/>
      <c r="DJ102" s="930"/>
      <c r="DK102" s="973"/>
      <c r="DL102" s="972" t="s">
        <v>609</v>
      </c>
      <c r="DM102" s="930"/>
      <c r="DN102" s="930"/>
      <c r="DO102" s="930"/>
      <c r="DP102" s="973"/>
      <c r="DQ102" s="972" t="s">
        <v>609</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303</v>
      </c>
      <c r="AG109" s="975"/>
      <c r="AH109" s="975"/>
      <c r="AI109" s="975"/>
      <c r="AJ109" s="976"/>
      <c r="AK109" s="974" t="s">
        <v>302</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303</v>
      </c>
      <c r="BW109" s="975"/>
      <c r="BX109" s="975"/>
      <c r="BY109" s="975"/>
      <c r="BZ109" s="976"/>
      <c r="CA109" s="974" t="s">
        <v>302</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303</v>
      </c>
      <c r="DM109" s="975"/>
      <c r="DN109" s="975"/>
      <c r="DO109" s="975"/>
      <c r="DP109" s="976"/>
      <c r="DQ109" s="974" t="s">
        <v>302</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1633973</v>
      </c>
      <c r="AB110" s="982"/>
      <c r="AC110" s="982"/>
      <c r="AD110" s="982"/>
      <c r="AE110" s="983"/>
      <c r="AF110" s="984">
        <v>1847635</v>
      </c>
      <c r="AG110" s="982"/>
      <c r="AH110" s="982"/>
      <c r="AI110" s="982"/>
      <c r="AJ110" s="983"/>
      <c r="AK110" s="984">
        <v>2142869</v>
      </c>
      <c r="AL110" s="982"/>
      <c r="AM110" s="982"/>
      <c r="AN110" s="982"/>
      <c r="AO110" s="983"/>
      <c r="AP110" s="985">
        <v>14.2</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27946901</v>
      </c>
      <c r="BR110" s="1017"/>
      <c r="BS110" s="1017"/>
      <c r="BT110" s="1017"/>
      <c r="BU110" s="1017"/>
      <c r="BV110" s="1017">
        <v>29630182</v>
      </c>
      <c r="BW110" s="1017"/>
      <c r="BX110" s="1017"/>
      <c r="BY110" s="1017"/>
      <c r="BZ110" s="1017"/>
      <c r="CA110" s="1017">
        <v>30350864</v>
      </c>
      <c r="CB110" s="1017"/>
      <c r="CC110" s="1017"/>
      <c r="CD110" s="1017"/>
      <c r="CE110" s="1017"/>
      <c r="CF110" s="1031">
        <v>201</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388</v>
      </c>
      <c r="DM110" s="1017"/>
      <c r="DN110" s="1017"/>
      <c r="DO110" s="1017"/>
      <c r="DP110" s="1017"/>
      <c r="DQ110" s="1017" t="s">
        <v>434</v>
      </c>
      <c r="DR110" s="1017"/>
      <c r="DS110" s="1017"/>
      <c r="DT110" s="1017"/>
      <c r="DU110" s="1017"/>
      <c r="DV110" s="1018" t="s">
        <v>388</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388</v>
      </c>
      <c r="AB111" s="1024"/>
      <c r="AC111" s="1024"/>
      <c r="AD111" s="1024"/>
      <c r="AE111" s="1025"/>
      <c r="AF111" s="1026" t="s">
        <v>388</v>
      </c>
      <c r="AG111" s="1024"/>
      <c r="AH111" s="1024"/>
      <c r="AI111" s="1024"/>
      <c r="AJ111" s="1025"/>
      <c r="AK111" s="1026" t="s">
        <v>388</v>
      </c>
      <c r="AL111" s="1024"/>
      <c r="AM111" s="1024"/>
      <c r="AN111" s="1024"/>
      <c r="AO111" s="1025"/>
      <c r="AP111" s="1027" t="s">
        <v>388</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822417</v>
      </c>
      <c r="BR111" s="1010"/>
      <c r="BS111" s="1010"/>
      <c r="BT111" s="1010"/>
      <c r="BU111" s="1010"/>
      <c r="BV111" s="1010">
        <v>1237180</v>
      </c>
      <c r="BW111" s="1010"/>
      <c r="BX111" s="1010"/>
      <c r="BY111" s="1010"/>
      <c r="BZ111" s="1010"/>
      <c r="CA111" s="1010">
        <v>1078899</v>
      </c>
      <c r="CB111" s="1010"/>
      <c r="CC111" s="1010"/>
      <c r="CD111" s="1010"/>
      <c r="CE111" s="1010"/>
      <c r="CF111" s="1004">
        <v>7.1</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388</v>
      </c>
      <c r="DH111" s="1010"/>
      <c r="DI111" s="1010"/>
      <c r="DJ111" s="1010"/>
      <c r="DK111" s="1010"/>
      <c r="DL111" s="1010" t="s">
        <v>388</v>
      </c>
      <c r="DM111" s="1010"/>
      <c r="DN111" s="1010"/>
      <c r="DO111" s="1010"/>
      <c r="DP111" s="1010"/>
      <c r="DQ111" s="1010" t="s">
        <v>434</v>
      </c>
      <c r="DR111" s="1010"/>
      <c r="DS111" s="1010"/>
      <c r="DT111" s="1010"/>
      <c r="DU111" s="1010"/>
      <c r="DV111" s="1011" t="s">
        <v>434</v>
      </c>
      <c r="DW111" s="1011"/>
      <c r="DX111" s="1011"/>
      <c r="DY111" s="1011"/>
      <c r="DZ111" s="1012"/>
    </row>
    <row r="112" spans="1:131" s="246" customFormat="1" ht="26.25" customHeight="1" x14ac:dyDescent="0.15">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388</v>
      </c>
      <c r="AB112" s="1049"/>
      <c r="AC112" s="1049"/>
      <c r="AD112" s="1049"/>
      <c r="AE112" s="1050"/>
      <c r="AF112" s="1051" t="s">
        <v>128</v>
      </c>
      <c r="AG112" s="1049"/>
      <c r="AH112" s="1049"/>
      <c r="AI112" s="1049"/>
      <c r="AJ112" s="1050"/>
      <c r="AK112" s="1051" t="s">
        <v>440</v>
      </c>
      <c r="AL112" s="1049"/>
      <c r="AM112" s="1049"/>
      <c r="AN112" s="1049"/>
      <c r="AO112" s="1050"/>
      <c r="AP112" s="1052" t="s">
        <v>440</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11424295</v>
      </c>
      <c r="BR112" s="1010"/>
      <c r="BS112" s="1010"/>
      <c r="BT112" s="1010"/>
      <c r="BU112" s="1010"/>
      <c r="BV112" s="1010">
        <v>11471178</v>
      </c>
      <c r="BW112" s="1010"/>
      <c r="BX112" s="1010"/>
      <c r="BY112" s="1010"/>
      <c r="BZ112" s="1010"/>
      <c r="CA112" s="1010">
        <v>11991157</v>
      </c>
      <c r="CB112" s="1010"/>
      <c r="CC112" s="1010"/>
      <c r="CD112" s="1010"/>
      <c r="CE112" s="1010"/>
      <c r="CF112" s="1004">
        <v>79.400000000000006</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443</v>
      </c>
      <c r="DH112" s="1010"/>
      <c r="DI112" s="1010"/>
      <c r="DJ112" s="1010"/>
      <c r="DK112" s="1010"/>
      <c r="DL112" s="1010" t="s">
        <v>128</v>
      </c>
      <c r="DM112" s="1010"/>
      <c r="DN112" s="1010"/>
      <c r="DO112" s="1010"/>
      <c r="DP112" s="1010"/>
      <c r="DQ112" s="1010" t="s">
        <v>128</v>
      </c>
      <c r="DR112" s="1010"/>
      <c r="DS112" s="1010"/>
      <c r="DT112" s="1010"/>
      <c r="DU112" s="1010"/>
      <c r="DV112" s="1011" t="s">
        <v>443</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494522</v>
      </c>
      <c r="AB113" s="1024"/>
      <c r="AC113" s="1024"/>
      <c r="AD113" s="1024"/>
      <c r="AE113" s="1025"/>
      <c r="AF113" s="1026">
        <v>502808</v>
      </c>
      <c r="AG113" s="1024"/>
      <c r="AH113" s="1024"/>
      <c r="AI113" s="1024"/>
      <c r="AJ113" s="1025"/>
      <c r="AK113" s="1026">
        <v>532090</v>
      </c>
      <c r="AL113" s="1024"/>
      <c r="AM113" s="1024"/>
      <c r="AN113" s="1024"/>
      <c r="AO113" s="1025"/>
      <c r="AP113" s="1027">
        <v>3.5</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1958351</v>
      </c>
      <c r="BR113" s="1010"/>
      <c r="BS113" s="1010"/>
      <c r="BT113" s="1010"/>
      <c r="BU113" s="1010"/>
      <c r="BV113" s="1010">
        <v>1557671</v>
      </c>
      <c r="BW113" s="1010"/>
      <c r="BX113" s="1010"/>
      <c r="BY113" s="1010"/>
      <c r="BZ113" s="1010"/>
      <c r="CA113" s="1010">
        <v>1190165</v>
      </c>
      <c r="CB113" s="1010"/>
      <c r="CC113" s="1010"/>
      <c r="CD113" s="1010"/>
      <c r="CE113" s="1010"/>
      <c r="CF113" s="1004">
        <v>7.9</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447</v>
      </c>
      <c r="DH113" s="1049"/>
      <c r="DI113" s="1049"/>
      <c r="DJ113" s="1049"/>
      <c r="DK113" s="1050"/>
      <c r="DL113" s="1051" t="s">
        <v>448</v>
      </c>
      <c r="DM113" s="1049"/>
      <c r="DN113" s="1049"/>
      <c r="DO113" s="1049"/>
      <c r="DP113" s="1050"/>
      <c r="DQ113" s="1051" t="s">
        <v>128</v>
      </c>
      <c r="DR113" s="1049"/>
      <c r="DS113" s="1049"/>
      <c r="DT113" s="1049"/>
      <c r="DU113" s="1050"/>
      <c r="DV113" s="1052" t="s">
        <v>449</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211017</v>
      </c>
      <c r="AB114" s="1049"/>
      <c r="AC114" s="1049"/>
      <c r="AD114" s="1049"/>
      <c r="AE114" s="1050"/>
      <c r="AF114" s="1051">
        <v>403629</v>
      </c>
      <c r="AG114" s="1049"/>
      <c r="AH114" s="1049"/>
      <c r="AI114" s="1049"/>
      <c r="AJ114" s="1050"/>
      <c r="AK114" s="1051">
        <v>358261</v>
      </c>
      <c r="AL114" s="1049"/>
      <c r="AM114" s="1049"/>
      <c r="AN114" s="1049"/>
      <c r="AO114" s="1050"/>
      <c r="AP114" s="1052">
        <v>2.4</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2891445</v>
      </c>
      <c r="BR114" s="1010"/>
      <c r="BS114" s="1010"/>
      <c r="BT114" s="1010"/>
      <c r="BU114" s="1010"/>
      <c r="BV114" s="1010">
        <v>2680207</v>
      </c>
      <c r="BW114" s="1010"/>
      <c r="BX114" s="1010"/>
      <c r="BY114" s="1010"/>
      <c r="BZ114" s="1010"/>
      <c r="CA114" s="1010">
        <v>3093463</v>
      </c>
      <c r="CB114" s="1010"/>
      <c r="CC114" s="1010"/>
      <c r="CD114" s="1010"/>
      <c r="CE114" s="1010"/>
      <c r="CF114" s="1004">
        <v>20.5</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453</v>
      </c>
      <c r="DH114" s="1049"/>
      <c r="DI114" s="1049"/>
      <c r="DJ114" s="1049"/>
      <c r="DK114" s="1050"/>
      <c r="DL114" s="1051" t="s">
        <v>443</v>
      </c>
      <c r="DM114" s="1049"/>
      <c r="DN114" s="1049"/>
      <c r="DO114" s="1049"/>
      <c r="DP114" s="1050"/>
      <c r="DQ114" s="1051" t="s">
        <v>440</v>
      </c>
      <c r="DR114" s="1049"/>
      <c r="DS114" s="1049"/>
      <c r="DT114" s="1049"/>
      <c r="DU114" s="1050"/>
      <c r="DV114" s="1052" t="s">
        <v>443</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183762</v>
      </c>
      <c r="AB115" s="1024"/>
      <c r="AC115" s="1024"/>
      <c r="AD115" s="1024"/>
      <c r="AE115" s="1025"/>
      <c r="AF115" s="1026">
        <v>127229</v>
      </c>
      <c r="AG115" s="1024"/>
      <c r="AH115" s="1024"/>
      <c r="AI115" s="1024"/>
      <c r="AJ115" s="1025"/>
      <c r="AK115" s="1026">
        <v>199799</v>
      </c>
      <c r="AL115" s="1024"/>
      <c r="AM115" s="1024"/>
      <c r="AN115" s="1024"/>
      <c r="AO115" s="1025"/>
      <c r="AP115" s="1027">
        <v>1.3</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456</v>
      </c>
      <c r="BR115" s="1010"/>
      <c r="BS115" s="1010"/>
      <c r="BT115" s="1010"/>
      <c r="BU115" s="1010"/>
      <c r="BV115" s="1010" t="s">
        <v>457</v>
      </c>
      <c r="BW115" s="1010"/>
      <c r="BX115" s="1010"/>
      <c r="BY115" s="1010"/>
      <c r="BZ115" s="1010"/>
      <c r="CA115" s="1010" t="s">
        <v>443</v>
      </c>
      <c r="CB115" s="1010"/>
      <c r="CC115" s="1010"/>
      <c r="CD115" s="1010"/>
      <c r="CE115" s="1010"/>
      <c r="CF115" s="1004" t="s">
        <v>447</v>
      </c>
      <c r="CG115" s="1005"/>
      <c r="CH115" s="1005"/>
      <c r="CI115" s="1005"/>
      <c r="CJ115" s="1005"/>
      <c r="CK115" s="1035"/>
      <c r="CL115" s="1036"/>
      <c r="CM115" s="1039" t="s">
        <v>458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626108</v>
      </c>
      <c r="DH115" s="1049"/>
      <c r="DI115" s="1049"/>
      <c r="DJ115" s="1049"/>
      <c r="DK115" s="1050"/>
      <c r="DL115" s="1051">
        <v>1092193</v>
      </c>
      <c r="DM115" s="1049"/>
      <c r="DN115" s="1049"/>
      <c r="DO115" s="1049"/>
      <c r="DP115" s="1050"/>
      <c r="DQ115" s="1051">
        <v>985627</v>
      </c>
      <c r="DR115" s="1049"/>
      <c r="DS115" s="1049"/>
      <c r="DT115" s="1049"/>
      <c r="DU115" s="1050"/>
      <c r="DV115" s="1052">
        <v>6.5</v>
      </c>
      <c r="DW115" s="1053"/>
      <c r="DX115" s="1053"/>
      <c r="DY115" s="1053"/>
      <c r="DZ115" s="1054"/>
    </row>
    <row r="116" spans="1:130" s="246" customFormat="1" ht="26.25" customHeight="1" x14ac:dyDescent="0.15">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457</v>
      </c>
      <c r="AB116" s="1049"/>
      <c r="AC116" s="1049"/>
      <c r="AD116" s="1049"/>
      <c r="AE116" s="1050"/>
      <c r="AF116" s="1051" t="s">
        <v>453</v>
      </c>
      <c r="AG116" s="1049"/>
      <c r="AH116" s="1049"/>
      <c r="AI116" s="1049"/>
      <c r="AJ116" s="1050"/>
      <c r="AK116" s="1051" t="s">
        <v>453</v>
      </c>
      <c r="AL116" s="1049"/>
      <c r="AM116" s="1049"/>
      <c r="AN116" s="1049"/>
      <c r="AO116" s="1050"/>
      <c r="AP116" s="1052" t="s">
        <v>388</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447</v>
      </c>
      <c r="BR116" s="1010"/>
      <c r="BS116" s="1010"/>
      <c r="BT116" s="1010"/>
      <c r="BU116" s="1010"/>
      <c r="BV116" s="1010" t="s">
        <v>453</v>
      </c>
      <c r="BW116" s="1010"/>
      <c r="BX116" s="1010"/>
      <c r="BY116" s="1010"/>
      <c r="BZ116" s="1010"/>
      <c r="CA116" s="1010" t="s">
        <v>388</v>
      </c>
      <c r="CB116" s="1010"/>
      <c r="CC116" s="1010"/>
      <c r="CD116" s="1010"/>
      <c r="CE116" s="1010"/>
      <c r="CF116" s="1004" t="s">
        <v>447</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196309</v>
      </c>
      <c r="DH116" s="1049"/>
      <c r="DI116" s="1049"/>
      <c r="DJ116" s="1049"/>
      <c r="DK116" s="1050"/>
      <c r="DL116" s="1051">
        <v>144987</v>
      </c>
      <c r="DM116" s="1049"/>
      <c r="DN116" s="1049"/>
      <c r="DO116" s="1049"/>
      <c r="DP116" s="1050"/>
      <c r="DQ116" s="1051">
        <v>93272</v>
      </c>
      <c r="DR116" s="1049"/>
      <c r="DS116" s="1049"/>
      <c r="DT116" s="1049"/>
      <c r="DU116" s="1050"/>
      <c r="DV116" s="1052">
        <v>0.6</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2523274</v>
      </c>
      <c r="AB117" s="1067"/>
      <c r="AC117" s="1067"/>
      <c r="AD117" s="1067"/>
      <c r="AE117" s="1068"/>
      <c r="AF117" s="1069">
        <v>2881301</v>
      </c>
      <c r="AG117" s="1067"/>
      <c r="AH117" s="1067"/>
      <c r="AI117" s="1067"/>
      <c r="AJ117" s="1068"/>
      <c r="AK117" s="1069">
        <v>3233019</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453</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448</v>
      </c>
      <c r="DH117" s="1049"/>
      <c r="DI117" s="1049"/>
      <c r="DJ117" s="1049"/>
      <c r="DK117" s="1050"/>
      <c r="DL117" s="1051" t="s">
        <v>388</v>
      </c>
      <c r="DM117" s="1049"/>
      <c r="DN117" s="1049"/>
      <c r="DO117" s="1049"/>
      <c r="DP117" s="1050"/>
      <c r="DQ117" s="1051" t="s">
        <v>128</v>
      </c>
      <c r="DR117" s="1049"/>
      <c r="DS117" s="1049"/>
      <c r="DT117" s="1049"/>
      <c r="DU117" s="1050"/>
      <c r="DV117" s="1052" t="s">
        <v>465</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303</v>
      </c>
      <c r="AG118" s="975"/>
      <c r="AH118" s="975"/>
      <c r="AI118" s="975"/>
      <c r="AJ118" s="976"/>
      <c r="AK118" s="974" t="s">
        <v>302</v>
      </c>
      <c r="AL118" s="975"/>
      <c r="AM118" s="975"/>
      <c r="AN118" s="975"/>
      <c r="AO118" s="976"/>
      <c r="AP118" s="1061" t="s">
        <v>427</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388</v>
      </c>
      <c r="BW118" s="1088"/>
      <c r="BX118" s="1088"/>
      <c r="BY118" s="1088"/>
      <c r="BZ118" s="1088"/>
      <c r="CA118" s="1088" t="s">
        <v>448</v>
      </c>
      <c r="CB118" s="1088"/>
      <c r="CC118" s="1088"/>
      <c r="CD118" s="1088"/>
      <c r="CE118" s="1088"/>
      <c r="CF118" s="1004" t="s">
        <v>453</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457</v>
      </c>
      <c r="DH118" s="1049"/>
      <c r="DI118" s="1049"/>
      <c r="DJ118" s="1049"/>
      <c r="DK118" s="1050"/>
      <c r="DL118" s="1051" t="s">
        <v>449</v>
      </c>
      <c r="DM118" s="1049"/>
      <c r="DN118" s="1049"/>
      <c r="DO118" s="1049"/>
      <c r="DP118" s="1050"/>
      <c r="DQ118" s="1051" t="s">
        <v>388</v>
      </c>
      <c r="DR118" s="1049"/>
      <c r="DS118" s="1049"/>
      <c r="DT118" s="1049"/>
      <c r="DU118" s="1050"/>
      <c r="DV118" s="1052" t="s">
        <v>453</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456</v>
      </c>
      <c r="AB119" s="982"/>
      <c r="AC119" s="982"/>
      <c r="AD119" s="982"/>
      <c r="AE119" s="983"/>
      <c r="AF119" s="984" t="s">
        <v>440</v>
      </c>
      <c r="AG119" s="982"/>
      <c r="AH119" s="982"/>
      <c r="AI119" s="982"/>
      <c r="AJ119" s="983"/>
      <c r="AK119" s="984" t="s">
        <v>448</v>
      </c>
      <c r="AL119" s="982"/>
      <c r="AM119" s="982"/>
      <c r="AN119" s="982"/>
      <c r="AO119" s="983"/>
      <c r="AP119" s="985" t="s">
        <v>128</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468</v>
      </c>
      <c r="BP119" s="1096"/>
      <c r="BQ119" s="1087">
        <v>45043409</v>
      </c>
      <c r="BR119" s="1088"/>
      <c r="BS119" s="1088"/>
      <c r="BT119" s="1088"/>
      <c r="BU119" s="1088"/>
      <c r="BV119" s="1088">
        <v>46576418</v>
      </c>
      <c r="BW119" s="1088"/>
      <c r="BX119" s="1088"/>
      <c r="BY119" s="1088"/>
      <c r="BZ119" s="1088"/>
      <c r="CA119" s="1088">
        <v>47704548</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457</v>
      </c>
      <c r="DH119" s="1074"/>
      <c r="DI119" s="1074"/>
      <c r="DJ119" s="1074"/>
      <c r="DK119" s="1075"/>
      <c r="DL119" s="1073" t="s">
        <v>388</v>
      </c>
      <c r="DM119" s="1074"/>
      <c r="DN119" s="1074"/>
      <c r="DO119" s="1074"/>
      <c r="DP119" s="1075"/>
      <c r="DQ119" s="1073" t="s">
        <v>440</v>
      </c>
      <c r="DR119" s="1074"/>
      <c r="DS119" s="1074"/>
      <c r="DT119" s="1074"/>
      <c r="DU119" s="1075"/>
      <c r="DV119" s="1076" t="s">
        <v>453</v>
      </c>
      <c r="DW119" s="1077"/>
      <c r="DX119" s="1077"/>
      <c r="DY119" s="1077"/>
      <c r="DZ119" s="1078"/>
    </row>
    <row r="120" spans="1:130" s="246" customFormat="1" ht="26.25" customHeight="1" x14ac:dyDescent="0.15">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443</v>
      </c>
      <c r="AB120" s="1049"/>
      <c r="AC120" s="1049"/>
      <c r="AD120" s="1049"/>
      <c r="AE120" s="1050"/>
      <c r="AF120" s="1051" t="s">
        <v>128</v>
      </c>
      <c r="AG120" s="1049"/>
      <c r="AH120" s="1049"/>
      <c r="AI120" s="1049"/>
      <c r="AJ120" s="1050"/>
      <c r="AK120" s="1051" t="s">
        <v>128</v>
      </c>
      <c r="AL120" s="1049"/>
      <c r="AM120" s="1049"/>
      <c r="AN120" s="1049"/>
      <c r="AO120" s="1050"/>
      <c r="AP120" s="1052" t="s">
        <v>388</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4298388</v>
      </c>
      <c r="BR120" s="1017"/>
      <c r="BS120" s="1017"/>
      <c r="BT120" s="1017"/>
      <c r="BU120" s="1017"/>
      <c r="BV120" s="1017">
        <v>4524276</v>
      </c>
      <c r="BW120" s="1017"/>
      <c r="BX120" s="1017"/>
      <c r="BY120" s="1017"/>
      <c r="BZ120" s="1017"/>
      <c r="CA120" s="1017">
        <v>4704728</v>
      </c>
      <c r="CB120" s="1017"/>
      <c r="CC120" s="1017"/>
      <c r="CD120" s="1017"/>
      <c r="CE120" s="1017"/>
      <c r="CF120" s="1031">
        <v>31.2</v>
      </c>
      <c r="CG120" s="1032"/>
      <c r="CH120" s="1032"/>
      <c r="CI120" s="1032"/>
      <c r="CJ120" s="1032"/>
      <c r="CK120" s="1097" t="s">
        <v>472</v>
      </c>
      <c r="CL120" s="1098"/>
      <c r="CM120" s="1098"/>
      <c r="CN120" s="1098"/>
      <c r="CO120" s="1099"/>
      <c r="CP120" s="1105" t="s">
        <v>402</v>
      </c>
      <c r="CQ120" s="1106"/>
      <c r="CR120" s="1106"/>
      <c r="CS120" s="1106"/>
      <c r="CT120" s="1106"/>
      <c r="CU120" s="1106"/>
      <c r="CV120" s="1106"/>
      <c r="CW120" s="1106"/>
      <c r="CX120" s="1106"/>
      <c r="CY120" s="1106"/>
      <c r="CZ120" s="1106"/>
      <c r="DA120" s="1106"/>
      <c r="DB120" s="1106"/>
      <c r="DC120" s="1106"/>
      <c r="DD120" s="1106"/>
      <c r="DE120" s="1106"/>
      <c r="DF120" s="1107"/>
      <c r="DG120" s="1016">
        <v>11424295</v>
      </c>
      <c r="DH120" s="1017"/>
      <c r="DI120" s="1017"/>
      <c r="DJ120" s="1017"/>
      <c r="DK120" s="1017"/>
      <c r="DL120" s="1017">
        <v>11471178</v>
      </c>
      <c r="DM120" s="1017"/>
      <c r="DN120" s="1017"/>
      <c r="DO120" s="1017"/>
      <c r="DP120" s="1017"/>
      <c r="DQ120" s="1017">
        <v>11991157</v>
      </c>
      <c r="DR120" s="1017"/>
      <c r="DS120" s="1017"/>
      <c r="DT120" s="1017"/>
      <c r="DU120" s="1017"/>
      <c r="DV120" s="1018">
        <v>79.400000000000006</v>
      </c>
      <c r="DW120" s="1018"/>
      <c r="DX120" s="1018"/>
      <c r="DY120" s="1018"/>
      <c r="DZ120" s="1019"/>
    </row>
    <row r="121" spans="1:130" s="246"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457</v>
      </c>
      <c r="AB121" s="1049"/>
      <c r="AC121" s="1049"/>
      <c r="AD121" s="1049"/>
      <c r="AE121" s="1050"/>
      <c r="AF121" s="1051" t="s">
        <v>388</v>
      </c>
      <c r="AG121" s="1049"/>
      <c r="AH121" s="1049"/>
      <c r="AI121" s="1049"/>
      <c r="AJ121" s="1050"/>
      <c r="AK121" s="1051" t="s">
        <v>388</v>
      </c>
      <c r="AL121" s="1049"/>
      <c r="AM121" s="1049"/>
      <c r="AN121" s="1049"/>
      <c r="AO121" s="1050"/>
      <c r="AP121" s="1052" t="s">
        <v>128</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11968579</v>
      </c>
      <c r="BR121" s="1010"/>
      <c r="BS121" s="1010"/>
      <c r="BT121" s="1010"/>
      <c r="BU121" s="1010"/>
      <c r="BV121" s="1010">
        <v>12721298</v>
      </c>
      <c r="BW121" s="1010"/>
      <c r="BX121" s="1010"/>
      <c r="BY121" s="1010"/>
      <c r="BZ121" s="1010"/>
      <c r="CA121" s="1010">
        <v>13323466</v>
      </c>
      <c r="CB121" s="1010"/>
      <c r="CC121" s="1010"/>
      <c r="CD121" s="1010"/>
      <c r="CE121" s="1010"/>
      <c r="CF121" s="1004">
        <v>88.2</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t="s">
        <v>128</v>
      </c>
      <c r="DH121" s="1010"/>
      <c r="DI121" s="1010"/>
      <c r="DJ121" s="1010"/>
      <c r="DK121" s="1010"/>
      <c r="DL121" s="1010" t="s">
        <v>128</v>
      </c>
      <c r="DM121" s="1010"/>
      <c r="DN121" s="1010"/>
      <c r="DO121" s="1010"/>
      <c r="DP121" s="1010"/>
      <c r="DQ121" s="1010" t="s">
        <v>448</v>
      </c>
      <c r="DR121" s="1010"/>
      <c r="DS121" s="1010"/>
      <c r="DT121" s="1010"/>
      <c r="DU121" s="1010"/>
      <c r="DV121" s="1011" t="s">
        <v>440</v>
      </c>
      <c r="DW121" s="1011"/>
      <c r="DX121" s="1011"/>
      <c r="DY121" s="1011"/>
      <c r="DZ121" s="1012"/>
    </row>
    <row r="122" spans="1:130" s="246" customFormat="1" ht="26.25" customHeight="1" x14ac:dyDescent="0.15">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456</v>
      </c>
      <c r="AB122" s="1049"/>
      <c r="AC122" s="1049"/>
      <c r="AD122" s="1049"/>
      <c r="AE122" s="1050"/>
      <c r="AF122" s="1051" t="s">
        <v>440</v>
      </c>
      <c r="AG122" s="1049"/>
      <c r="AH122" s="1049"/>
      <c r="AI122" s="1049"/>
      <c r="AJ122" s="1050"/>
      <c r="AK122" s="1051" t="s">
        <v>453</v>
      </c>
      <c r="AL122" s="1049"/>
      <c r="AM122" s="1049"/>
      <c r="AN122" s="1049"/>
      <c r="AO122" s="1050"/>
      <c r="AP122" s="1052" t="s">
        <v>388</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26194184</v>
      </c>
      <c r="BR122" s="1088"/>
      <c r="BS122" s="1088"/>
      <c r="BT122" s="1088"/>
      <c r="BU122" s="1088"/>
      <c r="BV122" s="1088">
        <v>27437080</v>
      </c>
      <c r="BW122" s="1088"/>
      <c r="BX122" s="1088"/>
      <c r="BY122" s="1088"/>
      <c r="BZ122" s="1088"/>
      <c r="CA122" s="1088">
        <v>28638840</v>
      </c>
      <c r="CB122" s="1088"/>
      <c r="CC122" s="1088"/>
      <c r="CD122" s="1088"/>
      <c r="CE122" s="1088"/>
      <c r="CF122" s="1108">
        <v>189.6</v>
      </c>
      <c r="CG122" s="1109"/>
      <c r="CH122" s="1109"/>
      <c r="CI122" s="1109"/>
      <c r="CJ122" s="1109"/>
      <c r="CK122" s="1100"/>
      <c r="CL122" s="1101"/>
      <c r="CM122" s="1101"/>
      <c r="CN122" s="1101"/>
      <c r="CO122" s="1102"/>
      <c r="CP122" s="1110" t="s">
        <v>477</v>
      </c>
      <c r="CQ122" s="1111"/>
      <c r="CR122" s="1111"/>
      <c r="CS122" s="1111"/>
      <c r="CT122" s="1111"/>
      <c r="CU122" s="1111"/>
      <c r="CV122" s="1111"/>
      <c r="CW122" s="1111"/>
      <c r="CX122" s="1111"/>
      <c r="CY122" s="1111"/>
      <c r="CZ122" s="1111"/>
      <c r="DA122" s="1111"/>
      <c r="DB122" s="1111"/>
      <c r="DC122" s="1111"/>
      <c r="DD122" s="1111"/>
      <c r="DE122" s="1111"/>
      <c r="DF122" s="1112"/>
      <c r="DG122" s="1009" t="s">
        <v>388</v>
      </c>
      <c r="DH122" s="1010"/>
      <c r="DI122" s="1010"/>
      <c r="DJ122" s="1010"/>
      <c r="DK122" s="1010"/>
      <c r="DL122" s="1010" t="s">
        <v>128</v>
      </c>
      <c r="DM122" s="1010"/>
      <c r="DN122" s="1010"/>
      <c r="DO122" s="1010"/>
      <c r="DP122" s="1010"/>
      <c r="DQ122" s="1010" t="s">
        <v>448</v>
      </c>
      <c r="DR122" s="1010"/>
      <c r="DS122" s="1010"/>
      <c r="DT122" s="1010"/>
      <c r="DU122" s="1010"/>
      <c r="DV122" s="1011" t="s">
        <v>448</v>
      </c>
      <c r="DW122" s="1011"/>
      <c r="DX122" s="1011"/>
      <c r="DY122" s="1011"/>
      <c r="DZ122" s="1012"/>
    </row>
    <row r="123" spans="1:130" s="246" customFormat="1" ht="26.25" customHeight="1" x14ac:dyDescent="0.15">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76328</v>
      </c>
      <c r="AB123" s="1049"/>
      <c r="AC123" s="1049"/>
      <c r="AD123" s="1049"/>
      <c r="AE123" s="1050"/>
      <c r="AF123" s="1051">
        <v>53063</v>
      </c>
      <c r="AG123" s="1049"/>
      <c r="AH123" s="1049"/>
      <c r="AI123" s="1049"/>
      <c r="AJ123" s="1050"/>
      <c r="AK123" s="1051">
        <v>53008</v>
      </c>
      <c r="AL123" s="1049"/>
      <c r="AM123" s="1049"/>
      <c r="AN123" s="1049"/>
      <c r="AO123" s="1050"/>
      <c r="AP123" s="1052">
        <v>0.4</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478</v>
      </c>
      <c r="BP123" s="1096"/>
      <c r="BQ123" s="1155">
        <v>42461151</v>
      </c>
      <c r="BR123" s="1156"/>
      <c r="BS123" s="1156"/>
      <c r="BT123" s="1156"/>
      <c r="BU123" s="1156"/>
      <c r="BV123" s="1156">
        <v>44682654</v>
      </c>
      <c r="BW123" s="1156"/>
      <c r="BX123" s="1156"/>
      <c r="BY123" s="1156"/>
      <c r="BZ123" s="1156"/>
      <c r="CA123" s="1156">
        <v>46667034</v>
      </c>
      <c r="CB123" s="1156"/>
      <c r="CC123" s="1156"/>
      <c r="CD123" s="1156"/>
      <c r="CE123" s="1156"/>
      <c r="CF123" s="1089"/>
      <c r="CG123" s="1090"/>
      <c r="CH123" s="1090"/>
      <c r="CI123" s="1090"/>
      <c r="CJ123" s="1091"/>
      <c r="CK123" s="1100"/>
      <c r="CL123" s="1101"/>
      <c r="CM123" s="1101"/>
      <c r="CN123" s="1101"/>
      <c r="CO123" s="1102"/>
      <c r="CP123" s="1110" t="s">
        <v>479</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440</v>
      </c>
      <c r="DM123" s="1049"/>
      <c r="DN123" s="1049"/>
      <c r="DO123" s="1049"/>
      <c r="DP123" s="1050"/>
      <c r="DQ123" s="1051" t="s">
        <v>453</v>
      </c>
      <c r="DR123" s="1049"/>
      <c r="DS123" s="1049"/>
      <c r="DT123" s="1049"/>
      <c r="DU123" s="1050"/>
      <c r="DV123" s="1052" t="s">
        <v>457</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440</v>
      </c>
      <c r="AB124" s="1049"/>
      <c r="AC124" s="1049"/>
      <c r="AD124" s="1049"/>
      <c r="AE124" s="1050"/>
      <c r="AF124" s="1051" t="s">
        <v>388</v>
      </c>
      <c r="AG124" s="1049"/>
      <c r="AH124" s="1049"/>
      <c r="AI124" s="1049"/>
      <c r="AJ124" s="1050"/>
      <c r="AK124" s="1051" t="s">
        <v>388</v>
      </c>
      <c r="AL124" s="1049"/>
      <c r="AM124" s="1049"/>
      <c r="AN124" s="1049"/>
      <c r="AO124" s="1050"/>
      <c r="AP124" s="1052" t="s">
        <v>457</v>
      </c>
      <c r="AQ124" s="1053"/>
      <c r="AR124" s="1053"/>
      <c r="AS124" s="1053"/>
      <c r="AT124" s="1054"/>
      <c r="AU124" s="1151" t="s">
        <v>480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17.100000000000001</v>
      </c>
      <c r="BR124" s="1118"/>
      <c r="BS124" s="1118"/>
      <c r="BT124" s="1118"/>
      <c r="BU124" s="1118"/>
      <c r="BV124" s="1118">
        <v>12.4</v>
      </c>
      <c r="BW124" s="1118"/>
      <c r="BX124" s="1118"/>
      <c r="BY124" s="1118"/>
      <c r="BZ124" s="1118"/>
      <c r="CA124" s="1118">
        <v>6.8</v>
      </c>
      <c r="CB124" s="1118"/>
      <c r="CC124" s="1118"/>
      <c r="CD124" s="1118"/>
      <c r="CE124" s="1118"/>
      <c r="CF124" s="1119"/>
      <c r="CG124" s="1120"/>
      <c r="CH124" s="1120"/>
      <c r="CI124" s="1120"/>
      <c r="CJ124" s="1121"/>
      <c r="CK124" s="1103"/>
      <c r="CL124" s="1103"/>
      <c r="CM124" s="1103"/>
      <c r="CN124" s="1103"/>
      <c r="CO124" s="1104"/>
      <c r="CP124" s="1110" t="s">
        <v>481</v>
      </c>
      <c r="CQ124" s="1111"/>
      <c r="CR124" s="1111"/>
      <c r="CS124" s="1111"/>
      <c r="CT124" s="1111"/>
      <c r="CU124" s="1111"/>
      <c r="CV124" s="1111"/>
      <c r="CW124" s="1111"/>
      <c r="CX124" s="1111"/>
      <c r="CY124" s="1111"/>
      <c r="CZ124" s="1111"/>
      <c r="DA124" s="1111"/>
      <c r="DB124" s="1111"/>
      <c r="DC124" s="1111"/>
      <c r="DD124" s="1111"/>
      <c r="DE124" s="1111"/>
      <c r="DF124" s="1112"/>
      <c r="DG124" s="1095" t="s">
        <v>449</v>
      </c>
      <c r="DH124" s="1074"/>
      <c r="DI124" s="1074"/>
      <c r="DJ124" s="1074"/>
      <c r="DK124" s="1075"/>
      <c r="DL124" s="1073" t="s">
        <v>453</v>
      </c>
      <c r="DM124" s="1074"/>
      <c r="DN124" s="1074"/>
      <c r="DO124" s="1074"/>
      <c r="DP124" s="1075"/>
      <c r="DQ124" s="1073" t="s">
        <v>453</v>
      </c>
      <c r="DR124" s="1074"/>
      <c r="DS124" s="1074"/>
      <c r="DT124" s="1074"/>
      <c r="DU124" s="1075"/>
      <c r="DV124" s="1076" t="s">
        <v>443</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443</v>
      </c>
      <c r="AB125" s="1049"/>
      <c r="AC125" s="1049"/>
      <c r="AD125" s="1049"/>
      <c r="AE125" s="1050"/>
      <c r="AF125" s="1051" t="s">
        <v>449</v>
      </c>
      <c r="AG125" s="1049"/>
      <c r="AH125" s="1049"/>
      <c r="AI125" s="1049"/>
      <c r="AJ125" s="1050"/>
      <c r="AK125" s="1051" t="s">
        <v>449</v>
      </c>
      <c r="AL125" s="1049"/>
      <c r="AM125" s="1049"/>
      <c r="AN125" s="1049"/>
      <c r="AO125" s="1050"/>
      <c r="AP125" s="1052" t="s">
        <v>453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453</v>
      </c>
      <c r="DH125" s="1017"/>
      <c r="DI125" s="1017"/>
      <c r="DJ125" s="1017"/>
      <c r="DK125" s="1017"/>
      <c r="DL125" s="1017" t="s">
        <v>449</v>
      </c>
      <c r="DM125" s="1017"/>
      <c r="DN125" s="1017"/>
      <c r="DO125" s="1017"/>
      <c r="DP125" s="1017"/>
      <c r="DQ125" s="1017" t="s">
        <v>440</v>
      </c>
      <c r="DR125" s="1017"/>
      <c r="DS125" s="1017"/>
      <c r="DT125" s="1017"/>
      <c r="DU125" s="1017"/>
      <c r="DV125" s="1018" t="s">
        <v>457</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107434</v>
      </c>
      <c r="AB126" s="1049"/>
      <c r="AC126" s="1049"/>
      <c r="AD126" s="1049"/>
      <c r="AE126" s="1050"/>
      <c r="AF126" s="1051">
        <v>74166</v>
      </c>
      <c r="AG126" s="1049"/>
      <c r="AH126" s="1049"/>
      <c r="AI126" s="1049"/>
      <c r="AJ126" s="1050"/>
      <c r="AK126" s="1051">
        <v>146791</v>
      </c>
      <c r="AL126" s="1049"/>
      <c r="AM126" s="1049"/>
      <c r="AN126" s="1049"/>
      <c r="AO126" s="1050"/>
      <c r="AP126" s="1052">
        <v>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484</v>
      </c>
      <c r="CQ126" s="1040"/>
      <c r="CR126" s="1040"/>
      <c r="CS126" s="1040"/>
      <c r="CT126" s="1040"/>
      <c r="CU126" s="1040"/>
      <c r="CV126" s="1040"/>
      <c r="CW126" s="1040"/>
      <c r="CX126" s="1040"/>
      <c r="CY126" s="1040"/>
      <c r="CZ126" s="1040"/>
      <c r="DA126" s="1040"/>
      <c r="DB126" s="1040"/>
      <c r="DC126" s="1040"/>
      <c r="DD126" s="1040"/>
      <c r="DE126" s="1040"/>
      <c r="DF126" s="1041"/>
      <c r="DG126" s="1009" t="s">
        <v>457</v>
      </c>
      <c r="DH126" s="1010"/>
      <c r="DI126" s="1010"/>
      <c r="DJ126" s="1010"/>
      <c r="DK126" s="1010"/>
      <c r="DL126" s="1010" t="s">
        <v>128</v>
      </c>
      <c r="DM126" s="1010"/>
      <c r="DN126" s="1010"/>
      <c r="DO126" s="1010"/>
      <c r="DP126" s="1010"/>
      <c r="DQ126" s="1010" t="s">
        <v>449</v>
      </c>
      <c r="DR126" s="1010"/>
      <c r="DS126" s="1010"/>
      <c r="DT126" s="1010"/>
      <c r="DU126" s="1010"/>
      <c r="DV126" s="1011" t="s">
        <v>449</v>
      </c>
      <c r="DW126" s="1011"/>
      <c r="DX126" s="1011"/>
      <c r="DY126" s="1011"/>
      <c r="DZ126" s="1012"/>
    </row>
    <row r="127" spans="1:130" s="246" customFormat="1" ht="26.25" customHeight="1" x14ac:dyDescent="0.15">
      <c r="A127" s="1150"/>
      <c r="B127" s="1038"/>
      <c r="C127" s="1092" t="s">
        <v>485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448</v>
      </c>
      <c r="AB127" s="1049"/>
      <c r="AC127" s="1049"/>
      <c r="AD127" s="1049"/>
      <c r="AE127" s="1050"/>
      <c r="AF127" s="1051" t="s">
        <v>128</v>
      </c>
      <c r="AG127" s="1049"/>
      <c r="AH127" s="1049"/>
      <c r="AI127" s="1049"/>
      <c r="AJ127" s="1050"/>
      <c r="AK127" s="1051" t="s">
        <v>448</v>
      </c>
      <c r="AL127" s="1049"/>
      <c r="AM127" s="1049"/>
      <c r="AN127" s="1049"/>
      <c r="AO127" s="1050"/>
      <c r="AP127" s="1052" t="s">
        <v>448</v>
      </c>
      <c r="AQ127" s="1053"/>
      <c r="AR127" s="1053"/>
      <c r="AS127" s="1053"/>
      <c r="AT127" s="1054"/>
      <c r="AU127" s="282"/>
      <c r="AV127" s="282"/>
      <c r="AW127" s="282"/>
      <c r="AX127" s="1122" t="s">
        <v>486</v>
      </c>
      <c r="AY127" s="1123"/>
      <c r="AZ127" s="1123"/>
      <c r="BA127" s="1123"/>
      <c r="BB127" s="1123"/>
      <c r="BC127" s="1123"/>
      <c r="BD127" s="1123"/>
      <c r="BE127" s="1124"/>
      <c r="BF127" s="1125" t="s">
        <v>487</v>
      </c>
      <c r="BG127" s="1123"/>
      <c r="BH127" s="1123"/>
      <c r="BI127" s="1123"/>
      <c r="BJ127" s="1123"/>
      <c r="BK127" s="1123"/>
      <c r="BL127" s="1124"/>
      <c r="BM127" s="1125" t="s">
        <v>488</v>
      </c>
      <c r="BN127" s="1123"/>
      <c r="BO127" s="1123"/>
      <c r="BP127" s="1123"/>
      <c r="BQ127" s="1123"/>
      <c r="BR127" s="1123"/>
      <c r="BS127" s="1124"/>
      <c r="BT127" s="1125" t="s">
        <v>489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490</v>
      </c>
      <c r="CQ127" s="1040"/>
      <c r="CR127" s="1040"/>
      <c r="CS127" s="1040"/>
      <c r="CT127" s="1040"/>
      <c r="CU127" s="1040"/>
      <c r="CV127" s="1040"/>
      <c r="CW127" s="1040"/>
      <c r="CX127" s="1040"/>
      <c r="CY127" s="1040"/>
      <c r="CZ127" s="1040"/>
      <c r="DA127" s="1040"/>
      <c r="DB127" s="1040"/>
      <c r="DC127" s="1040"/>
      <c r="DD127" s="1040"/>
      <c r="DE127" s="1040"/>
      <c r="DF127" s="1041"/>
      <c r="DG127" s="1009" t="s">
        <v>457</v>
      </c>
      <c r="DH127" s="1010"/>
      <c r="DI127" s="1010"/>
      <c r="DJ127" s="1010"/>
      <c r="DK127" s="1010"/>
      <c r="DL127" s="1010" t="s">
        <v>449</v>
      </c>
      <c r="DM127" s="1010"/>
      <c r="DN127" s="1010"/>
      <c r="DO127" s="1010"/>
      <c r="DP127" s="1010"/>
      <c r="DQ127" s="1010" t="s">
        <v>449</v>
      </c>
      <c r="DR127" s="1010"/>
      <c r="DS127" s="1010"/>
      <c r="DT127" s="1010"/>
      <c r="DU127" s="1010"/>
      <c r="DV127" s="1011" t="s">
        <v>388</v>
      </c>
      <c r="DW127" s="1011"/>
      <c r="DX127" s="1011"/>
      <c r="DY127" s="1011"/>
      <c r="DZ127" s="1012"/>
    </row>
    <row r="128" spans="1:130" s="246" customFormat="1" ht="26.25" customHeight="1" thickBot="1" x14ac:dyDescent="0.2">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563342</v>
      </c>
      <c r="AB128" s="1138"/>
      <c r="AC128" s="1138"/>
      <c r="AD128" s="1138"/>
      <c r="AE128" s="1139"/>
      <c r="AF128" s="1140">
        <v>571294</v>
      </c>
      <c r="AG128" s="1138"/>
      <c r="AH128" s="1138"/>
      <c r="AI128" s="1138"/>
      <c r="AJ128" s="1139"/>
      <c r="AK128" s="1140">
        <v>600426</v>
      </c>
      <c r="AL128" s="1138"/>
      <c r="AM128" s="1138"/>
      <c r="AN128" s="1138"/>
      <c r="AO128" s="1139"/>
      <c r="AP128" s="1141"/>
      <c r="AQ128" s="1142"/>
      <c r="AR128" s="1142"/>
      <c r="AS128" s="1142"/>
      <c r="AT128" s="1143"/>
      <c r="AU128" s="282"/>
      <c r="AV128" s="282"/>
      <c r="AW128" s="282"/>
      <c r="AX128" s="978" t="s">
        <v>493</v>
      </c>
      <c r="AY128" s="979"/>
      <c r="AZ128" s="979"/>
      <c r="BA128" s="979"/>
      <c r="BB128" s="979"/>
      <c r="BC128" s="979"/>
      <c r="BD128" s="979"/>
      <c r="BE128" s="980"/>
      <c r="BF128" s="1144" t="s">
        <v>453</v>
      </c>
      <c r="BG128" s="1145"/>
      <c r="BH128" s="1145"/>
      <c r="BI128" s="1145"/>
      <c r="BJ128" s="1145"/>
      <c r="BK128" s="1145"/>
      <c r="BL128" s="1146"/>
      <c r="BM128" s="1144">
        <v>12.64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494</v>
      </c>
      <c r="CQ128" s="1127"/>
      <c r="CR128" s="1127"/>
      <c r="CS128" s="1127"/>
      <c r="CT128" s="1127"/>
      <c r="CU128" s="1127"/>
      <c r="CV128" s="1127"/>
      <c r="CW128" s="1127"/>
      <c r="CX128" s="1127"/>
      <c r="CY128" s="1127"/>
      <c r="CZ128" s="1127"/>
      <c r="DA128" s="1127"/>
      <c r="DB128" s="1127"/>
      <c r="DC128" s="1127"/>
      <c r="DD128" s="1127"/>
      <c r="DE128" s="1127"/>
      <c r="DF128" s="1128"/>
      <c r="DG128" s="1129" t="s">
        <v>388</v>
      </c>
      <c r="DH128" s="1130"/>
      <c r="DI128" s="1130"/>
      <c r="DJ128" s="1130"/>
      <c r="DK128" s="1130"/>
      <c r="DL128" s="1130" t="s">
        <v>388</v>
      </c>
      <c r="DM128" s="1130"/>
      <c r="DN128" s="1130"/>
      <c r="DO128" s="1130"/>
      <c r="DP128" s="1130"/>
      <c r="DQ128" s="1130" t="s">
        <v>128</v>
      </c>
      <c r="DR128" s="1130"/>
      <c r="DS128" s="1130"/>
      <c r="DT128" s="1130"/>
      <c r="DU128" s="1130"/>
      <c r="DV128" s="1131" t="s">
        <v>440</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495</v>
      </c>
      <c r="X129" s="1164"/>
      <c r="Y129" s="1164"/>
      <c r="Z129" s="1165"/>
      <c r="AA129" s="1048">
        <v>16679543</v>
      </c>
      <c r="AB129" s="1049"/>
      <c r="AC129" s="1049"/>
      <c r="AD129" s="1049"/>
      <c r="AE129" s="1050"/>
      <c r="AF129" s="1051">
        <v>16924913</v>
      </c>
      <c r="AG129" s="1049"/>
      <c r="AH129" s="1049"/>
      <c r="AI129" s="1049"/>
      <c r="AJ129" s="1050"/>
      <c r="AK129" s="1051">
        <v>17089325</v>
      </c>
      <c r="AL129" s="1049"/>
      <c r="AM129" s="1049"/>
      <c r="AN129" s="1049"/>
      <c r="AO129" s="1050"/>
      <c r="AP129" s="1166"/>
      <c r="AQ129" s="1167"/>
      <c r="AR129" s="1167"/>
      <c r="AS129" s="1167"/>
      <c r="AT129" s="1168"/>
      <c r="AU129" s="284"/>
      <c r="AV129" s="284"/>
      <c r="AW129" s="284"/>
      <c r="AX129" s="1157" t="s">
        <v>496</v>
      </c>
      <c r="AY129" s="1040"/>
      <c r="AZ129" s="1040"/>
      <c r="BA129" s="1040"/>
      <c r="BB129" s="1040"/>
      <c r="BC129" s="1040"/>
      <c r="BD129" s="1040"/>
      <c r="BE129" s="1041"/>
      <c r="BF129" s="1158" t="s">
        <v>388</v>
      </c>
      <c r="BG129" s="1159"/>
      <c r="BH129" s="1159"/>
      <c r="BI129" s="1159"/>
      <c r="BJ129" s="1159"/>
      <c r="BK129" s="1159"/>
      <c r="BL129" s="1160"/>
      <c r="BM129" s="1158">
        <v>17.64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1606184</v>
      </c>
      <c r="AB130" s="1049"/>
      <c r="AC130" s="1049"/>
      <c r="AD130" s="1049"/>
      <c r="AE130" s="1050"/>
      <c r="AF130" s="1051">
        <v>1743301</v>
      </c>
      <c r="AG130" s="1049"/>
      <c r="AH130" s="1049"/>
      <c r="AI130" s="1049"/>
      <c r="AJ130" s="1050"/>
      <c r="AK130" s="1051">
        <v>1987947</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3.4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15073359</v>
      </c>
      <c r="AB131" s="1074"/>
      <c r="AC131" s="1074"/>
      <c r="AD131" s="1074"/>
      <c r="AE131" s="1075"/>
      <c r="AF131" s="1073">
        <v>15181612</v>
      </c>
      <c r="AG131" s="1074"/>
      <c r="AH131" s="1074"/>
      <c r="AI131" s="1074"/>
      <c r="AJ131" s="1075"/>
      <c r="AK131" s="1073">
        <v>15101378</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v>6.8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2.3468425320000001</v>
      </c>
      <c r="AB132" s="1190"/>
      <c r="AC132" s="1190"/>
      <c r="AD132" s="1190"/>
      <c r="AE132" s="1191"/>
      <c r="AF132" s="1192">
        <v>3.7328447069999999</v>
      </c>
      <c r="AG132" s="1190"/>
      <c r="AH132" s="1190"/>
      <c r="AI132" s="1190"/>
      <c r="AJ132" s="1191"/>
      <c r="AK132" s="1192">
        <v>4.2687892459999999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2.8</v>
      </c>
      <c r="AB133" s="1173"/>
      <c r="AC133" s="1173"/>
      <c r="AD133" s="1173"/>
      <c r="AE133" s="1174"/>
      <c r="AF133" s="1172">
        <v>3.1</v>
      </c>
      <c r="AG133" s="1173"/>
      <c r="AH133" s="1173"/>
      <c r="AI133" s="1173"/>
      <c r="AJ133" s="1174"/>
      <c r="AK133" s="1172">
        <v>3.4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QUI1DgjKGt1GZu17KbLLTrmyHgHQQQdsnHEMSLMWGCnrh5aX11CSUIG0/irZju2bXy58qp/ZDLFRV/IVHlUaA==" saltValue="ydL1HRAROjzOdmpGxWFS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eRSBzqGRBnVdj5wUHN/3agZZL27bX8rj1MjjicOqIuEnlKo/iQt67XzZ+12yiSYAvIGtlIy/vuwkSLuzDeIog==" saltValue="dTYGMIH7rm5YVWdX49Ng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WB9no1ygArqCoFD69WGc96/+7wfCLcP7zUNHwZkMmQO1JoDZWYwFtEu/VARlR+IJbLMCU1cRqjyi9S6uAGWow==" saltValue="QvDtxKn7EQB3z2/FM3Ur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3949517</v>
      </c>
      <c r="AP9" s="312">
        <v>45849</v>
      </c>
      <c r="AQ9" s="313">
        <v>62647</v>
      </c>
      <c r="AR9" s="314">
        <v>-26.8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739931</v>
      </c>
      <c r="AP10" s="315">
        <v>8590</v>
      </c>
      <c r="AQ10" s="316">
        <v>5968</v>
      </c>
      <c r="AR10" s="317">
        <v>43.9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683562</v>
      </c>
      <c r="AP11" s="315">
        <v>7935</v>
      </c>
      <c r="AQ11" s="316">
        <v>5863</v>
      </c>
      <c r="AR11" s="317">
        <v>35.299999999999997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t="s">
        <v>517</v>
      </c>
      <c r="AP12" s="315" t="s">
        <v>517</v>
      </c>
      <c r="AQ12" s="316">
        <v>1312</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517</v>
      </c>
      <c r="AP13" s="315" t="s">
        <v>517</v>
      </c>
      <c r="AQ13" s="316">
        <v>0</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304500</v>
      </c>
      <c r="AP14" s="315">
        <v>3535</v>
      </c>
      <c r="AQ14" s="316">
        <v>2308</v>
      </c>
      <c r="AR14" s="317">
        <v>53.2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119306</v>
      </c>
      <c r="AP15" s="315">
        <v>1385</v>
      </c>
      <c r="AQ15" s="316">
        <v>1635</v>
      </c>
      <c r="AR15" s="317">
        <v>-15.3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-298400</v>
      </c>
      <c r="AP16" s="315">
        <v>-3464</v>
      </c>
      <c r="AQ16" s="316">
        <v>-5106</v>
      </c>
      <c r="AR16" s="317">
        <v>-32.200000000000003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5498416</v>
      </c>
      <c r="AP17" s="315">
        <v>63830</v>
      </c>
      <c r="AQ17" s="316">
        <v>74627</v>
      </c>
      <c r="AR17" s="317">
        <v>-14.5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5.79</v>
      </c>
      <c r="AP21" s="328">
        <v>7.32</v>
      </c>
      <c r="AQ21" s="329">
        <v>-1.53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99.4</v>
      </c>
      <c r="AP22" s="333">
        <v>98.6</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2142869</v>
      </c>
      <c r="AP32" s="342">
        <v>24876</v>
      </c>
      <c r="AQ32" s="343">
        <v>39505</v>
      </c>
      <c r="AR32" s="344">
        <v>-37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517</v>
      </c>
      <c r="AP34" s="342" t="s">
        <v>517</v>
      </c>
      <c r="AQ34" s="343">
        <v>56</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532090</v>
      </c>
      <c r="AP35" s="342">
        <v>6177</v>
      </c>
      <c r="AQ35" s="343">
        <v>13645</v>
      </c>
      <c r="AR35" s="344">
        <v>-54.7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v>358261</v>
      </c>
      <c r="AP36" s="342">
        <v>4159</v>
      </c>
      <c r="AQ36" s="343">
        <v>1726</v>
      </c>
      <c r="AR36" s="344">
        <v>141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v>199799</v>
      </c>
      <c r="AP37" s="342">
        <v>2319</v>
      </c>
      <c r="AQ37" s="343">
        <v>663</v>
      </c>
      <c r="AR37" s="344">
        <v>249.8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t="s">
        <v>517</v>
      </c>
      <c r="AP38" s="345" t="s">
        <v>517</v>
      </c>
      <c r="AQ38" s="346">
        <v>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v>-600426</v>
      </c>
      <c r="AP39" s="342">
        <v>-6970</v>
      </c>
      <c r="AQ39" s="343">
        <v>-5573</v>
      </c>
      <c r="AR39" s="344">
        <v>25.1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-1987947</v>
      </c>
      <c r="AP40" s="342">
        <v>-23078</v>
      </c>
      <c r="AQ40" s="343">
        <v>-36518</v>
      </c>
      <c r="AR40" s="344">
        <v>-36.799999999999997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644646</v>
      </c>
      <c r="AP41" s="342">
        <v>7484</v>
      </c>
      <c r="AQ41" s="343">
        <v>13504</v>
      </c>
      <c r="AR41" s="344">
        <v>-44.6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5234389</v>
      </c>
      <c r="AN51" s="364">
        <v>62429</v>
      </c>
      <c r="AO51" s="365">
        <v>47.7</v>
      </c>
      <c r="AP51" s="366">
        <v>66255</v>
      </c>
      <c r="AQ51" s="367">
        <v>3.6</v>
      </c>
      <c r="AR51" s="368">
        <v>44.1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4235938</v>
      </c>
      <c r="AN52" s="372">
        <v>50520</v>
      </c>
      <c r="AO52" s="373">
        <v>46.4</v>
      </c>
      <c r="AP52" s="374">
        <v>31822</v>
      </c>
      <c r="AQ52" s="375">
        <v>8.8000000000000007</v>
      </c>
      <c r="AR52" s="376">
        <v>37.6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6344681</v>
      </c>
      <c r="AN53" s="364">
        <v>75145</v>
      </c>
      <c r="AO53" s="365">
        <v>20.399999999999999</v>
      </c>
      <c r="AP53" s="366">
        <v>54227</v>
      </c>
      <c r="AQ53" s="367">
        <v>-18.2</v>
      </c>
      <c r="AR53" s="368">
        <v>38.6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5109235</v>
      </c>
      <c r="AN54" s="372">
        <v>60512</v>
      </c>
      <c r="AO54" s="373">
        <v>19.8</v>
      </c>
      <c r="AP54" s="374">
        <v>29694</v>
      </c>
      <c r="AQ54" s="375">
        <v>-6.7</v>
      </c>
      <c r="AR54" s="376">
        <v>26.5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3615188</v>
      </c>
      <c r="AN55" s="364">
        <v>42406</v>
      </c>
      <c r="AO55" s="365">
        <v>-43.6</v>
      </c>
      <c r="AP55" s="366">
        <v>57295</v>
      </c>
      <c r="AQ55" s="367">
        <v>5.7</v>
      </c>
      <c r="AR55" s="368">
        <v>-49.3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2794384</v>
      </c>
      <c r="AN56" s="372">
        <v>32778</v>
      </c>
      <c r="AO56" s="373">
        <v>-45.8</v>
      </c>
      <c r="AP56" s="374">
        <v>32771</v>
      </c>
      <c r="AQ56" s="375">
        <v>10.4</v>
      </c>
      <c r="AR56" s="376">
        <v>-56.2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3971037</v>
      </c>
      <c r="AN57" s="364">
        <v>46351</v>
      </c>
      <c r="AO57" s="365">
        <v>9.3000000000000007</v>
      </c>
      <c r="AP57" s="366">
        <v>54110</v>
      </c>
      <c r="AQ57" s="367">
        <v>-5.6</v>
      </c>
      <c r="AR57" s="368">
        <v>14.9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3192680</v>
      </c>
      <c r="AN58" s="372">
        <v>37266</v>
      </c>
      <c r="AO58" s="373">
        <v>13.7</v>
      </c>
      <c r="AP58" s="374">
        <v>30620</v>
      </c>
      <c r="AQ58" s="375">
        <v>-6.6</v>
      </c>
      <c r="AR58" s="376">
        <v>20.3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2507685</v>
      </c>
      <c r="AN59" s="364">
        <v>29111</v>
      </c>
      <c r="AO59" s="365">
        <v>-37.200000000000003</v>
      </c>
      <c r="AP59" s="366">
        <v>54684</v>
      </c>
      <c r="AQ59" s="367">
        <v>1.1000000000000001</v>
      </c>
      <c r="AR59" s="368">
        <v>-38.299999999999997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2315955</v>
      </c>
      <c r="AN60" s="372">
        <v>26885</v>
      </c>
      <c r="AO60" s="373">
        <v>-27.9</v>
      </c>
      <c r="AP60" s="374">
        <v>32829</v>
      </c>
      <c r="AQ60" s="375">
        <v>7.2</v>
      </c>
      <c r="AR60" s="376">
        <v>-35.1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4334596</v>
      </c>
      <c r="AN61" s="379">
        <v>51088</v>
      </c>
      <c r="AO61" s="380">
        <v>-0.7</v>
      </c>
      <c r="AP61" s="381">
        <v>57314</v>
      </c>
      <c r="AQ61" s="382">
        <v>-2.7</v>
      </c>
      <c r="AR61" s="368">
        <v>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3529638</v>
      </c>
      <c r="AN62" s="372">
        <v>41592</v>
      </c>
      <c r="AO62" s="373">
        <v>1.2</v>
      </c>
      <c r="AP62" s="374">
        <v>31547</v>
      </c>
      <c r="AQ62" s="375">
        <v>2.6</v>
      </c>
      <c r="AR62" s="376">
        <v>-1.4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cZ7ALOnL1kxa/2t/ISF/z6YL6FzxMBuKcSbOUcUQwV5Uilh49s0kNZw73bGLGXl3CUiQ4lLF9tiPlHppcwZjw==" saltValue="0nVam3uAqFojQPXblLq+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5q4nN/7jYE8x+1YH1qZiJD4MfP3nwLVrpe42PGCf52yIawieW+kDS0QZexCJDklCtFk6mKnNCWmUQPn4uVsw==" saltValue="uEGfT+UAg6IHtHenC8Xx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CPhM4vzLbkx5d5XwtSRFLnl+LTy3DuiirNE7IsTbem0K+yEnFRoMuzU5QNaKVq0WHzgqmX2ITQqWIJVIMgO4g==" saltValue="2Av1yv85w7hPnGMtX0vo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13.39</v>
      </c>
      <c r="G47" s="12">
        <v>11.09</v>
      </c>
      <c r="H47" s="12">
        <v>12.68</v>
      </c>
      <c r="I47" s="12">
        <v>10.88</v>
      </c>
      <c r="J47" s="13">
        <v>13.74</v>
      </c>
    </row>
    <row r="48" spans="2:10" ht="57.75" customHeight="1" x14ac:dyDescent="0.15">
      <c r="B48" s="14"/>
      <c r="C48" s="1234" t="s">
        <v>4</v>
      </c>
      <c r="D48" s="1234"/>
      <c r="E48" s="1235"/>
      <c r="F48" s="15">
        <v>4.92</v>
      </c>
      <c r="G48" s="16">
        <v>7.01</v>
      </c>
      <c r="H48" s="16">
        <v>5.04</v>
      </c>
      <c r="I48" s="16">
        <v>3.68</v>
      </c>
      <c r="J48" s="17">
        <v>5.54</v>
      </c>
    </row>
    <row r="49" spans="2:10" ht="57.75" customHeight="1" thickBot="1" x14ac:dyDescent="0.2">
      <c r="B49" s="18"/>
      <c r="C49" s="1236" t="s">
        <v>5</v>
      </c>
      <c r="D49" s="1236"/>
      <c r="E49" s="1237"/>
      <c r="F49" s="19" t="s">
        <v>564</v>
      </c>
      <c r="G49" s="20">
        <v>0.57999999999999996</v>
      </c>
      <c r="H49" s="20" t="s">
        <v>565</v>
      </c>
      <c r="I49" s="20" t="s">
        <v>566</v>
      </c>
      <c r="J49" s="21">
        <v>4.8499999999999996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gNfQ3Iw480VLAWjUMzBtKD9WaXRiG8dRPu7bDkT0GsFQ4EuZNdHzTsofAaJVJ+9dJMb3yhPS4eO9L5rslcm2g==" saltValue="m8blalawWhVxnPFVvSXz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2020-10-01T06:27:07Z</cp:lastPrinted>
  <dcterms:created xsi:type="dcterms:W3CDTF">2020-02-10T04:23:14Z</dcterms:created>
  <dcterms:modified xsi:type="dcterms:W3CDTF">2020-10-01T06:27:33Z</dcterms:modified>
  <cp:category/>
</cp:coreProperties>
</file>