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3_市町村回答\52 設楽町○\"/>
    </mc:Choice>
  </mc:AlternateContent>
  <bookViews>
    <workbookView xWindow="-120" yWindow="-120" windowWidth="29040" windowHeight="15840" tabRatio="6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O35" i="10"/>
  <c r="AM35" i="10"/>
  <c r="CO34" i="10"/>
  <c r="AM34" i="10"/>
  <c r="C34" i="10"/>
  <c r="C35" i="10" s="1"/>
  <c r="C36"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alcChain>
</file>

<file path=xl/sharedStrings.xml><?xml version="1.0" encoding="utf-8"?>
<sst xmlns="http://schemas.openxmlformats.org/spreadsheetml/2006/main" count="1174" uniqueCount="616">
  <si>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</si>
  <si>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</si>
  <si>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</si>
  <si>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</si>
  <si>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</si>
  <si>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</si>
  <si>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</si>
  <si>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</si>
  <si>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</si>
  <si>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</si>
  <si>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</si>
  <si>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</si>
  <si>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</si>
  <si>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</si>
  <si>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</si>
  <si>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</si>
  <si>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</si>
  <si>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</si>
  <si>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</si>
  <si>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</si>
  <si>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</si>
  <si>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</si>
  <si>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</si>
  <si>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</si>
  <si>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</si>
  <si>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</si>
  <si>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</si>
  <si>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</si>
  <si>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</si>
  <si>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</si>
  <si>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</si>
  <si>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</si>
  <si>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</si>
  <si>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</si>
  <si>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</si>
  <si>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</si>
  <si>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</si>
  <si>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</si>
  <si>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</si>
  <si>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</si>
  <si>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</si>
  <si>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</si>
  <si>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</si>
  <si>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</si>
  <si>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</si>
  <si>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</si>
  <si>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</si>
  <si>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</si>
  <si>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</si>
  <si>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</si>
  <si>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</si>
  <si>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</si>
  <si>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</si>
  <si>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</si>
  <si>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</si>
  <si>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</si>
  <si>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</si>
  <si>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</si>
  <si>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</si>
  <si>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</si>
  <si>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</si>
  <si>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</si>
  <si>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</si>
  <si>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</si>
  <si>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</si>
  <si>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</si>
  <si>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</si>
  <si>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</si>
  <si>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</si>
  <si>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</si>
  <si>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</si>
  <si>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</si>
  <si>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</si>
  <si>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</si>
  <si>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</si>
  <si>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</si>
  <si>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</si>
  <si>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</si>
  <si>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</si>
  <si>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</si>
  <si>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</si>
  <si>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</si>
  <si>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</si>
  <si>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</si>
  <si>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</si>
  <si>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</si>
  <si>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</si>
  <si>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</si>
  <si>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</si>
  <si>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</si>
  <si>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</si>
  <si>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</si>
  <si>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</si>
  <si>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</si>
  <si>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</si>
  <si>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</si>
  <si>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</si>
  <si>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</si>
  <si>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設楽町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</si>
  <si>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</si>
  <si>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</si>
  <si>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</si>
  <si>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</si>
  <si>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</si>
  <si>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</si>
  <si>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</si>
  <si>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</si>
  <si>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</si>
  <si>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</si>
  <si>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</si>
  <si>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</si>
  <si>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</si>
  <si>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</si>
  <si>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</si>
  <si>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</si>
  <si>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</si>
  <si>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</si>
  <si>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</si>
  <si>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</si>
  <si>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</si>
  <si>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</si>
  <si>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</si>
  <si>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</si>
  <si>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</si>
  <si>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</si>
  <si>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</si>
  <si>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</si>
  <si>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</si>
  <si>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</si>
  <si>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</si>
  <si>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</si>
  <si>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</si>
  <si>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</si>
  <si>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</si>
  <si>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</si>
  <si>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</si>
  <si>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</si>
  <si>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</si>
  <si>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</si>
  <si>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</si>
  <si>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</si>
  <si>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</si>
  <si>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</si>
  <si>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</si>
  <si>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</si>
  <si>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</si>
  <si>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</si>
  <si>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</si>
  <si>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</si>
  <si>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</si>
  <si>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</si>
  <si>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</si>
  <si>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</si>
  <si>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</si>
  <si>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</si>
  <si>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</si>
  <si>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</si>
  <si>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</si>
  <si>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</si>
  <si>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</si>
  <si>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</si>
  <si>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</si>
  <si>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</si>
  <si>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</si>
  <si>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</si>
  <si>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</si>
  <si>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</si>
  <si>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</si>
  <si>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</si>
  <si>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</si>
  <si>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</si>
  <si>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</si>
  <si>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</si>
  <si>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</si>
  <si>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</si>
  <si>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</si>
  <si>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</si>
  <si>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</si>
  <si>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</si>
  <si>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</si>
  <si>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</si>
  <si>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</si>
  <si>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</si>
  <si>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</si>
  <si>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</si>
  <si>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</si>
  <si>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</si>
  <si>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</si>
  <si>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</si>
  <si>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</si>
  <si>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</si>
  <si>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</si>
  <si>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</si>
  <si>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</si>
  <si>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</si>
  <si>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</si>
  <si>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</si>
  <si>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</si>
  <si>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</si>
  <si>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</si>
  <si>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</si>
  <si>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</si>
  <si>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</si>
  <si>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</si>
  <si>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</si>
  <si>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</si>
  <si>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</si>
  <si>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</si>
  <si>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</si>
  <si>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</si>
  <si>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</si>
  <si>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</si>
  <si>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</si>
  <si>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</si>
  <si>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</si>
  <si>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愛知県設楽町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</si>
  <si>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</si>
  <si>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</si>
  <si>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</si>
  <si>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</si>
  <si>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</si>
  <si>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</si>
  <si>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</si>
  <si>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</si>
  <si>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</si>
  <si>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</si>
  <si>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</si>
  <si>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</si>
  <si>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</si>
  <si>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</si>
  <si>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</si>
  <si>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</si>
  <si>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</si>
  <si>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</si>
  <si>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</si>
  <si>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</si>
  <si>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</si>
  <si>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</si>
  <si>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</si>
  <si>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</si>
  <si>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</si>
  <si>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</si>
  <si>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</si>
  <si>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</si>
  <si>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</si>
  <si>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</si>
  <si>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</si>
  <si>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</si>
  <si>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</si>
  <si>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</si>
  <si>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</si>
  <si>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</si>
  <si>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</si>
  <si>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</si>
  <si>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</si>
  <si>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</si>
  <si>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</si>
  <si>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</si>
  <si>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</si>
  <si>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</si>
  <si>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</si>
  <si>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</si>
  <si>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</si>
  <si>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</si>
  <si>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</si>
  <si>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</si>
  <si>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</si>
  <si>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</si>
  <si>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</si>
  <si>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</si>
  <si>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</si>
  <si>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</si>
  <si>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</si>
  <si>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</si>
  <si>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</si>
  <si>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</si>
  <si>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</si>
  <si>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</si>
  <si>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</si>
  <si>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</si>
  <si>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</si>
  <si>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</si>
  <si>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</si>
  <si>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</si>
  <si>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</si>
  <si>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</si>
  <si>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</si>
  <si>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</si>
  <si>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</si>
  <si>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</si>
  <si>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</si>
  <si>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</si>
  <si>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</si>
  <si>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</si>
  <si>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</si>
  <si>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</si>
  <si>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</si>
  <si>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</si>
  <si>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</si>
  <si>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</si>
  <si>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</si>
  <si>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</si>
  <si>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</si>
  <si>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</si>
  <si>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</si>
  <si>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</si>
  <si>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</si>
  <si>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</si>
  <si>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</si>
  <si>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</si>
  <si>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</si>
  <si>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</si>
  <si>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</si>
  <si>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</si>
  <si>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</si>
  <si>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</si>
  <si>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</si>
  <si>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</si>
  <si>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</si>
  <si>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</si>
  <si>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</si>
  <si>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</si>
  <si>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</si>
  <si>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</si>
  <si>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</si>
  <si>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</si>
  <si>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</si>
  <si>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</si>
  <si>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</si>
  <si>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</si>
  <si>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</si>
  <si>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</si>
  <si>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</si>
  <si>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</si>
  <si>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</si>
  <si>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</si>
  <si>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</si>
  <si>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</si>
  <si>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</si>
  <si>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</si>
  <si>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</si>
  <si>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</si>
  <si>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</si>
  <si>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</si>
  <si>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</si>
  <si>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</si>
  <si>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</si>
  <si>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</si>
  <si>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</si>
  <si>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</si>
  <si>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</si>
  <si>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</si>
  <si>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</si>
  <si>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</si>
  <si>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</si>
  <si>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</si>
  <si>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</si>
  <si>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</si>
  <si>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</si>
  <si>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</si>
  <si>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</si>
  <si>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</si>
  <si>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</si>
  <si>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</si>
  <si>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</si>
  <si>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</si>
  <si>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愛知県設楽町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</si>
  <si>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</si>
  <si>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</si>
  <si>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</si>
  <si>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</si>
  <si>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</si>
  <si>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</si>
  <si>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</si>
  <si>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</si>
  <si>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</si>
  <si>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</si>
  <si>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</si>
  <si>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</si>
  <si>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</si>
  <si>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</si>
  <si>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</si>
  <si>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</si>
  <si>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</si>
  <si>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</si>
  <si>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</si>
  <si>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</si>
  <si>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町営バス特別会計</t>
    <phoneticPr fontId="5"/>
  </si>
  <si>
    <t>-</t>
    <phoneticPr fontId="5"/>
  </si>
  <si>
    <t>つぐ診療所特別会計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</si>
  <si>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</si>
  <si>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</si>
  <si>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</si>
  <si>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</si>
  <si>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</si>
  <si>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</si>
  <si>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</si>
  <si>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</si>
  <si>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</si>
  <si>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</si>
  <si>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</si>
  <si>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</si>
  <si>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</si>
  <si>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</si>
  <si>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</si>
  <si>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</si>
  <si>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</si>
  <si>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簡易水道特別会計</t>
    <phoneticPr fontId="5"/>
  </si>
  <si>
    <t>法非適用企業</t>
    <phoneticPr fontId="5"/>
  </si>
  <si>
    <t>農業集落排水特別会計</t>
    <phoneticPr fontId="5"/>
  </si>
  <si>
    <t>法非適用企業</t>
    <phoneticPr fontId="5"/>
  </si>
  <si>
    <t>公共下水道特別会計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</si>
  <si>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</si>
  <si>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</si>
  <si>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</si>
  <si>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</si>
  <si>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</si>
  <si>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</si>
  <si>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</si>
  <si>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</si>
  <si>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</si>
  <si>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</si>
  <si>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</si>
  <si>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</si>
  <si>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</si>
  <si>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</si>
  <si>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</si>
  <si>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</si>
  <si>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</si>
  <si>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</si>
  <si>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</si>
  <si>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</si>
  <si>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</si>
  <si>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</si>
  <si>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</si>
  <si>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</si>
  <si>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</si>
  <si>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</si>
  <si>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</si>
  <si>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</si>
  <si>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</si>
  <si>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</si>
  <si>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</si>
  <si>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</si>
  <si>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</si>
  <si>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</si>
  <si>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</si>
  <si>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</si>
  <si>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</si>
  <si>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</si>
  <si>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</si>
  <si>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</si>
  <si>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</si>
  <si>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</si>
  <si>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</si>
  <si>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</si>
  <si>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</si>
  <si>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</si>
  <si>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</si>
  <si>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</si>
  <si>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</si>
  <si>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</si>
  <si>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</si>
  <si>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</si>
  <si>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</si>
  <si>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</si>
  <si>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</si>
  <si>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</si>
  <si>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</si>
  <si>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</si>
  <si>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</si>
  <si>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</si>
  <si>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</si>
  <si>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</si>
  <si>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</si>
  <si>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</si>
  <si>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</si>
  <si>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</si>
  <si>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</si>
  <si>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</si>
  <si>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</si>
  <si>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</si>
  <si>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</si>
  <si>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</si>
  <si>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</si>
  <si>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</si>
  <si>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後期高齢者医療保険特別会計</t>
    <phoneticPr fontId="5"/>
  </si>
  <si>
    <t>-</t>
    <phoneticPr fontId="5"/>
  </si>
  <si>
    <t>(Ｆ)</t>
    <phoneticPr fontId="5"/>
  </si>
  <si>
    <t>公共下水道特別会計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</si>
  <si>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</si>
  <si>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</si>
  <si>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</si>
  <si>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</si>
  <si>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</si>
  <si>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</si>
  <si>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</si>
  <si>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</si>
  <si>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</si>
  <si>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</si>
  <si>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</si>
  <si>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</si>
  <si>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</si>
  <si>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</si>
  <si>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</si>
  <si>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</si>
  <si>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</si>
  <si>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</si>
  <si>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</si>
  <si>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</si>
  <si>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</si>
  <si>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</si>
  <si>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</si>
  <si>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</si>
  <si>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</si>
  <si>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</si>
  <si>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</si>
  <si>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</si>
  <si>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</si>
  <si>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</si>
  <si>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</si>
  <si>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</si>
  <si>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</si>
  <si>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</si>
  <si>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</si>
  <si>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</si>
  <si>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</si>
  <si>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</si>
  <si>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</si>
  <si>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</si>
  <si>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</si>
  <si>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</si>
  <si>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</si>
  <si>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</si>
  <si>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</si>
  <si>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</si>
  <si>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</si>
  <si>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</si>
  <si>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</si>
  <si>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</si>
  <si>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</si>
  <si>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</si>
  <si>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</si>
  <si>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</si>
  <si>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</si>
  <si>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</si>
  <si>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</si>
  <si>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</si>
  <si>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</si>
  <si>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</si>
  <si>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</si>
  <si>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</si>
  <si>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</si>
  <si>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</si>
  <si>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</si>
  <si>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</si>
  <si>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</si>
  <si>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</si>
  <si>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</si>
  <si>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</si>
  <si>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</si>
  <si>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</si>
  <si>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</si>
  <si>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</si>
  <si>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</si>
  <si>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</si>
  <si>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</si>
  <si>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</si>
  <si>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</si>
  <si>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</si>
  <si>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</si>
  <si>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</si>
  <si>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</si>
  <si>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</si>
  <si>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9.19</t>
  </si>
  <si>
    <t>▲ 0.18</t>
  </si>
  <si>
    <t>一般会計</t>
  </si>
  <si>
    <t>国民健康保険特別会計</t>
  </si>
  <si>
    <t>簡易水道特別会計</t>
  </si>
  <si>
    <t>町営バス特別会計</t>
  </si>
  <si>
    <t>つぐ診療所特別会計</t>
  </si>
  <si>
    <t>後期高齢者医療保険特別会計</t>
  </si>
  <si>
    <t>農業集落排水特別会計</t>
  </si>
  <si>
    <t>公共下水道特別会計</t>
  </si>
  <si>
    <t>その他会計（赤字）</t>
  </si>
  <si>
    <t>その他会計（黒字）</t>
  </si>
  <si>
    <t>H25末</t>
    <phoneticPr fontId="5"/>
  </si>
  <si>
    <t>H26末</t>
    <phoneticPr fontId="5"/>
  </si>
  <si>
    <t>H27末</t>
    <phoneticPr fontId="5"/>
  </si>
  <si>
    <t>H28末</t>
    <phoneticPr fontId="5"/>
  </si>
  <si>
    <t>H29末</t>
    <phoneticPr fontId="5"/>
  </si>
  <si>
    <t>ふるさと創生基金</t>
    <rPh sb="4" eb="6">
      <t>ソウセイ</t>
    </rPh>
    <rPh sb="6" eb="8">
      <t>キキン</t>
    </rPh>
    <phoneticPr fontId="2"/>
  </si>
  <si>
    <t>教育振興基金</t>
    <rPh sb="0" eb="2">
      <t>キョウイク</t>
    </rPh>
    <rPh sb="2" eb="4">
      <t>シンコウ</t>
    </rPh>
    <rPh sb="4" eb="6">
      <t>キキン</t>
    </rPh>
    <phoneticPr fontId="2"/>
  </si>
  <si>
    <t>公共施設等総合管理基金</t>
    <rPh sb="0" eb="2">
      <t>コウキョウ</t>
    </rPh>
    <rPh sb="2" eb="4">
      <t>シセツ</t>
    </rPh>
    <rPh sb="4" eb="5">
      <t>トウ</t>
    </rPh>
    <rPh sb="5" eb="7">
      <t>ソウゴウ</t>
    </rPh>
    <rPh sb="7" eb="9">
      <t>カンリ</t>
    </rPh>
    <rPh sb="9" eb="11">
      <t>キキン</t>
    </rPh>
    <phoneticPr fontId="2"/>
  </si>
  <si>
    <t>地域福祉基金</t>
    <rPh sb="0" eb="2">
      <t>チイキ</t>
    </rPh>
    <rPh sb="2" eb="4">
      <t>フクシ</t>
    </rPh>
    <rPh sb="4" eb="6">
      <t>キキン</t>
    </rPh>
    <phoneticPr fontId="2"/>
  </si>
  <si>
    <t>合併振興基金</t>
    <rPh sb="0" eb="2">
      <t>ガッペイ</t>
    </rPh>
    <rPh sb="2" eb="4">
      <t>シンコウ</t>
    </rPh>
    <rPh sb="4" eb="6">
      <t>キキン</t>
    </rPh>
    <phoneticPr fontId="2"/>
  </si>
  <si>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</si>
  <si>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</si>
  <si>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新城北設楽交通災害共済組合</t>
    <rPh sb="0" eb="2">
      <t>シンシロ</t>
    </rPh>
    <rPh sb="2" eb="3">
      <t>キタ</t>
    </rPh>
    <rPh sb="3" eb="5">
      <t>シタラ</t>
    </rPh>
    <rPh sb="5" eb="7">
      <t>コウツウ</t>
    </rPh>
    <rPh sb="7" eb="9">
      <t>サイガイ</t>
    </rPh>
    <rPh sb="9" eb="11">
      <t>キョウサイ</t>
    </rPh>
    <rPh sb="11" eb="13">
      <t>クミアイ</t>
    </rPh>
    <phoneticPr fontId="2"/>
  </si>
  <si>
    <t>北設広域事務組合</t>
    <rPh sb="0" eb="1">
      <t>キタ</t>
    </rPh>
    <rPh sb="1" eb="2">
      <t>セツ</t>
    </rPh>
    <rPh sb="2" eb="4">
      <t>コウイキ</t>
    </rPh>
    <rPh sb="4" eb="6">
      <t>ジム</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</si>
  <si>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</si>
  <si>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</si>
  <si>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東三河広域連合（一般会計）</t>
    <rPh sb="0" eb="1">
      <t>ヒガシ</t>
    </rPh>
    <rPh sb="1" eb="3">
      <t>ミカワ</t>
    </rPh>
    <rPh sb="3" eb="5">
      <t>コウイキ</t>
    </rPh>
    <rPh sb="5" eb="7">
      <t>レンゴウ</t>
    </rPh>
    <rPh sb="8" eb="10">
      <t>イッパン</t>
    </rPh>
    <rPh sb="10" eb="12">
      <t>カイケイ</t>
    </rPh>
    <phoneticPr fontId="2"/>
  </si>
  <si>
    <t>東三河広域連合（介護保険特別会計）</t>
    <rPh sb="0" eb="1">
      <t>ヒガシ</t>
    </rPh>
    <rPh sb="1" eb="3">
      <t>ミカワ</t>
    </rPh>
    <rPh sb="3" eb="5">
      <t>コウイキ</t>
    </rPh>
    <rPh sb="5" eb="7">
      <t>レンゴウ</t>
    </rPh>
    <rPh sb="8" eb="10">
      <t>カイゴ</t>
    </rPh>
    <rPh sb="10" eb="12">
      <t>ホケン</t>
    </rPh>
    <rPh sb="12" eb="14">
      <t>トクベツ</t>
    </rPh>
    <rPh sb="14" eb="1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</si>
  <si>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</si>
  <si>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</si>
  <si>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</si>
  <si>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</si>
  <si>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</si>
  <si>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</si>
  <si>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</si>
  <si>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</si>
  <si>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</si>
  <si>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</si>
  <si>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</si>
  <si>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将来負担比率は、財政調整基金（Ｈ30末時点2,540百万円）があり、また、町債残高が減少傾向にあるため、Ｈ27から比率がない状態となっている。
　新規借入を元利償還金額以内に抑えていることから、実質公債費比率は減少しているとともに、将来負担比率もＨ27以降数値がない状態となっている。また、Ｈ30における類似団体を比較した場合、0.9％低い数値となっている。
　ただし、Ｒ１及びＲ２において、設楽ダム建設関連事業、歴史民俗資料館建設事業、道の駅建設事業、新斎苑建設事業、情報ネットワーク設備更改事業等の大型事業を予定しているため、長期的な視点を踏まえ適正な起債管理をしていく必要がある。</t>
    <rPh sb="1" eb="3">
      <t>ショウライ</t>
    </rPh>
    <rPh sb="3" eb="5">
      <t>フタン</t>
    </rPh>
    <rPh sb="5" eb="7">
      <t>ヒリツ</t>
    </rPh>
    <rPh sb="9" eb="11">
      <t>ザイセイ</t>
    </rPh>
    <rPh sb="11" eb="13">
      <t>チョウセイ</t>
    </rPh>
    <rPh sb="13" eb="15">
      <t>キキン</t>
    </rPh>
    <rPh sb="19" eb="20">
      <t>マツ</t>
    </rPh>
    <rPh sb="20" eb="22">
      <t>ジテン</t>
    </rPh>
    <rPh sb="27" eb="30">
      <t>ヒャクマンエン</t>
    </rPh>
    <rPh sb="38" eb="39">
      <t>チョウ</t>
    </rPh>
    <rPh sb="39" eb="40">
      <t>サイ</t>
    </rPh>
    <rPh sb="40" eb="42">
      <t>ザンダカ</t>
    </rPh>
    <rPh sb="43" eb="45">
      <t>ゲンショウ</t>
    </rPh>
    <rPh sb="45" eb="47">
      <t>ケイコウ</t>
    </rPh>
    <rPh sb="58" eb="60">
      <t>ヒリツ</t>
    </rPh>
    <rPh sb="63" eb="65">
      <t>ジョウタイ</t>
    </rPh>
    <rPh sb="74" eb="76">
      <t>シンキ</t>
    </rPh>
    <rPh sb="76" eb="77">
      <t>シャク</t>
    </rPh>
    <rPh sb="77" eb="78">
      <t>ニュウ</t>
    </rPh>
    <rPh sb="79" eb="81">
      <t>ガンリ</t>
    </rPh>
    <rPh sb="81" eb="84">
      <t>ショウカンキン</t>
    </rPh>
    <rPh sb="84" eb="85">
      <t>ガク</t>
    </rPh>
    <rPh sb="85" eb="87">
      <t>イナイ</t>
    </rPh>
    <rPh sb="88" eb="89">
      <t>オサ</t>
    </rPh>
    <rPh sb="98" eb="100">
      <t>ジッシツ</t>
    </rPh>
    <rPh sb="100" eb="103">
      <t>コウサイヒ</t>
    </rPh>
    <rPh sb="103" eb="105">
      <t>ヒリツ</t>
    </rPh>
    <rPh sb="106" eb="108">
      <t>ゲンショウ</t>
    </rPh>
    <rPh sb="117" eb="119">
      <t>ショウライ</t>
    </rPh>
    <rPh sb="119" eb="121">
      <t>フタン</t>
    </rPh>
    <rPh sb="121" eb="123">
      <t>ヒリツ</t>
    </rPh>
    <rPh sb="127" eb="129">
      <t>イコウ</t>
    </rPh>
    <rPh sb="129" eb="131">
      <t>スウチ</t>
    </rPh>
    <rPh sb="134" eb="136">
      <t>ジョウタイ</t>
    </rPh>
    <rPh sb="153" eb="155">
      <t>ルイジ</t>
    </rPh>
    <rPh sb="155" eb="157">
      <t>ダンタイ</t>
    </rPh>
    <rPh sb="158" eb="160">
      <t>ヒカク</t>
    </rPh>
    <rPh sb="162" eb="164">
      <t>バアイ</t>
    </rPh>
    <rPh sb="169" eb="170">
      <t>ヒク</t>
    </rPh>
    <rPh sb="171" eb="173">
      <t>スウチ</t>
    </rPh>
    <rPh sb="188" eb="189">
      <t>オヨ</t>
    </rPh>
    <rPh sb="197" eb="199">
      <t>シタラ</t>
    </rPh>
    <rPh sb="201" eb="203">
      <t>ケンセツ</t>
    </rPh>
    <rPh sb="203" eb="205">
      <t>カンレン</t>
    </rPh>
    <rPh sb="205" eb="207">
      <t>ジギョウ</t>
    </rPh>
    <rPh sb="208" eb="210">
      <t>レキシ</t>
    </rPh>
    <rPh sb="210" eb="212">
      <t>ミンゾク</t>
    </rPh>
    <rPh sb="212" eb="215">
      <t>シリョウカン</t>
    </rPh>
    <rPh sb="215" eb="217">
      <t>ケンセツ</t>
    </rPh>
    <rPh sb="217" eb="219">
      <t>ジギョウ</t>
    </rPh>
    <rPh sb="220" eb="221">
      <t>ミチ</t>
    </rPh>
    <rPh sb="222" eb="223">
      <t>エキ</t>
    </rPh>
    <rPh sb="223" eb="225">
      <t>ケンセツ</t>
    </rPh>
    <rPh sb="225" eb="227">
      <t>ジギョウ</t>
    </rPh>
    <rPh sb="228" eb="229">
      <t>シン</t>
    </rPh>
    <rPh sb="229" eb="231">
      <t>サイエン</t>
    </rPh>
    <rPh sb="231" eb="233">
      <t>ケンセツ</t>
    </rPh>
    <rPh sb="233" eb="235">
      <t>ジギョウ</t>
    </rPh>
    <rPh sb="236" eb="238">
      <t>ジョウホウ</t>
    </rPh>
    <rPh sb="244" eb="246">
      <t>セツビ</t>
    </rPh>
    <rPh sb="246" eb="248">
      <t>コウカイ</t>
    </rPh>
    <rPh sb="248" eb="250">
      <t>ジギョウ</t>
    </rPh>
    <rPh sb="250" eb="251">
      <t>トウ</t>
    </rPh>
    <rPh sb="252" eb="254">
      <t>オオガタ</t>
    </rPh>
    <rPh sb="254" eb="256">
      <t>ジギョウ</t>
    </rPh>
    <rPh sb="257" eb="259">
      <t>ヨテイ</t>
    </rPh>
    <rPh sb="266" eb="269">
      <t>チョウキテキ</t>
    </rPh>
    <rPh sb="270" eb="272">
      <t>シテン</t>
    </rPh>
    <rPh sb="273" eb="274">
      <t>フ</t>
    </rPh>
    <rPh sb="276" eb="278">
      <t>テキセイ</t>
    </rPh>
    <rPh sb="279" eb="281">
      <t>キサイ</t>
    </rPh>
    <rPh sb="281" eb="283">
      <t>カンリ</t>
    </rPh>
    <rPh sb="288" eb="29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</si>
</sst>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1106-49B1-88B2-A0B79183AD3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163437</c:v>
                </c:pt>
                <c:pt idx="1">
                  <c:v>270223</c:v>
                </c:pt>
                <c:pt idx="2">
                  <c:v>148024</c:v>
                </c:pt>
                <c:pt idx="3">
                  <c:v>199247</c:v>
                </c:pt>
                <c:pt idx="4">
                  <c:v>304500</c:v>
                </c:pt>
              </c:numCache>
            </c:numRef>
          </c:val>
          <c:smooth val="0"/>
          <c:extLst>
            <c:ext xmlns:c16="http://schemas.microsoft.com/office/drawing/2014/chart" uri="{C3380CC4-5D6E-409C-BE32-E72D297353CC}">
              <c16:uniqueId val="{00000001-1106-49B1-88B2-A0B79183AD3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9.0399999999999991</c:v>
                </c:pt>
                <c:pt idx="1">
                  <c:v>10.220000000000001</c:v>
                </c:pt>
                <c:pt idx="2">
                  <c:v>1.0900000000000001</c:v>
                </c:pt>
                <c:pt idx="3">
                  <c:v>0.86</c:v>
                </c:pt>
                <c:pt idx="4">
                  <c:v>2.5499999999999998</c:v>
                </c:pt>
              </c:numCache>
            </c:numRef>
          </c:val>
          <c:extLst>
            <c:ext xmlns:c16="http://schemas.microsoft.com/office/drawing/2014/chart" uri="{C3380CC4-5D6E-409C-BE32-E72D297353CC}">
              <c16:uniqueId val="{00000000-C22B-4A52-9C66-1443236792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69.73</c:v>
                </c:pt>
                <c:pt idx="1">
                  <c:v>74.7</c:v>
                </c:pt>
                <c:pt idx="2">
                  <c:v>76.42</c:v>
                </c:pt>
                <c:pt idx="3">
                  <c:v>79.150000000000006</c:v>
                </c:pt>
                <c:pt idx="4">
                  <c:v>80.75</c:v>
                </c:pt>
              </c:numCache>
            </c:numRef>
          </c:val>
          <c:extLst>
            <c:ext xmlns:c16="http://schemas.microsoft.com/office/drawing/2014/chart" uri="{C3380CC4-5D6E-409C-BE32-E72D297353CC}">
              <c16:uniqueId val="{00000001-C22B-4A52-9C66-14432367921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3.66</c:v>
                </c:pt>
                <c:pt idx="1">
                  <c:v>6.16</c:v>
                </c:pt>
                <c:pt idx="2">
                  <c:v>-9.19</c:v>
                </c:pt>
                <c:pt idx="3">
                  <c:v>-0.18</c:v>
                </c:pt>
                <c:pt idx="4">
                  <c:v>1.76</c:v>
                </c:pt>
              </c:numCache>
            </c:numRef>
          </c:val>
          <c:smooth val="0"/>
          <c:extLst>
            <c:ext xmlns:c16="http://schemas.microsoft.com/office/drawing/2014/chart" uri="{C3380CC4-5D6E-409C-BE32-E72D297353CC}">
              <c16:uniqueId val="{00000002-C22B-4A52-9C66-14432367921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0.61</c:v>
                </c:pt>
                <c:pt idx="2">
                  <c:v>#N/A</c:v>
                </c:pt>
                <c:pt idx="3">
                  <c:v>0.41</c:v>
                </c:pt>
                <c:pt idx="4">
                  <c:v>#N/A</c:v>
                </c:pt>
                <c:pt idx="5">
                  <c:v>1.29</c:v>
                </c:pt>
                <c:pt idx="6">
                  <c:v>#N/A</c:v>
                </c:pt>
                <c:pt idx="7">
                  <c:v>1.49</c:v>
                </c:pt>
                <c:pt idx="8">
                  <c:v>0</c:v>
                </c:pt>
                <c:pt idx="9">
                  <c:v>0</c:v>
                </c:pt>
              </c:numCache>
            </c:numRef>
          </c:val>
          <c:extLst>
            <c:ext xmlns:c16="http://schemas.microsoft.com/office/drawing/2014/chart" uri="{C3380CC4-5D6E-409C-BE32-E72D297353CC}">
              <c16:uniqueId val="{00000000-4F7A-4D58-8968-799ED0D117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F7A-4D58-8968-799ED0D1173F}"/>
            </c:ext>
          </c:extLst>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F7A-4D58-8968-799ED0D1173F}"/>
            </c:ext>
          </c:extLst>
        </c:ser>
        <c:ser>
          <c:idx val="3"/>
          <c:order val="3"/>
          <c:tx>
            <c:strRef>
              <c:f>データシート!$A$30</c:f>
              <c:strCache>
                <c:ptCount val="1"/>
                <c:pt idx="0">
                  <c:v>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F7A-4D58-8968-799ED0D1173F}"/>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F7A-4D58-8968-799ED0D1173F}"/>
            </c:ext>
          </c:extLst>
        </c:ser>
        <c:ser>
          <c:idx val="5"/>
          <c:order val="5"/>
          <c:tx>
            <c:strRef>
              <c:f>データシート!$A$32</c:f>
              <c:strCache>
                <c:ptCount val="1"/>
                <c:pt idx="0">
                  <c:v>つぐ診療所特別会計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4F7A-4D58-8968-799ED0D1173F}"/>
            </c:ext>
          </c:extLst>
        </c:ser>
        <c:ser>
          <c:idx val="6"/>
          <c:order val="6"/>
          <c:tx>
            <c:strRef>
              <c:f>データシート!$A$33</c:f>
              <c:strCache>
                <c:ptCount val="1"/>
                <c:pt idx="0">
                  <c:v>町営バス特別会計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4F7A-4D58-8968-799ED0D1173F}"/>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7-4F7A-4D58-8968-799ED0D1173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0.59</c:v>
                </c:pt>
                <c:pt idx="2">
                  <c:v>#N/A</c:v>
                </c:pt>
                <c:pt idx="3">
                  <c:v>0.97</c:v>
                </c:pt>
                <c:pt idx="4">
                  <c:v>#N/A</c:v>
                </c:pt>
                <c:pt idx="5">
                  <c:v>0.96</c:v>
                </c:pt>
                <c:pt idx="6">
                  <c:v>#N/A</c:v>
                </c:pt>
                <c:pt idx="7">
                  <c:v>0.61</c:v>
                </c:pt>
                <c:pt idx="8">
                  <c:v>#N/A</c:v>
                </c:pt>
                <c:pt idx="9">
                  <c:v>0.14000000000000001</c:v>
                </c:pt>
              </c:numCache>
            </c:numRef>
          </c:val>
          <c:extLst>
            <c:ext xmlns:c16="http://schemas.microsoft.com/office/drawing/2014/chart" uri="{C3380CC4-5D6E-409C-BE32-E72D297353CC}">
              <c16:uniqueId val="{00000008-4F7A-4D58-8968-799ED0D1173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8.6999999999999993</c:v>
                </c:pt>
                <c:pt idx="2">
                  <c:v>#N/A</c:v>
                </c:pt>
                <c:pt idx="3">
                  <c:v>10.210000000000001</c:v>
                </c:pt>
                <c:pt idx="4">
                  <c:v>#N/A</c:v>
                </c:pt>
                <c:pt idx="5">
                  <c:v>1.0900000000000001</c:v>
                </c:pt>
                <c:pt idx="6">
                  <c:v>#N/A</c:v>
                </c:pt>
                <c:pt idx="7">
                  <c:v>0.86</c:v>
                </c:pt>
                <c:pt idx="8">
                  <c:v>#N/A</c:v>
                </c:pt>
                <c:pt idx="9">
                  <c:v>2.5499999999999998</c:v>
                </c:pt>
              </c:numCache>
            </c:numRef>
          </c:val>
          <c:extLst>
            <c:ext xmlns:c16="http://schemas.microsoft.com/office/drawing/2014/chart" uri="{C3380CC4-5D6E-409C-BE32-E72D297353CC}">
              <c16:uniqueId val="{00000009-4F7A-4D58-8968-799ED0D117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548</c:v>
                </c:pt>
                <c:pt idx="5">
                  <c:v>478</c:v>
                </c:pt>
                <c:pt idx="8">
                  <c:v>556</c:v>
                </c:pt>
                <c:pt idx="11">
                  <c:v>563</c:v>
                </c:pt>
                <c:pt idx="14">
                  <c:v>497</c:v>
                </c:pt>
              </c:numCache>
            </c:numRef>
          </c:val>
          <c:extLst>
            <c:ext xmlns:c16="http://schemas.microsoft.com/office/drawing/2014/chart" uri="{C3380CC4-5D6E-409C-BE32-E72D297353CC}">
              <c16:uniqueId val="{00000000-86E5-4EA2-99EC-C7DA61463A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6E5-4EA2-99EC-C7DA61463A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6E5-4EA2-99EC-C7DA61463A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E5-4EA2-99EC-C7DA61463A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92</c:v>
                </c:pt>
                <c:pt idx="3">
                  <c:v>78</c:v>
                </c:pt>
                <c:pt idx="6">
                  <c:v>76</c:v>
                </c:pt>
                <c:pt idx="9">
                  <c:v>96</c:v>
                </c:pt>
                <c:pt idx="12">
                  <c:v>95</c:v>
                </c:pt>
              </c:numCache>
            </c:numRef>
          </c:val>
          <c:extLst>
            <c:ext xmlns:c16="http://schemas.microsoft.com/office/drawing/2014/chart" uri="{C3380CC4-5D6E-409C-BE32-E72D297353CC}">
              <c16:uniqueId val="{00000004-86E5-4EA2-99EC-C7DA61463A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E5-4EA2-99EC-C7DA61463A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6E5-4EA2-99EC-C7DA61463A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701</c:v>
                </c:pt>
                <c:pt idx="3">
                  <c:v>708</c:v>
                </c:pt>
                <c:pt idx="6">
                  <c:v>705</c:v>
                </c:pt>
                <c:pt idx="9">
                  <c:v>686</c:v>
                </c:pt>
                <c:pt idx="12">
                  <c:v>582</c:v>
                </c:pt>
              </c:numCache>
            </c:numRef>
          </c:val>
          <c:extLst>
            <c:ext xmlns:c16="http://schemas.microsoft.com/office/drawing/2014/chart" uri="{C3380CC4-5D6E-409C-BE32-E72D297353CC}">
              <c16:uniqueId val="{00000007-86E5-4EA2-99EC-C7DA61463A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245</c:v>
                </c:pt>
                <c:pt idx="2">
                  <c:v>#N/A</c:v>
                </c:pt>
                <c:pt idx="3">
                  <c:v>#N/A</c:v>
                </c:pt>
                <c:pt idx="4">
                  <c:v>308</c:v>
                </c:pt>
                <c:pt idx="5">
                  <c:v>#N/A</c:v>
                </c:pt>
                <c:pt idx="6">
                  <c:v>#N/A</c:v>
                </c:pt>
                <c:pt idx="7">
                  <c:v>225</c:v>
                </c:pt>
                <c:pt idx="8">
                  <c:v>#N/A</c:v>
                </c:pt>
                <c:pt idx="9">
                  <c:v>#N/A</c:v>
                </c:pt>
                <c:pt idx="10">
                  <c:v>219</c:v>
                </c:pt>
                <c:pt idx="11">
                  <c:v>#N/A</c:v>
                </c:pt>
                <c:pt idx="12">
                  <c:v>#N/A</c:v>
                </c:pt>
                <c:pt idx="13">
                  <c:v>180</c:v>
                </c:pt>
                <c:pt idx="14">
                  <c:v>#N/A</c:v>
                </c:pt>
              </c:numCache>
            </c:numRef>
          </c:val>
          <c:smooth val="0"/>
          <c:extLst>
            <c:ext xmlns:c16="http://schemas.microsoft.com/office/drawing/2014/chart" uri="{C3380CC4-5D6E-409C-BE32-E72D297353CC}">
              <c16:uniqueId val="{00000008-86E5-4EA2-99EC-C7DA61463A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4705</c:v>
                </c:pt>
                <c:pt idx="5">
                  <c:v>4784</c:v>
                </c:pt>
                <c:pt idx="8">
                  <c:v>4436</c:v>
                </c:pt>
                <c:pt idx="11">
                  <c:v>4471</c:v>
                </c:pt>
                <c:pt idx="14">
                  <c:v>4529</c:v>
                </c:pt>
              </c:numCache>
            </c:numRef>
          </c:val>
          <c:extLst>
            <c:ext xmlns:c16="http://schemas.microsoft.com/office/drawing/2014/chart" uri="{C3380CC4-5D6E-409C-BE32-E72D297353CC}">
              <c16:uniqueId val="{00000000-910F-4810-A122-640F58ACF0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10F-4810-A122-640F58ACF0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3301</c:v>
                </c:pt>
                <c:pt idx="5">
                  <c:v>3526</c:v>
                </c:pt>
                <c:pt idx="8">
                  <c:v>3845</c:v>
                </c:pt>
                <c:pt idx="11">
                  <c:v>3835</c:v>
                </c:pt>
                <c:pt idx="14">
                  <c:v>3891</c:v>
                </c:pt>
              </c:numCache>
            </c:numRef>
          </c:val>
          <c:extLst>
            <c:ext xmlns:c16="http://schemas.microsoft.com/office/drawing/2014/chart" uri="{C3380CC4-5D6E-409C-BE32-E72D297353CC}">
              <c16:uniqueId val="{00000002-910F-4810-A122-640F58ACF0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0F-4810-A122-640F58ACF0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0F-4810-A122-640F58ACF0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0F-4810-A122-640F58ACF0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1382</c:v>
                </c:pt>
                <c:pt idx="3">
                  <c:v>1419</c:v>
                </c:pt>
                <c:pt idx="6">
                  <c:v>1663</c:v>
                </c:pt>
                <c:pt idx="9">
                  <c:v>1569</c:v>
                </c:pt>
                <c:pt idx="12">
                  <c:v>1484</c:v>
                </c:pt>
              </c:numCache>
            </c:numRef>
          </c:val>
          <c:extLst>
            <c:ext xmlns:c16="http://schemas.microsoft.com/office/drawing/2014/chart" uri="{C3380CC4-5D6E-409C-BE32-E72D297353CC}">
              <c16:uniqueId val="{00000006-910F-4810-A122-640F58ACF0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10F-4810-A122-640F58ACF0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1270</c:v>
                </c:pt>
                <c:pt idx="3">
                  <c:v>1043</c:v>
                </c:pt>
                <c:pt idx="6">
                  <c:v>912</c:v>
                </c:pt>
                <c:pt idx="9">
                  <c:v>857</c:v>
                </c:pt>
                <c:pt idx="12">
                  <c:v>867</c:v>
                </c:pt>
              </c:numCache>
            </c:numRef>
          </c:val>
          <c:extLst>
            <c:ext xmlns:c16="http://schemas.microsoft.com/office/drawing/2014/chart" uri="{C3380CC4-5D6E-409C-BE32-E72D297353CC}">
              <c16:uniqueId val="{00000008-910F-4810-A122-640F58ACF0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10F-4810-A122-640F58ACF0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5517</c:v>
                </c:pt>
                <c:pt idx="3">
                  <c:v>5452</c:v>
                </c:pt>
                <c:pt idx="6">
                  <c:v>5154</c:v>
                </c:pt>
                <c:pt idx="9">
                  <c:v>5032</c:v>
                </c:pt>
                <c:pt idx="12">
                  <c:v>5116</c:v>
                </c:pt>
              </c:numCache>
            </c:numRef>
          </c:val>
          <c:extLst>
            <c:ext xmlns:c16="http://schemas.microsoft.com/office/drawing/2014/chart" uri="{C3380CC4-5D6E-409C-BE32-E72D297353CC}">
              <c16:uniqueId val="{0000000A-910F-4810-A122-640F58ACF0C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162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10F-4810-A122-640F58ACF0C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2535</c:v>
                </c:pt>
                <c:pt idx="1">
                  <c:v>2538</c:v>
                </c:pt>
                <c:pt idx="2">
                  <c:v>2540</c:v>
                </c:pt>
              </c:numCache>
            </c:numRef>
          </c:val>
          <c:extLst>
            <c:ext xmlns:c16="http://schemas.microsoft.com/office/drawing/2014/chart" uri="{C3380CC4-5D6E-409C-BE32-E72D297353CC}">
              <c16:uniqueId val="{00000000-72DF-4F74-A638-6537FC2CD0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494</c:v>
                </c:pt>
                <c:pt idx="1">
                  <c:v>494</c:v>
                </c:pt>
                <c:pt idx="2">
                  <c:v>519</c:v>
                </c:pt>
              </c:numCache>
            </c:numRef>
          </c:val>
          <c:extLst>
            <c:ext xmlns:c16="http://schemas.microsoft.com/office/drawing/2014/chart" uri="{C3380CC4-5D6E-409C-BE32-E72D297353CC}">
              <c16:uniqueId val="{00000001-72DF-4F74-A638-6537FC2CD0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1101</c:v>
                </c:pt>
                <c:pt idx="1">
                  <c:v>925</c:v>
                </c:pt>
                <c:pt idx="2">
                  <c:v>801</c:v>
                </c:pt>
              </c:numCache>
            </c:numRef>
          </c:val>
          <c:extLst>
            <c:ext xmlns:c16="http://schemas.microsoft.com/office/drawing/2014/chart" uri="{C3380CC4-5D6E-409C-BE32-E72D297353CC}">
              <c16:uniqueId val="{00000002-72DF-4F74-A638-6537FC2CD0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{828E666D-C9A4-42C5-910F-B112D33B16C1}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673-4E1E-BAEA-6851D90B83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{10A3CC87-3A62-4CE1-9369-78A54AEF0DA9}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73-4E1E-BAEA-6851D90B83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{692C546D-DDB8-486B-BDFF-54693E33165B}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73-4E1E-BAEA-6851D90B83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{C018EC44-E2A7-473A-82BF-BE1317EA1F13}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73-4E1E-BAEA-6851D90B83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{959ADB8D-89E4-4A7E-A48D-4CCA38B027FE}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73-4E1E-BAEA-6851D90B83B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{B96E1AC2-7D07-4311-85B5-A1AF68A7D414}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673-4E1E-BAEA-6851D90B83B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{B482FFEF-038F-4E7C-AD2A-D75101A396E0}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673-4E1E-BAEA-6851D90B83B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{E6955247-EF44-4FCF-B050-E04355C8316A}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673-4E1E-BAEA-6851D90B83B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{E6A0A3E8-4967-47FF-A5FE-BC0D880678CD}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673-4E1E-BAEA-6851D90B83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673-4E1E-BAEA-6851D90B83B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{EDA5444F-B668-47BF-819F-6EBA570B41A3}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673-4E1E-BAEA-6851D90B83B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{B21609C3-689B-4ED1-A591-B8837820E8BC}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73-4E1E-BAEA-6851D90B83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{4D196AF4-41CF-4E06-8588-3D16BA0B4E42}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73-4E1E-BAEA-6851D90B83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{BB53504C-5F86-4E82-9342-B1DC9BAC895C}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73-4E1E-BAEA-6851D90B83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{D351093F-57EA-4EF9-B298-1E0D528DFB81}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73-4E1E-BAEA-6851D90B83B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{B71F6849-C25B-4323-9F5E-13568D0041DD}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673-4E1E-BAEA-6851D90B83B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{6D0601B8-DF61-47BD-AE24-5946DA731189}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673-4E1E-BAEA-6851D90B83B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{11CD4B83-3184-4073-9B21-8E2433E9507A}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673-4E1E-BAEA-6851D90B83B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{097008B1-73C5-41D2-B613-B33EC6B51D2B}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673-4E1E-BAEA-6851D90B83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1673-4E1E-BAEA-6851D90B83B1}"/>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{3008DFA1-04A6-4FB8-BD7D-FCA33A80E58A}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F01-49BB-B4D4-071E2500C8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{1803E6B5-F00C-432F-A098-6D2AA079BB40}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01-49BB-B4D4-071E2500C8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{96AF9FEB-3886-4B4D-AEAE-C93774C73202}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01-49BB-B4D4-071E2500C8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{8C1442A0-0EC1-4ACD-8936-1E9DEBAB1B63}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01-49BB-B4D4-071E2500C8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{D10D03DF-CE6A-4B4B-B8D0-AC4828114B16}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01-49BB-B4D4-071E2500C8E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{1CA4565B-380B-4549-9D69-F2A391679F6C}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F01-49BB-B4D4-071E2500C8E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{5770B094-97E2-4B32-A512-7617A1CB9F95}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F01-49BB-B4D4-071E2500C8E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{DE6E84EF-4EBF-4C46-9794-9446BEF9E5CB}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F01-49BB-B4D4-071E2500C8E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{24E9852E-D390-45DB-A7D3-D7A76DAF9A74}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F01-49BB-B4D4-071E2500C8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9.5</c:v>
                </c:pt>
                <c:pt idx="16">
                  <c:v>9.1</c:v>
                </c:pt>
                <c:pt idx="24">
                  <c:v>8.9</c:v>
                </c:pt>
                <c:pt idx="32">
                  <c:v>7.7</c:v>
                </c:pt>
              </c:numCache>
            </c:numRef>
          </c:xVal>
          <c:yVal>
            <c:numRef>
              <c:f>公会計指標分析・財政指標組合せ分析表!$BP$73:$DC$73</c:f>
              <c:numCache>
                <c:formatCode>#,##0.0;"▲ "#,##0.0</c:formatCode>
                <c:ptCount val="40"/>
                <c:pt idx="0">
                  <c:v>5.6</c:v>
                </c:pt>
              </c:numCache>
            </c:numRef>
          </c:yVal>
          <c:smooth val="0"/>
          <c:extLst>
            <c:ext xmlns:c16="http://schemas.microsoft.com/office/drawing/2014/chart" uri="{C3380CC4-5D6E-409C-BE32-E72D297353CC}">
              <c16:uniqueId val="{00000009-BF01-49BB-B4D4-071E2500C8E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{C32D519E-0F31-43CC-8E98-EC2555A8F645}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F01-49BB-B4D4-071E2500C8E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{E552CAC4-0904-4DB0-A59C-11DC908D0BE5}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01-49BB-B4D4-071E2500C8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{FE94C263-0E38-47DC-9E36-2F7FCBCF1533}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01-49BB-B4D4-071E2500C8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{EEB4A1D7-DAA6-4727-8EE8-7C6DE0FDFC5D}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01-49BB-B4D4-071E2500C8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{614F4AD0-15B0-4AD7-A097-05A2D5720263}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01-49BB-B4D4-071E2500C8E6}"/>
                </c:ext>
              </c:extLst>
            </c:dLbl>
            <c:dLbl>
              <c:idx val="8"/>
              <c:layout>
                <c:manualLayout>
                  <c:x val="-4.5160355153971307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{8CAFAEE2-B220-4FE0-BE12-CF263D2B71C4}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F01-49BB-B4D4-071E2500C8E6}"/>
                </c:ext>
              </c:extLst>
            </c:dLbl>
            <c:dLbl>
              <c:idx val="16"/>
              <c:layout>
                <c:manualLayout>
                  <c:x val="-4.516035515397129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{C3E57AF4-C7F7-4B41-9C8C-F0B35ACC8CB6}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F01-49BB-B4D4-071E2500C8E6}"/>
                </c:ext>
              </c:extLst>
            </c:dLbl>
            <c:dLbl>
              <c:idx val="24"/>
              <c:layout>
                <c:manualLayout>
                  <c:x val="-1.823562808425002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{0D926F27-89BC-4A17-9A0D-638CDDF7A2DA}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F01-49BB-B4D4-071E2500C8E6}"/>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{1F5A6893-3714-41FE-899C-BCE464907622}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F01-49BB-B4D4-071E2500C8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F01-49BB-B4D4-071E2500C8E6}"/>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実質公債費比率の分子は、Ｈ</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からＨ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にかけて</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主な要因としては、地方債の新規借入を元利償還額以内に抑えていること、普通交付税基準財政需要額算入率の高い過疎債等地方債の借入のバランスを考慮していることが挙げられる。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今後も引き続き、実質公債費比率の減少に努めていく。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利用していない。</a:t>
          </a:r>
          <a:endParaRPr kumimoji="1" lang="en-US" altLang="ja-JP" sz="14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将来負担比率（分子）はＨ</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からＨ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にかけて、</a:t>
          </a:r>
          <a:r>
            <a:rPr kumimoji="1" lang="en-US" altLang="ja-JP" sz="1400">
              <a:latin typeface="ＭＳ ゴシック" pitchFamily="49" charset="-128"/>
              <a:ea typeface="ＭＳ ゴシック" pitchFamily="49" charset="-128"/>
            </a:rPr>
            <a:t>1,116</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一般会計等に係る地方債現在高及び公営企業債等繰入見込額について新規借入を抑制したことと、普通交付税基準財政需要額算入額算入率の高い過疎対策債等の地方債の借入が多いことが要因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今後、簡易水道施設の耐震化に伴う改修事業や公共下水道整備に係る町債の借入が見込まれるため、引き続き、地方債現在高及び償還財源の確保について計画的かつ適正な管理を実施していく。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愛知県設楽町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百万円・・・新町建設計画に該当する事業の財源措置として取崩しを行った。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百万円・・・公共施設の除却等の財源措置として取崩しを行った。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百万円・・・今後公共施設の除却等の経費が増加することを見越して積立を行った。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全基金計：＋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百万円：定期預金による利子積立を行った。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普通交付税の合併算定替特例について、Ｒ２で終了となること、人口減少による測単位の減少などにより、今後減少が予想される。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このため、今後は、基金積立（利子積立以外）を行うことは難しいと考える。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特段の目標額・目標年次等はないが、財政調整基金の取崩し状況を踏まえ、各基金の使途目的に応じた財源として、最低限の取崩しを行っていく。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ふるさと創生基金：「自ら考え自ら行う地域づくり事業」を実施するため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公共施設等総合管理基金：公共施設の整備、更新、統廃合及び長寿命化などを計画的に行うため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教育振興基金：教育の振興に必要な財源を確保するため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百万円・・・新町建設計画に該当する事業の財源措置として取り崩しを行った。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百万円・・・今後公共施設の除却等の経費が増加することを見据えた積立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及び除却等の財源措置として取崩し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普通交付税の合併算定替特例について、Ｒ２で終了となること、人口減少による測単位の減少などにより、今後減少が予想される。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このため、今後は、基金積立（利子積立以外）を行うことは難しいと考える。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特段の目標額・目標年次等はないが、財政調整基金の取崩し状況を踏まえ、各基金の使途目的に応じた財源として、最低限の取崩しを行っていく。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比較＋５百万円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定期預金による利子積立を行った。（＋５百万円）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普通交付税の合併算定替特例について、Ｒ２で終了となること、人口減少による測単位の減少などにより、今後減少が予想される。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このため、今後は、基金積立（利子積立以外）を行うことは難しいと考える。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特段の目標額・目標年次等はないが、最低限の取崩しを行っていく。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定期預金による利子積立を行った。（＋１百万円）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今後、公債費が増加することを見据えて積立を行った。（＋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普通交付税の合併算定替特例について、Ｒ２で終了となること、人口減少による測単位の減少などにより、今後減少が予想される。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このため、今後は、基金積立（利子積立以外）を行うことは難しいと考える。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特段の目標額・目標年次等はないが、財政調整基金の取崩し状況を踏まえ、各基金の使途目的に応じた財源として、最低限の取崩しを行っていく。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5911EDF-938B-4FFF-B589-D7703C37E4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F027D40-89C5-488C-BFC3-6959DEE963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72</xdr:row>
      <xdr:rowOff>0</xdr:rowOff>
    </xdr:from>
    <xdr:to>
      <xdr:col>83</xdr:col>
      <xdr:colOff>0</xdr:colOff>
      <xdr:row>74</xdr:row>
      <xdr:rowOff>0</xdr:rowOff>
    </xdr:to>
    <xdr:sp macro="" textlink="">
      <xdr:nvSpPr>
        <xdr:cNvPr id="4" name="正方形/長方形 3">
          <a:extLst>
            <a:ext uri="{FF2B5EF4-FFF2-40B4-BE49-F238E27FC236}">
              <a16:creationId xmlns:a16="http://schemas.microsoft.com/office/drawing/2014/main" id="{F4A9C13A-C342-4934-A413-E6C9D0ED50C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a:extLst>
            <a:ext uri="{FF2B5EF4-FFF2-40B4-BE49-F238E27FC236}">
              <a16:creationId xmlns:a16="http://schemas.microsoft.com/office/drawing/2014/main" id="{D5D42FC4-F5BF-451A-9AF1-69DDD4E2C0A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E8A064D2-376D-4B6D-AF7E-4B59BD7666A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8F6F65F4-4DF1-4893-8919-51F3C2D073E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B28A887B-AEC3-4EDF-A1E9-9318A3CFEC0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134F987C-9FDE-40AF-843E-C4FE0AE71B1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EE87C20D-B912-45BD-AC6C-ABB49F44E1E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939B7D9C-8411-47F8-AA5E-2DFE88543B9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3DDAA71F-4B64-4018-AB5A-CEF4AEFFA1D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449E8C5-E144-4710-97C7-B156CEFCFCA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5A717927-3D2E-4015-9008-3D0C5E542D3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A16020BE-3253-4769-9320-ECCB95CF74B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E6024BCC-D127-4934-B2AF-3CFF62C5993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B55A0043-B8A1-4022-B5FF-9C71ED57FB2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4,838
4,805
273.94
6,412,412
6,253,838
80,373
3,145,863
5,115,734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64A07572-9B81-408F-850C-173DE84AF5A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848059E6-DA2E-432E-93A4-7A587A53E2F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8688CC90-CF11-4C10-9126-9416AAE0739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5D91273B-A842-47BB-87EC-03156B9FECE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E57FC64F-EBB7-4992-870A-8401EAB826D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10C87AD2-6AA9-40B6-B19A-5F4A5C72F82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A3895E0B-8F55-4F1B-AF88-7549AFF31CB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5CDA8D22-D22B-4588-9DCA-79B36A4AE2F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6585DE58-A1C6-40D1-8021-DC09A5433F0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81B5678C-E7E0-4973-B0B2-2D6098EDE19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AE90CF5A-664D-486B-BF75-AB842DD4AD5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12166A23-DDBB-429F-B9E5-C9E84CA5C74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4E38FB35-4622-49E5-B8AA-765C264FB40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A5528D37-A4E5-4B8D-B067-A5E57BA304D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31F98D18-14C7-47D6-850A-9DD6F415D38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EA96EC24-09B8-4773-80ED-E3F34C1CABD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BC84B907-475D-46A8-BDCF-A7960D73E06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a:extLst>
            <a:ext uri="{FF2B5EF4-FFF2-40B4-BE49-F238E27FC236}">
              <a16:creationId xmlns:a16="http://schemas.microsoft.com/office/drawing/2014/main" id="{47FF9504-6A73-4FEB-AB55-5A0549B4E8B7}"/>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a:extLst>
            <a:ext uri="{FF2B5EF4-FFF2-40B4-BE49-F238E27FC236}">
              <a16:creationId xmlns:a16="http://schemas.microsoft.com/office/drawing/2014/main" id="{565A72D9-FBC7-44B7-9513-5ECF5B3D1CC2}"/>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a:extLst>
            <a:ext uri="{FF2B5EF4-FFF2-40B4-BE49-F238E27FC236}">
              <a16:creationId xmlns:a16="http://schemas.microsoft.com/office/drawing/2014/main" id="{2B3E727A-6BA1-4809-8BD5-DC744431CF54}"/>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a:extLst>
            <a:ext uri="{FF2B5EF4-FFF2-40B4-BE49-F238E27FC236}">
              <a16:creationId xmlns:a16="http://schemas.microsoft.com/office/drawing/2014/main" id="{9429FA6A-C5AC-40CB-8A5B-29590AA70FD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12AD4715-32AB-4B38-9227-07C58952ABA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1E62D960-B6ED-4953-B445-E96DEACED0D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1" name="正方形/長方形 40">
          <a:extLst>
            <a:ext uri="{FF2B5EF4-FFF2-40B4-BE49-F238E27FC236}">
              <a16:creationId xmlns:a16="http://schemas.microsoft.com/office/drawing/2014/main" id="{6B120470-2127-4645-AA69-474B0400DB0C}"/>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C2868B4F-36EE-4C1F-8DDD-22FD5E66F30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0EDD13A1-2001-4F37-A87B-B5C95959DC1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BCBB8F89-832E-4D8C-A2B3-C26B9BE5665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492306CE-783D-4CE0-AC6E-C8EDFEB733E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17FB335D-383D-4B25-95CB-890A6D8ADF0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641F99C0-8B65-42FE-922F-B765468586F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BBE06060-CC09-4E94-825D-5692D72AA88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A6C47EFE-6179-4944-8DFD-2C9F0A45E52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BFCA512D-42E3-4904-B304-22578E9D192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14365BBF-2515-47CB-974F-BA94A4D004B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2" name="正方形/長方形 51">
          <a:extLst>
            <a:ext uri="{FF2B5EF4-FFF2-40B4-BE49-F238E27FC236}">
              <a16:creationId xmlns:a16="http://schemas.microsoft.com/office/drawing/2014/main" id="{52E66A64-BAD2-491A-9859-00B7305DFFFC}"/>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3" name="正方形/長方形 52">
          <a:extLst>
            <a:ext uri="{FF2B5EF4-FFF2-40B4-BE49-F238E27FC236}">
              <a16:creationId xmlns:a16="http://schemas.microsoft.com/office/drawing/2014/main" id="{B464DDD9-B9A8-4BE3-97D1-F8CA5698FEE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4" name="正方形/長方形 53">
          <a:extLst>
            <a:ext uri="{FF2B5EF4-FFF2-40B4-BE49-F238E27FC236}">
              <a16:creationId xmlns:a16="http://schemas.microsoft.com/office/drawing/2014/main" id="{6CC587A8-3646-4BE9-AF07-C05FDC27DE7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5" name="正方形/長方形 54">
          <a:extLst>
            <a:ext uri="{FF2B5EF4-FFF2-40B4-BE49-F238E27FC236}">
              <a16:creationId xmlns:a16="http://schemas.microsoft.com/office/drawing/2014/main" id="{701D8441-7D72-4456-8B19-9725F8D3EBD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6" name="正方形/長方形 55">
          <a:extLst>
            <a:ext uri="{FF2B5EF4-FFF2-40B4-BE49-F238E27FC236}">
              <a16:creationId xmlns:a16="http://schemas.microsoft.com/office/drawing/2014/main" id="{CC692F7B-EA43-408D-B272-03264FC64A2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7" name="正方形/長方形 56">
          <a:extLst>
            <a:ext uri="{FF2B5EF4-FFF2-40B4-BE49-F238E27FC236}">
              <a16:creationId xmlns:a16="http://schemas.microsoft.com/office/drawing/2014/main" id="{C29A9A11-7468-441B-A593-E8712DFE5DF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8" name="正方形/長方形 57">
          <a:extLst>
            <a:ext uri="{FF2B5EF4-FFF2-40B4-BE49-F238E27FC236}">
              <a16:creationId xmlns:a16="http://schemas.microsoft.com/office/drawing/2014/main" id="{149AF7D1-678F-4DBF-8234-3B91ADEEE12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9" name="正方形/長方形 58">
          <a:extLst>
            <a:ext uri="{FF2B5EF4-FFF2-40B4-BE49-F238E27FC236}">
              <a16:creationId xmlns:a16="http://schemas.microsoft.com/office/drawing/2014/main" id="{A219EA61-B0B8-45CA-95F5-70CB2B179BE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0" name="正方形/長方形 59">
          <a:extLst>
            <a:ext uri="{FF2B5EF4-FFF2-40B4-BE49-F238E27FC236}">
              <a16:creationId xmlns:a16="http://schemas.microsoft.com/office/drawing/2014/main" id="{3AB0B3D5-466D-4DAD-A6C7-3A506B6BFCA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1" name="正方形/長方形 60">
          <a:extLst>
            <a:ext uri="{FF2B5EF4-FFF2-40B4-BE49-F238E27FC236}">
              <a16:creationId xmlns:a16="http://schemas.microsoft.com/office/drawing/2014/main" id="{9D250F7D-830C-4EEA-B695-F9D52FF2F02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2" name="正方形/長方形 61">
          <a:extLst>
            <a:ext uri="{FF2B5EF4-FFF2-40B4-BE49-F238E27FC236}">
              <a16:creationId xmlns:a16="http://schemas.microsoft.com/office/drawing/2014/main" id="{6F6DAEB3-18AB-406C-9F6D-2C2C0537031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3" name="正方形/長方形 62">
          <a:extLst>
            <a:ext uri="{FF2B5EF4-FFF2-40B4-BE49-F238E27FC236}">
              <a16:creationId xmlns:a16="http://schemas.microsoft.com/office/drawing/2014/main" id="{CC490D68-00FB-41CC-97EB-1F0CA701E6A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4" name="正方形/長方形 63">
          <a:extLst>
            <a:ext uri="{FF2B5EF4-FFF2-40B4-BE49-F238E27FC236}">
              <a16:creationId xmlns:a16="http://schemas.microsoft.com/office/drawing/2014/main" id="{30061D11-2398-4047-98C6-5A180B9D754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5" name="テキスト ボックス 64">
          <a:extLst>
            <a:ext uri="{FF2B5EF4-FFF2-40B4-BE49-F238E27FC236}">
              <a16:creationId xmlns:a16="http://schemas.microsoft.com/office/drawing/2014/main" id="{ABDBFCF8-6314-4DD4-85A0-8F8896B5AB3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a:t>
          </a:r>
          <a:r>
            <a:rPr kumimoji="1" lang="en-US" altLang="ja-JP" sz="1100">
              <a:latin typeface="ＭＳ Ｐゴシック" panose="020B0600070205080204" pitchFamily="50" charset="-128"/>
              <a:ea typeface="ＭＳ Ｐゴシック" panose="020B0600070205080204" pitchFamily="50" charset="-128"/>
            </a:rPr>
            <a:t>11.6</a:t>
          </a:r>
          <a:r>
            <a:rPr kumimoji="1" lang="ja-JP" altLang="en-US" sz="1100">
              <a:latin typeface="ＭＳ Ｐゴシック" panose="020B0600070205080204" pitchFamily="50" charset="-128"/>
              <a:ea typeface="ＭＳ Ｐゴシック" panose="020B0600070205080204" pitchFamily="50" charset="-128"/>
            </a:rPr>
            <a:t>％減少し、</a:t>
          </a:r>
          <a:r>
            <a:rPr kumimoji="1" lang="en-US" altLang="ja-JP" sz="1100">
              <a:latin typeface="ＭＳ Ｐゴシック" panose="020B0600070205080204" pitchFamily="50" charset="-128"/>
              <a:ea typeface="ＭＳ Ｐゴシック" panose="020B0600070205080204" pitchFamily="50" charset="-128"/>
            </a:rPr>
            <a:t>330.8</a:t>
          </a:r>
          <a:r>
            <a:rPr kumimoji="1" lang="ja-JP" altLang="en-US" sz="1100">
              <a:latin typeface="ＭＳ Ｐゴシック" panose="020B0600070205080204" pitchFamily="50" charset="-128"/>
              <a:ea typeface="ＭＳ Ｐゴシック" panose="020B0600070205080204" pitchFamily="50" charset="-128"/>
            </a:rPr>
            <a:t>％となった。これは、新規借入を元利償還金額以内に抑えていることにより、算定式分子の将来負担額が減少しているためと考えられる。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類似団体と比較した場合、</a:t>
          </a:r>
          <a:r>
            <a:rPr kumimoji="1" lang="en-US" altLang="ja-JP" sz="1100">
              <a:latin typeface="ＭＳ Ｐゴシック" panose="020B0600070205080204" pitchFamily="50" charset="-128"/>
              <a:ea typeface="ＭＳ Ｐゴシック" panose="020B0600070205080204" pitchFamily="50" charset="-128"/>
            </a:rPr>
            <a:t>86..3</a:t>
          </a:r>
          <a:r>
            <a:rPr kumimoji="1" lang="ja-JP" altLang="en-US" sz="1100">
              <a:latin typeface="ＭＳ Ｐゴシック" panose="020B0600070205080204" pitchFamily="50" charset="-128"/>
              <a:ea typeface="ＭＳ Ｐゴシック" panose="020B0600070205080204" pitchFamily="50" charset="-128"/>
            </a:rPr>
            <a:t>％低い数値となっているが、今後、設楽ダム建設関連の大型事業を実施することにより、町債発行額が増加する見込みであり、本比率についも増加することが予想される。</a:t>
          </a:r>
        </a:p>
      </xdr:txBody>
    </xdr:sp>
    <xdr:clientData/>
  </xdr:twoCellAnchor>
  <xdr:oneCellAnchor>
    <xdr:from>
      <xdr:col>57</xdr:col>
      <xdr:colOff>111125</xdr:colOff>
      <xdr:row>23</xdr:row>
      <xdr:rowOff>47625</xdr:rowOff>
    </xdr:from>
    <xdr:ext cx="349839" cy="225703"/>
    <xdr:sp macro="" textlink="">
      <xdr:nvSpPr>
        <xdr:cNvPr id="66" name="テキスト ボックス 65">
          <a:extLst>
            <a:ext uri="{FF2B5EF4-FFF2-40B4-BE49-F238E27FC236}">
              <a16:creationId xmlns:a16="http://schemas.microsoft.com/office/drawing/2014/main" id="{D5E114E8-AD9E-4746-BD19-93ACD834EF8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7" name="直線コネクタ 66">
          <a:extLst>
            <a:ext uri="{FF2B5EF4-FFF2-40B4-BE49-F238E27FC236}">
              <a16:creationId xmlns:a16="http://schemas.microsoft.com/office/drawing/2014/main" id="{9416346F-FA90-4B34-A722-B39EF177DFD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8" name="直線コネクタ 67">
          <a:extLst>
            <a:ext uri="{FF2B5EF4-FFF2-40B4-BE49-F238E27FC236}">
              <a16:creationId xmlns:a16="http://schemas.microsoft.com/office/drawing/2014/main" id="{094F3E8C-63FD-40C2-9449-014EE45C120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69" name="テキスト ボックス 68">
          <a:extLst>
            <a:ext uri="{FF2B5EF4-FFF2-40B4-BE49-F238E27FC236}">
              <a16:creationId xmlns:a16="http://schemas.microsoft.com/office/drawing/2014/main" id="{511A44A3-49BE-408C-8043-AFB3FDD98758}"/>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70" name="直線コネクタ 69">
          <a:extLst>
            <a:ext uri="{FF2B5EF4-FFF2-40B4-BE49-F238E27FC236}">
              <a16:creationId xmlns:a16="http://schemas.microsoft.com/office/drawing/2014/main" id="{3B3A6B6A-1750-4770-B60F-C590FE9380D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71" name="テキスト ボックス 70">
          <a:extLst>
            <a:ext uri="{FF2B5EF4-FFF2-40B4-BE49-F238E27FC236}">
              <a16:creationId xmlns:a16="http://schemas.microsoft.com/office/drawing/2014/main" id="{96CFD1F0-7527-467B-803C-30E5BA678986}"/>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2" name="直線コネクタ 71">
          <a:extLst>
            <a:ext uri="{FF2B5EF4-FFF2-40B4-BE49-F238E27FC236}">
              <a16:creationId xmlns:a16="http://schemas.microsoft.com/office/drawing/2014/main" id="{9F457A42-3C53-441D-B008-EA952B76A8C6}"/>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3" name="テキスト ボックス 72">
          <a:extLst>
            <a:ext uri="{FF2B5EF4-FFF2-40B4-BE49-F238E27FC236}">
              <a16:creationId xmlns:a16="http://schemas.microsoft.com/office/drawing/2014/main" id="{2F75E9B8-3344-4093-A5D9-91EA084C1894}"/>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4" name="直線コネクタ 73">
          <a:extLst>
            <a:ext uri="{FF2B5EF4-FFF2-40B4-BE49-F238E27FC236}">
              <a16:creationId xmlns:a16="http://schemas.microsoft.com/office/drawing/2014/main" id="{13D6C247-E690-4579-86D3-0811CE55155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5" name="テキスト ボックス 74">
          <a:extLst>
            <a:ext uri="{FF2B5EF4-FFF2-40B4-BE49-F238E27FC236}">
              <a16:creationId xmlns:a16="http://schemas.microsoft.com/office/drawing/2014/main" id="{8004DA45-1D80-4753-8FA5-1F98E386FAF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6" name="直線コネクタ 75">
          <a:extLst>
            <a:ext uri="{FF2B5EF4-FFF2-40B4-BE49-F238E27FC236}">
              <a16:creationId xmlns:a16="http://schemas.microsoft.com/office/drawing/2014/main" id="{DB444436-F256-42E3-9A28-69297501E41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77" name="テキスト ボックス 76">
          <a:extLst>
            <a:ext uri="{FF2B5EF4-FFF2-40B4-BE49-F238E27FC236}">
              <a16:creationId xmlns:a16="http://schemas.microsoft.com/office/drawing/2014/main" id="{53018A70-7DA6-4F6B-9997-D3A762ECC8D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8" name="直線コネクタ 77">
          <a:extLst>
            <a:ext uri="{FF2B5EF4-FFF2-40B4-BE49-F238E27FC236}">
              <a16:creationId xmlns:a16="http://schemas.microsoft.com/office/drawing/2014/main" id="{9DA5594C-9B7E-4401-A869-6B847A6C387D}"/>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79" name="テキスト ボックス 78">
          <a:extLst>
            <a:ext uri="{FF2B5EF4-FFF2-40B4-BE49-F238E27FC236}">
              <a16:creationId xmlns:a16="http://schemas.microsoft.com/office/drawing/2014/main" id="{2B2929D9-0D04-4FED-A0F9-F52BF2BE5F7E}"/>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0" name="直線コネクタ 79">
          <a:extLst>
            <a:ext uri="{FF2B5EF4-FFF2-40B4-BE49-F238E27FC236}">
              <a16:creationId xmlns:a16="http://schemas.microsoft.com/office/drawing/2014/main" id="{6B61BCF9-5F40-42F1-9C5C-420989A1D56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81" name="テキスト ボックス 80">
          <a:extLst>
            <a:ext uri="{FF2B5EF4-FFF2-40B4-BE49-F238E27FC236}">
              <a16:creationId xmlns:a16="http://schemas.microsoft.com/office/drawing/2014/main" id="{836009FB-B5A0-4214-82D8-2E1EF4D3845D}"/>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2" name="債務償還比率グラフ枠">
          <a:extLst>
            <a:ext uri="{FF2B5EF4-FFF2-40B4-BE49-F238E27FC236}">
              <a16:creationId xmlns:a16="http://schemas.microsoft.com/office/drawing/2014/main" id="{1FB47511-75C9-4B61-82C2-04D12F98353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83" name="直線コネクタ 82">
          <a:extLst>
            <a:ext uri="{FF2B5EF4-FFF2-40B4-BE49-F238E27FC236}">
              <a16:creationId xmlns:a16="http://schemas.microsoft.com/office/drawing/2014/main" id="{218DD46C-6F3A-4DBD-BF8E-E2C1CAC6017B}"/>
            </a:ext>
          </a:extLst>
        </xdr:cNvPr>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84" name="債務償還比率最小値テキスト">
          <a:extLst>
            <a:ext uri="{FF2B5EF4-FFF2-40B4-BE49-F238E27FC236}">
              <a16:creationId xmlns:a16="http://schemas.microsoft.com/office/drawing/2014/main" id="{385D7C1D-58E0-459D-BE35-2B1182EC389C}"/>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85" name="直線コネクタ 84">
          <a:extLst>
            <a:ext uri="{FF2B5EF4-FFF2-40B4-BE49-F238E27FC236}">
              <a16:creationId xmlns:a16="http://schemas.microsoft.com/office/drawing/2014/main" id="{816D97A5-9379-48CE-984D-94931EC19B28}"/>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86" name="債務償還比率最大値テキスト">
          <a:extLst>
            <a:ext uri="{FF2B5EF4-FFF2-40B4-BE49-F238E27FC236}">
              <a16:creationId xmlns:a16="http://schemas.microsoft.com/office/drawing/2014/main" id="{AA29C40A-FA93-46E0-9AE3-688A15B94D1D}"/>
            </a:ext>
          </a:extLst>
        </xdr:cNvPr>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87" name="直線コネクタ 86">
          <a:extLst>
            <a:ext uri="{FF2B5EF4-FFF2-40B4-BE49-F238E27FC236}">
              <a16:creationId xmlns:a16="http://schemas.microsoft.com/office/drawing/2014/main" id="{A19A1ACA-0A11-45E5-A3C5-ED40502BE896}"/>
            </a:ext>
          </a:extLst>
        </xdr:cNvPr>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88" name="債務償還比率平均値テキスト">
          <a:extLst>
            <a:ext uri="{FF2B5EF4-FFF2-40B4-BE49-F238E27FC236}">
              <a16:creationId xmlns:a16="http://schemas.microsoft.com/office/drawing/2014/main" id="{3548B651-BC98-4EDF-821C-C4D4A874F196}"/>
            </a:ext>
          </a:extLst>
        </xdr:cNvPr>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89" name="フローチャート: 判断 88">
          <a:extLst>
            <a:ext uri="{FF2B5EF4-FFF2-40B4-BE49-F238E27FC236}">
              <a16:creationId xmlns:a16="http://schemas.microsoft.com/office/drawing/2014/main" id="{ACDD0F8E-638E-4265-A558-D759FAD0A741}"/>
            </a:ext>
          </a:extLst>
        </xdr:cNvPr>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90" name="フローチャート: 判断 89">
          <a:extLst>
            <a:ext uri="{FF2B5EF4-FFF2-40B4-BE49-F238E27FC236}">
              <a16:creationId xmlns:a16="http://schemas.microsoft.com/office/drawing/2014/main" id="{A4251C88-78E9-4DD7-B9E0-F305CA64DB27}"/>
            </a:ext>
          </a:extLst>
        </xdr:cNvPr>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BE7AE894-7D25-41C7-9F37-B9631BE5B75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DD80F647-675C-4F51-AEAA-5BBEB0900AE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9E47916B-EB3A-4F09-A31C-CAED2ED42AD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D2304CE9-8904-4274-B588-E32FE3FF8F6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5" name="テキスト ボックス 94">
          <a:extLst>
            <a:ext uri="{FF2B5EF4-FFF2-40B4-BE49-F238E27FC236}">
              <a16:creationId xmlns:a16="http://schemas.microsoft.com/office/drawing/2014/main" id="{EB9BF3BB-818F-4F9A-869C-ECC8037D52B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156156</xdr:rowOff>
    </xdr:from>
    <xdr:to>
      <xdr:col>76</xdr:col>
      <xdr:colOff>73025</xdr:colOff>
      <xdr:row>32</xdr:row>
      <xdr:rowOff>86306</xdr:rowOff>
    </xdr:to>
    <xdr:sp macro="" textlink="">
      <xdr:nvSpPr>
        <xdr:cNvPr id="96" name="楕円 95">
          <a:extLst>
            <a:ext uri="{FF2B5EF4-FFF2-40B4-BE49-F238E27FC236}">
              <a16:creationId xmlns:a16="http://schemas.microsoft.com/office/drawing/2014/main" id="{B8384C51-A383-41DF-AC15-04F446F8C0C0}"/>
            </a:ext>
          </a:extLst>
        </xdr:cNvPr>
        <xdr:cNvSpPr/>
      </xdr:nvSpPr>
      <xdr:spPr>
        <a:xfrm>
          <a:off x="14744700" y="624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134583</xdr:rowOff>
    </xdr:from>
    <xdr:ext cx="469744" cy="259045"/>
    <xdr:sp macro="" textlink="">
      <xdr:nvSpPr>
        <xdr:cNvPr id="97" name="債務償還比率該当値テキスト">
          <a:extLst>
            <a:ext uri="{FF2B5EF4-FFF2-40B4-BE49-F238E27FC236}">
              <a16:creationId xmlns:a16="http://schemas.microsoft.com/office/drawing/2014/main" id="{250947A5-54C4-4EC3-9C70-EA629074DD01}"/>
            </a:ext>
          </a:extLst>
        </xdr:cNvPr>
        <xdr:cNvSpPr txBox="1"/>
      </xdr:nvSpPr>
      <xdr:spPr>
        <a:xfrm>
          <a:off x="14846300" y="622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138267</xdr:rowOff>
    </xdr:from>
    <xdr:to>
      <xdr:col>72</xdr:col>
      <xdr:colOff>123825</xdr:colOff>
      <xdr:row>32</xdr:row>
      <xdr:rowOff>68417</xdr:rowOff>
    </xdr:to>
    <xdr:sp macro="" textlink="">
      <xdr:nvSpPr>
        <xdr:cNvPr id="98" name="楕円 97">
          <a:extLst>
            <a:ext uri="{FF2B5EF4-FFF2-40B4-BE49-F238E27FC236}">
              <a16:creationId xmlns:a16="http://schemas.microsoft.com/office/drawing/2014/main" id="{A88CE636-BA81-4647-95E2-AAA30D2CB5DE}"/>
            </a:ext>
          </a:extLst>
        </xdr:cNvPr>
        <xdr:cNvSpPr/>
      </xdr:nvSpPr>
      <xdr:spPr>
        <a:xfrm>
          <a:off x="14033500" y="62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17617</xdr:rowOff>
    </xdr:from>
    <xdr:to>
      <xdr:col>76</xdr:col>
      <xdr:colOff>22225</xdr:colOff>
      <xdr:row>32</xdr:row>
      <xdr:rowOff>35506</xdr:rowOff>
    </xdr:to>
    <xdr:cxnSp macro="">
      <xdr:nvCxnSpPr>
        <xdr:cNvPr id="99" name="直線コネクタ 98">
          <a:extLst>
            <a:ext uri="{FF2B5EF4-FFF2-40B4-BE49-F238E27FC236}">
              <a16:creationId xmlns:a16="http://schemas.microsoft.com/office/drawing/2014/main" id="{91FBBA96-F6FD-4272-9164-97B603730BA7}"/>
            </a:ext>
          </a:extLst>
        </xdr:cNvPr>
        <xdr:cNvCxnSpPr/>
      </xdr:nvCxnSpPr>
      <xdr:spPr>
        <a:xfrm>
          <a:off x="14084300" y="6275542"/>
          <a:ext cx="711200" cy="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00" name="n_1aveValue債務償還比率">
          <a:extLst>
            <a:ext uri="{FF2B5EF4-FFF2-40B4-BE49-F238E27FC236}">
              <a16:creationId xmlns:a16="http://schemas.microsoft.com/office/drawing/2014/main" id="{2D4F68A9-DE53-4BC0-B4DC-23A4D159AFCE}"/>
            </a:ext>
          </a:extLst>
        </xdr:cNvPr>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59544</xdr:rowOff>
    </xdr:from>
    <xdr:ext cx="469744" cy="259045"/>
    <xdr:sp macro="" textlink="">
      <xdr:nvSpPr>
        <xdr:cNvPr id="101" name="n_1mainValue債務償還比率">
          <a:extLst>
            <a:ext uri="{FF2B5EF4-FFF2-40B4-BE49-F238E27FC236}">
              <a16:creationId xmlns:a16="http://schemas.microsoft.com/office/drawing/2014/main" id="{A51F47B1-D86C-4894-84BD-7A6DFC87C94A}"/>
            </a:ext>
          </a:extLst>
        </xdr:cNvPr>
        <xdr:cNvSpPr txBox="1"/>
      </xdr:nvSpPr>
      <xdr:spPr>
        <a:xfrm>
          <a:off x="13836727" y="631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2" name="正方形/長方形 101">
          <a:extLst>
            <a:ext uri="{FF2B5EF4-FFF2-40B4-BE49-F238E27FC236}">
              <a16:creationId xmlns:a16="http://schemas.microsoft.com/office/drawing/2014/main" id="{3D558B76-4BDA-470B-9239-2D7AE70CC87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3" name="正方形/長方形 102">
          <a:extLst>
            <a:ext uri="{FF2B5EF4-FFF2-40B4-BE49-F238E27FC236}">
              <a16:creationId xmlns:a16="http://schemas.microsoft.com/office/drawing/2014/main" id="{6E1A812E-77CD-43A9-96BD-DBA864826DD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4" name="正方形/長方形 103">
          <a:extLst>
            <a:ext uri="{FF2B5EF4-FFF2-40B4-BE49-F238E27FC236}">
              <a16:creationId xmlns:a16="http://schemas.microsoft.com/office/drawing/2014/main" id="{9551D644-995B-474E-855C-91D3D8BD2953}"/>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5" name="正方形/長方形 104">
          <a:extLst>
            <a:ext uri="{FF2B5EF4-FFF2-40B4-BE49-F238E27FC236}">
              <a16:creationId xmlns:a16="http://schemas.microsoft.com/office/drawing/2014/main" id="{97CC96D8-F7BC-4990-9E1D-15C9FCFFDE57}"/>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6" name="テキスト ボックス 105">
          <a:extLst>
            <a:ext uri="{FF2B5EF4-FFF2-40B4-BE49-F238E27FC236}">
              <a16:creationId xmlns:a16="http://schemas.microsoft.com/office/drawing/2014/main" id="{2C7B6DD9-2B4F-4F88-8F02-63AE25C5C78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7" name="テキスト ボックス 106">
          <a:extLst>
            <a:ext uri="{FF2B5EF4-FFF2-40B4-BE49-F238E27FC236}">
              <a16:creationId xmlns:a16="http://schemas.microsoft.com/office/drawing/2014/main" id="{CCC170E8-2667-4537-9C94-848051D57A3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818E4B8-1939-4654-B256-916A12FC3B6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35F4341-0D72-49D3-9408-79947E22419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9E23003-3CE5-486A-B35F-C28FB3B005E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DF3C687-B8C7-493A-AF56-DEE67F861A3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2220EC2-5913-416F-8F38-CD797C3D925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1B0B8B3-AD1B-4E71-A5D2-291B5B55CA1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E3DF95B-0762-43FF-BFAE-900324F0B3B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573F681-8B7C-4049-90BA-53B8987063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4636328-D3A2-4BCE-9DC0-646110DBB03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1DB231C-E877-4D25-ABF3-0FCE5B069EB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4,838
4,805
273.94
6,412,412
6,253,838
80,373
3,145,863
5,115,734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B25B355-F1C7-41CC-8B27-FE00F38DCED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BF09F61-0296-4923-BBB0-C60712AFB24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63140E7-9222-4AB1-B82B-738E19C6BB1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13C8878-FCDA-4D4A-8DAD-6FC2FF46070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6DDEE12-1040-4E61-B306-D6298DE9929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88D1F6F-E781-45B6-B05F-896B92FA596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D8E83D1E-8A6F-47D8-9355-914B185C063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9822F0B8-1321-4CE8-B786-E1865016B10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A5430ED6-6C1B-4428-A157-B57ADAE7916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00416FD0-7D47-46F6-BA3A-5171107162F2}"/>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59DB4E08-49A6-4F0F-A6B3-20E6FB82034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BA778AF5-FCCC-4E29-9424-1768809DF47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18B91BD6-5C17-4F6A-9A4E-9B73C9B8728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767038C-E6BC-4D5A-8F25-FFD9B586225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52BB19D-2F79-4C49-9F36-EAA121C6CB8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04047FA-C229-4C49-ADA2-68F2DE60358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09C3AB5-E5D6-4560-BA57-A8162A3BC49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D457C53-81F8-4574-96AE-8EF46E1F7FA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41C7131-643E-4065-B14B-68BFE080DD8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BD29252-7843-4A16-B757-A808A9700A1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DBB2839-E809-4D2A-9C1D-F1B57990741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E67D1D5-2C30-4D6A-9816-1298FE4ABBD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61C002D-2797-4A20-9EA8-F0EC76AE02A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4,838
4,805
273.94
6,412,412
6,253,838
80,373
3,145,863
5,115,734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6B8EA13-B115-4692-A368-39F40BC7E3F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62E3C40-B608-4618-AB7C-26DB7C33C53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EDC47E4-D095-4C44-B569-0143D4024AD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6C439EB-7099-4F09-8A03-2D1A4770966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6DB7368-6FFD-499E-89C8-B620C8F9BB1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A8CCA8D-21BA-40D8-8AD5-CCEBC6C04E5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7CAA2CB0-5CA3-40A6-8028-92A142867F0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0C3D98A1-FBE5-4660-9CB1-5699F3DD9E0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BF10593E-4EED-4D4B-AE2F-B333CCB61F4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F47CE706-BACF-48B0-94FC-E05B1431208C}"/>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1335FFBF-728A-4DF1-9E3F-71A51911C2E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2D4F1BAD-26E3-482C-B174-789A7C3AEA3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47E01BFB-BF07-451F-94A1-01748CE6AA1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4,838
4,805
273.94
6,412,412
6,253,838
80,373
3,145,863
5,115,734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景気の低迷や少子高齢化による人口減少に伴う個人・法人住民税等の減収などから、Ｈ</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は</a:t>
          </a:r>
          <a:r>
            <a:rPr kumimoji="1" lang="en-US" altLang="ja-JP" sz="1300" baseline="0">
              <a:latin typeface="ＭＳ Ｐゴシック" panose="020B0600070205080204" pitchFamily="50" charset="-128"/>
              <a:ea typeface="ＭＳ Ｐゴシック" panose="020B0600070205080204" pitchFamily="50" charset="-128"/>
            </a:rPr>
            <a:t>0.23</a:t>
          </a:r>
          <a:r>
            <a:rPr kumimoji="1" lang="ja-JP" altLang="en-US" sz="1300" baseline="0">
              <a:latin typeface="ＭＳ Ｐゴシック" panose="020B0600070205080204" pitchFamily="50" charset="-128"/>
              <a:ea typeface="ＭＳ Ｐゴシック" panose="020B0600070205080204" pitchFamily="50" charset="-128"/>
            </a:rPr>
            <a:t>と低い水準で推移しており、類似団体と比較しても下回っている状況である。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適切な人員管理及び事務事業の精査を行うなど徹底的な歳出の見直しと、徴収率の向上など歳入の確保に努めていく。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78015</xdr:rowOff>
    </xdr:from>
    <xdr:to>
      <xdr:col>23</xdr:col>
      <xdr:colOff>133350</xdr:colOff>
      <xdr:row>43</xdr:row>
      <xdr:rowOff>78015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50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78015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60778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27215</xdr:rowOff>
    </xdr:from>
    <xdr:to>
      <xdr:col>23</xdr:col>
      <xdr:colOff>184150</xdr:colOff>
      <xdr:row>43</xdr:row>
      <xdr:rowOff>128815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170742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27215</xdr:rowOff>
    </xdr:from>
    <xdr:to>
      <xdr:col>19</xdr:col>
      <xdr:colOff>184150</xdr:colOff>
      <xdr:row>43</xdr:row>
      <xdr:rowOff>128815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113592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普通交付税の減少に伴い、Ｈ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まで増加傾向にあったが、Ｈ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においては、合併振興基金の繰入、公債費の減少等により比率が減少した。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①特定目的基金の減少による特財充当が難しくなることにより経常経費充当一般財源が増加する、②近年、町債発行が増加していることによる公債費の増加に伴う経常経費充当一般財源額の増加により、経常収支比率は増加していくと考えられ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51562</xdr:rowOff>
    </xdr:from>
    <xdr:to>
      <xdr:col>23</xdr:col>
      <xdr:colOff>133350</xdr:colOff>
      <xdr:row>64</xdr:row>
      <xdr:rowOff>68326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52912"/>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53848</xdr:rowOff>
    </xdr:from>
    <xdr:to>
      <xdr:col>19</xdr:col>
      <xdr:colOff>133350</xdr:colOff>
      <xdr:row>64</xdr:row>
      <xdr:rowOff>68326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0266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53848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639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8128</xdr:rowOff>
    </xdr:from>
    <xdr:to>
      <xdr:col>11</xdr:col>
      <xdr:colOff>31750</xdr:colOff>
      <xdr:row>63</xdr:row>
      <xdr:rowOff>162560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0947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762</xdr:rowOff>
    </xdr:from>
    <xdr:to>
      <xdr:col>23</xdr:col>
      <xdr:colOff>184150</xdr:colOff>
      <xdr:row>63</xdr:row>
      <xdr:rowOff>102362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17289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17526</xdr:rowOff>
    </xdr:from>
    <xdr:to>
      <xdr:col>19</xdr:col>
      <xdr:colOff>184150</xdr:colOff>
      <xdr:row>64</xdr:row>
      <xdr:rowOff>119126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103903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89425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128778</xdr:rowOff>
    </xdr:from>
    <xdr:to>
      <xdr:col>7</xdr:col>
      <xdr:colOff>31750</xdr:colOff>
      <xdr:row>63</xdr:row>
      <xdr:rowOff>58928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43705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[393,234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人件費、物件費及び維持修繕費の全てにおいて、人口一人当たり額が、類似団体を大きく上回っている状態が続いている。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これは、町域が広大で集落が点在しているため効率的な住民サービスが難しいことと、小規模自治体であるため、経費のスケールメリットが得にくいことが考えられる。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介護保険事業について、東三河広域連合がＨ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から運営しており、今後も、共同処理事業の拡充など、事務事業の効率化を進める必要がある。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33643</xdr:rowOff>
    </xdr:from>
    <xdr:to>
      <xdr:col>23</xdr:col>
      <xdr:colOff>133350</xdr:colOff>
      <xdr:row>87</xdr:row>
      <xdr:rowOff>63805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94979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33643</xdr:rowOff>
    </xdr:from>
    <xdr:to>
      <xdr:col>19</xdr:col>
      <xdr:colOff>133350</xdr:colOff>
      <xdr:row>87</xdr:row>
      <xdr:rowOff>65520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949793"/>
          <a:ext cx="8890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65520</xdr:rowOff>
    </xdr:from>
    <xdr:to>
      <xdr:col>15</xdr:col>
      <xdr:colOff>82550</xdr:colOff>
      <xdr:row>88</xdr:row>
      <xdr:rowOff>116508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981670"/>
          <a:ext cx="889000" cy="22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109641</xdr:rowOff>
    </xdr:from>
    <xdr:to>
      <xdr:col>11</xdr:col>
      <xdr:colOff>31750</xdr:colOff>
      <xdr:row>88</xdr:row>
      <xdr:rowOff>116508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5025791"/>
          <a:ext cx="889000" cy="17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120431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13005</xdr:rowOff>
    </xdr:from>
    <xdr:to>
      <xdr:col>23</xdr:col>
      <xdr:colOff>184150</xdr:colOff>
      <xdr:row>87</xdr:row>
      <xdr:rowOff>114605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92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156532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90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154293</xdr:rowOff>
    </xdr:from>
    <xdr:to>
      <xdr:col>19</xdr:col>
      <xdr:colOff>184150</xdr:colOff>
      <xdr:row>87</xdr:row>
      <xdr:rowOff>84443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89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69220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985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14720</xdr:rowOff>
    </xdr:from>
    <xdr:to>
      <xdr:col>15</xdr:col>
      <xdr:colOff>133350</xdr:colOff>
      <xdr:row>87</xdr:row>
      <xdr:rowOff>116320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93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101097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50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65708</xdr:rowOff>
    </xdr:from>
    <xdr:to>
      <xdr:col>11</xdr:col>
      <xdr:colOff>82550</xdr:colOff>
      <xdr:row>88</xdr:row>
      <xdr:rowOff>167308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515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152085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523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58841</xdr:rowOff>
    </xdr:from>
    <xdr:to>
      <xdr:col>7</xdr:col>
      <xdr:colOff>31750</xdr:colOff>
      <xdr:row>87</xdr:row>
      <xdr:rowOff>160441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97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145218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506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人事院勧告の趣旨を踏まえ、給与の適正化に努めている。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継続して、類似団体を上回っている状況であれい、今後も引き続き給与の適正化に取り組んでいく。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7620</xdr:rowOff>
    </xdr:from>
    <xdr:to>
      <xdr:col>81</xdr:col>
      <xdr:colOff>44450</xdr:colOff>
      <xdr:row>85</xdr:row>
      <xdr:rowOff>7620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580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114723</xdr:rowOff>
    </xdr:from>
    <xdr:to>
      <xdr:col>77</xdr:col>
      <xdr:colOff>44450</xdr:colOff>
      <xdr:row>85</xdr:row>
      <xdr:rowOff>7620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5165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114723</xdr:rowOff>
    </xdr:from>
    <xdr:to>
      <xdr:col>72</xdr:col>
      <xdr:colOff>203200</xdr:colOff>
      <xdr:row>85</xdr:row>
      <xdr:rowOff>31750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5165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106680</xdr:rowOff>
    </xdr:from>
    <xdr:to>
      <xdr:col>68</xdr:col>
      <xdr:colOff>152400</xdr:colOff>
      <xdr:row>85</xdr:row>
      <xdr:rowOff>31750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5084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128270</xdr:rowOff>
    </xdr:from>
    <xdr:to>
      <xdr:col>81</xdr:col>
      <xdr:colOff>95250</xdr:colOff>
      <xdr:row>85</xdr:row>
      <xdr:rowOff>58420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144797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128270</xdr:rowOff>
    </xdr:from>
    <xdr:to>
      <xdr:col>77</xdr:col>
      <xdr:colOff>95250</xdr:colOff>
      <xdr:row>85</xdr:row>
      <xdr:rowOff>58420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63923</xdr:rowOff>
    </xdr:from>
    <xdr:to>
      <xdr:col>73</xdr:col>
      <xdr:colOff>44450</xdr:colOff>
      <xdr:row>84</xdr:row>
      <xdr:rowOff>165523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4250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55880</xdr:rowOff>
    </xdr:from>
    <xdr:to>
      <xdr:col>64</xdr:col>
      <xdr:colOff>152400</xdr:colOff>
      <xdr:row>84</xdr:row>
      <xdr:rowOff>157480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167657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人口千人当たりの職員数は、町域が広大で集落が点在しているため、住民サービスを確保するため支所等を配置する必要があり、類似団体平均を上回っている。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行政サービスを維持しつつ、適正な人員管理や職員配置の再考、近隣市町村及び北設広域事務組合、東三河広域連合等による共同処理事業の拡充など事務事業の効率化を進めていく。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36612</xdr:rowOff>
    </xdr:from>
    <xdr:to>
      <xdr:col>81</xdr:col>
      <xdr:colOff>44450</xdr:colOff>
      <xdr:row>64</xdr:row>
      <xdr:rowOff>40749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1009412"/>
          <a:ext cx="8382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137740</xdr:rowOff>
    </xdr:from>
    <xdr:to>
      <xdr:col>77</xdr:col>
      <xdr:colOff>44450</xdr:colOff>
      <xdr:row>64</xdr:row>
      <xdr:rowOff>36612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939090"/>
          <a:ext cx="889000" cy="7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107406</xdr:rowOff>
    </xdr:from>
    <xdr:to>
      <xdr:col>72</xdr:col>
      <xdr:colOff>203200</xdr:colOff>
      <xdr:row>63</xdr:row>
      <xdr:rowOff>137740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908756"/>
          <a:ext cx="889000" cy="3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100512</xdr:rowOff>
    </xdr:from>
    <xdr:to>
      <xdr:col>68</xdr:col>
      <xdr:colOff>152400</xdr:colOff>
      <xdr:row>63</xdr:row>
      <xdr:rowOff>107406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90186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89570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161399</xdr:rowOff>
    </xdr:from>
    <xdr:to>
      <xdr:col>81</xdr:col>
      <xdr:colOff>95250</xdr:colOff>
      <xdr:row>64</xdr:row>
      <xdr:rowOff>91549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9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133476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93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157262</xdr:rowOff>
    </xdr:from>
    <xdr:to>
      <xdr:col>77</xdr:col>
      <xdr:colOff>95250</xdr:colOff>
      <xdr:row>64</xdr:row>
      <xdr:rowOff>87412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9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72189</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1044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86940</xdr:rowOff>
    </xdr:from>
    <xdr:to>
      <xdr:col>73</xdr:col>
      <xdr:colOff>44450</xdr:colOff>
      <xdr:row>64</xdr:row>
      <xdr:rowOff>17090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8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1867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97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56606</xdr:rowOff>
    </xdr:from>
    <xdr:to>
      <xdr:col>68</xdr:col>
      <xdr:colOff>203200</xdr:colOff>
      <xdr:row>63</xdr:row>
      <xdr:rowOff>158206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142983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9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49712</xdr:rowOff>
    </xdr:from>
    <xdr:to>
      <xdr:col>64</xdr:col>
      <xdr:colOff>152400</xdr:colOff>
      <xdr:row>63</xdr:row>
      <xdr:rowOff>151312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136089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過去からの地方債借入額抑制に伴い、</a:t>
          </a:r>
          <a:r>
            <a:rPr kumimoji="1" lang="en-US" altLang="ja-JP" sz="1300" baseline="0">
              <a:latin typeface="ＭＳ Ｐゴシック" panose="020B0600070205080204" pitchFamily="50" charset="-128"/>
              <a:ea typeface="ＭＳ Ｐゴシック" panose="020B0600070205080204" pitchFamily="50" charset="-128"/>
            </a:rPr>
            <a:t>7.7</a:t>
          </a:r>
          <a:r>
            <a:rPr kumimoji="1" lang="ja-JP" altLang="en-US" sz="1300" baseline="0">
              <a:latin typeface="ＭＳ Ｐゴシック" panose="020B0600070205080204" pitchFamily="50" charset="-128"/>
              <a:ea typeface="ＭＳ Ｐゴシック" panose="020B0600070205080204" pitchFamily="50" charset="-128"/>
            </a:rPr>
            <a:t>％と減少傾向にあり、類似団体と比較しても、若干低い値となった。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要因としては、新規借入金額を抑制することにより減少となったことがある。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今後、簡易水道施設の耐震化に伴う改修事業や公共下水道整備に係る町債の借入が見込まれるため、引き続き償還財源の確保について計画的かつ適切な管理を実施していく。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85852</xdr:rowOff>
    </xdr:from>
    <xdr:to>
      <xdr:col>81</xdr:col>
      <xdr:colOff>44450</xdr:colOff>
      <xdr:row>41</xdr:row>
      <xdr:rowOff>143764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11530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143764</xdr:rowOff>
    </xdr:from>
    <xdr:to>
      <xdr:col>77</xdr:col>
      <xdr:colOff>44450</xdr:colOff>
      <xdr:row>41</xdr:row>
      <xdr:rowOff>153416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17321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153416</xdr:rowOff>
    </xdr:from>
    <xdr:to>
      <xdr:col>72</xdr:col>
      <xdr:colOff>203200</xdr:colOff>
      <xdr:row>42</xdr:row>
      <xdr:rowOff>1270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18286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6096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20217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51579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0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92964</xdr:rowOff>
    </xdr:from>
    <xdr:to>
      <xdr:col>77</xdr:col>
      <xdr:colOff>95250</xdr:colOff>
      <xdr:row>42</xdr:row>
      <xdr:rowOff>23114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7891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0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102616</xdr:rowOff>
    </xdr:from>
    <xdr:to>
      <xdr:col>73</xdr:col>
      <xdr:colOff>44450</xdr:colOff>
      <xdr:row>42</xdr:row>
      <xdr:rowOff>32766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17543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126746</xdr:rowOff>
    </xdr:from>
    <xdr:to>
      <xdr:col>64</xdr:col>
      <xdr:colOff>152400</xdr:colOff>
      <xdr:row>42</xdr:row>
      <xdr:rowOff>56896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41673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将来負担比率は、地方債残高が減少し、基金積立金が増加したことにより、Ｈ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以降、将来負担比率はない状態となっている。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引き続き、公債費等の義務的経費の削減を目標とする行財政改革を推し進め、財政の健全化に努める。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54051</xdr:rowOff>
    </xdr:from>
    <xdr:to>
      <xdr:col>64</xdr:col>
      <xdr:colOff>152400</xdr:colOff>
      <xdr:row>14</xdr:row>
      <xdr:rowOff>155651</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3462000" y="24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140428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4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4,838
4,805
273.94
6,412,412
6,253,838
80,373
3,145,863
5,115,734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25.9</a:t>
          </a:r>
          <a:r>
            <a:rPr kumimoji="1" lang="ja-JP" altLang="en-US" sz="1300">
              <a:latin typeface="ＭＳ Ｐゴシック" panose="020B0600070205080204" pitchFamily="50" charset="-128"/>
              <a:ea typeface="ＭＳ Ｐゴシック" panose="020B0600070205080204" pitchFamily="50" charset="-128"/>
            </a:rPr>
            <a:t>％となり、Ｈ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と比較し、若干増加した。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主な要因として、人件費自体は減少しているが、公債費が大きく減少したため、相対的に、経常経費充当一般財源に係る人件費の率が上昇したことが考えられる。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106426</xdr:rowOff>
    </xdr:from>
    <xdr:to>
      <xdr:col>24</xdr:col>
      <xdr:colOff>25400</xdr:colOff>
      <xdr:row>37</xdr:row>
      <xdr:rowOff>110998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500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83566</xdr:rowOff>
    </xdr:from>
    <xdr:to>
      <xdr:col>19</xdr:col>
      <xdr:colOff>187325</xdr:colOff>
      <xdr:row>37</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272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37</xdr:row>
      <xdr:rowOff>83566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3120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36</xdr:row>
      <xdr:rowOff>159004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32275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32766</xdr:rowOff>
    </xdr:from>
    <xdr:to>
      <xdr:col>15</xdr:col>
      <xdr:colOff>149225</xdr:colOff>
      <xdr:row>37</xdr:row>
      <xdr:rowOff>134366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119143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物件費に係る経常収支比率は、Ｈ</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と比較し、</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％減少し、</a:t>
          </a:r>
          <a:r>
            <a:rPr kumimoji="1" lang="en-US" altLang="ja-JP" sz="1200">
              <a:latin typeface="ＭＳ Ｐゴシック" panose="020B0600070205080204" pitchFamily="50" charset="-128"/>
              <a:ea typeface="ＭＳ Ｐゴシック" panose="020B0600070205080204" pitchFamily="50" charset="-128"/>
            </a:rPr>
            <a:t>6.3</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主な要因として、養護老人ホームの指定管理料について、Ｈ</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以前は物件費に計上していたが、Ｈ</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では、扶助費に計上したため増加したことが考えられる。</a:t>
          </a:r>
        </a:p>
        <a:p>
          <a:r>
            <a:rPr kumimoji="1" lang="ja-JP" altLang="en-US" sz="1200">
              <a:latin typeface="ＭＳ Ｐゴシック" panose="020B0600070205080204" pitchFamily="50" charset="-128"/>
              <a:ea typeface="ＭＳ Ｐゴシック" panose="020B0600070205080204" pitchFamily="50" charset="-128"/>
            </a:rPr>
            <a:t>　類似団体と比較すると下回っている状況であるが、今後も必要な財源を確保しつつ、より一層の資格審査等の適正化を図る必要がある。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14986</xdr:rowOff>
    </xdr:from>
    <xdr:to>
      <xdr:col>82</xdr:col>
      <xdr:colOff>107950</xdr:colOff>
      <xdr:row>15</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58673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143002</xdr:rowOff>
    </xdr:from>
    <xdr:to>
      <xdr:col>78</xdr:col>
      <xdr:colOff>69850</xdr:colOff>
      <xdr:row>16</xdr:row>
      <xdr:rowOff>90424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147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90424</xdr:rowOff>
    </xdr:from>
    <xdr:to>
      <xdr:col>73</xdr:col>
      <xdr:colOff>180975</xdr:colOff>
      <xdr:row>17</xdr:row>
      <xdr:rowOff>138430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3362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42418</xdr:rowOff>
    </xdr:from>
    <xdr:to>
      <xdr:col>69</xdr:col>
      <xdr:colOff>92075</xdr:colOff>
      <xdr:row>17</xdr:row>
      <xdr:rowOff>138430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570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135636</xdr:rowOff>
    </xdr:from>
    <xdr:to>
      <xdr:col>82</xdr:col>
      <xdr:colOff>158750</xdr:colOff>
      <xdr:row>15</xdr:row>
      <xdr:rowOff>65786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5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44213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444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92202</xdr:rowOff>
    </xdr:from>
    <xdr:to>
      <xdr:col>78</xdr:col>
      <xdr:colOff>120650</xdr:colOff>
      <xdr:row>16</xdr:row>
      <xdr:rowOff>22352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32529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3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39624</xdr:rowOff>
    </xdr:from>
    <xdr:to>
      <xdr:col>74</xdr:col>
      <xdr:colOff>31750</xdr:colOff>
      <xdr:row>16</xdr:row>
      <xdr:rowOff>141224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151401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扶助費に係る経常収支比率は、</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％となり、Ｈ</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と比較し、</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主な要因として、養護老人ホームの指定管理料について、Ｈ</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以前は物件費に計上していたが、Ｈ</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では、扶助費に計上したため増加したことが考えられる。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類似団体と比較すると下回っている状況であるが、今後も必要な財源を確保しつつ、より一層の資格審査等の適正化を図る必要がある。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146050</xdr:rowOff>
    </xdr:from>
    <xdr:to>
      <xdr:col>24</xdr:col>
      <xdr:colOff>25400</xdr:colOff>
      <xdr:row>54</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0614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146050</xdr:rowOff>
    </xdr:from>
    <xdr:to>
      <xdr:col>19</xdr:col>
      <xdr:colOff>187325</xdr:colOff>
      <xdr:row>52</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061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146050</xdr:rowOff>
    </xdr:from>
    <xdr:to>
      <xdr:col>15</xdr:col>
      <xdr:colOff>98425</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061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146050</xdr:rowOff>
    </xdr:from>
    <xdr:to>
      <xdr:col>11</xdr:col>
      <xdr:colOff>9525</xdr:colOff>
      <xdr:row>53</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061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95250</xdr:rowOff>
    </xdr:from>
    <xdr:to>
      <xdr:col>20</xdr:col>
      <xdr:colOff>38100</xdr:colOff>
      <xdr:row>53</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35577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877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114300</xdr:rowOff>
    </xdr:from>
    <xdr:to>
      <xdr:col>15</xdr:col>
      <xdr:colOff>149225</xdr:colOff>
      <xdr:row>53</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54627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95250</xdr:rowOff>
    </xdr:from>
    <xdr:to>
      <xdr:col>11</xdr:col>
      <xdr:colOff>60325</xdr:colOff>
      <xdr:row>53</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35577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その他（維持補修費、繰出金）に係る経常収支比率は、Ｈ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から東三河広域連合が介護保険事業を実施することとなったため、町介護保険特別会計が廃止となり、当該繰出金がなしとなったことが考えれる。</a:t>
          </a:r>
        </a:p>
        <a:p>
          <a:r>
            <a:rPr kumimoji="1" lang="ja-JP" altLang="en-US" sz="1300">
              <a:latin typeface="ＭＳ Ｐゴシック" panose="020B0600070205080204" pitchFamily="50" charset="-128"/>
              <a:ea typeface="ＭＳ Ｐゴシック" panose="020B0600070205080204" pitchFamily="50" charset="-128"/>
            </a:rPr>
            <a:t>　今後も、引き続き、特別会計においては、受益者負担の適正化を図るなど、普通会計の負担抑制に努める。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159004</xdr:rowOff>
    </xdr:from>
    <xdr:to>
      <xdr:col>82</xdr:col>
      <xdr:colOff>107950</xdr:colOff>
      <xdr:row>57</xdr:row>
      <xdr:rowOff>133858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9760204"/>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5842</xdr:rowOff>
    </xdr:from>
    <xdr:to>
      <xdr:col>78</xdr:col>
      <xdr:colOff>69850</xdr:colOff>
      <xdr:row>57</xdr:row>
      <xdr:rowOff>133858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7784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40132</xdr:rowOff>
    </xdr:from>
    <xdr:to>
      <xdr:col>73</xdr:col>
      <xdr:colOff>180975</xdr:colOff>
      <xdr:row>57</xdr:row>
      <xdr:rowOff>5842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6413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56</xdr:row>
      <xdr:rowOff>40132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5681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108204</xdr:rowOff>
    </xdr:from>
    <xdr:to>
      <xdr:col>82</xdr:col>
      <xdr:colOff>158750</xdr:colOff>
      <xdr:row>57</xdr:row>
      <xdr:rowOff>38354</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80281</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83058</xdr:rowOff>
    </xdr:from>
    <xdr:to>
      <xdr:col>78</xdr:col>
      <xdr:colOff>120650</xdr:colOff>
      <xdr:row>58</xdr:row>
      <xdr:rowOff>13208</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169435</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942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126492</xdr:rowOff>
    </xdr:from>
    <xdr:to>
      <xdr:col>74</xdr:col>
      <xdr:colOff>31750</xdr:colOff>
      <xdr:row>57</xdr:row>
      <xdr:rowOff>56642</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41419</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160782</xdr:rowOff>
    </xdr:from>
    <xdr:to>
      <xdr:col>69</xdr:col>
      <xdr:colOff>142875</xdr:colOff>
      <xdr:row>56</xdr:row>
      <xdr:rowOff>90932</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101109</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補助費等に係る経常収支比率は、Ｈ</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と比較し、</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％増加し、</a:t>
          </a:r>
          <a:r>
            <a:rPr kumimoji="1" lang="en-US" altLang="ja-JP" sz="1200">
              <a:latin typeface="ＭＳ Ｐゴシック" panose="020B0600070205080204" pitchFamily="50" charset="-128"/>
              <a:ea typeface="ＭＳ Ｐゴシック" panose="020B0600070205080204" pitchFamily="50" charset="-128"/>
            </a:rPr>
            <a:t>19.4</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主な要因として、Ｈ</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から東三河広域連合が介護保険事業を実施することとなったため、介護給付費の町負担分及び町介護保険事業運営基金の残高を負担金として東三河広域連合へ支出したことが考えれる。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今後も、引き続き、補助内容の精査や各種団体の経営の健全化などに努める。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38</xdr:row>
      <xdr:rowOff>99568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45007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115570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115570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110998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004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48768</xdr:rowOff>
    </xdr:from>
    <xdr:to>
      <xdr:col>82</xdr:col>
      <xdr:colOff>158750</xdr:colOff>
      <xdr:row>38</xdr:row>
      <xdr:rowOff>150368</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20845</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a:t>
          </a:r>
          <a:r>
            <a:rPr kumimoji="1" lang="en-US" altLang="ja-JP" sz="1200">
              <a:latin typeface="ＭＳ Ｐゴシック" panose="020B0600070205080204" pitchFamily="50" charset="-128"/>
              <a:ea typeface="ＭＳ Ｐゴシック" panose="020B0600070205080204" pitchFamily="50" charset="-128"/>
            </a:rPr>
            <a:t>18.4</a:t>
          </a:r>
          <a:r>
            <a:rPr kumimoji="1" lang="ja-JP" altLang="en-US" sz="1200">
              <a:latin typeface="ＭＳ Ｐゴシック" panose="020B0600070205080204" pitchFamily="50" charset="-128"/>
              <a:ea typeface="ＭＳ Ｐゴシック" panose="020B0600070205080204" pitchFamily="50" charset="-128"/>
            </a:rPr>
            <a:t>％となり、Ｈ</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と比較し、</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近年、新規の借入を抑制したことにより、公債費に係る経常収支比率は減少傾向にある。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しかしながら、今後は、設楽ダム建設に係る水源地域整備事業、水源地域振興事業による町債借入の増加が予想されるため、地方債の借入と償還のバランスを考慮した適切な財政運営に努める必要がある。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210539"/>
          <a:ext cx="8382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111761</xdr:rowOff>
    </xdr:from>
    <xdr:to>
      <xdr:col>19</xdr:col>
      <xdr:colOff>187325</xdr:colOff>
      <xdr:row>77</xdr:row>
      <xdr:rowOff>115570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3134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88900</xdr:rowOff>
    </xdr:from>
    <xdr:to>
      <xdr:col>15</xdr:col>
      <xdr:colOff>98425</xdr:colOff>
      <xdr:row>77</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2905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88900</xdr:rowOff>
    </xdr:from>
    <xdr:to>
      <xdr:col>11</xdr:col>
      <xdr:colOff>9525</xdr:colOff>
      <xdr:row>77</xdr:row>
      <xdr:rowOff>96520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2905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146066</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60961</xdr:rowOff>
    </xdr:from>
    <xdr:to>
      <xdr:col>20</xdr:col>
      <xdr:colOff>38100</xdr:colOff>
      <xdr:row>77</xdr:row>
      <xdr:rowOff>162561</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147338</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34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38100</xdr:rowOff>
    </xdr:from>
    <xdr:to>
      <xdr:col>11</xdr:col>
      <xdr:colOff>60325</xdr:colOff>
      <xdr:row>77</xdr:row>
      <xdr:rowOff>139700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124477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45720</xdr:rowOff>
    </xdr:from>
    <xdr:to>
      <xdr:col>6</xdr:col>
      <xdr:colOff>171450</xdr:colOff>
      <xdr:row>77</xdr:row>
      <xdr:rowOff>147320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132097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67.8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今後は、物件費、補助費、扶助費及び施設の老朽化に係る維持管理経費など予算規模に占める割合が増加する見込みがあるため、計画的かつ適切な行財政運営をさらに進めていく必要がある。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6169</xdr:rowOff>
    </xdr:from>
    <xdr:to>
      <xdr:col>82</xdr:col>
      <xdr:colOff>107950</xdr:colOff>
      <xdr:row>76</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03636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32294</xdr:rowOff>
    </xdr:from>
    <xdr:to>
      <xdr:col>78</xdr:col>
      <xdr:colOff>69850</xdr:colOff>
      <xdr:row>76</xdr:row>
      <xdr:rowOff>45357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0624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32294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0429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73116</xdr:rowOff>
    </xdr:from>
    <xdr:to>
      <xdr:col>69</xdr:col>
      <xdr:colOff>92075</xdr:colOff>
      <xdr:row>76</xdr:row>
      <xdr:rowOff>12700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93186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111958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126819</xdr:rowOff>
    </xdr:from>
    <xdr:to>
      <xdr:col>82</xdr:col>
      <xdr:colOff>158750</xdr:colOff>
      <xdr:row>76</xdr:row>
      <xdr:rowOff>56969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143346</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83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166007</xdr:rowOff>
    </xdr:from>
    <xdr:to>
      <xdr:col>78</xdr:col>
      <xdr:colOff>120650</xdr:colOff>
      <xdr:row>76</xdr:row>
      <xdr:rowOff>96157</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80934</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111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152944</xdr:rowOff>
    </xdr:from>
    <xdr:to>
      <xdr:col>74</xdr:col>
      <xdr:colOff>31750</xdr:colOff>
      <xdr:row>76</xdr:row>
      <xdr:rowOff>83094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67871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09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22316</xdr:rowOff>
    </xdr:from>
    <xdr:to>
      <xdr:col>65</xdr:col>
      <xdr:colOff>53975</xdr:colOff>
      <xdr:row>75</xdr:row>
      <xdr:rowOff>123916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134093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146530</xdr:rowOff>
    </xdr:from>
    <xdr:to>
      <xdr:col>29</xdr:col>
      <xdr:colOff>127000</xdr:colOff>
      <xdr:row>15</xdr:row>
      <xdr:rowOff>157291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765905"/>
          <a:ext cx="647700" cy="10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50674</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841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157291</xdr:rowOff>
    </xdr:from>
    <xdr:to>
      <xdr:col>26</xdr:col>
      <xdr:colOff>50800</xdr:colOff>
      <xdr:row>16</xdr:row>
      <xdr:rowOff>31801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776666"/>
          <a:ext cx="698500" cy="45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31801</xdr:rowOff>
    </xdr:from>
    <xdr:to>
      <xdr:col>22</xdr:col>
      <xdr:colOff>114300</xdr:colOff>
      <xdr:row>16</xdr:row>
      <xdr:rowOff>76418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822626"/>
          <a:ext cx="698500" cy="44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76418</xdr:rowOff>
    </xdr:from>
    <xdr:to>
      <xdr:col>18</xdr:col>
      <xdr:colOff>177800</xdr:colOff>
      <xdr:row>16</xdr:row>
      <xdr:rowOff>106096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867243"/>
          <a:ext cx="698500" cy="29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27025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95730</xdr:rowOff>
    </xdr:from>
    <xdr:to>
      <xdr:col>29</xdr:col>
      <xdr:colOff>177800</xdr:colOff>
      <xdr:row>16</xdr:row>
      <xdr:rowOff>25880</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715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112257</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5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106491</xdr:rowOff>
    </xdr:from>
    <xdr:to>
      <xdr:col>26</xdr:col>
      <xdr:colOff>101600</xdr:colOff>
      <xdr:row>16</xdr:row>
      <xdr:rowOff>36641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725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46818</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494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152451</xdr:rowOff>
    </xdr:from>
    <xdr:to>
      <xdr:col>22</xdr:col>
      <xdr:colOff>165100</xdr:colOff>
      <xdr:row>16</xdr:row>
      <xdr:rowOff>82601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771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92778</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54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25618</xdr:rowOff>
    </xdr:from>
    <xdr:to>
      <xdr:col>19</xdr:col>
      <xdr:colOff>38100</xdr:colOff>
      <xdr:row>16</xdr:row>
      <xdr:rowOff>127218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816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137395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58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55296</xdr:rowOff>
    </xdr:from>
    <xdr:to>
      <xdr:col>15</xdr:col>
      <xdr:colOff>101600</xdr:colOff>
      <xdr:row>16</xdr:row>
      <xdr:rowOff>156896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846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167073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61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208436</xdr:rowOff>
    </xdr:from>
    <xdr:to>
      <xdr:col>29</xdr:col>
      <xdr:colOff>127000</xdr:colOff>
      <xdr:row>34</xdr:row>
      <xdr:rowOff>286693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475886"/>
          <a:ext cx="647700" cy="78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208436</xdr:rowOff>
    </xdr:from>
    <xdr:to>
      <xdr:col>26</xdr:col>
      <xdr:colOff>50800</xdr:colOff>
      <xdr:row>34</xdr:row>
      <xdr:rowOff>211527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475886"/>
          <a:ext cx="698500" cy="3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56101</xdr:rowOff>
    </xdr:from>
    <xdr:to>
      <xdr:col>22</xdr:col>
      <xdr:colOff>114300</xdr:colOff>
      <xdr:row>34</xdr:row>
      <xdr:rowOff>211527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323551"/>
          <a:ext cx="698500" cy="155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56101</xdr:rowOff>
    </xdr:from>
    <xdr:to>
      <xdr:col>18</xdr:col>
      <xdr:colOff>177800</xdr:colOff>
      <xdr:row>34</xdr:row>
      <xdr:rowOff>199553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323551"/>
          <a:ext cx="698500" cy="143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235893</xdr:rowOff>
    </xdr:from>
    <xdr:to>
      <xdr:col>29</xdr:col>
      <xdr:colOff>177800</xdr:colOff>
      <xdr:row>34</xdr:row>
      <xdr:rowOff>337493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03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207970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7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157636</xdr:rowOff>
    </xdr:from>
    <xdr:to>
      <xdr:col>26</xdr:col>
      <xdr:colOff>101600</xdr:colOff>
      <xdr:row>34</xdr:row>
      <xdr:rowOff>259236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425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269413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193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160727</xdr:rowOff>
    </xdr:from>
    <xdr:to>
      <xdr:col>22</xdr:col>
      <xdr:colOff>165100</xdr:colOff>
      <xdr:row>34</xdr:row>
      <xdr:rowOff>262327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428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272504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197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5301</xdr:rowOff>
    </xdr:from>
    <xdr:to>
      <xdr:col>19</xdr:col>
      <xdr:colOff>38100</xdr:colOff>
      <xdr:row>34</xdr:row>
      <xdr:rowOff>106901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272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117078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04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148753</xdr:rowOff>
    </xdr:from>
    <xdr:to>
      <xdr:col>15</xdr:col>
      <xdr:colOff>101600</xdr:colOff>
      <xdr:row>34</xdr:row>
      <xdr:rowOff>250354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41620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260530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1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4,838
4,805
273.94
6,412,412
6,253,838
80,373
3,145,863
5,115,734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75822</xdr:rowOff>
    </xdr:from>
    <xdr:to>
      <xdr:col>24</xdr:col>
      <xdr:colOff>63500</xdr:colOff>
      <xdr:row>33</xdr:row>
      <xdr:rowOff>86497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33672"/>
          <a:ext cx="8382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86497</xdr:rowOff>
    </xdr:from>
    <xdr:to>
      <xdr:col>19</xdr:col>
      <xdr:colOff>177800</xdr:colOff>
      <xdr:row>33</xdr:row>
      <xdr:rowOff>143822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44347"/>
          <a:ext cx="889000" cy="5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143822</xdr:rowOff>
    </xdr:from>
    <xdr:to>
      <xdr:col>15</xdr:col>
      <xdr:colOff>50800</xdr:colOff>
      <xdr:row>33</xdr:row>
      <xdr:rowOff>158308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01672"/>
          <a:ext cx="889000" cy="1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158308</xdr:rowOff>
    </xdr:from>
    <xdr:to>
      <xdr:col>10</xdr:col>
      <xdr:colOff>114300</xdr:colOff>
      <xdr:row>33</xdr:row>
      <xdr:rowOff>169273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16158"/>
          <a:ext cx="889000" cy="1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25022</xdr:rowOff>
    </xdr:from>
    <xdr:to>
      <xdr:col>24</xdr:col>
      <xdr:colOff>114300</xdr:colOff>
      <xdr:row>33</xdr:row>
      <xdr:rowOff>126622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47899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34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35697</xdr:rowOff>
    </xdr:from>
    <xdr:to>
      <xdr:col>20</xdr:col>
      <xdr:colOff>38100</xdr:colOff>
      <xdr:row>33</xdr:row>
      <xdr:rowOff>137297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9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153824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6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93022</xdr:rowOff>
    </xdr:from>
    <xdr:to>
      <xdr:col>15</xdr:col>
      <xdr:colOff>101600</xdr:colOff>
      <xdr:row>34</xdr:row>
      <xdr:rowOff>23172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5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39699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2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107508</xdr:rowOff>
    </xdr:from>
    <xdr:to>
      <xdr:col>10</xdr:col>
      <xdr:colOff>165100</xdr:colOff>
      <xdr:row>34</xdr:row>
      <xdr:rowOff>37658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6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54185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118473</xdr:rowOff>
    </xdr:from>
    <xdr:to>
      <xdr:col>6</xdr:col>
      <xdr:colOff>38100</xdr:colOff>
      <xdr:row>34</xdr:row>
      <xdr:rowOff>48623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65150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5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113201</xdr:rowOff>
    </xdr:from>
    <xdr:to>
      <xdr:col>24</xdr:col>
      <xdr:colOff>63500</xdr:colOff>
      <xdr:row>53</xdr:row>
      <xdr:rowOff>144816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200051"/>
          <a:ext cx="838200" cy="3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107111</xdr:rowOff>
    </xdr:from>
    <xdr:to>
      <xdr:col>19</xdr:col>
      <xdr:colOff>177800</xdr:colOff>
      <xdr:row>53</xdr:row>
      <xdr:rowOff>144816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193961"/>
          <a:ext cx="889000" cy="3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57342</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29524</xdr:rowOff>
    </xdr:from>
    <xdr:to>
      <xdr:col>15</xdr:col>
      <xdr:colOff>50800</xdr:colOff>
      <xdr:row>53</xdr:row>
      <xdr:rowOff>107111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8944924"/>
          <a:ext cx="889000" cy="24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29524</xdr:rowOff>
    </xdr:from>
    <xdr:to>
      <xdr:col>10</xdr:col>
      <xdr:colOff>114300</xdr:colOff>
      <xdr:row>53</xdr:row>
      <xdr:rowOff>10399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8944924"/>
          <a:ext cx="889000" cy="15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138847</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62401</xdr:rowOff>
    </xdr:from>
    <xdr:to>
      <xdr:col>24</xdr:col>
      <xdr:colOff>114300</xdr:colOff>
      <xdr:row>53</xdr:row>
      <xdr:rowOff>164001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14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85278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000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94016</xdr:rowOff>
    </xdr:from>
    <xdr:to>
      <xdr:col>20</xdr:col>
      <xdr:colOff>38100</xdr:colOff>
      <xdr:row>54</xdr:row>
      <xdr:rowOff>24166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1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40693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895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56311</xdr:rowOff>
    </xdr:from>
    <xdr:to>
      <xdr:col>15</xdr:col>
      <xdr:colOff>101600</xdr:colOff>
      <xdr:row>53</xdr:row>
      <xdr:rowOff>157911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1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2988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891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150174</xdr:rowOff>
    </xdr:from>
    <xdr:to>
      <xdr:col>10</xdr:col>
      <xdr:colOff>165100</xdr:colOff>
      <xdr:row>52</xdr:row>
      <xdr:rowOff>80324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889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96851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866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131049</xdr:rowOff>
    </xdr:from>
    <xdr:to>
      <xdr:col>6</xdr:col>
      <xdr:colOff>38100</xdr:colOff>
      <xdr:row>53</xdr:row>
      <xdr:rowOff>61199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0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77726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882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24234</xdr:rowOff>
    </xdr:from>
    <xdr:to>
      <xdr:col>24</xdr:col>
      <xdr:colOff>63500</xdr:colOff>
      <xdr:row>75</xdr:row>
      <xdr:rowOff>57724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2882984"/>
          <a:ext cx="8382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71783</xdr:rowOff>
    </xdr:from>
    <xdr:to>
      <xdr:col>19</xdr:col>
      <xdr:colOff>177800</xdr:colOff>
      <xdr:row>75</xdr:row>
      <xdr:rowOff>24234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2759083"/>
          <a:ext cx="8890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166127</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7112</xdr:rowOff>
    </xdr:from>
    <xdr:to>
      <xdr:col>15</xdr:col>
      <xdr:colOff>50800</xdr:colOff>
      <xdr:row>74</xdr:row>
      <xdr:rowOff>71783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2694412"/>
          <a:ext cx="889000" cy="6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7112</xdr:rowOff>
    </xdr:from>
    <xdr:to>
      <xdr:col>10</xdr:col>
      <xdr:colOff>114300</xdr:colOff>
      <xdr:row>75</xdr:row>
      <xdr:rowOff>27892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2694412"/>
          <a:ext cx="889000" cy="19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22407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152526</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6924</xdr:rowOff>
    </xdr:from>
    <xdr:to>
      <xdr:col>24</xdr:col>
      <xdr:colOff>114300</xdr:colOff>
      <xdr:row>75</xdr:row>
      <xdr:rowOff>108524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8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29801</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71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144884</xdr:rowOff>
    </xdr:from>
    <xdr:to>
      <xdr:col>20</xdr:col>
      <xdr:colOff>38100</xdr:colOff>
      <xdr:row>75</xdr:row>
      <xdr:rowOff>75034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83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91561</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60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20983</xdr:rowOff>
    </xdr:from>
    <xdr:to>
      <xdr:col>15</xdr:col>
      <xdr:colOff>101600</xdr:colOff>
      <xdr:row>74</xdr:row>
      <xdr:rowOff>122583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70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139110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48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127762</xdr:rowOff>
    </xdr:from>
    <xdr:to>
      <xdr:col>10</xdr:col>
      <xdr:colOff>165100</xdr:colOff>
      <xdr:row>74</xdr:row>
      <xdr:rowOff>57912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64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74439</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4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148542</xdr:rowOff>
    </xdr:from>
    <xdr:to>
      <xdr:col>6</xdr:col>
      <xdr:colOff>38100</xdr:colOff>
      <xdr:row>75</xdr:row>
      <xdr:rowOff>78692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83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95219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61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125690</xdr:rowOff>
    </xdr:from>
    <xdr:to>
      <xdr:col>24</xdr:col>
      <xdr:colOff>63500</xdr:colOff>
      <xdr:row>99</xdr:row>
      <xdr:rowOff>83122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56340"/>
          <a:ext cx="838200" cy="30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24437</xdr:rowOff>
    </xdr:from>
    <xdr:to>
      <xdr:col>19</xdr:col>
      <xdr:colOff>177800</xdr:colOff>
      <xdr:row>99</xdr:row>
      <xdr:rowOff>83122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97987"/>
          <a:ext cx="889000" cy="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24437</xdr:rowOff>
    </xdr:from>
    <xdr:to>
      <xdr:col>15</xdr:col>
      <xdr:colOff>50800</xdr:colOff>
      <xdr:row>99</xdr:row>
      <xdr:rowOff>120563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97987"/>
          <a:ext cx="889000" cy="9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61764</xdr:rowOff>
    </xdr:from>
    <xdr:to>
      <xdr:col>10</xdr:col>
      <xdr:colOff>114300</xdr:colOff>
      <xdr:row>99</xdr:row>
      <xdr:rowOff>120563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7035314"/>
          <a:ext cx="889000" cy="5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74890</xdr:rowOff>
    </xdr:from>
    <xdr:to>
      <xdr:col>24</xdr:col>
      <xdr:colOff>114300</xdr:colOff>
      <xdr:row>98</xdr:row>
      <xdr:rowOff>5040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0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53317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8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32322</xdr:rowOff>
    </xdr:from>
    <xdr:to>
      <xdr:col>20</xdr:col>
      <xdr:colOff>38100</xdr:colOff>
      <xdr:row>99</xdr:row>
      <xdr:rowOff>133922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700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125049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709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145087</xdr:rowOff>
    </xdr:from>
    <xdr:to>
      <xdr:col>15</xdr:col>
      <xdr:colOff>101600</xdr:colOff>
      <xdr:row>99</xdr:row>
      <xdr:rowOff>75237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9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66364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703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69763</xdr:rowOff>
    </xdr:from>
    <xdr:to>
      <xdr:col>10</xdr:col>
      <xdr:colOff>165100</xdr:colOff>
      <xdr:row>99</xdr:row>
      <xdr:rowOff>171363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704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162490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13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10964</xdr:rowOff>
    </xdr:from>
    <xdr:to>
      <xdr:col>6</xdr:col>
      <xdr:colOff>38100</xdr:colOff>
      <xdr:row>99</xdr:row>
      <xdr:rowOff>112564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8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103691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7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17751</xdr:rowOff>
    </xdr:from>
    <xdr:to>
      <xdr:col>55</xdr:col>
      <xdr:colOff>0</xdr:colOff>
      <xdr:row>34</xdr:row>
      <xdr:rowOff>36076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675601"/>
          <a:ext cx="838200" cy="18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82168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911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36076</xdr:rowOff>
    </xdr:from>
    <xdr:to>
      <xdr:col>50</xdr:col>
      <xdr:colOff>114300</xdr:colOff>
      <xdr:row>34</xdr:row>
      <xdr:rowOff>89216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865376"/>
          <a:ext cx="889000" cy="5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28433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89216</xdr:rowOff>
    </xdr:from>
    <xdr:to>
      <xdr:col>45</xdr:col>
      <xdr:colOff>177800</xdr:colOff>
      <xdr:row>34</xdr:row>
      <xdr:rowOff>166817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18516"/>
          <a:ext cx="889000" cy="7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51640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134182</xdr:rowOff>
    </xdr:from>
    <xdr:to>
      <xdr:col>41</xdr:col>
      <xdr:colOff>50800</xdr:colOff>
      <xdr:row>34</xdr:row>
      <xdr:rowOff>166817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5963482"/>
          <a:ext cx="889000" cy="3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72489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121085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138401</xdr:rowOff>
    </xdr:from>
    <xdr:to>
      <xdr:col>55</xdr:col>
      <xdr:colOff>50800</xdr:colOff>
      <xdr:row>33</xdr:row>
      <xdr:rowOff>68551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62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161278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4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156726</xdr:rowOff>
    </xdr:from>
    <xdr:to>
      <xdr:col>50</xdr:col>
      <xdr:colOff>165100</xdr:colOff>
      <xdr:row>34</xdr:row>
      <xdr:rowOff>86876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1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103403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58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38416</xdr:rowOff>
    </xdr:from>
    <xdr:to>
      <xdr:col>46</xdr:col>
      <xdr:colOff>38100</xdr:colOff>
      <xdr:row>34</xdr:row>
      <xdr:rowOff>140016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6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156543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116017</xdr:rowOff>
    </xdr:from>
    <xdr:to>
      <xdr:col>41</xdr:col>
      <xdr:colOff>101600</xdr:colOff>
      <xdr:row>35</xdr:row>
      <xdr:rowOff>46167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94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62694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72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83382</xdr:rowOff>
    </xdr:from>
    <xdr:to>
      <xdr:col>36</xdr:col>
      <xdr:colOff>165100</xdr:colOff>
      <xdr:row>35</xdr:row>
      <xdr:rowOff>13532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91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30059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68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84455</xdr:rowOff>
    </xdr:from>
    <xdr:to>
      <xdr:col>55</xdr:col>
      <xdr:colOff>0</xdr:colOff>
      <xdr:row>54</xdr:row>
      <xdr:rowOff>142569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8999855"/>
          <a:ext cx="838200" cy="40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19714</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44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142569</xdr:rowOff>
    </xdr:from>
    <xdr:to>
      <xdr:col>50</xdr:col>
      <xdr:colOff>114300</xdr:colOff>
      <xdr:row>55</xdr:row>
      <xdr:rowOff>166278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400869"/>
          <a:ext cx="889000" cy="19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43600</xdr:rowOff>
    </xdr:from>
    <xdr:to>
      <xdr:col>45</xdr:col>
      <xdr:colOff>177800</xdr:colOff>
      <xdr:row>55</xdr:row>
      <xdr:rowOff>166278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130450"/>
          <a:ext cx="889000" cy="46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43600</xdr:rowOff>
    </xdr:from>
    <xdr:to>
      <xdr:col>41</xdr:col>
      <xdr:colOff>50800</xdr:colOff>
      <xdr:row>55</xdr:row>
      <xdr:rowOff>107555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130450"/>
          <a:ext cx="889000" cy="40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154222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33655</xdr:rowOff>
    </xdr:from>
    <xdr:to>
      <xdr:col>55</xdr:col>
      <xdr:colOff>50800</xdr:colOff>
      <xdr:row>52</xdr:row>
      <xdr:rowOff>135255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894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56532</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8800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91769</xdr:rowOff>
    </xdr:from>
    <xdr:to>
      <xdr:col>50</xdr:col>
      <xdr:colOff>165100</xdr:colOff>
      <xdr:row>55</xdr:row>
      <xdr:rowOff>21919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35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13046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44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115478</xdr:rowOff>
    </xdr:from>
    <xdr:to>
      <xdr:col>46</xdr:col>
      <xdr:colOff>38100</xdr:colOff>
      <xdr:row>56</xdr:row>
      <xdr:rowOff>45628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54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36755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3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164250</xdr:rowOff>
    </xdr:from>
    <xdr:to>
      <xdr:col>41</xdr:col>
      <xdr:colOff>101600</xdr:colOff>
      <xdr:row>53</xdr:row>
      <xdr:rowOff>94400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07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110927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885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56755</xdr:rowOff>
    </xdr:from>
    <xdr:to>
      <xdr:col>36</xdr:col>
      <xdr:colOff>165100</xdr:colOff>
      <xdr:row>55</xdr:row>
      <xdr:rowOff>158355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4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149482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57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1484</xdr:rowOff>
    </xdr:from>
    <xdr:to>
      <xdr:col>55</xdr:col>
      <xdr:colOff>0</xdr:colOff>
      <xdr:row>78</xdr:row>
      <xdr:rowOff>100975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374584"/>
          <a:ext cx="838200" cy="9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100975</xdr:rowOff>
    </xdr:from>
    <xdr:to>
      <xdr:col>50</xdr:col>
      <xdr:colOff>114300</xdr:colOff>
      <xdr:row>78</xdr:row>
      <xdr:rowOff>116246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74075"/>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110375</xdr:rowOff>
    </xdr:from>
    <xdr:to>
      <xdr:col>45</xdr:col>
      <xdr:colOff>177800</xdr:colOff>
      <xdr:row>78</xdr:row>
      <xdr:rowOff>116246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2969125"/>
          <a:ext cx="889000" cy="52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59562</xdr:rowOff>
    </xdr:from>
    <xdr:to>
      <xdr:col>41</xdr:col>
      <xdr:colOff>50800</xdr:colOff>
      <xdr:row>75</xdr:row>
      <xdr:rowOff>110375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2918312"/>
          <a:ext cx="889000" cy="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30312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16318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122134</xdr:rowOff>
    </xdr:from>
    <xdr:to>
      <xdr:col>55</xdr:col>
      <xdr:colOff>50800</xdr:colOff>
      <xdr:row>78</xdr:row>
      <xdr:rowOff>52284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2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100561</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0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50175</xdr:rowOff>
    </xdr:from>
    <xdr:to>
      <xdr:col>50</xdr:col>
      <xdr:colOff>165100</xdr:colOff>
      <xdr:row>78</xdr:row>
      <xdr:rowOff>151775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2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142902</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1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65446</xdr:rowOff>
    </xdr:from>
    <xdr:to>
      <xdr:col>46</xdr:col>
      <xdr:colOff>38100</xdr:colOff>
      <xdr:row>78</xdr:row>
      <xdr:rowOff>167046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158173</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59575</xdr:rowOff>
    </xdr:from>
    <xdr:to>
      <xdr:col>41</xdr:col>
      <xdr:colOff>101600</xdr:colOff>
      <xdr:row>75</xdr:row>
      <xdr:rowOff>161175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29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6252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269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8762</xdr:rowOff>
    </xdr:from>
    <xdr:to>
      <xdr:col>36</xdr:col>
      <xdr:colOff>165100</xdr:colOff>
      <xdr:row>75</xdr:row>
      <xdr:rowOff>110362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28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126889</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264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84934</xdr:rowOff>
    </xdr:from>
    <xdr:to>
      <xdr:col>55</xdr:col>
      <xdr:colOff>0</xdr:colOff>
      <xdr:row>96</xdr:row>
      <xdr:rowOff>64224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029784"/>
          <a:ext cx="838200" cy="49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110372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6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64224</xdr:rowOff>
    </xdr:from>
    <xdr:to>
      <xdr:col>50</xdr:col>
      <xdr:colOff>114300</xdr:colOff>
      <xdr:row>96</xdr:row>
      <xdr:rowOff>121785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523424"/>
          <a:ext cx="889000" cy="5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54385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74392</xdr:rowOff>
    </xdr:from>
    <xdr:to>
      <xdr:col>45</xdr:col>
      <xdr:colOff>177800</xdr:colOff>
      <xdr:row>96</xdr:row>
      <xdr:rowOff>121785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533592"/>
          <a:ext cx="889000" cy="4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111710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7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74392</xdr:rowOff>
    </xdr:from>
    <xdr:to>
      <xdr:col>41</xdr:col>
      <xdr:colOff>50800</xdr:colOff>
      <xdr:row>99</xdr:row>
      <xdr:rowOff>9696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533592"/>
          <a:ext cx="889000" cy="44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34134</xdr:rowOff>
    </xdr:from>
    <xdr:to>
      <xdr:col>55</xdr:col>
      <xdr:colOff>50800</xdr:colOff>
      <xdr:row>93</xdr:row>
      <xdr:rowOff>135734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597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57011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583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13424</xdr:rowOff>
    </xdr:from>
    <xdr:to>
      <xdr:col>50</xdr:col>
      <xdr:colOff>165100</xdr:colOff>
      <xdr:row>96</xdr:row>
      <xdr:rowOff>115024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4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131551</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24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70985</xdr:rowOff>
    </xdr:from>
    <xdr:to>
      <xdr:col>46</xdr:col>
      <xdr:colOff>38100</xdr:colOff>
      <xdr:row>97</xdr:row>
      <xdr:rowOff>1135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53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17662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305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23592</xdr:rowOff>
    </xdr:from>
    <xdr:to>
      <xdr:col>41</xdr:col>
      <xdr:colOff>101600</xdr:colOff>
      <xdr:row>96</xdr:row>
      <xdr:rowOff>125192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141719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25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130346</xdr:rowOff>
    </xdr:from>
    <xdr:to>
      <xdr:col>36</xdr:col>
      <xdr:colOff>165100</xdr:colOff>
      <xdr:row>99</xdr:row>
      <xdr:rowOff>60496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9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51623</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37428" y="1702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129957</xdr:rowOff>
    </xdr:from>
    <xdr:to>
      <xdr:col>85</xdr:col>
      <xdr:colOff>127000</xdr:colOff>
      <xdr:row>38</xdr:row>
      <xdr:rowOff>138936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45057"/>
          <a:ext cx="8382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138936</xdr:rowOff>
    </xdr:from>
    <xdr:to>
      <xdr:col>81</xdr:col>
      <xdr:colOff>50800</xdr:colOff>
      <xdr:row>38</xdr:row>
      <xdr:rowOff>139266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54036"/>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139266</xdr:rowOff>
    </xdr:from>
    <xdr:to>
      <xdr:col>76</xdr:col>
      <xdr:colOff>114300</xdr:colOff>
      <xdr:row>38</xdr:row>
      <xdr:rowOff>139277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54366"/>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137501</xdr:rowOff>
    </xdr:from>
    <xdr:to>
      <xdr:col>71</xdr:col>
      <xdr:colOff>177800</xdr:colOff>
      <xdr:row>38</xdr:row>
      <xdr:rowOff>139277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2601"/>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79157</xdr:rowOff>
    </xdr:from>
    <xdr:to>
      <xdr:col>85</xdr:col>
      <xdr:colOff>177800</xdr:colOff>
      <xdr:row>39</xdr:row>
      <xdr:rowOff>9307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88136</xdr:rowOff>
    </xdr:from>
    <xdr:to>
      <xdr:col>81</xdr:col>
      <xdr:colOff>101600</xdr:colOff>
      <xdr:row>39</xdr:row>
      <xdr:rowOff>18286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9413</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695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88466</xdr:rowOff>
    </xdr:from>
    <xdr:to>
      <xdr:col>76</xdr:col>
      <xdr:colOff>165100</xdr:colOff>
      <xdr:row>39</xdr:row>
      <xdr:rowOff>18616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9743</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3017" y="6696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88477</xdr:rowOff>
    </xdr:from>
    <xdr:to>
      <xdr:col>72</xdr:col>
      <xdr:colOff>38100</xdr:colOff>
      <xdr:row>39</xdr:row>
      <xdr:rowOff>18627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9754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69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86701</xdr:rowOff>
    </xdr:from>
    <xdr:to>
      <xdr:col>67</xdr:col>
      <xdr:colOff>101600</xdr:colOff>
      <xdr:row>39</xdr:row>
      <xdr:rowOff>16851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7978</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694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19872</xdr:rowOff>
    </xdr:from>
    <xdr:to>
      <xdr:col>85</xdr:col>
      <xdr:colOff>127000</xdr:colOff>
      <xdr:row>75</xdr:row>
      <xdr:rowOff>103736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2878622"/>
          <a:ext cx="838200" cy="8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19872</xdr:rowOff>
    </xdr:from>
    <xdr:to>
      <xdr:col>81</xdr:col>
      <xdr:colOff>50800</xdr:colOff>
      <xdr:row>75</xdr:row>
      <xdr:rowOff>22423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878622"/>
          <a:ext cx="8890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22423</xdr:rowOff>
    </xdr:from>
    <xdr:to>
      <xdr:col>76</xdr:col>
      <xdr:colOff>114300</xdr:colOff>
      <xdr:row>75</xdr:row>
      <xdr:rowOff>40533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881173"/>
          <a:ext cx="889000" cy="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40533</xdr:rowOff>
    </xdr:from>
    <xdr:to>
      <xdr:col>71</xdr:col>
      <xdr:colOff>177800</xdr:colOff>
      <xdr:row>75</xdr:row>
      <xdr:rowOff>57363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2899283"/>
          <a:ext cx="889000" cy="1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20890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52936</xdr:rowOff>
    </xdr:from>
    <xdr:to>
      <xdr:col>85</xdr:col>
      <xdr:colOff>177800</xdr:colOff>
      <xdr:row>75</xdr:row>
      <xdr:rowOff>154536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75813</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763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140522</xdr:rowOff>
    </xdr:from>
    <xdr:to>
      <xdr:col>81</xdr:col>
      <xdr:colOff>101600</xdr:colOff>
      <xdr:row>75</xdr:row>
      <xdr:rowOff>70672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82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87199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60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143073</xdr:rowOff>
    </xdr:from>
    <xdr:to>
      <xdr:col>76</xdr:col>
      <xdr:colOff>165100</xdr:colOff>
      <xdr:row>75</xdr:row>
      <xdr:rowOff>73223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83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89750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60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161183</xdr:rowOff>
    </xdr:from>
    <xdr:to>
      <xdr:col>72</xdr:col>
      <xdr:colOff>38100</xdr:colOff>
      <xdr:row>75</xdr:row>
      <xdr:rowOff>91333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8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107860</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62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6563</xdr:rowOff>
    </xdr:from>
    <xdr:to>
      <xdr:col>67</xdr:col>
      <xdr:colOff>101600</xdr:colOff>
      <xdr:row>75</xdr:row>
      <xdr:rowOff>108163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8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124690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64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59337</xdr:rowOff>
    </xdr:from>
    <xdr:to>
      <xdr:col>85</xdr:col>
      <xdr:colOff>127000</xdr:colOff>
      <xdr:row>98</xdr:row>
      <xdr:rowOff>128394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61437"/>
          <a:ext cx="838200" cy="6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170236</xdr:rowOff>
    </xdr:from>
    <xdr:to>
      <xdr:col>81</xdr:col>
      <xdr:colOff>50800</xdr:colOff>
      <xdr:row>98</xdr:row>
      <xdr:rowOff>128394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629436"/>
          <a:ext cx="889000" cy="30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170236</xdr:rowOff>
    </xdr:from>
    <xdr:to>
      <xdr:col>76</xdr:col>
      <xdr:colOff>114300</xdr:colOff>
      <xdr:row>97</xdr:row>
      <xdr:rowOff>11263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629436"/>
          <a:ext cx="889000" cy="1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121899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11263</xdr:rowOff>
    </xdr:from>
    <xdr:to>
      <xdr:col>71</xdr:col>
      <xdr:colOff>177800</xdr:colOff>
      <xdr:row>98</xdr:row>
      <xdr:rowOff>31879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641913"/>
          <a:ext cx="889000" cy="19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8537</xdr:rowOff>
    </xdr:from>
    <xdr:to>
      <xdr:col>85</xdr:col>
      <xdr:colOff>177800</xdr:colOff>
      <xdr:row>98</xdr:row>
      <xdr:rowOff>110137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1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94914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2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77594</xdr:rowOff>
    </xdr:from>
    <xdr:to>
      <xdr:col>81</xdr:col>
      <xdr:colOff>101600</xdr:colOff>
      <xdr:row>99</xdr:row>
      <xdr:rowOff>7744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170321</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119436</xdr:rowOff>
    </xdr:from>
    <xdr:to>
      <xdr:col>76</xdr:col>
      <xdr:colOff>165100</xdr:colOff>
      <xdr:row>97</xdr:row>
      <xdr:rowOff>49586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5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66113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35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131913</xdr:rowOff>
    </xdr:from>
    <xdr:to>
      <xdr:col>72</xdr:col>
      <xdr:colOff>38100</xdr:colOff>
      <xdr:row>97</xdr:row>
      <xdr:rowOff>62063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59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78590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36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152529</xdr:rowOff>
    </xdr:from>
    <xdr:to>
      <xdr:col>67</xdr:col>
      <xdr:colOff>101600</xdr:colOff>
      <xdr:row>98</xdr:row>
      <xdr:rowOff>82679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8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73806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7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57208</xdr:rowOff>
    </xdr:from>
    <xdr:to>
      <xdr:col>116</xdr:col>
      <xdr:colOff>63500</xdr:colOff>
      <xdr:row>59</xdr:row>
      <xdr:rowOff>57273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172758"/>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57273</xdr:rowOff>
    </xdr:from>
    <xdr:to>
      <xdr:col>111</xdr:col>
      <xdr:colOff>177800</xdr:colOff>
      <xdr:row>59</xdr:row>
      <xdr:rowOff>59636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172823"/>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59636</xdr:rowOff>
    </xdr:from>
    <xdr:to>
      <xdr:col>107</xdr:col>
      <xdr:colOff>50800</xdr:colOff>
      <xdr:row>59</xdr:row>
      <xdr:rowOff>60964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175186"/>
          <a:ext cx="889000" cy="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60964</xdr:rowOff>
    </xdr:from>
    <xdr:to>
      <xdr:col>102</xdr:col>
      <xdr:colOff>114300</xdr:colOff>
      <xdr:row>59</xdr:row>
      <xdr:rowOff>63772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176514"/>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6408</xdr:rowOff>
    </xdr:from>
    <xdr:to>
      <xdr:col>116</xdr:col>
      <xdr:colOff>114300</xdr:colOff>
      <xdr:row>59</xdr:row>
      <xdr:rowOff>108008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126415</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6473</xdr:rowOff>
    </xdr:from>
    <xdr:to>
      <xdr:col>112</xdr:col>
      <xdr:colOff>38100</xdr:colOff>
      <xdr:row>59</xdr:row>
      <xdr:rowOff>108073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2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99200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21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8836</xdr:rowOff>
    </xdr:from>
    <xdr:to>
      <xdr:col>107</xdr:col>
      <xdr:colOff>101600</xdr:colOff>
      <xdr:row>59</xdr:row>
      <xdr:rowOff>110436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2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101563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21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10164</xdr:rowOff>
    </xdr:from>
    <xdr:to>
      <xdr:col>102</xdr:col>
      <xdr:colOff>165100</xdr:colOff>
      <xdr:row>59</xdr:row>
      <xdr:rowOff>111764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102891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21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12972</xdr:rowOff>
    </xdr:from>
    <xdr:to>
      <xdr:col>98</xdr:col>
      <xdr:colOff>38100</xdr:colOff>
      <xdr:row>59</xdr:row>
      <xdr:rowOff>114572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2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105699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22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79483</xdr:rowOff>
    </xdr:from>
    <xdr:to>
      <xdr:col>116</xdr:col>
      <xdr:colOff>63500</xdr:colOff>
      <xdr:row>72</xdr:row>
      <xdr:rowOff>28419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080983"/>
          <a:ext cx="838200" cy="29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28419</xdr:rowOff>
    </xdr:from>
    <xdr:to>
      <xdr:col>111</xdr:col>
      <xdr:colOff>177800</xdr:colOff>
      <xdr:row>73</xdr:row>
      <xdr:rowOff>60014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372819"/>
          <a:ext cx="889000" cy="20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53632</xdr:rowOff>
    </xdr:from>
    <xdr:to>
      <xdr:col>107</xdr:col>
      <xdr:colOff>50800</xdr:colOff>
      <xdr:row>73</xdr:row>
      <xdr:rowOff>60014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569482"/>
          <a:ext cx="8890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53632</xdr:rowOff>
    </xdr:from>
    <xdr:to>
      <xdr:col>102</xdr:col>
      <xdr:colOff>114300</xdr:colOff>
      <xdr:row>73</xdr:row>
      <xdr:rowOff>168446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569482"/>
          <a:ext cx="889000" cy="1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96873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28683</xdr:rowOff>
    </xdr:from>
    <xdr:to>
      <xdr:col>116</xdr:col>
      <xdr:colOff>114300</xdr:colOff>
      <xdr:row>70</xdr:row>
      <xdr:rowOff>130283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03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153160</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198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149069</xdr:rowOff>
    </xdr:from>
    <xdr:to>
      <xdr:col>112</xdr:col>
      <xdr:colOff>38100</xdr:colOff>
      <xdr:row>72</xdr:row>
      <xdr:rowOff>79219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32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95746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09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9214</xdr:rowOff>
    </xdr:from>
    <xdr:to>
      <xdr:col>107</xdr:col>
      <xdr:colOff>101600</xdr:colOff>
      <xdr:row>73</xdr:row>
      <xdr:rowOff>110814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52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127341</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30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2832</xdr:rowOff>
    </xdr:from>
    <xdr:to>
      <xdr:col>102</xdr:col>
      <xdr:colOff>165100</xdr:colOff>
      <xdr:row>73</xdr:row>
      <xdr:rowOff>104432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5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120959</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29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117646</xdr:rowOff>
    </xdr:from>
    <xdr:to>
      <xdr:col>98</xdr:col>
      <xdr:colOff>38100</xdr:colOff>
      <xdr:row>74</xdr:row>
      <xdr:rowOff>47796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63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64323</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40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人件費について、類似団体平均を上回って推移している主な要因は、集落が広範囲に点在する山間地域であるため、行政サービスを維持するために、支所の配置等を行っているためと考えられる。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からＨ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に大きく増加した主な要因は、　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から東三河広域連合が介護保険事業を実施することとなったため、介護給付費の町負担分及び町介護保険事業運営基金の残高を負担金として東三河広域連合へ支出したことが考えれる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からＨ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大きく増加した主な要因は、町営杉平南住宅、道の駅建設、歴史民俗資料館に係る建設事業を実施したためと考えられる。道の駅及び歴史民俗資料館建設事業については、令和２年度末までの３か年継続事業のため、次年度以降も同様に推移す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からＨ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減少した主な要因は、合併特例債の償還が終了したことなどが考えられる。しかしながら、しかしながら、今後は、設楽ダム建設に係る水源地域整備事業、水源地域振興事業による町債借入の増加に伴い公債費も増加するこ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からＨ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大きく増加した主な要因は、公共下水道特別会計に係る繰出金が増加したためと考えられる。田口地区公共下水道事業は、令和３年度に一部供用開始を予定しており、次年度以降も同様に推移す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4,838
4,805
273.94
6,412,412
6,253,838
80,373
3,145,863
5,115,734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73914</xdr:rowOff>
    </xdr:from>
    <xdr:to>
      <xdr:col>24</xdr:col>
      <xdr:colOff>63500</xdr:colOff>
      <xdr:row>33</xdr:row>
      <xdr:rowOff>136398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31764"/>
          <a:ext cx="8382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100711</xdr:rowOff>
    </xdr:from>
    <xdr:to>
      <xdr:col>19</xdr:col>
      <xdr:colOff>177800</xdr:colOff>
      <xdr:row>33</xdr:row>
      <xdr:rowOff>136398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58561"/>
          <a:ext cx="889000" cy="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100711</xdr:rowOff>
    </xdr:from>
    <xdr:to>
      <xdr:col>15</xdr:col>
      <xdr:colOff>50800</xdr:colOff>
      <xdr:row>33</xdr:row>
      <xdr:rowOff>106045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58561"/>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41783</xdr:rowOff>
    </xdr:from>
    <xdr:to>
      <xdr:col>10</xdr:col>
      <xdr:colOff>114300</xdr:colOff>
      <xdr:row>33</xdr:row>
      <xdr:rowOff>106045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99633"/>
          <a:ext cx="889000" cy="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23114</xdr:rowOff>
    </xdr:from>
    <xdr:to>
      <xdr:col>24</xdr:col>
      <xdr:colOff>114300</xdr:colOff>
      <xdr:row>33</xdr:row>
      <xdr:rowOff>124714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45991</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3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85598</xdr:rowOff>
    </xdr:from>
    <xdr:to>
      <xdr:col>20</xdr:col>
      <xdr:colOff>38100</xdr:colOff>
      <xdr:row>34</xdr:row>
      <xdr:rowOff>15748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32275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1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49911</xdr:rowOff>
    </xdr:from>
    <xdr:to>
      <xdr:col>15</xdr:col>
      <xdr:colOff>101600</xdr:colOff>
      <xdr:row>33</xdr:row>
      <xdr:rowOff>151511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0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168038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8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55245</xdr:rowOff>
    </xdr:from>
    <xdr:to>
      <xdr:col>10</xdr:col>
      <xdr:colOff>165100</xdr:colOff>
      <xdr:row>33</xdr:row>
      <xdr:rowOff>156845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1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1922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48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162433</xdr:rowOff>
    </xdr:from>
    <xdr:to>
      <xdr:col>6</xdr:col>
      <xdr:colOff>38100</xdr:colOff>
      <xdr:row>33</xdr:row>
      <xdr:rowOff>92583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109110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42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124034</xdr:rowOff>
    </xdr:from>
    <xdr:to>
      <xdr:col>24</xdr:col>
      <xdr:colOff>63500</xdr:colOff>
      <xdr:row>56</xdr:row>
      <xdr:rowOff>42156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53784"/>
          <a:ext cx="838200" cy="8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145408</xdr:rowOff>
    </xdr:from>
    <xdr:to>
      <xdr:col>19</xdr:col>
      <xdr:colOff>177800</xdr:colOff>
      <xdr:row>56</xdr:row>
      <xdr:rowOff>42156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03708"/>
          <a:ext cx="889000" cy="23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1782</xdr:rowOff>
    </xdr:from>
    <xdr:to>
      <xdr:col>15</xdr:col>
      <xdr:colOff>50800</xdr:colOff>
      <xdr:row>54</xdr:row>
      <xdr:rowOff>145408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260082"/>
          <a:ext cx="889000" cy="14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1782</xdr:rowOff>
    </xdr:from>
    <xdr:to>
      <xdr:col>10</xdr:col>
      <xdr:colOff>114300</xdr:colOff>
      <xdr:row>54</xdr:row>
      <xdr:rowOff>124358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260082"/>
          <a:ext cx="889000" cy="12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155263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73234</xdr:rowOff>
    </xdr:from>
    <xdr:to>
      <xdr:col>24</xdr:col>
      <xdr:colOff>114300</xdr:colOff>
      <xdr:row>56</xdr:row>
      <xdr:rowOff>3384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0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96111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5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162806</xdr:rowOff>
    </xdr:from>
    <xdr:to>
      <xdr:col>20</xdr:col>
      <xdr:colOff>38100</xdr:colOff>
      <xdr:row>56</xdr:row>
      <xdr:rowOff>92956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9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84083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85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94608</xdr:rowOff>
    </xdr:from>
    <xdr:to>
      <xdr:col>15</xdr:col>
      <xdr:colOff>101600</xdr:colOff>
      <xdr:row>55</xdr:row>
      <xdr:rowOff>24758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35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41285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12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122432</xdr:rowOff>
    </xdr:from>
    <xdr:to>
      <xdr:col>10</xdr:col>
      <xdr:colOff>165100</xdr:colOff>
      <xdr:row>54</xdr:row>
      <xdr:rowOff>52582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69109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8984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73558</xdr:rowOff>
    </xdr:from>
    <xdr:to>
      <xdr:col>6</xdr:col>
      <xdr:colOff>38100</xdr:colOff>
      <xdr:row>55</xdr:row>
      <xdr:rowOff>3708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33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20235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1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31149</xdr:rowOff>
    </xdr:from>
    <xdr:to>
      <xdr:col>24</xdr:col>
      <xdr:colOff>63500</xdr:colOff>
      <xdr:row>75</xdr:row>
      <xdr:rowOff>4723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718449"/>
          <a:ext cx="838200" cy="14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140010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2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31149</xdr:rowOff>
    </xdr:from>
    <xdr:to>
      <xdr:col>19</xdr:col>
      <xdr:colOff>177800</xdr:colOff>
      <xdr:row>75</xdr:row>
      <xdr:rowOff>87945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18449"/>
          <a:ext cx="889000" cy="22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60555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110405</xdr:rowOff>
    </xdr:from>
    <xdr:to>
      <xdr:col>15</xdr:col>
      <xdr:colOff>50800</xdr:colOff>
      <xdr:row>75</xdr:row>
      <xdr:rowOff>87945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797705"/>
          <a:ext cx="889000" cy="14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110405</xdr:rowOff>
    </xdr:from>
    <xdr:to>
      <xdr:col>10</xdr:col>
      <xdr:colOff>114300</xdr:colOff>
      <xdr:row>76</xdr:row>
      <xdr:rowOff>7615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797705"/>
          <a:ext cx="889000" cy="24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168133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125373</xdr:rowOff>
    </xdr:from>
    <xdr:to>
      <xdr:col>24</xdr:col>
      <xdr:colOff>114300</xdr:colOff>
      <xdr:row>75</xdr:row>
      <xdr:rowOff>55523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148250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6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151799</xdr:rowOff>
    </xdr:from>
    <xdr:to>
      <xdr:col>20</xdr:col>
      <xdr:colOff>38100</xdr:colOff>
      <xdr:row>74</xdr:row>
      <xdr:rowOff>81949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6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98476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442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37145</xdr:rowOff>
    </xdr:from>
    <xdr:to>
      <xdr:col>15</xdr:col>
      <xdr:colOff>101600</xdr:colOff>
      <xdr:row>75</xdr:row>
      <xdr:rowOff>138745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9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129872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8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59605</xdr:rowOff>
    </xdr:from>
    <xdr:to>
      <xdr:col>10</xdr:col>
      <xdr:colOff>165100</xdr:colOff>
      <xdr:row>74</xdr:row>
      <xdr:rowOff>161205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74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6282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52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128265</xdr:rowOff>
    </xdr:from>
    <xdr:to>
      <xdr:col>6</xdr:col>
      <xdr:colOff>38100</xdr:colOff>
      <xdr:row>76</xdr:row>
      <xdr:rowOff>58415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8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49542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7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32060</xdr:rowOff>
    </xdr:from>
    <xdr:to>
      <xdr:col>24</xdr:col>
      <xdr:colOff>63500</xdr:colOff>
      <xdr:row>93</xdr:row>
      <xdr:rowOff>121489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5805460"/>
          <a:ext cx="838200" cy="26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25950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13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121489</xdr:rowOff>
    </xdr:from>
    <xdr:to>
      <xdr:col>19</xdr:col>
      <xdr:colOff>177800</xdr:colOff>
      <xdr:row>94</xdr:row>
      <xdr:rowOff>103276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066339"/>
          <a:ext cx="889000" cy="15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22839</xdr:rowOff>
    </xdr:from>
    <xdr:to>
      <xdr:col>15</xdr:col>
      <xdr:colOff>50800</xdr:colOff>
      <xdr:row>94</xdr:row>
      <xdr:rowOff>103276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139139"/>
          <a:ext cx="889000" cy="8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151406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21780</xdr:rowOff>
    </xdr:from>
    <xdr:to>
      <xdr:col>10</xdr:col>
      <xdr:colOff>114300</xdr:colOff>
      <xdr:row>94</xdr:row>
      <xdr:rowOff>22839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138080"/>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151246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152710</xdr:rowOff>
    </xdr:from>
    <xdr:to>
      <xdr:col>24</xdr:col>
      <xdr:colOff>114300</xdr:colOff>
      <xdr:row>92</xdr:row>
      <xdr:rowOff>82860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75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4137</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60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70689</xdr:rowOff>
    </xdr:from>
    <xdr:to>
      <xdr:col>20</xdr:col>
      <xdr:colOff>38100</xdr:colOff>
      <xdr:row>94</xdr:row>
      <xdr:rowOff>839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01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17366</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79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52476</xdr:rowOff>
    </xdr:from>
    <xdr:to>
      <xdr:col>15</xdr:col>
      <xdr:colOff>101600</xdr:colOff>
      <xdr:row>94</xdr:row>
      <xdr:rowOff>154076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1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170603</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594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143489</xdr:rowOff>
    </xdr:from>
    <xdr:to>
      <xdr:col>10</xdr:col>
      <xdr:colOff>165100</xdr:colOff>
      <xdr:row>94</xdr:row>
      <xdr:rowOff>73639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0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90166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586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142430</xdr:rowOff>
    </xdr:from>
    <xdr:to>
      <xdr:col>6</xdr:col>
      <xdr:colOff>38100</xdr:colOff>
      <xdr:row>94</xdr:row>
      <xdr:rowOff>72580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0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89107</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586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124585</xdr:rowOff>
    </xdr:from>
    <xdr:to>
      <xdr:col>55</xdr:col>
      <xdr:colOff>0</xdr:colOff>
      <xdr:row>56</xdr:row>
      <xdr:rowOff>151268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554335"/>
          <a:ext cx="838200" cy="19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107343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0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105566</xdr:rowOff>
    </xdr:from>
    <xdr:to>
      <xdr:col>50</xdr:col>
      <xdr:colOff>114300</xdr:colOff>
      <xdr:row>56</xdr:row>
      <xdr:rowOff>151268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706766"/>
          <a:ext cx="889000" cy="4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105566</xdr:rowOff>
    </xdr:from>
    <xdr:to>
      <xdr:col>45</xdr:col>
      <xdr:colOff>177800</xdr:colOff>
      <xdr:row>56</xdr:row>
      <xdr:rowOff>145114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706766"/>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54849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8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145114</xdr:rowOff>
    </xdr:from>
    <xdr:to>
      <xdr:col>41</xdr:col>
      <xdr:colOff>50800</xdr:colOff>
      <xdr:row>57</xdr:row>
      <xdr:rowOff>10339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746314"/>
          <a:ext cx="889000" cy="3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86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84975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73785</xdr:rowOff>
    </xdr:from>
    <xdr:to>
      <xdr:col>55</xdr:col>
      <xdr:colOff>50800</xdr:colOff>
      <xdr:row>56</xdr:row>
      <xdr:rowOff>3935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50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96662</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35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100468</xdr:rowOff>
    </xdr:from>
    <xdr:to>
      <xdr:col>50</xdr:col>
      <xdr:colOff>165100</xdr:colOff>
      <xdr:row>57</xdr:row>
      <xdr:rowOff>30618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21745</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979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54766</xdr:rowOff>
    </xdr:from>
    <xdr:to>
      <xdr:col>46</xdr:col>
      <xdr:colOff>38100</xdr:colOff>
      <xdr:row>56</xdr:row>
      <xdr:rowOff>156366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65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1443</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943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94314</xdr:rowOff>
    </xdr:from>
    <xdr:to>
      <xdr:col>41</xdr:col>
      <xdr:colOff>101600</xdr:colOff>
      <xdr:row>57</xdr:row>
      <xdr:rowOff>24464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9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40991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947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130989</xdr:rowOff>
    </xdr:from>
    <xdr:to>
      <xdr:col>36</xdr:col>
      <xdr:colOff>165100</xdr:colOff>
      <xdr:row>57</xdr:row>
      <xdr:rowOff>61139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73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77666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50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45225</xdr:rowOff>
    </xdr:from>
    <xdr:to>
      <xdr:col>55</xdr:col>
      <xdr:colOff>0</xdr:colOff>
      <xdr:row>77</xdr:row>
      <xdr:rowOff>94565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246875"/>
          <a:ext cx="838200" cy="4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45225</xdr:rowOff>
    </xdr:from>
    <xdr:to>
      <xdr:col>50</xdr:col>
      <xdr:colOff>114300</xdr:colOff>
      <xdr:row>77</xdr:row>
      <xdr:rowOff>65303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246875"/>
          <a:ext cx="8890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18338</xdr:rowOff>
    </xdr:from>
    <xdr:to>
      <xdr:col>45</xdr:col>
      <xdr:colOff>177800</xdr:colOff>
      <xdr:row>77</xdr:row>
      <xdr:rowOff>65303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219988"/>
          <a:ext cx="889000" cy="4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18338</xdr:rowOff>
    </xdr:from>
    <xdr:to>
      <xdr:col>41</xdr:col>
      <xdr:colOff>50800</xdr:colOff>
      <xdr:row>77</xdr:row>
      <xdr:rowOff>25197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21998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85386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103230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43765</xdr:rowOff>
    </xdr:from>
    <xdr:to>
      <xdr:col>55</xdr:col>
      <xdr:colOff>50800</xdr:colOff>
      <xdr:row>77</xdr:row>
      <xdr:rowOff>145365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2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22192</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2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165875</xdr:rowOff>
    </xdr:from>
    <xdr:to>
      <xdr:col>50</xdr:col>
      <xdr:colOff>165100</xdr:colOff>
      <xdr:row>77</xdr:row>
      <xdr:rowOff>96025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1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87152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2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14503</xdr:rowOff>
    </xdr:from>
    <xdr:to>
      <xdr:col>46</xdr:col>
      <xdr:colOff>38100</xdr:colOff>
      <xdr:row>77</xdr:row>
      <xdr:rowOff>116103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2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107230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30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138988</xdr:rowOff>
    </xdr:from>
    <xdr:to>
      <xdr:col>41</xdr:col>
      <xdr:colOff>101600</xdr:colOff>
      <xdr:row>77</xdr:row>
      <xdr:rowOff>69138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1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85665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94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145847</xdr:rowOff>
    </xdr:from>
    <xdr:to>
      <xdr:col>36</xdr:col>
      <xdr:colOff>165100</xdr:colOff>
      <xdr:row>77</xdr:row>
      <xdr:rowOff>75997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1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92524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95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139883</xdr:rowOff>
    </xdr:from>
    <xdr:to>
      <xdr:col>55</xdr:col>
      <xdr:colOff>0</xdr:colOff>
      <xdr:row>93</xdr:row>
      <xdr:rowOff>131710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5741833"/>
          <a:ext cx="838200" cy="33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90992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20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131710</xdr:rowOff>
    </xdr:from>
    <xdr:to>
      <xdr:col>50</xdr:col>
      <xdr:colOff>114300</xdr:colOff>
      <xdr:row>94</xdr:row>
      <xdr:rowOff>27429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076560"/>
          <a:ext cx="889000" cy="6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27168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31784</xdr:rowOff>
    </xdr:from>
    <xdr:to>
      <xdr:col>45</xdr:col>
      <xdr:colOff>177800</xdr:colOff>
      <xdr:row>94</xdr:row>
      <xdr:rowOff>27429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5805184"/>
          <a:ext cx="889000" cy="33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55520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31784</xdr:rowOff>
    </xdr:from>
    <xdr:to>
      <xdr:col>41</xdr:col>
      <xdr:colOff>50800</xdr:colOff>
      <xdr:row>94</xdr:row>
      <xdr:rowOff>114178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5805184"/>
          <a:ext cx="889000" cy="42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72865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40769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89083</xdr:rowOff>
    </xdr:from>
    <xdr:to>
      <xdr:col>55</xdr:col>
      <xdr:colOff>50800</xdr:colOff>
      <xdr:row>92</xdr:row>
      <xdr:rowOff>19233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569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111960</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554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80910</xdr:rowOff>
    </xdr:from>
    <xdr:to>
      <xdr:col>50</xdr:col>
      <xdr:colOff>165100</xdr:colOff>
      <xdr:row>94</xdr:row>
      <xdr:rowOff>11060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0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27587</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580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148079</xdr:rowOff>
    </xdr:from>
    <xdr:to>
      <xdr:col>46</xdr:col>
      <xdr:colOff>38100</xdr:colOff>
      <xdr:row>94</xdr:row>
      <xdr:rowOff>78229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09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94756</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586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152434</xdr:rowOff>
    </xdr:from>
    <xdr:to>
      <xdr:col>41</xdr:col>
      <xdr:colOff>101600</xdr:colOff>
      <xdr:row>92</xdr:row>
      <xdr:rowOff>82584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575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99111</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552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63378</xdr:rowOff>
    </xdr:from>
    <xdr:to>
      <xdr:col>36</xdr:col>
      <xdr:colOff>165100</xdr:colOff>
      <xdr:row>94</xdr:row>
      <xdr:rowOff>164978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17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10055</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595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103026</xdr:rowOff>
    </xdr:from>
    <xdr:to>
      <xdr:col>85</xdr:col>
      <xdr:colOff>127000</xdr:colOff>
      <xdr:row>36</xdr:row>
      <xdr:rowOff>59870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103776"/>
          <a:ext cx="838200" cy="12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59870</xdr:rowOff>
    </xdr:from>
    <xdr:to>
      <xdr:col>81</xdr:col>
      <xdr:colOff>50800</xdr:colOff>
      <xdr:row>36</xdr:row>
      <xdr:rowOff>120612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232070"/>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139499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84379</xdr:rowOff>
    </xdr:from>
    <xdr:to>
      <xdr:col>76</xdr:col>
      <xdr:colOff>114300</xdr:colOff>
      <xdr:row>36</xdr:row>
      <xdr:rowOff>120612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256579"/>
          <a:ext cx="8890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100882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4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84379</xdr:rowOff>
    </xdr:from>
    <xdr:to>
      <xdr:col>71</xdr:col>
      <xdr:colOff>177800</xdr:colOff>
      <xdr:row>36</xdr:row>
      <xdr:rowOff>138230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256579"/>
          <a:ext cx="889000" cy="5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60991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4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35323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3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52226</xdr:rowOff>
    </xdr:from>
    <xdr:to>
      <xdr:col>85</xdr:col>
      <xdr:colOff>177800</xdr:colOff>
      <xdr:row>35</xdr:row>
      <xdr:rowOff>153826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05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75103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590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9070</xdr:rowOff>
    </xdr:from>
    <xdr:to>
      <xdr:col>81</xdr:col>
      <xdr:colOff>101600</xdr:colOff>
      <xdr:row>36</xdr:row>
      <xdr:rowOff>110670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1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127197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5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69812</xdr:rowOff>
    </xdr:from>
    <xdr:to>
      <xdr:col>76</xdr:col>
      <xdr:colOff>165100</xdr:colOff>
      <xdr:row>36</xdr:row>
      <xdr:rowOff>171412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2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16489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01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33579</xdr:rowOff>
    </xdr:from>
    <xdr:to>
      <xdr:col>72</xdr:col>
      <xdr:colOff>38100</xdr:colOff>
      <xdr:row>36</xdr:row>
      <xdr:rowOff>135179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151706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98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87430</xdr:rowOff>
    </xdr:from>
    <xdr:to>
      <xdr:col>67</xdr:col>
      <xdr:colOff>101600</xdr:colOff>
      <xdr:row>37</xdr:row>
      <xdr:rowOff>17580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25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34107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03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100160</xdr:rowOff>
    </xdr:from>
    <xdr:to>
      <xdr:col>85</xdr:col>
      <xdr:colOff>127000</xdr:colOff>
      <xdr:row>57</xdr:row>
      <xdr:rowOff>10362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529910"/>
          <a:ext cx="838200" cy="25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7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10362</xdr:rowOff>
    </xdr:from>
    <xdr:to>
      <xdr:col>81</xdr:col>
      <xdr:colOff>50800</xdr:colOff>
      <xdr:row>57</xdr:row>
      <xdr:rowOff>76450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83012"/>
          <a:ext cx="889000" cy="6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60038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10861</xdr:rowOff>
    </xdr:from>
    <xdr:to>
      <xdr:col>76</xdr:col>
      <xdr:colOff>114300</xdr:colOff>
      <xdr:row>57</xdr:row>
      <xdr:rowOff>76450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783511"/>
          <a:ext cx="889000" cy="6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10861</xdr:rowOff>
    </xdr:from>
    <xdr:to>
      <xdr:col>71</xdr:col>
      <xdr:colOff>177800</xdr:colOff>
      <xdr:row>57</xdr:row>
      <xdr:rowOff>112775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783511"/>
          <a:ext cx="889000" cy="10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75320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49360</xdr:rowOff>
    </xdr:from>
    <xdr:to>
      <xdr:col>85</xdr:col>
      <xdr:colOff>177800</xdr:colOff>
      <xdr:row>55</xdr:row>
      <xdr:rowOff>150960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4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72237</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33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131012</xdr:rowOff>
    </xdr:from>
    <xdr:to>
      <xdr:col>81</xdr:col>
      <xdr:colOff>101600</xdr:colOff>
      <xdr:row>57</xdr:row>
      <xdr:rowOff>61162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77689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50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25650</xdr:rowOff>
    </xdr:from>
    <xdr:to>
      <xdr:col>76</xdr:col>
      <xdr:colOff>165100</xdr:colOff>
      <xdr:row>57</xdr:row>
      <xdr:rowOff>127250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9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118377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8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131511</xdr:rowOff>
    </xdr:from>
    <xdr:to>
      <xdr:col>72</xdr:col>
      <xdr:colOff>38100</xdr:colOff>
      <xdr:row>57</xdr:row>
      <xdr:rowOff>61661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3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78188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50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61975</xdr:rowOff>
    </xdr:from>
    <xdr:to>
      <xdr:col>67</xdr:col>
      <xdr:colOff>101600</xdr:colOff>
      <xdr:row>57</xdr:row>
      <xdr:rowOff>163575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154702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2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129956</xdr:rowOff>
    </xdr:from>
    <xdr:to>
      <xdr:col>85</xdr:col>
      <xdr:colOff>127000</xdr:colOff>
      <xdr:row>78</xdr:row>
      <xdr:rowOff>138936</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503056"/>
          <a:ext cx="8382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138936</xdr:rowOff>
    </xdr:from>
    <xdr:to>
      <xdr:col>81</xdr:col>
      <xdr:colOff>50800</xdr:colOff>
      <xdr:row>78</xdr:row>
      <xdr:rowOff>139266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512036"/>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139266</xdr:rowOff>
    </xdr:from>
    <xdr:to>
      <xdr:col>76</xdr:col>
      <xdr:colOff>114300</xdr:colOff>
      <xdr:row>78</xdr:row>
      <xdr:rowOff>139277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512366"/>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137500</xdr:rowOff>
    </xdr:from>
    <xdr:to>
      <xdr:col>71</xdr:col>
      <xdr:colOff>177800</xdr:colOff>
      <xdr:row>78</xdr:row>
      <xdr:rowOff>139277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0600"/>
          <a:ext cx="889000" cy="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79156</xdr:rowOff>
    </xdr:from>
    <xdr:to>
      <xdr:col>85</xdr:col>
      <xdr:colOff>177800</xdr:colOff>
      <xdr:row>79</xdr:row>
      <xdr:rowOff>9306</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5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30960</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0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88136</xdr:rowOff>
    </xdr:from>
    <xdr:to>
      <xdr:col>81</xdr:col>
      <xdr:colOff>101600</xdr:colOff>
      <xdr:row>79</xdr:row>
      <xdr:rowOff>18286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9413</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17" y="13553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88466</xdr:rowOff>
    </xdr:from>
    <xdr:to>
      <xdr:col>76</xdr:col>
      <xdr:colOff>165100</xdr:colOff>
      <xdr:row>79</xdr:row>
      <xdr:rowOff>18616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9743</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554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88477</xdr:rowOff>
    </xdr:from>
    <xdr:to>
      <xdr:col>72</xdr:col>
      <xdr:colOff>38100</xdr:colOff>
      <xdr:row>79</xdr:row>
      <xdr:rowOff>18627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9754</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554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86700</xdr:rowOff>
    </xdr:from>
    <xdr:to>
      <xdr:col>67</xdr:col>
      <xdr:colOff>101600</xdr:colOff>
      <xdr:row>79</xdr:row>
      <xdr:rowOff>16850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7977</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552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19873</xdr:rowOff>
    </xdr:from>
    <xdr:to>
      <xdr:col>85</xdr:col>
      <xdr:colOff>127000</xdr:colOff>
      <xdr:row>95</xdr:row>
      <xdr:rowOff>103736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5481300" y="16307623"/>
          <a:ext cx="838200" cy="8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19873</xdr:rowOff>
    </xdr:from>
    <xdr:to>
      <xdr:col>81</xdr:col>
      <xdr:colOff>50800</xdr:colOff>
      <xdr:row>95</xdr:row>
      <xdr:rowOff>22423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307623"/>
          <a:ext cx="889000" cy="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22423</xdr:rowOff>
    </xdr:from>
    <xdr:to>
      <xdr:col>76</xdr:col>
      <xdr:colOff>114300</xdr:colOff>
      <xdr:row>95</xdr:row>
      <xdr:rowOff>40534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310173"/>
          <a:ext cx="889000" cy="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40534</xdr:rowOff>
    </xdr:from>
    <xdr:to>
      <xdr:col>71</xdr:col>
      <xdr:colOff>177800</xdr:colOff>
      <xdr:row>95</xdr:row>
      <xdr:rowOff>57362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2814300" y="16328284"/>
          <a:ext cx="889000" cy="1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20716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52936</xdr:rowOff>
    </xdr:from>
    <xdr:to>
      <xdr:col>85</xdr:col>
      <xdr:colOff>177800</xdr:colOff>
      <xdr:row>95</xdr:row>
      <xdr:rowOff>154536</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34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75813</xdr:rowOff>
    </xdr:from>
    <xdr:ext cx="599010"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19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140523</xdr:rowOff>
    </xdr:from>
    <xdr:to>
      <xdr:col>81</xdr:col>
      <xdr:colOff>101600</xdr:colOff>
      <xdr:row>95</xdr:row>
      <xdr:rowOff>70673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2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87200</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181795" y="1603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143073</xdr:rowOff>
    </xdr:from>
    <xdr:to>
      <xdr:col>76</xdr:col>
      <xdr:colOff>165100</xdr:colOff>
      <xdr:row>95</xdr:row>
      <xdr:rowOff>73223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25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89750</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292795" y="1603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161184</xdr:rowOff>
    </xdr:from>
    <xdr:to>
      <xdr:col>72</xdr:col>
      <xdr:colOff>38100</xdr:colOff>
      <xdr:row>95</xdr:row>
      <xdr:rowOff>91334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2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107861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05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6562</xdr:rowOff>
    </xdr:from>
    <xdr:to>
      <xdr:col>67</xdr:col>
      <xdr:colOff>101600</xdr:colOff>
      <xdr:row>95</xdr:row>
      <xdr:rowOff>108162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29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124689</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06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からＨ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に減少した主な要因は、私立田口宝保育園建設に係る補助金について、Ｈ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で終了したことが考えれれる。</a:t>
          </a:r>
        </a:p>
        <a:p>
          <a:r>
            <a:rPr kumimoji="1" lang="ja-JP" altLang="en-US" sz="1300">
              <a:latin typeface="ＭＳ Ｐゴシック" panose="020B0600070205080204" pitchFamily="50" charset="-128"/>
              <a:ea typeface="ＭＳ Ｐゴシック" panose="020B0600070205080204" pitchFamily="50" charset="-128"/>
            </a:rPr>
            <a:t>　衛生費について、Ｈ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からＨ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増加した主な要因は、簡易水道特別会計への繰出金が増加したためと考えられる。田口地区の水道管更新事業については、同地区の下水道管布設工事と連動して実施ししており、次年度以降も、同様に推移す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農林水産費について、Ｈ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からＨ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に大きく増加した主な要因は、道の駅建設事業を実施したためと考えられる。道の駅建設事業については、令和２年度末までの３か年継続事業のため、次年度以降も同様に推移すると考えられる。</a:t>
          </a:r>
        </a:p>
        <a:p>
          <a:r>
            <a:rPr kumimoji="1" lang="ja-JP" altLang="en-US" sz="1300">
              <a:latin typeface="ＭＳ Ｐゴシック" panose="020B0600070205080204" pitchFamily="50" charset="-128"/>
              <a:ea typeface="ＭＳ Ｐゴシック" panose="020B0600070205080204" pitchFamily="50" charset="-128"/>
            </a:rPr>
            <a:t>　土木費について、Ｈ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からＨ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大きく増加した主な要因は、町営杉平南住宅建設事業の実施及び、公共下水道特別会計への繰出金が増加したためと考えられる。田口地区公共下水道事業は、令和３年に一部供用開始を予定しており、次年度以降も同様に推移す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からＨ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大きく増加した主な要因は、歴史民俗資料館建設事業を実施したためと考えられる。歴史民俗資料館建設事業については、令和２年度末までの３か年継続事業のため、次年度以降も同様に推移する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財政調整基金残高について、利子分の積立を実施したことにより、若干の増額となった。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実質単年度収支について、Ｈ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決算見込を踏まえて基金積立を見送ったことにより増加した。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連結実質赤字比率は、前回会計において黒字であり、赤字比率はない。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決算見込を踏まえて基金積立を見送ったことにより、実質単年度収支及び実質赤字比率について増加した。</a:t>
          </a:r>
        </a:p>
        <a:p>
          <a:r>
            <a:rPr kumimoji="1" lang="ja-JP" altLang="en-US" sz="1400">
              <a:latin typeface="ＭＳ ゴシック" pitchFamily="49" charset="-128"/>
              <a:ea typeface="ＭＳ ゴシック" pitchFamily="49" charset="-128"/>
            </a:rPr>
            <a:t>　今後も、事務事業の見直し・統廃合など歳出の合理化等行財政改革を推進し、健全な行財政運営に努めていく。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6412412</v>
      </c>
      <c r="BO4" s="430"/>
      <c r="BP4" s="430"/>
      <c r="BQ4" s="430"/>
      <c r="BR4" s="430"/>
      <c r="BS4" s="430"/>
      <c r="BT4" s="430"/>
      <c r="BU4" s="431"/>
      <c r="BV4" s="429">
        <v>5559736</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2.6</v>
      </c>
      <c r="CU4" s="436"/>
      <c r="CV4" s="436"/>
      <c r="CW4" s="436"/>
      <c r="CX4" s="436"/>
      <c r="CY4" s="436"/>
      <c r="CZ4" s="436"/>
      <c r="DA4" s="437"/>
      <c r="DB4" s="435">
        <v>0.9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6253838</v>
      </c>
      <c r="BO5" s="467"/>
      <c r="BP5" s="467"/>
      <c r="BQ5" s="467"/>
      <c r="BR5" s="467"/>
      <c r="BS5" s="467"/>
      <c r="BT5" s="467"/>
      <c r="BU5" s="468"/>
      <c r="BV5" s="466">
        <v>5389903</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86.2</v>
      </c>
      <c r="CU5" s="464"/>
      <c r="CV5" s="464"/>
      <c r="CW5" s="464"/>
      <c r="CX5" s="464"/>
      <c r="CY5" s="464"/>
      <c r="CZ5" s="464"/>
      <c r="DA5" s="465"/>
      <c r="DB5" s="463">
        <v>90.1</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158574</v>
      </c>
      <c r="BO6" s="467"/>
      <c r="BP6" s="467"/>
      <c r="BQ6" s="467"/>
      <c r="BR6" s="467"/>
      <c r="BS6" s="467"/>
      <c r="BT6" s="467"/>
      <c r="BU6" s="468"/>
      <c r="BV6" s="466">
        <v>169833</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89.7</v>
      </c>
      <c r="CU6" s="504"/>
      <c r="CV6" s="504"/>
      <c r="CW6" s="504"/>
      <c r="CX6" s="504"/>
      <c r="CY6" s="504"/>
      <c r="CZ6" s="504"/>
      <c r="DA6" s="505"/>
      <c r="DB6" s="503">
        <v>94.1</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78201</v>
      </c>
      <c r="BO7" s="467"/>
      <c r="BP7" s="467"/>
      <c r="BQ7" s="467"/>
      <c r="BR7" s="467"/>
      <c r="BS7" s="467"/>
      <c r="BT7" s="467"/>
      <c r="BU7" s="468"/>
      <c r="BV7" s="466">
        <v>142113</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3145863</v>
      </c>
      <c r="CU7" s="467"/>
      <c r="CV7" s="467"/>
      <c r="CW7" s="467"/>
      <c r="CX7" s="467"/>
      <c r="CY7" s="467"/>
      <c r="CZ7" s="467"/>
      <c r="DA7" s="468"/>
      <c r="DB7" s="466">
        <v>3206025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80373</v>
      </c>
      <c r="BO8" s="467"/>
      <c r="BP8" s="467"/>
      <c r="BQ8" s="467"/>
      <c r="BR8" s="467"/>
      <c r="BS8" s="467"/>
      <c r="BT8" s="467"/>
      <c r="BU8" s="468"/>
      <c r="BV8" s="466">
        <v>27720</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0.23</v>
      </c>
      <c r="CU8" s="507"/>
      <c r="CV8" s="507"/>
      <c r="CW8" s="507"/>
      <c r="CX8" s="507"/>
      <c r="CY8" s="507"/>
      <c r="CZ8" s="507"/>
      <c r="DA8" s="508"/>
      <c r="DB8" s="506">
        <v>0.23</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5074</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52653</v>
      </c>
      <c r="BO9" s="467"/>
      <c r="BP9" s="467"/>
      <c r="BQ9" s="467"/>
      <c r="BR9" s="467"/>
      <c r="BS9" s="467"/>
      <c r="BT9" s="467"/>
      <c r="BU9" s="468"/>
      <c r="BV9" s="466">
        <v>-8541</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15</v>
      </c>
      <c r="CU9" s="464"/>
      <c r="CV9" s="464"/>
      <c r="CW9" s="464"/>
      <c r="CX9" s="464"/>
      <c r="CY9" s="464"/>
      <c r="CZ9" s="464"/>
      <c r="DA9" s="465"/>
      <c r="DB9" s="463">
        <v>18.8</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5769</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2814</v>
      </c>
      <c r="BO10" s="467"/>
      <c r="BP10" s="467"/>
      <c r="BQ10" s="467"/>
      <c r="BR10" s="467"/>
      <c r="BS10" s="467"/>
      <c r="BT10" s="467"/>
      <c r="BU10" s="468"/>
      <c r="BV10" s="466">
        <v>2847</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131</v>
      </c>
      <c r="DC11" s="507"/>
      <c r="DD11" s="507"/>
      <c r="DE11" s="507"/>
      <c r="DF11" s="507"/>
      <c r="DG11" s="507"/>
      <c r="DH11" s="507"/>
      <c r="DI11" s="508"/>
      <c r="DJ11" s="185"/>
      <c r="DK11" s="185"/>
      <c r="DL11" s="185"/>
      <c r="DM11" s="185"/>
      <c r="DN11" s="185"/>
      <c r="DO11" s="185"/>
    </row>
    <row r="12" spans="1:119" ht="18.75" customHeight="1" x14ac:dyDescent="0.15">
      <c r="A12" s="186"/>
      <c r="B12" s="526" t="s">
        <v>132</v>
      </c>
      <c r="C12" s="527"/>
      <c r="D12" s="527"/>
      <c r="E12" s="527"/>
      <c r="F12" s="527"/>
      <c r="G12" s="527"/>
      <c r="H12" s="527"/>
      <c r="I12" s="527"/>
      <c r="J12" s="527"/>
      <c r="K12" s="528"/>
      <c r="L12" s="535" t="s">
        <v>133</v>
      </c>
      <c r="M12" s="536"/>
      <c r="N12" s="536"/>
      <c r="O12" s="536"/>
      <c r="P12" s="536"/>
      <c r="Q12" s="537"/>
      <c r="R12" s="538">
        <v>4838</v>
      </c>
      <c r="S12" s="539"/>
      <c r="T12" s="539"/>
      <c r="U12" s="539"/>
      <c r="V12" s="540"/>
      <c r="W12" s="541" t="s">
        <v>1</v>
      </c>
      <c r="X12" s="499"/>
      <c r="Y12" s="499"/>
      <c r="Z12" s="499"/>
      <c r="AA12" s="499"/>
      <c r="AB12" s="542"/>
      <c r="AC12" s="498" t="s">
        <v>134</v>
      </c>
      <c r="AD12" s="499"/>
      <c r="AE12" s="499"/>
      <c r="AF12" s="499"/>
      <c r="AG12" s="542"/>
      <c r="AH12" s="498" t="s">
        <v>135</v>
      </c>
      <c r="AI12" s="499"/>
      <c r="AJ12" s="499"/>
      <c r="AK12" s="499"/>
      <c r="AL12" s="543"/>
      <c r="AM12" s="495" t="s">
        <v>136</v>
      </c>
      <c r="AN12" s="496"/>
      <c r="AO12" s="496"/>
      <c r="AP12" s="496"/>
      <c r="AQ12" s="496"/>
      <c r="AR12" s="496"/>
      <c r="AS12" s="496"/>
      <c r="AT12" s="497"/>
      <c r="AU12" s="498" t="s">
        <v>137</v>
      </c>
      <c r="AV12" s="499"/>
      <c r="AW12" s="499"/>
      <c r="AX12" s="499"/>
      <c r="AY12" s="500" t="s">
        <v>138</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139</v>
      </c>
      <c r="CE12" s="470"/>
      <c r="CF12" s="470"/>
      <c r="CG12" s="470"/>
      <c r="CH12" s="470"/>
      <c r="CI12" s="470"/>
      <c r="CJ12" s="470"/>
      <c r="CK12" s="470"/>
      <c r="CL12" s="470"/>
      <c r="CM12" s="470"/>
      <c r="CN12" s="470"/>
      <c r="CO12" s="470"/>
      <c r="CP12" s="470"/>
      <c r="CQ12" s="470"/>
      <c r="CR12" s="470"/>
      <c r="CS12" s="471"/>
      <c r="CT12" s="506" t="s">
        <v>140</v>
      </c>
      <c r="CU12" s="507"/>
      <c r="CV12" s="507"/>
      <c r="CW12" s="507"/>
      <c r="CX12" s="507"/>
      <c r="CY12" s="507"/>
      <c r="CZ12" s="507"/>
      <c r="DA12" s="508"/>
      <c r="DB12" s="506" t="s">
        <v>131</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141</v>
      </c>
      <c r="N13" s="555"/>
      <c r="O13" s="555"/>
      <c r="P13" s="555"/>
      <c r="Q13" s="556"/>
      <c r="R13" s="547">
        <v>4805</v>
      </c>
      <c r="S13" s="548"/>
      <c r="T13" s="548"/>
      <c r="U13" s="548"/>
      <c r="V13" s="549"/>
      <c r="W13" s="482" t="s">
        <v>142</v>
      </c>
      <c r="X13" s="483"/>
      <c r="Y13" s="483"/>
      <c r="Z13" s="483"/>
      <c r="AA13" s="483"/>
      <c r="AB13" s="473"/>
      <c r="AC13" s="517">
        <v>538</v>
      </c>
      <c r="AD13" s="518"/>
      <c r="AE13" s="518"/>
      <c r="AF13" s="518"/>
      <c r="AG13" s="557"/>
      <c r="AH13" s="517">
        <v>593</v>
      </c>
      <c r="AI13" s="518"/>
      <c r="AJ13" s="518"/>
      <c r="AK13" s="518"/>
      <c r="AL13" s="519"/>
      <c r="AM13" s="495" t="s">
        <v>143</v>
      </c>
      <c r="AN13" s="496"/>
      <c r="AO13" s="496"/>
      <c r="AP13" s="496"/>
      <c r="AQ13" s="496"/>
      <c r="AR13" s="496"/>
      <c r="AS13" s="496"/>
      <c r="AT13" s="497"/>
      <c r="AU13" s="498" t="s">
        <v>144</v>
      </c>
      <c r="AV13" s="499"/>
      <c r="AW13" s="499"/>
      <c r="AX13" s="499"/>
      <c r="AY13" s="500" t="s">
        <v>145</v>
      </c>
      <c r="AZ13" s="501"/>
      <c r="BA13" s="501"/>
      <c r="BB13" s="501"/>
      <c r="BC13" s="501"/>
      <c r="BD13" s="501"/>
      <c r="BE13" s="501"/>
      <c r="BF13" s="501"/>
      <c r="BG13" s="501"/>
      <c r="BH13" s="501"/>
      <c r="BI13" s="501"/>
      <c r="BJ13" s="501"/>
      <c r="BK13" s="501"/>
      <c r="BL13" s="501"/>
      <c r="BM13" s="502"/>
      <c r="BN13" s="466">
        <v>55467</v>
      </c>
      <c r="BO13" s="467"/>
      <c r="BP13" s="467"/>
      <c r="BQ13" s="467"/>
      <c r="BR13" s="467"/>
      <c r="BS13" s="467"/>
      <c r="BT13" s="467"/>
      <c r="BU13" s="468"/>
      <c r="BV13" s="466">
        <v>-5694</v>
      </c>
      <c r="BW13" s="467"/>
      <c r="BX13" s="467"/>
      <c r="BY13" s="467"/>
      <c r="BZ13" s="467"/>
      <c r="CA13" s="467"/>
      <c r="CB13" s="467"/>
      <c r="CC13" s="468"/>
      <c r="CD13" s="469" t="s">
        <v>146</v>
      </c>
      <c r="CE13" s="470"/>
      <c r="CF13" s="470"/>
      <c r="CG13" s="470"/>
      <c r="CH13" s="470"/>
      <c r="CI13" s="470"/>
      <c r="CJ13" s="470"/>
      <c r="CK13" s="470"/>
      <c r="CL13" s="470"/>
      <c r="CM13" s="470"/>
      <c r="CN13" s="470"/>
      <c r="CO13" s="470"/>
      <c r="CP13" s="470"/>
      <c r="CQ13" s="470"/>
      <c r="CR13" s="470"/>
      <c r="CS13" s="471"/>
      <c r="CT13" s="463">
        <v>7.7</v>
      </c>
      <c r="CU13" s="464"/>
      <c r="CV13" s="464"/>
      <c r="CW13" s="464"/>
      <c r="CX13" s="464"/>
      <c r="CY13" s="464"/>
      <c r="CZ13" s="464"/>
      <c r="DA13" s="465"/>
      <c r="DB13" s="463">
        <v>8.9</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147</v>
      </c>
      <c r="M14" s="545"/>
      <c r="N14" s="545"/>
      <c r="O14" s="545"/>
      <c r="P14" s="545"/>
      <c r="Q14" s="546"/>
      <c r="R14" s="547">
        <v>4948</v>
      </c>
      <c r="S14" s="548"/>
      <c r="T14" s="548"/>
      <c r="U14" s="548"/>
      <c r="V14" s="549"/>
      <c r="W14" s="456"/>
      <c r="X14" s="457"/>
      <c r="Y14" s="457"/>
      <c r="Z14" s="457"/>
      <c r="AA14" s="457"/>
      <c r="AB14" s="446"/>
      <c r="AC14" s="550">
        <v>21.6</v>
      </c>
      <c r="AD14" s="551"/>
      <c r="AE14" s="551"/>
      <c r="AF14" s="551"/>
      <c r="AG14" s="552"/>
      <c r="AH14" s="550">
        <v>21.6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148</v>
      </c>
      <c r="CE14" s="559"/>
      <c r="CF14" s="559"/>
      <c r="CG14" s="559"/>
      <c r="CH14" s="559"/>
      <c r="CI14" s="559"/>
      <c r="CJ14" s="559"/>
      <c r="CK14" s="559"/>
      <c r="CL14" s="559"/>
      <c r="CM14" s="559"/>
      <c r="CN14" s="559"/>
      <c r="CO14" s="559"/>
      <c r="CP14" s="559"/>
      <c r="CQ14" s="559"/>
      <c r="CR14" s="559"/>
      <c r="CS14" s="560"/>
      <c r="CT14" s="561" t="s">
        <v>130</v>
      </c>
      <c r="CU14" s="562"/>
      <c r="CV14" s="562"/>
      <c r="CW14" s="562"/>
      <c r="CX14" s="562"/>
      <c r="CY14" s="562"/>
      <c r="CZ14" s="562"/>
      <c r="DA14" s="563"/>
      <c r="DB14" s="561" t="s">
        <v>149</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150</v>
      </c>
      <c r="N15" s="555"/>
      <c r="O15" s="555"/>
      <c r="P15" s="555"/>
      <c r="Q15" s="556"/>
      <c r="R15" s="547">
        <v>4914</v>
      </c>
      <c r="S15" s="548"/>
      <c r="T15" s="548"/>
      <c r="U15" s="548"/>
      <c r="V15" s="549"/>
      <c r="W15" s="482" t="s">
        <v>151</v>
      </c>
      <c r="X15" s="483"/>
      <c r="Y15" s="483"/>
      <c r="Z15" s="483"/>
      <c r="AA15" s="483"/>
      <c r="AB15" s="473"/>
      <c r="AC15" s="517">
        <v>532</v>
      </c>
      <c r="AD15" s="518"/>
      <c r="AE15" s="518"/>
      <c r="AF15" s="518"/>
      <c r="AG15" s="557"/>
      <c r="AH15" s="517">
        <v>666</v>
      </c>
      <c r="AI15" s="518"/>
      <c r="AJ15" s="518"/>
      <c r="AK15" s="518"/>
      <c r="AL15" s="519"/>
      <c r="AM15" s="495"/>
      <c r="AN15" s="496"/>
      <c r="AO15" s="496"/>
      <c r="AP15" s="496"/>
      <c r="AQ15" s="496"/>
      <c r="AR15" s="496"/>
      <c r="AS15" s="496"/>
      <c r="AT15" s="497"/>
      <c r="AU15" s="498"/>
      <c r="AV15" s="499"/>
      <c r="AW15" s="499"/>
      <c r="AX15" s="499"/>
      <c r="AY15" s="426" t="s">
        <v>152</v>
      </c>
      <c r="AZ15" s="427"/>
      <c r="BA15" s="427"/>
      <c r="BB15" s="427"/>
      <c r="BC15" s="427"/>
      <c r="BD15" s="427"/>
      <c r="BE15" s="427"/>
      <c r="BF15" s="427"/>
      <c r="BG15" s="427"/>
      <c r="BH15" s="427"/>
      <c r="BI15" s="427"/>
      <c r="BJ15" s="427"/>
      <c r="BK15" s="427"/>
      <c r="BL15" s="427"/>
      <c r="BM15" s="428"/>
      <c r="BN15" s="429">
        <v>654604</v>
      </c>
      <c r="BO15" s="430"/>
      <c r="BP15" s="430"/>
      <c r="BQ15" s="430"/>
      <c r="BR15" s="430"/>
      <c r="BS15" s="430"/>
      <c r="BT15" s="430"/>
      <c r="BU15" s="431"/>
      <c r="BV15" s="429">
        <v>652907</v>
      </c>
      <c r="BW15" s="430"/>
      <c r="BX15" s="430"/>
      <c r="BY15" s="430"/>
      <c r="BZ15" s="430"/>
      <c r="CA15" s="430"/>
      <c r="CB15" s="430"/>
      <c r="CC15" s="431"/>
      <c r="CD15" s="564" t="s">
        <v>153</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154</v>
      </c>
      <c r="M16" s="575"/>
      <c r="N16" s="575"/>
      <c r="O16" s="575"/>
      <c r="P16" s="575"/>
      <c r="Q16" s="576"/>
      <c r="R16" s="567" t="s">
        <v>155</v>
      </c>
      <c r="S16" s="568"/>
      <c r="T16" s="568"/>
      <c r="U16" s="568"/>
      <c r="V16" s="569"/>
      <c r="W16" s="456"/>
      <c r="X16" s="457"/>
      <c r="Y16" s="457"/>
      <c r="Z16" s="457"/>
      <c r="AA16" s="457"/>
      <c r="AB16" s="446"/>
      <c r="AC16" s="550">
        <v>21.3</v>
      </c>
      <c r="AD16" s="551"/>
      <c r="AE16" s="551"/>
      <c r="AF16" s="551"/>
      <c r="AG16" s="552"/>
      <c r="AH16" s="550">
        <v>24.2</v>
      </c>
      <c r="AI16" s="551"/>
      <c r="AJ16" s="551"/>
      <c r="AK16" s="551"/>
      <c r="AL16" s="553"/>
      <c r="AM16" s="495"/>
      <c r="AN16" s="496"/>
      <c r="AO16" s="496"/>
      <c r="AP16" s="496"/>
      <c r="AQ16" s="496"/>
      <c r="AR16" s="496"/>
      <c r="AS16" s="496"/>
      <c r="AT16" s="497"/>
      <c r="AU16" s="498"/>
      <c r="AV16" s="499"/>
      <c r="AW16" s="499"/>
      <c r="AX16" s="499"/>
      <c r="AY16" s="500" t="s">
        <v>156</v>
      </c>
      <c r="AZ16" s="501"/>
      <c r="BA16" s="501"/>
      <c r="BB16" s="501"/>
      <c r="BC16" s="501"/>
      <c r="BD16" s="501"/>
      <c r="BE16" s="501"/>
      <c r="BF16" s="501"/>
      <c r="BG16" s="501"/>
      <c r="BH16" s="501"/>
      <c r="BI16" s="501"/>
      <c r="BJ16" s="501"/>
      <c r="BK16" s="501"/>
      <c r="BL16" s="501"/>
      <c r="BM16" s="502"/>
      <c r="BN16" s="466">
        <v>2742097</v>
      </c>
      <c r="BO16" s="467"/>
      <c r="BP16" s="467"/>
      <c r="BQ16" s="467"/>
      <c r="BR16" s="467"/>
      <c r="BS16" s="467"/>
      <c r="BT16" s="467"/>
      <c r="BU16" s="468"/>
      <c r="BV16" s="466">
        <v>2830292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157</v>
      </c>
      <c r="N17" s="571"/>
      <c r="O17" s="571"/>
      <c r="P17" s="571"/>
      <c r="Q17" s="572"/>
      <c r="R17" s="567" t="s">
        <v>158</v>
      </c>
      <c r="S17" s="568"/>
      <c r="T17" s="568"/>
      <c r="U17" s="568"/>
      <c r="V17" s="569"/>
      <c r="W17" s="482" t="s">
        <v>159</v>
      </c>
      <c r="X17" s="483"/>
      <c r="Y17" s="483"/>
      <c r="Z17" s="483"/>
      <c r="AA17" s="483"/>
      <c r="AB17" s="473"/>
      <c r="AC17" s="517">
        <v>1425</v>
      </c>
      <c r="AD17" s="518"/>
      <c r="AE17" s="518"/>
      <c r="AF17" s="518"/>
      <c r="AG17" s="557"/>
      <c r="AH17" s="517">
        <v>1489</v>
      </c>
      <c r="AI17" s="518"/>
      <c r="AJ17" s="518"/>
      <c r="AK17" s="518"/>
      <c r="AL17" s="519"/>
      <c r="AM17" s="495"/>
      <c r="AN17" s="496"/>
      <c r="AO17" s="496"/>
      <c r="AP17" s="496"/>
      <c r="AQ17" s="496"/>
      <c r="AR17" s="496"/>
      <c r="AS17" s="496"/>
      <c r="AT17" s="497"/>
      <c r="AU17" s="498"/>
      <c r="AV17" s="499"/>
      <c r="AW17" s="499"/>
      <c r="AX17" s="499"/>
      <c r="AY17" s="500" t="s">
        <v>160</v>
      </c>
      <c r="AZ17" s="501"/>
      <c r="BA17" s="501"/>
      <c r="BB17" s="501"/>
      <c r="BC17" s="501"/>
      <c r="BD17" s="501"/>
      <c r="BE17" s="501"/>
      <c r="BF17" s="501"/>
      <c r="BG17" s="501"/>
      <c r="BH17" s="501"/>
      <c r="BI17" s="501"/>
      <c r="BJ17" s="501"/>
      <c r="BK17" s="501"/>
      <c r="BL17" s="501"/>
      <c r="BM17" s="502"/>
      <c r="BN17" s="466">
        <v>819717</v>
      </c>
      <c r="BO17" s="467"/>
      <c r="BP17" s="467"/>
      <c r="BQ17" s="467"/>
      <c r="BR17" s="467"/>
      <c r="BS17" s="467"/>
      <c r="BT17" s="467"/>
      <c r="BU17" s="468"/>
      <c r="BV17" s="466">
        <v>815109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161</v>
      </c>
      <c r="C18" s="509"/>
      <c r="D18" s="509"/>
      <c r="E18" s="578"/>
      <c r="F18" s="578"/>
      <c r="G18" s="578"/>
      <c r="H18" s="578"/>
      <c r="I18" s="578"/>
      <c r="J18" s="578"/>
      <c r="K18" s="578"/>
      <c r="L18" s="579">
        <v>273.94</v>
      </c>
      <c r="M18" s="579"/>
      <c r="N18" s="579"/>
      <c r="O18" s="579"/>
      <c r="P18" s="579"/>
      <c r="Q18" s="579"/>
      <c r="R18" s="580"/>
      <c r="S18" s="580"/>
      <c r="T18" s="580"/>
      <c r="U18" s="580"/>
      <c r="V18" s="581"/>
      <c r="W18" s="484"/>
      <c r="X18" s="485"/>
      <c r="Y18" s="485"/>
      <c r="Z18" s="485"/>
      <c r="AA18" s="485"/>
      <c r="AB18" s="476"/>
      <c r="AC18" s="582">
        <v>57.1</v>
      </c>
      <c r="AD18" s="583"/>
      <c r="AE18" s="583"/>
      <c r="AF18" s="583"/>
      <c r="AG18" s="584"/>
      <c r="AH18" s="582">
        <v>54.2</v>
      </c>
      <c r="AI18" s="583"/>
      <c r="AJ18" s="583"/>
      <c r="AK18" s="583"/>
      <c r="AL18" s="585"/>
      <c r="AM18" s="495"/>
      <c r="AN18" s="496"/>
      <c r="AO18" s="496"/>
      <c r="AP18" s="496"/>
      <c r="AQ18" s="496"/>
      <c r="AR18" s="496"/>
      <c r="AS18" s="496"/>
      <c r="AT18" s="497"/>
      <c r="AU18" s="498"/>
      <c r="AV18" s="499"/>
      <c r="AW18" s="499"/>
      <c r="AX18" s="499"/>
      <c r="AY18" s="500" t="s">
        <v>162</v>
      </c>
      <c r="AZ18" s="501"/>
      <c r="BA18" s="501"/>
      <c r="BB18" s="501"/>
      <c r="BC18" s="501"/>
      <c r="BD18" s="501"/>
      <c r="BE18" s="501"/>
      <c r="BF18" s="501"/>
      <c r="BG18" s="501"/>
      <c r="BH18" s="501"/>
      <c r="BI18" s="501"/>
      <c r="BJ18" s="501"/>
      <c r="BK18" s="501"/>
      <c r="BL18" s="501"/>
      <c r="BM18" s="502"/>
      <c r="BN18" s="466">
        <v>2734571</v>
      </c>
      <c r="BO18" s="467"/>
      <c r="BP18" s="467"/>
      <c r="BQ18" s="467"/>
      <c r="BR18" s="467"/>
      <c r="BS18" s="467"/>
      <c r="BT18" s="467"/>
      <c r="BU18" s="468"/>
      <c r="BV18" s="466">
        <v>2926250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163</v>
      </c>
      <c r="C19" s="509"/>
      <c r="D19" s="509"/>
      <c r="E19" s="578"/>
      <c r="F19" s="578"/>
      <c r="G19" s="578"/>
      <c r="H19" s="578"/>
      <c r="I19" s="578"/>
      <c r="J19" s="578"/>
      <c r="K19" s="578"/>
      <c r="L19" s="586">
        <v>19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164</v>
      </c>
      <c r="AZ19" s="501"/>
      <c r="BA19" s="501"/>
      <c r="BB19" s="501"/>
      <c r="BC19" s="501"/>
      <c r="BD19" s="501"/>
      <c r="BE19" s="501"/>
      <c r="BF19" s="501"/>
      <c r="BG19" s="501"/>
      <c r="BH19" s="501"/>
      <c r="BI19" s="501"/>
      <c r="BJ19" s="501"/>
      <c r="BK19" s="501"/>
      <c r="BL19" s="501"/>
      <c r="BM19" s="502"/>
      <c r="BN19" s="466">
        <v>3884517</v>
      </c>
      <c r="BO19" s="467"/>
      <c r="BP19" s="467"/>
      <c r="BQ19" s="467"/>
      <c r="BR19" s="467"/>
      <c r="BS19" s="467"/>
      <c r="BT19" s="467"/>
      <c r="BU19" s="468"/>
      <c r="BV19" s="466">
        <v>3659940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165</v>
      </c>
      <c r="C20" s="509"/>
      <c r="D20" s="509"/>
      <c r="E20" s="578"/>
      <c r="F20" s="578"/>
      <c r="G20" s="578"/>
      <c r="H20" s="578"/>
      <c r="I20" s="578"/>
      <c r="J20" s="578"/>
      <c r="K20" s="578"/>
      <c r="L20" s="586">
        <v>2015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166</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167</v>
      </c>
      <c r="C22" s="601"/>
      <c r="D22" s="602"/>
      <c r="E22" s="478" t="s">
        <v>1</v>
      </c>
      <c r="F22" s="483"/>
      <c r="G22" s="483"/>
      <c r="H22" s="483"/>
      <c r="I22" s="483"/>
      <c r="J22" s="483"/>
      <c r="K22" s="473"/>
      <c r="L22" s="478" t="s">
        <v>168</v>
      </c>
      <c r="M22" s="483"/>
      <c r="N22" s="483"/>
      <c r="O22" s="483"/>
      <c r="P22" s="473"/>
      <c r="Q22" s="609" t="s">
        <v>169</v>
      </c>
      <c r="R22" s="610"/>
      <c r="S22" s="610"/>
      <c r="T22" s="610"/>
      <c r="U22" s="610"/>
      <c r="V22" s="611"/>
      <c r="W22" s="615" t="s">
        <v>170</v>
      </c>
      <c r="X22" s="601"/>
      <c r="Y22" s="602"/>
      <c r="Z22" s="478" t="s">
        <v>1</v>
      </c>
      <c r="AA22" s="483"/>
      <c r="AB22" s="483"/>
      <c r="AC22" s="483"/>
      <c r="AD22" s="483"/>
      <c r="AE22" s="483"/>
      <c r="AF22" s="483"/>
      <c r="AG22" s="473"/>
      <c r="AH22" s="628" t="s">
        <v>171</v>
      </c>
      <c r="AI22" s="483"/>
      <c r="AJ22" s="483"/>
      <c r="AK22" s="483"/>
      <c r="AL22" s="473"/>
      <c r="AM22" s="628" t="s">
        <v>172</v>
      </c>
      <c r="AN22" s="629"/>
      <c r="AO22" s="629"/>
      <c r="AP22" s="629"/>
      <c r="AQ22" s="629"/>
      <c r="AR22" s="630"/>
      <c r="AS22" s="609" t="s">
        <v>169</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173</v>
      </c>
      <c r="AZ23" s="427"/>
      <c r="BA23" s="427"/>
      <c r="BB23" s="427"/>
      <c r="BC23" s="427"/>
      <c r="BD23" s="427"/>
      <c r="BE23" s="427"/>
      <c r="BF23" s="427"/>
      <c r="BG23" s="427"/>
      <c r="BH23" s="427"/>
      <c r="BI23" s="427"/>
      <c r="BJ23" s="427"/>
      <c r="BK23" s="427"/>
      <c r="BL23" s="427"/>
      <c r="BM23" s="428"/>
      <c r="BN23" s="466">
        <v>5115734</v>
      </c>
      <c r="BO23" s="467"/>
      <c r="BP23" s="467"/>
      <c r="BQ23" s="467"/>
      <c r="BR23" s="467"/>
      <c r="BS23" s="467"/>
      <c r="BT23" s="467"/>
      <c r="BU23" s="468"/>
      <c r="BV23" s="466">
        <v>5032392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174</v>
      </c>
      <c r="F24" s="496"/>
      <c r="G24" s="496"/>
      <c r="H24" s="496"/>
      <c r="I24" s="496"/>
      <c r="J24" s="496"/>
      <c r="K24" s="497"/>
      <c r="L24" s="517">
        <v>1</v>
      </c>
      <c r="M24" s="518"/>
      <c r="N24" s="518"/>
      <c r="O24" s="518"/>
      <c r="P24" s="557"/>
      <c r="Q24" s="517">
        <v>6750</v>
      </c>
      <c r="R24" s="518"/>
      <c r="S24" s="518"/>
      <c r="T24" s="518"/>
      <c r="U24" s="518"/>
      <c r="V24" s="557"/>
      <c r="W24" s="616"/>
      <c r="X24" s="604"/>
      <c r="Y24" s="605"/>
      <c r="Z24" s="516" t="s">
        <v>175</v>
      </c>
      <c r="AA24" s="496"/>
      <c r="AB24" s="496"/>
      <c r="AC24" s="496"/>
      <c r="AD24" s="496"/>
      <c r="AE24" s="496"/>
      <c r="AF24" s="496"/>
      <c r="AG24" s="497"/>
      <c r="AH24" s="517">
        <v>100</v>
      </c>
      <c r="AI24" s="518"/>
      <c r="AJ24" s="518"/>
      <c r="AK24" s="518"/>
      <c r="AL24" s="557"/>
      <c r="AM24" s="517">
        <v>297800</v>
      </c>
      <c r="AN24" s="518"/>
      <c r="AO24" s="518"/>
      <c r="AP24" s="518"/>
      <c r="AQ24" s="518"/>
      <c r="AR24" s="557"/>
      <c r="AS24" s="517">
        <v>2978</v>
      </c>
      <c r="AT24" s="518"/>
      <c r="AU24" s="518"/>
      <c r="AV24" s="518"/>
      <c r="AW24" s="518"/>
      <c r="AX24" s="519"/>
      <c r="AY24" s="636" t="s">
        <v>176</v>
      </c>
      <c r="AZ24" s="637"/>
      <c r="BA24" s="637"/>
      <c r="BB24" s="637"/>
      <c r="BC24" s="637"/>
      <c r="BD24" s="637"/>
      <c r="BE24" s="637"/>
      <c r="BF24" s="637"/>
      <c r="BG24" s="637"/>
      <c r="BH24" s="637"/>
      <c r="BI24" s="637"/>
      <c r="BJ24" s="637"/>
      <c r="BK24" s="637"/>
      <c r="BL24" s="637"/>
      <c r="BM24" s="638"/>
      <c r="BN24" s="466">
        <v>4423945</v>
      </c>
      <c r="BO24" s="467"/>
      <c r="BP24" s="467"/>
      <c r="BQ24" s="467"/>
      <c r="BR24" s="467"/>
      <c r="BS24" s="467"/>
      <c r="BT24" s="467"/>
      <c r="BU24" s="468"/>
      <c r="BV24" s="466">
        <v>4139941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177</v>
      </c>
      <c r="F25" s="496"/>
      <c r="G25" s="496"/>
      <c r="H25" s="496"/>
      <c r="I25" s="496"/>
      <c r="J25" s="496"/>
      <c r="K25" s="497"/>
      <c r="L25" s="517">
        <v>1</v>
      </c>
      <c r="M25" s="518"/>
      <c r="N25" s="518"/>
      <c r="O25" s="518"/>
      <c r="P25" s="557"/>
      <c r="Q25" s="517">
        <v>5620</v>
      </c>
      <c r="R25" s="518"/>
      <c r="S25" s="518"/>
      <c r="T25" s="518"/>
      <c r="U25" s="518"/>
      <c r="V25" s="557"/>
      <c r="W25" s="616"/>
      <c r="X25" s="604"/>
      <c r="Y25" s="605"/>
      <c r="Z25" s="516" t="s">
        <v>178</v>
      </c>
      <c r="AA25" s="496"/>
      <c r="AB25" s="496"/>
      <c r="AC25" s="496"/>
      <c r="AD25" s="496"/>
      <c r="AE25" s="496"/>
      <c r="AF25" s="496"/>
      <c r="AG25" s="497"/>
      <c r="AH25" s="517" t="s">
        <v>140</v>
      </c>
      <c r="AI25" s="518"/>
      <c r="AJ25" s="518"/>
      <c r="AK25" s="518"/>
      <c r="AL25" s="557"/>
      <c r="AM25" s="517" t="s">
        <v>140</v>
      </c>
      <c r="AN25" s="518"/>
      <c r="AO25" s="518"/>
      <c r="AP25" s="518"/>
      <c r="AQ25" s="518"/>
      <c r="AR25" s="557"/>
      <c r="AS25" s="517" t="s">
        <v>140</v>
      </c>
      <c r="AT25" s="518"/>
      <c r="AU25" s="518"/>
      <c r="AV25" s="518"/>
      <c r="AW25" s="518"/>
      <c r="AX25" s="519"/>
      <c r="AY25" s="426" t="s">
        <v>179</v>
      </c>
      <c r="AZ25" s="427"/>
      <c r="BA25" s="427"/>
      <c r="BB25" s="427"/>
      <c r="BC25" s="427"/>
      <c r="BD25" s="427"/>
      <c r="BE25" s="427"/>
      <c r="BF25" s="427"/>
      <c r="BG25" s="427"/>
      <c r="BH25" s="427"/>
      <c r="BI25" s="427"/>
      <c r="BJ25" s="427"/>
      <c r="BK25" s="427"/>
      <c r="BL25" s="427"/>
      <c r="BM25" s="428"/>
      <c r="BN25" s="429" t="s">
        <v>140</v>
      </c>
      <c r="BO25" s="430"/>
      <c r="BP25" s="430"/>
      <c r="BQ25" s="430"/>
      <c r="BR25" s="430"/>
      <c r="BS25" s="430"/>
      <c r="BT25" s="430"/>
      <c r="BU25" s="431"/>
      <c r="BV25" s="429" t="s">
        <v>140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180</v>
      </c>
      <c r="F26" s="496"/>
      <c r="G26" s="496"/>
      <c r="H26" s="496"/>
      <c r="I26" s="496"/>
      <c r="J26" s="496"/>
      <c r="K26" s="497"/>
      <c r="L26" s="517">
        <v>1</v>
      </c>
      <c r="M26" s="518"/>
      <c r="N26" s="518"/>
      <c r="O26" s="518"/>
      <c r="P26" s="557"/>
      <c r="Q26" s="517">
        <v>5170</v>
      </c>
      <c r="R26" s="518"/>
      <c r="S26" s="518"/>
      <c r="T26" s="518"/>
      <c r="U26" s="518"/>
      <c r="V26" s="557"/>
      <c r="W26" s="616"/>
      <c r="X26" s="604"/>
      <c r="Y26" s="605"/>
      <c r="Z26" s="516" t="s">
        <v>181</v>
      </c>
      <c r="AA26" s="626"/>
      <c r="AB26" s="626"/>
      <c r="AC26" s="626"/>
      <c r="AD26" s="626"/>
      <c r="AE26" s="626"/>
      <c r="AF26" s="626"/>
      <c r="AG26" s="627"/>
      <c r="AH26" s="517">
        <v>15</v>
      </c>
      <c r="AI26" s="518"/>
      <c r="AJ26" s="518"/>
      <c r="AK26" s="518"/>
      <c r="AL26" s="557"/>
      <c r="AM26" s="517">
        <v>29820</v>
      </c>
      <c r="AN26" s="518"/>
      <c r="AO26" s="518"/>
      <c r="AP26" s="518"/>
      <c r="AQ26" s="518"/>
      <c r="AR26" s="557"/>
      <c r="AS26" s="517">
        <v>1988</v>
      </c>
      <c r="AT26" s="518"/>
      <c r="AU26" s="518"/>
      <c r="AV26" s="518"/>
      <c r="AW26" s="518"/>
      <c r="AX26" s="519"/>
      <c r="AY26" s="469" t="s">
        <v>182</v>
      </c>
      <c r="AZ26" s="470"/>
      <c r="BA26" s="470"/>
      <c r="BB26" s="470"/>
      <c r="BC26" s="470"/>
      <c r="BD26" s="470"/>
      <c r="BE26" s="470"/>
      <c r="BF26" s="470"/>
      <c r="BG26" s="470"/>
      <c r="BH26" s="470"/>
      <c r="BI26" s="470"/>
      <c r="BJ26" s="470"/>
      <c r="BK26" s="470"/>
      <c r="BL26" s="470"/>
      <c r="BM26" s="471"/>
      <c r="BN26" s="466" t="s">
        <v>140</v>
      </c>
      <c r="BO26" s="467"/>
      <c r="BP26" s="467"/>
      <c r="BQ26" s="467"/>
      <c r="BR26" s="467"/>
      <c r="BS26" s="467"/>
      <c r="BT26" s="467"/>
      <c r="BU26" s="468"/>
      <c r="BV26" s="466" t="s">
        <v>140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183</v>
      </c>
      <c r="F27" s="496"/>
      <c r="G27" s="496"/>
      <c r="H27" s="496"/>
      <c r="I27" s="496"/>
      <c r="J27" s="496"/>
      <c r="K27" s="497"/>
      <c r="L27" s="517">
        <v>1</v>
      </c>
      <c r="M27" s="518"/>
      <c r="N27" s="518"/>
      <c r="O27" s="518"/>
      <c r="P27" s="557"/>
      <c r="Q27" s="517">
        <v>2850</v>
      </c>
      <c r="R27" s="518"/>
      <c r="S27" s="518"/>
      <c r="T27" s="518"/>
      <c r="U27" s="518"/>
      <c r="V27" s="557"/>
      <c r="W27" s="616"/>
      <c r="X27" s="604"/>
      <c r="Y27" s="605"/>
      <c r="Z27" s="516" t="s">
        <v>184</v>
      </c>
      <c r="AA27" s="496"/>
      <c r="AB27" s="496"/>
      <c r="AC27" s="496"/>
      <c r="AD27" s="496"/>
      <c r="AE27" s="496"/>
      <c r="AF27" s="496"/>
      <c r="AG27" s="497"/>
      <c r="AH27" s="517" t="s">
        <v>140</v>
      </c>
      <c r="AI27" s="518"/>
      <c r="AJ27" s="518"/>
      <c r="AK27" s="518"/>
      <c r="AL27" s="557"/>
      <c r="AM27" s="517" t="s">
        <v>140</v>
      </c>
      <c r="AN27" s="518"/>
      <c r="AO27" s="518"/>
      <c r="AP27" s="518"/>
      <c r="AQ27" s="518"/>
      <c r="AR27" s="557"/>
      <c r="AS27" s="517" t="s">
        <v>140</v>
      </c>
      <c r="AT27" s="518"/>
      <c r="AU27" s="518"/>
      <c r="AV27" s="518"/>
      <c r="AW27" s="518"/>
      <c r="AX27" s="519"/>
      <c r="AY27" s="558" t="s">
        <v>185</v>
      </c>
      <c r="AZ27" s="559"/>
      <c r="BA27" s="559"/>
      <c r="BB27" s="559"/>
      <c r="BC27" s="559"/>
      <c r="BD27" s="559"/>
      <c r="BE27" s="559"/>
      <c r="BF27" s="559"/>
      <c r="BG27" s="559"/>
      <c r="BH27" s="559"/>
      <c r="BI27" s="559"/>
      <c r="BJ27" s="559"/>
      <c r="BK27" s="559"/>
      <c r="BL27" s="559"/>
      <c r="BM27" s="560"/>
      <c r="BN27" s="639">
        <v>10000</v>
      </c>
      <c r="BO27" s="640"/>
      <c r="BP27" s="640"/>
      <c r="BQ27" s="640"/>
      <c r="BR27" s="640"/>
      <c r="BS27" s="640"/>
      <c r="BT27" s="640"/>
      <c r="BU27" s="641"/>
      <c r="BV27" s="639">
        <v>10000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186</v>
      </c>
      <c r="F28" s="496"/>
      <c r="G28" s="496"/>
      <c r="H28" s="496"/>
      <c r="I28" s="496"/>
      <c r="J28" s="496"/>
      <c r="K28" s="497"/>
      <c r="L28" s="517">
        <v>1</v>
      </c>
      <c r="M28" s="518"/>
      <c r="N28" s="518"/>
      <c r="O28" s="518"/>
      <c r="P28" s="557"/>
      <c r="Q28" s="517">
        <v>2150</v>
      </c>
      <c r="R28" s="518"/>
      <c r="S28" s="518"/>
      <c r="T28" s="518"/>
      <c r="U28" s="518"/>
      <c r="V28" s="557"/>
      <c r="W28" s="616"/>
      <c r="X28" s="604"/>
      <c r="Y28" s="605"/>
      <c r="Z28" s="516" t="s">
        <v>187</v>
      </c>
      <c r="AA28" s="496"/>
      <c r="AB28" s="496"/>
      <c r="AC28" s="496"/>
      <c r="AD28" s="496"/>
      <c r="AE28" s="496"/>
      <c r="AF28" s="496"/>
      <c r="AG28" s="497"/>
      <c r="AH28" s="517" t="s">
        <v>140</v>
      </c>
      <c r="AI28" s="518"/>
      <c r="AJ28" s="518"/>
      <c r="AK28" s="518"/>
      <c r="AL28" s="557"/>
      <c r="AM28" s="517" t="s">
        <v>140</v>
      </c>
      <c r="AN28" s="518"/>
      <c r="AO28" s="518"/>
      <c r="AP28" s="518"/>
      <c r="AQ28" s="518"/>
      <c r="AR28" s="557"/>
      <c r="AS28" s="517" t="s">
        <v>140</v>
      </c>
      <c r="AT28" s="518"/>
      <c r="AU28" s="518"/>
      <c r="AV28" s="518"/>
      <c r="AW28" s="518"/>
      <c r="AX28" s="519"/>
      <c r="AY28" s="642" t="s">
        <v>188</v>
      </c>
      <c r="AZ28" s="643"/>
      <c r="BA28" s="643"/>
      <c r="BB28" s="644"/>
      <c r="BC28" s="426" t="s">
        <v>48</v>
      </c>
      <c r="BD28" s="427"/>
      <c r="BE28" s="427"/>
      <c r="BF28" s="427"/>
      <c r="BG28" s="427"/>
      <c r="BH28" s="427"/>
      <c r="BI28" s="427"/>
      <c r="BJ28" s="427"/>
      <c r="BK28" s="427"/>
      <c r="BL28" s="427"/>
      <c r="BM28" s="428"/>
      <c r="BN28" s="429">
        <v>2540394</v>
      </c>
      <c r="BO28" s="430"/>
      <c r="BP28" s="430"/>
      <c r="BQ28" s="430"/>
      <c r="BR28" s="430"/>
      <c r="BS28" s="430"/>
      <c r="BT28" s="430"/>
      <c r="BU28" s="431"/>
      <c r="BV28" s="429">
        <v>2537580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189</v>
      </c>
      <c r="F29" s="496"/>
      <c r="G29" s="496"/>
      <c r="H29" s="496"/>
      <c r="I29" s="496"/>
      <c r="J29" s="496"/>
      <c r="K29" s="497"/>
      <c r="L29" s="517">
        <v>10</v>
      </c>
      <c r="M29" s="518"/>
      <c r="N29" s="518"/>
      <c r="O29" s="518"/>
      <c r="P29" s="557"/>
      <c r="Q29" s="517">
        <v>1950</v>
      </c>
      <c r="R29" s="518"/>
      <c r="S29" s="518"/>
      <c r="T29" s="518"/>
      <c r="U29" s="518"/>
      <c r="V29" s="557"/>
      <c r="W29" s="617"/>
      <c r="X29" s="618"/>
      <c r="Y29" s="619"/>
      <c r="Z29" s="516" t="s">
        <v>190</v>
      </c>
      <c r="AA29" s="496"/>
      <c r="AB29" s="496"/>
      <c r="AC29" s="496"/>
      <c r="AD29" s="496"/>
      <c r="AE29" s="496"/>
      <c r="AF29" s="496"/>
      <c r="AG29" s="497"/>
      <c r="AH29" s="517">
        <v>100</v>
      </c>
      <c r="AI29" s="518"/>
      <c r="AJ29" s="518"/>
      <c r="AK29" s="518"/>
      <c r="AL29" s="557"/>
      <c r="AM29" s="517">
        <v>297800</v>
      </c>
      <c r="AN29" s="518"/>
      <c r="AO29" s="518"/>
      <c r="AP29" s="518"/>
      <c r="AQ29" s="518"/>
      <c r="AR29" s="557"/>
      <c r="AS29" s="517">
        <v>2978</v>
      </c>
      <c r="AT29" s="518"/>
      <c r="AU29" s="518"/>
      <c r="AV29" s="518"/>
      <c r="AW29" s="518"/>
      <c r="AX29" s="519"/>
      <c r="AY29" s="645"/>
      <c r="AZ29" s="646"/>
      <c r="BA29" s="646"/>
      <c r="BB29" s="647"/>
      <c r="BC29" s="500" t="s">
        <v>191</v>
      </c>
      <c r="BD29" s="501"/>
      <c r="BE29" s="501"/>
      <c r="BF29" s="501"/>
      <c r="BG29" s="501"/>
      <c r="BH29" s="501"/>
      <c r="BI29" s="501"/>
      <c r="BJ29" s="501"/>
      <c r="BK29" s="501"/>
      <c r="BL29" s="501"/>
      <c r="BM29" s="502"/>
      <c r="BN29" s="466">
        <v>518542</v>
      </c>
      <c r="BO29" s="467"/>
      <c r="BP29" s="467"/>
      <c r="BQ29" s="467"/>
      <c r="BR29" s="467"/>
      <c r="BS29" s="467"/>
      <c r="BT29" s="467"/>
      <c r="BU29" s="468"/>
      <c r="BV29" s="466">
        <v>494422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192</v>
      </c>
      <c r="X30" s="624"/>
      <c r="Y30" s="624"/>
      <c r="Z30" s="624"/>
      <c r="AA30" s="624"/>
      <c r="AB30" s="624"/>
      <c r="AC30" s="624"/>
      <c r="AD30" s="624"/>
      <c r="AE30" s="624"/>
      <c r="AF30" s="624"/>
      <c r="AG30" s="625"/>
      <c r="AH30" s="582">
        <v>94.7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800738</v>
      </c>
      <c r="BO30" s="640"/>
      <c r="BP30" s="640"/>
      <c r="BQ30" s="640"/>
      <c r="BR30" s="640"/>
      <c r="BS30" s="640"/>
      <c r="BT30" s="640"/>
      <c r="BU30" s="641"/>
      <c r="BV30" s="639">
        <v>924950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199</v>
      </c>
      <c r="D33" s="490"/>
      <c r="E33" s="455" t="s">
        <v>200</v>
      </c>
      <c r="F33" s="455"/>
      <c r="G33" s="455"/>
      <c r="H33" s="455"/>
      <c r="I33" s="455"/>
      <c r="J33" s="455"/>
      <c r="K33" s="455"/>
      <c r="L33" s="455"/>
      <c r="M33" s="455"/>
      <c r="N33" s="455"/>
      <c r="O33" s="455"/>
      <c r="P33" s="455"/>
      <c r="Q33" s="455"/>
      <c r="R33" s="455"/>
      <c r="S33" s="455"/>
      <c r="T33" s="215"/>
      <c r="U33" s="490" t="s">
        <v>199</v>
      </c>
      <c r="V33" s="490"/>
      <c r="W33" s="455" t="s">
        <v>200</v>
      </c>
      <c r="X33" s="455"/>
      <c r="Y33" s="455"/>
      <c r="Z33" s="455"/>
      <c r="AA33" s="455"/>
      <c r="AB33" s="455"/>
      <c r="AC33" s="455"/>
      <c r="AD33" s="455"/>
      <c r="AE33" s="455"/>
      <c r="AF33" s="455"/>
      <c r="AG33" s="455"/>
      <c r="AH33" s="455"/>
      <c r="AI33" s="455"/>
      <c r="AJ33" s="455"/>
      <c r="AK33" s="455"/>
      <c r="AL33" s="215"/>
      <c r="AM33" s="490" t="s">
        <v>199</v>
      </c>
      <c r="AN33" s="490"/>
      <c r="AO33" s="455" t="s">
        <v>200</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199</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IF('各会計、関係団体の財政状況及び健全化判断比率'!B30="","",'各会計、関係団体の財政状況及び健全化判断比率'!B30)</f>
        <v>簡易水道特別会計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愛知県市町村職員退職手当組合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町営バス特別会計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後期高齢者医療保険特別会計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IF('各会計、関係団体の財政状況及び健全化判断比率'!B31="","",'各会計、関係団体の財政状況及び健全化判断比率'!B31)</f>
        <v>農業集落排水特別会計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愛知県後期高齢者医療広域連合（一般会計）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つぐ診療所特別会計</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8</v>
      </c>
      <c r="BF36" s="652"/>
      <c r="BG36" s="653" t="str">
        <f>IF('各会計、関係団体の財政状況及び健全化判断比率'!B32="","",'各会計、関係団体の財政状況及び健全化判断比率'!B32)</f>
        <v>公共下水道特別会計</v>
      </c>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愛知県後期高齢者医療広域連合（後期高齢者医療特別会計）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新城北設楽交通災害共済組合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北設広域事務組合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東三河広域連合（一般会計）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東三河広域連合（介護保険特別会計）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eTXwcqhUWm+BnmlInw5VyAgyGdqasZs+JvFhedp+IdPPvh1ok+dD/5vSXIaOQBEjE9YGnWvoan9dEIv4QnmXQ==" saltValue="NhYO/D60p/v8ix3atZ82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44" t="s">
        <v>576</v>
      </c>
      <c r="D34" s="1244"/>
      <c r="E34" s="1245"/>
      <c r="F34" s="32">
        <v>8.6999999999999993</v>
      </c>
      <c r="G34" s="33">
        <v>10.210000000000001</v>
      </c>
      <c r="H34" s="33">
        <v>1.0900000000000001</v>
      </c>
      <c r="I34" s="33">
        <v>0.86</v>
      </c>
      <c r="J34" s="34">
        <v>2.5499999999999998</v>
      </c>
      <c r="K34" s="22"/>
      <c r="L34" s="22"/>
      <c r="M34" s="22"/>
      <c r="N34" s="22"/>
      <c r="O34" s="22"/>
      <c r="P34" s="22"/>
    </row>
    <row r="35" spans="1:16" ht="39" customHeight="1" x14ac:dyDescent="0.15">
      <c r="A35" s="22"/>
      <c r="B35" s="35"/>
      <c r="C35" s="1238" t="s">
        <v>577</v>
      </c>
      <c r="D35" s="1239"/>
      <c r="E35" s="1240"/>
      <c r="F35" s="36">
        <v>0.59</v>
      </c>
      <c r="G35" s="37">
        <v>0.97</v>
      </c>
      <c r="H35" s="37">
        <v>0.96</v>
      </c>
      <c r="I35" s="37">
        <v>0.61</v>
      </c>
      <c r="J35" s="38">
        <v>0.14000000000000001</v>
      </c>
      <c r="K35" s="22"/>
      <c r="L35" s="22"/>
      <c r="M35" s="22"/>
      <c r="N35" s="22"/>
      <c r="O35" s="22"/>
      <c r="P35" s="22"/>
    </row>
    <row r="36" spans="1:16" ht="39" customHeight="1" x14ac:dyDescent="0.15">
      <c r="A36" s="22"/>
      <c r="B36" s="35"/>
      <c r="C36" s="1238" t="s">
        <v>578</v>
      </c>
      <c r="D36" s="1239"/>
      <c r="E36" s="1240"/>
      <c r="F36" s="36">
        <v>0</v>
      </c>
      <c r="G36" s="37">
        <v>0</v>
      </c>
      <c r="H36" s="37">
        <v>0</v>
      </c>
      <c r="I36" s="37">
        <v>0</v>
      </c>
      <c r="J36" s="38">
        <v>0</v>
      </c>
      <c r="K36" s="22"/>
      <c r="L36" s="22"/>
      <c r="M36" s="22"/>
      <c r="N36" s="22"/>
      <c r="O36" s="22"/>
      <c r="P36" s="22"/>
    </row>
    <row r="37" spans="1:16" ht="39" customHeight="1" x14ac:dyDescent="0.15">
      <c r="A37" s="22"/>
      <c r="B37" s="35"/>
      <c r="C37" s="1238" t="s">
        <v>579</v>
      </c>
      <c r="D37" s="1239"/>
      <c r="E37" s="1240"/>
      <c r="F37" s="36">
        <v>0</v>
      </c>
      <c r="G37" s="37">
        <v>0</v>
      </c>
      <c r="H37" s="37">
        <v>0</v>
      </c>
      <c r="I37" s="37">
        <v>0</v>
      </c>
      <c r="J37" s="38">
        <v>0</v>
      </c>
      <c r="K37" s="22"/>
      <c r="L37" s="22"/>
      <c r="M37" s="22"/>
      <c r="N37" s="22"/>
      <c r="O37" s="22"/>
      <c r="P37" s="22"/>
    </row>
    <row r="38" spans="1:16" ht="39" customHeight="1" x14ac:dyDescent="0.15">
      <c r="A38" s="22"/>
      <c r="B38" s="35"/>
      <c r="C38" s="1238" t="s">
        <v>580</v>
      </c>
      <c r="D38" s="1239"/>
      <c r="E38" s="1240"/>
      <c r="F38" s="36">
        <v>0</v>
      </c>
      <c r="G38" s="37">
        <v>0</v>
      </c>
      <c r="H38" s="37">
        <v>0</v>
      </c>
      <c r="I38" s="37">
        <v>0</v>
      </c>
      <c r="J38" s="38">
        <v>0</v>
      </c>
      <c r="K38" s="22"/>
      <c r="L38" s="22"/>
      <c r="M38" s="22"/>
      <c r="N38" s="22"/>
      <c r="O38" s="22"/>
      <c r="P38" s="22"/>
    </row>
    <row r="39" spans="1:16" ht="39" customHeight="1" x14ac:dyDescent="0.15">
      <c r="A39" s="22"/>
      <c r="B39" s="35"/>
      <c r="C39" s="1238" t="s">
        <v>581</v>
      </c>
      <c r="D39" s="1239"/>
      <c r="E39" s="1240"/>
      <c r="F39" s="36">
        <v>0</v>
      </c>
      <c r="G39" s="37">
        <v>0</v>
      </c>
      <c r="H39" s="37">
        <v>0</v>
      </c>
      <c r="I39" s="37">
        <v>0</v>
      </c>
      <c r="J39" s="38">
        <v>0</v>
      </c>
      <c r="K39" s="22"/>
      <c r="L39" s="22"/>
      <c r="M39" s="22"/>
      <c r="N39" s="22"/>
      <c r="O39" s="22"/>
      <c r="P39" s="22"/>
    </row>
    <row r="40" spans="1:16" ht="39" customHeight="1" x14ac:dyDescent="0.15">
      <c r="A40" s="22"/>
      <c r="B40" s="35"/>
      <c r="C40" s="1238" t="s">
        <v>582</v>
      </c>
      <c r="D40" s="1239"/>
      <c r="E40" s="1240"/>
      <c r="F40" s="36">
        <v>0</v>
      </c>
      <c r="G40" s="37">
        <v>0</v>
      </c>
      <c r="H40" s="37">
        <v>0</v>
      </c>
      <c r="I40" s="37">
        <v>0</v>
      </c>
      <c r="J40" s="38">
        <v>0</v>
      </c>
      <c r="K40" s="22"/>
      <c r="L40" s="22"/>
      <c r="M40" s="22"/>
      <c r="N40" s="22"/>
      <c r="O40" s="22"/>
      <c r="P40" s="22"/>
    </row>
    <row r="41" spans="1:16" ht="39" customHeight="1" x14ac:dyDescent="0.15">
      <c r="A41" s="22"/>
      <c r="B41" s="35"/>
      <c r="C41" s="1238" t="s">
        <v>583</v>
      </c>
      <c r="D41" s="1239"/>
      <c r="E41" s="1240"/>
      <c r="F41" s="36" t="s">
        <v>527</v>
      </c>
      <c r="G41" s="37" t="s">
        <v>527</v>
      </c>
      <c r="H41" s="37">
        <v>0</v>
      </c>
      <c r="I41" s="37">
        <v>0</v>
      </c>
      <c r="J41" s="38">
        <v>0</v>
      </c>
      <c r="K41" s="22"/>
      <c r="L41" s="22"/>
      <c r="M41" s="22"/>
      <c r="N41" s="22"/>
      <c r="O41" s="22"/>
      <c r="P41" s="22"/>
    </row>
    <row r="42" spans="1:16" ht="39" customHeight="1" x14ac:dyDescent="0.15">
      <c r="A42" s="22"/>
      <c r="B42" s="39"/>
      <c r="C42" s="1238" t="s">
        <v>584</v>
      </c>
      <c r="D42" s="1239"/>
      <c r="E42" s="1240"/>
      <c r="F42" s="36" t="s">
        <v>527</v>
      </c>
      <c r="G42" s="37" t="s">
        <v>527</v>
      </c>
      <c r="H42" s="37" t="s">
        <v>527</v>
      </c>
      <c r="I42" s="37" t="s">
        <v>527</v>
      </c>
      <c r="J42" s="38" t="s">
        <v>527</v>
      </c>
      <c r="K42" s="22"/>
      <c r="L42" s="22"/>
      <c r="M42" s="22"/>
      <c r="N42" s="22"/>
      <c r="O42" s="22"/>
      <c r="P42" s="22"/>
    </row>
    <row r="43" spans="1:16" ht="39" customHeight="1" thickBot="1" x14ac:dyDescent="0.2">
      <c r="A43" s="22"/>
      <c r="B43" s="40"/>
      <c r="C43" s="1241" t="s">
        <v>585</v>
      </c>
      <c r="D43" s="1242"/>
      <c r="E43" s="1243"/>
      <c r="F43" s="41">
        <v>0.61</v>
      </c>
      <c r="G43" s="42">
        <v>0.41</v>
      </c>
      <c r="H43" s="42">
        <v>1.29</v>
      </c>
      <c r="I43" s="42">
        <v>1.49</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oujwsOGM1+75psgTEfJQyyekUK47S28J6W3nBo9fwAc+EpZrdV8ns3uv3XzOnREFUscvqUOrGrkV7eTlap9Lw==" saltValue="lMI71pZvhaX+WdsOtbnU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701</v>
      </c>
      <c r="L45" s="60">
        <v>708</v>
      </c>
      <c r="M45" s="60">
        <v>705</v>
      </c>
      <c r="N45" s="60">
        <v>686</v>
      </c>
      <c r="O45" s="61">
        <v>582</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527</v>
      </c>
      <c r="L46" s="64" t="s">
        <v>527</v>
      </c>
      <c r="M46" s="64" t="s">
        <v>527</v>
      </c>
      <c r="N46" s="64" t="s">
        <v>527</v>
      </c>
      <c r="O46" s="65" t="s">
        <v>527</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527</v>
      </c>
      <c r="L47" s="64" t="s">
        <v>527</v>
      </c>
      <c r="M47" s="64" t="s">
        <v>527</v>
      </c>
      <c r="N47" s="64" t="s">
        <v>527</v>
      </c>
      <c r="O47" s="65" t="s">
        <v>527</v>
      </c>
      <c r="P47" s="48"/>
      <c r="Q47" s="48"/>
      <c r="R47" s="48"/>
      <c r="S47" s="48"/>
      <c r="T47" s="48"/>
      <c r="U47" s="48"/>
    </row>
    <row r="48" spans="1:21" ht="30.75" customHeight="1" x14ac:dyDescent="0.15">
      <c r="A48" s="48"/>
      <c r="B48" s="1248"/>
      <c r="C48" s="1249"/>
      <c r="D48" s="62"/>
      <c r="E48" s="1254" t="s">
        <v>15</v>
      </c>
      <c r="F48" s="1254"/>
      <c r="G48" s="1254"/>
      <c r="H48" s="1254"/>
      <c r="I48" s="1254"/>
      <c r="J48" s="1255"/>
      <c r="K48" s="63">
        <v>92</v>
      </c>
      <c r="L48" s="64">
        <v>78</v>
      </c>
      <c r="M48" s="64">
        <v>76</v>
      </c>
      <c r="N48" s="64">
        <v>96</v>
      </c>
      <c r="O48" s="65">
        <v>95</v>
      </c>
      <c r="P48" s="48"/>
      <c r="Q48" s="48"/>
      <c r="R48" s="48"/>
      <c r="S48" s="48"/>
      <c r="T48" s="48"/>
      <c r="U48" s="48"/>
    </row>
    <row r="49" spans="1:21" ht="30.75" customHeight="1" x14ac:dyDescent="0.15">
      <c r="A49" s="48"/>
      <c r="B49" s="1248"/>
      <c r="C49" s="1249"/>
      <c r="D49" s="62"/>
      <c r="E49" s="1254" t="s">
        <v>16</v>
      </c>
      <c r="F49" s="1254"/>
      <c r="G49" s="1254"/>
      <c r="H49" s="1254"/>
      <c r="I49" s="1254"/>
      <c r="J49" s="1255"/>
      <c r="K49" s="63" t="s">
        <v>527</v>
      </c>
      <c r="L49" s="64" t="s">
        <v>527</v>
      </c>
      <c r="M49" s="64" t="s">
        <v>527</v>
      </c>
      <c r="N49" s="64" t="s">
        <v>527</v>
      </c>
      <c r="O49" s="65" t="s">
        <v>527</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527</v>
      </c>
      <c r="L50" s="64" t="s">
        <v>527</v>
      </c>
      <c r="M50" s="64" t="s">
        <v>527</v>
      </c>
      <c r="N50" s="64" t="s">
        <v>527</v>
      </c>
      <c r="O50" s="65" t="s">
        <v>527</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548</v>
      </c>
      <c r="L52" s="64">
        <v>478</v>
      </c>
      <c r="M52" s="64">
        <v>556</v>
      </c>
      <c r="N52" s="64">
        <v>563</v>
      </c>
      <c r="O52" s="65">
        <v>497</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245</v>
      </c>
      <c r="L53" s="69">
        <v>308</v>
      </c>
      <c r="M53" s="69">
        <v>225</v>
      </c>
      <c r="N53" s="69">
        <v>219</v>
      </c>
      <c r="O53" s="70">
        <v>180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586</v>
      </c>
      <c r="L56" s="80" t="s">
        <v>587</v>
      </c>
      <c r="M56" s="80" t="s">
        <v>588</v>
      </c>
      <c r="N56" s="80" t="s">
        <v>589</v>
      </c>
      <c r="O56" s="81" t="s">
        <v>590</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604</v>
      </c>
      <c r="L57" s="83" t="s">
        <v>604</v>
      </c>
      <c r="M57" s="83" t="s">
        <v>604</v>
      </c>
      <c r="N57" s="83" t="s">
        <v>604</v>
      </c>
      <c r="O57" s="84" t="s">
        <v>604</v>
      </c>
    </row>
    <row r="58" spans="1:21" ht="31.5" customHeight="1" thickBot="1" x14ac:dyDescent="0.2">
      <c r="B58" s="1264"/>
      <c r="C58" s="1265"/>
      <c r="D58" s="1269" t="s">
        <v>27</v>
      </c>
      <c r="E58" s="1270"/>
      <c r="F58" s="1270"/>
      <c r="G58" s="1270"/>
      <c r="H58" s="1270"/>
      <c r="I58" s="1270"/>
      <c r="J58" s="1271"/>
      <c r="K58" s="85" t="s">
        <v>604</v>
      </c>
      <c r="L58" s="86" t="s">
        <v>604</v>
      </c>
      <c r="M58" s="86" t="s">
        <v>604</v>
      </c>
      <c r="N58" s="86" t="s">
        <v>604</v>
      </c>
      <c r="O58" s="87" t="s">
        <v>604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L+G2WEa40URBR71r2AQT/O5XrxBiWASCXflMti6pLpNuC0Fu1TdihzQG/iYCIqA4tJ6UB9O61if87aH7UBIMw==" saltValue="FDunNDtTQOvOV9tOucGS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569</v>
      </c>
      <c r="J40" s="99" t="s">
        <v>570</v>
      </c>
      <c r="K40" s="99" t="s">
        <v>571</v>
      </c>
      <c r="L40" s="99" t="s">
        <v>572</v>
      </c>
      <c r="M40" s="100" t="s">
        <v>573</v>
      </c>
    </row>
    <row r="41" spans="2:13" ht="27.75" customHeight="1" x14ac:dyDescent="0.15">
      <c r="B41" s="1272" t="s">
        <v>30</v>
      </c>
      <c r="C41" s="1273"/>
      <c r="D41" s="101"/>
      <c r="E41" s="1278" t="s">
        <v>31</v>
      </c>
      <c r="F41" s="1278"/>
      <c r="G41" s="1278"/>
      <c r="H41" s="1279"/>
      <c r="I41" s="102">
        <v>5517</v>
      </c>
      <c r="J41" s="103">
        <v>5452</v>
      </c>
      <c r="K41" s="103">
        <v>5154</v>
      </c>
      <c r="L41" s="103">
        <v>5032</v>
      </c>
      <c r="M41" s="104">
        <v>5116</v>
      </c>
    </row>
    <row r="42" spans="2:13" ht="27.75" customHeight="1" x14ac:dyDescent="0.15">
      <c r="B42" s="1274"/>
      <c r="C42" s="1275"/>
      <c r="D42" s="105"/>
      <c r="E42" s="1280" t="s">
        <v>32</v>
      </c>
      <c r="F42" s="1280"/>
      <c r="G42" s="1280"/>
      <c r="H42" s="1281"/>
      <c r="I42" s="106" t="s">
        <v>527</v>
      </c>
      <c r="J42" s="107" t="s">
        <v>527</v>
      </c>
      <c r="K42" s="107" t="s">
        <v>527</v>
      </c>
      <c r="L42" s="107" t="s">
        <v>527</v>
      </c>
      <c r="M42" s="108" t="s">
        <v>527</v>
      </c>
    </row>
    <row r="43" spans="2:13" ht="27.75" customHeight="1" x14ac:dyDescent="0.15">
      <c r="B43" s="1274"/>
      <c r="C43" s="1275"/>
      <c r="D43" s="105"/>
      <c r="E43" s="1280" t="s">
        <v>33</v>
      </c>
      <c r="F43" s="1280"/>
      <c r="G43" s="1280"/>
      <c r="H43" s="1281"/>
      <c r="I43" s="106">
        <v>1270</v>
      </c>
      <c r="J43" s="107">
        <v>1043</v>
      </c>
      <c r="K43" s="107">
        <v>912</v>
      </c>
      <c r="L43" s="107">
        <v>857</v>
      </c>
      <c r="M43" s="108">
        <v>867</v>
      </c>
    </row>
    <row r="44" spans="2:13" ht="27.75" customHeight="1" x14ac:dyDescent="0.15">
      <c r="B44" s="1274"/>
      <c r="C44" s="1275"/>
      <c r="D44" s="105"/>
      <c r="E44" s="1280" t="s">
        <v>34</v>
      </c>
      <c r="F44" s="1280"/>
      <c r="G44" s="1280"/>
      <c r="H44" s="1281"/>
      <c r="I44" s="106" t="s">
        <v>527</v>
      </c>
      <c r="J44" s="107" t="s">
        <v>527</v>
      </c>
      <c r="K44" s="107" t="s">
        <v>527</v>
      </c>
      <c r="L44" s="107" t="s">
        <v>527</v>
      </c>
      <c r="M44" s="108" t="s">
        <v>527</v>
      </c>
    </row>
    <row r="45" spans="2:13" ht="27.75" customHeight="1" x14ac:dyDescent="0.15">
      <c r="B45" s="1274"/>
      <c r="C45" s="1275"/>
      <c r="D45" s="105"/>
      <c r="E45" s="1280" t="s">
        <v>35</v>
      </c>
      <c r="F45" s="1280"/>
      <c r="G45" s="1280"/>
      <c r="H45" s="1281"/>
      <c r="I45" s="106">
        <v>1382</v>
      </c>
      <c r="J45" s="107">
        <v>1419</v>
      </c>
      <c r="K45" s="107">
        <v>1663</v>
      </c>
      <c r="L45" s="107">
        <v>1569</v>
      </c>
      <c r="M45" s="108">
        <v>1484</v>
      </c>
    </row>
    <row r="46" spans="2:13" ht="27.75" customHeight="1" x14ac:dyDescent="0.15">
      <c r="B46" s="1274"/>
      <c r="C46" s="1275"/>
      <c r="D46" s="109"/>
      <c r="E46" s="1280" t="s">
        <v>36</v>
      </c>
      <c r="F46" s="1280"/>
      <c r="G46" s="1280"/>
      <c r="H46" s="1281"/>
      <c r="I46" s="106" t="s">
        <v>527</v>
      </c>
      <c r="J46" s="107" t="s">
        <v>527</v>
      </c>
      <c r="K46" s="107" t="s">
        <v>527</v>
      </c>
      <c r="L46" s="107" t="s">
        <v>527</v>
      </c>
      <c r="M46" s="108" t="s">
        <v>527</v>
      </c>
    </row>
    <row r="47" spans="2:13" ht="27.75" customHeight="1" x14ac:dyDescent="0.15">
      <c r="B47" s="1274"/>
      <c r="C47" s="1275"/>
      <c r="D47" s="110"/>
      <c r="E47" s="1282" t="s">
        <v>37</v>
      </c>
      <c r="F47" s="1283"/>
      <c r="G47" s="1283"/>
      <c r="H47" s="1284"/>
      <c r="I47" s="106" t="s">
        <v>527</v>
      </c>
      <c r="J47" s="107" t="s">
        <v>527</v>
      </c>
      <c r="K47" s="107" t="s">
        <v>527</v>
      </c>
      <c r="L47" s="107" t="s">
        <v>527</v>
      </c>
      <c r="M47" s="108" t="s">
        <v>527</v>
      </c>
    </row>
    <row r="48" spans="2:13" ht="27.75" customHeight="1" x14ac:dyDescent="0.15">
      <c r="B48" s="1274"/>
      <c r="C48" s="1275"/>
      <c r="D48" s="105"/>
      <c r="E48" s="1280" t="s">
        <v>38</v>
      </c>
      <c r="F48" s="1280"/>
      <c r="G48" s="1280"/>
      <c r="H48" s="1281"/>
      <c r="I48" s="106" t="s">
        <v>527</v>
      </c>
      <c r="J48" s="107" t="s">
        <v>527</v>
      </c>
      <c r="K48" s="107" t="s">
        <v>527</v>
      </c>
      <c r="L48" s="107" t="s">
        <v>527</v>
      </c>
      <c r="M48" s="108" t="s">
        <v>527</v>
      </c>
    </row>
    <row r="49" spans="2:13" ht="27.75" customHeight="1" x14ac:dyDescent="0.15">
      <c r="B49" s="1276"/>
      <c r="C49" s="1277"/>
      <c r="D49" s="105"/>
      <c r="E49" s="1280" t="s">
        <v>39</v>
      </c>
      <c r="F49" s="1280"/>
      <c r="G49" s="1280"/>
      <c r="H49" s="1281"/>
      <c r="I49" s="106" t="s">
        <v>527</v>
      </c>
      <c r="J49" s="107" t="s">
        <v>527</v>
      </c>
      <c r="K49" s="107" t="s">
        <v>527</v>
      </c>
      <c r="L49" s="107" t="s">
        <v>527</v>
      </c>
      <c r="M49" s="108" t="s">
        <v>527</v>
      </c>
    </row>
    <row r="50" spans="2:13" ht="27.75" customHeight="1" x14ac:dyDescent="0.15">
      <c r="B50" s="1285" t="s">
        <v>40</v>
      </c>
      <c r="C50" s="1286"/>
      <c r="D50" s="111"/>
      <c r="E50" s="1280" t="s">
        <v>41</v>
      </c>
      <c r="F50" s="1280"/>
      <c r="G50" s="1280"/>
      <c r="H50" s="1281"/>
      <c r="I50" s="106">
        <v>3301</v>
      </c>
      <c r="J50" s="107">
        <v>3526</v>
      </c>
      <c r="K50" s="107">
        <v>3845</v>
      </c>
      <c r="L50" s="107">
        <v>3835</v>
      </c>
      <c r="M50" s="108">
        <v>3891</v>
      </c>
    </row>
    <row r="51" spans="2:13" ht="27.75" customHeight="1" x14ac:dyDescent="0.15">
      <c r="B51" s="1274"/>
      <c r="C51" s="1275"/>
      <c r="D51" s="105"/>
      <c r="E51" s="1280" t="s">
        <v>42</v>
      </c>
      <c r="F51" s="1280"/>
      <c r="G51" s="1280"/>
      <c r="H51" s="1281"/>
      <c r="I51" s="106" t="s">
        <v>527</v>
      </c>
      <c r="J51" s="107" t="s">
        <v>527</v>
      </c>
      <c r="K51" s="107" t="s">
        <v>527</v>
      </c>
      <c r="L51" s="107" t="s">
        <v>527</v>
      </c>
      <c r="M51" s="108" t="s">
        <v>527</v>
      </c>
    </row>
    <row r="52" spans="2:13" ht="27.75" customHeight="1" x14ac:dyDescent="0.15">
      <c r="B52" s="1276"/>
      <c r="C52" s="1277"/>
      <c r="D52" s="105"/>
      <c r="E52" s="1280" t="s">
        <v>43</v>
      </c>
      <c r="F52" s="1280"/>
      <c r="G52" s="1280"/>
      <c r="H52" s="1281"/>
      <c r="I52" s="106">
        <v>4705</v>
      </c>
      <c r="J52" s="107">
        <v>4784</v>
      </c>
      <c r="K52" s="107">
        <v>4436</v>
      </c>
      <c r="L52" s="107">
        <v>4471</v>
      </c>
      <c r="M52" s="108">
        <v>4529</v>
      </c>
    </row>
    <row r="53" spans="2:13" ht="27.75" customHeight="1" thickBot="1" x14ac:dyDescent="0.2">
      <c r="B53" s="1287" t="s">
        <v>44</v>
      </c>
      <c r="C53" s="1288"/>
      <c r="D53" s="112"/>
      <c r="E53" s="1289" t="s">
        <v>45</v>
      </c>
      <c r="F53" s="1289"/>
      <c r="G53" s="1289"/>
      <c r="H53" s="1290"/>
      <c r="I53" s="113">
        <v>162</v>
      </c>
      <c r="J53" s="114">
        <v>-396</v>
      </c>
      <c r="K53" s="114">
        <v>-551</v>
      </c>
      <c r="L53" s="114">
        <v>-848</v>
      </c>
      <c r="M53" s="115">
        <v>-954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tqsjAuWxFOsJFW3WYKebldzVP05fvidzQ1/spu+wnU1RNPVi40WzEXuRaoAQK0DRpY6D4jbvqE4D01Cj0QxQ==" saltValue="iY54EB3OxWk9AMVYCuvO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571</v>
      </c>
      <c r="G54" s="124" t="s">
        <v>572</v>
      </c>
      <c r="H54" s="125" t="s">
        <v>573</v>
      </c>
    </row>
    <row r="55" spans="2:8" ht="52.5" customHeight="1" x14ac:dyDescent="0.15">
      <c r="B55" s="126"/>
      <c r="C55" s="1299" t="s">
        <v>48</v>
      </c>
      <c r="D55" s="1299"/>
      <c r="E55" s="1300"/>
      <c r="F55" s="127">
        <v>2535</v>
      </c>
      <c r="G55" s="127">
        <v>2538</v>
      </c>
      <c r="H55" s="128">
        <v>2540</v>
      </c>
    </row>
    <row r="56" spans="2:8" ht="52.5" customHeight="1" x14ac:dyDescent="0.15">
      <c r="B56" s="129"/>
      <c r="C56" s="1301" t="s">
        <v>49</v>
      </c>
      <c r="D56" s="1301"/>
      <c r="E56" s="1302"/>
      <c r="F56" s="130">
        <v>494</v>
      </c>
      <c r="G56" s="130">
        <v>494</v>
      </c>
      <c r="H56" s="131">
        <v>519</v>
      </c>
    </row>
    <row r="57" spans="2:8" ht="53.25" customHeight="1" x14ac:dyDescent="0.15">
      <c r="B57" s="129"/>
      <c r="C57" s="1303" t="s">
        <v>50</v>
      </c>
      <c r="D57" s="1303"/>
      <c r="E57" s="1304"/>
      <c r="F57" s="132">
        <v>1101</v>
      </c>
      <c r="G57" s="132">
        <v>925</v>
      </c>
      <c r="H57" s="133">
        <v>801</v>
      </c>
    </row>
    <row r="58" spans="2:8" ht="45.75" customHeight="1" x14ac:dyDescent="0.15">
      <c r="B58" s="134"/>
      <c r="C58" s="1291" t="s">
        <v>591</v>
      </c>
      <c r="D58" s="1292"/>
      <c r="E58" s="1293"/>
      <c r="F58" s="135">
        <v>328</v>
      </c>
      <c r="G58" s="135">
        <v>328</v>
      </c>
      <c r="H58" s="136">
        <v>329</v>
      </c>
    </row>
    <row r="59" spans="2:8" ht="45.75" customHeight="1" x14ac:dyDescent="0.15">
      <c r="B59" s="134"/>
      <c r="C59" s="1291" t="s">
        <v>593</v>
      </c>
      <c r="D59" s="1292"/>
      <c r="E59" s="1293"/>
      <c r="F59" s="135">
        <v>114</v>
      </c>
      <c r="G59" s="135">
        <v>105</v>
      </c>
      <c r="H59" s="136">
        <v>146</v>
      </c>
    </row>
    <row r="60" spans="2:8" ht="45.75" customHeight="1" x14ac:dyDescent="0.15">
      <c r="B60" s="134"/>
      <c r="C60" s="1291" t="s">
        <v>592</v>
      </c>
      <c r="D60" s="1292"/>
      <c r="E60" s="1293"/>
      <c r="F60" s="135">
        <v>105</v>
      </c>
      <c r="G60" s="135">
        <v>105</v>
      </c>
      <c r="H60" s="136">
        <v>105</v>
      </c>
    </row>
    <row r="61" spans="2:8" ht="45.75" customHeight="1" x14ac:dyDescent="0.15">
      <c r="B61" s="134"/>
      <c r="C61" s="1291" t="s">
        <v>594</v>
      </c>
      <c r="D61" s="1292"/>
      <c r="E61" s="1293"/>
      <c r="F61" s="135">
        <v>85</v>
      </c>
      <c r="G61" s="135">
        <v>85</v>
      </c>
      <c r="H61" s="136">
        <v>85</v>
      </c>
    </row>
    <row r="62" spans="2:8" ht="45.75" customHeight="1" thickBot="1" x14ac:dyDescent="0.2">
      <c r="B62" s="137"/>
      <c r="C62" s="1294" t="s">
        <v>595</v>
      </c>
      <c r="D62" s="1295"/>
      <c r="E62" s="1296"/>
      <c r="F62" s="138">
        <v>405</v>
      </c>
      <c r="G62" s="138">
        <v>235</v>
      </c>
      <c r="H62" s="139">
        <v>70</v>
      </c>
    </row>
    <row r="63" spans="2:8" ht="52.5" customHeight="1" thickBot="1" x14ac:dyDescent="0.2">
      <c r="B63" s="140"/>
      <c r="C63" s="1297" t="s">
        <v>51</v>
      </c>
      <c r="D63" s="1297"/>
      <c r="E63" s="1298"/>
      <c r="F63" s="141">
        <v>4130</v>
      </c>
      <c r="G63" s="141">
        <v>3957</v>
      </c>
      <c r="H63" s="142">
        <v>3860</v>
      </c>
    </row>
    <row r="64" spans="2:8" ht="15" customHeight="1" x14ac:dyDescent="0.15"/>
    <row r="65" ht="0" hidden="1" customHeight="1" x14ac:dyDescent="0.15"/>
    <row r="66" ht="0" hidden="1" customHeight="1" x14ac:dyDescent="0.15"/>
  </sheetData>
  <sheetProtection algorithmName="SHA-512" hashValue="X7xvZ04I9U9Ibc2BYB0F7McwBxlOBQkFDBqTFxJ4kugzhbv8QN40vb9/9lh1Ms1CnmH6yW7B7LXXq0hJNL6J6Q==" saltValue="McKJtNMe00Dz6AggWt2T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608</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569</v>
      </c>
      <c r="BQ50" s="1318"/>
      <c r="BR50" s="1318"/>
      <c r="BS50" s="1318"/>
      <c r="BT50" s="1318"/>
      <c r="BU50" s="1318"/>
      <c r="BV50" s="1318"/>
      <c r="BW50" s="1318"/>
      <c r="BX50" s="1318" t="s">
        <v>570</v>
      </c>
      <c r="BY50" s="1318"/>
      <c r="BZ50" s="1318"/>
      <c r="CA50" s="1318"/>
      <c r="CB50" s="1318"/>
      <c r="CC50" s="1318"/>
      <c r="CD50" s="1318"/>
      <c r="CE50" s="1318"/>
      <c r="CF50" s="1318" t="s">
        <v>571</v>
      </c>
      <c r="CG50" s="1318"/>
      <c r="CH50" s="1318"/>
      <c r="CI50" s="1318"/>
      <c r="CJ50" s="1318"/>
      <c r="CK50" s="1318"/>
      <c r="CL50" s="1318"/>
      <c r="CM50" s="1318"/>
      <c r="CN50" s="1318" t="s">
        <v>572</v>
      </c>
      <c r="CO50" s="1318"/>
      <c r="CP50" s="1318"/>
      <c r="CQ50" s="1318"/>
      <c r="CR50" s="1318"/>
      <c r="CS50" s="1318"/>
      <c r="CT50" s="1318"/>
      <c r="CU50" s="1318"/>
      <c r="CV50" s="1318" t="s">
        <v>573</v>
      </c>
      <c r="CW50" s="1318"/>
      <c r="CX50" s="1318"/>
      <c r="CY50" s="1318"/>
      <c r="CZ50" s="1318"/>
      <c r="DA50" s="1318"/>
      <c r="DB50" s="1318"/>
      <c r="DC50" s="1318"/>
    </row>
    <row r="51" spans="1:109" ht="13.5" customHeight="1" x14ac:dyDescent="0.15">
      <c r="B51" s="394"/>
      <c r="G51" s="1325"/>
      <c r="H51" s="1325"/>
      <c r="I51" s="1323"/>
      <c r="J51" s="1323"/>
      <c r="K51" s="1321"/>
      <c r="L51" s="1321"/>
      <c r="M51" s="1321"/>
      <c r="N51" s="1321"/>
      <c r="AM51" s="403"/>
      <c r="AN51" s="1322" t="s">
        <v>609</v>
      </c>
      <c r="AO51" s="1322"/>
      <c r="AP51" s="1322"/>
      <c r="AQ51" s="1322"/>
      <c r="AR51" s="1322"/>
      <c r="AS51" s="1322"/>
      <c r="AT51" s="1322"/>
      <c r="AU51" s="1322"/>
      <c r="AV51" s="1322"/>
      <c r="AW51" s="1322"/>
      <c r="AX51" s="1322"/>
      <c r="AY51" s="1322"/>
      <c r="AZ51" s="1322"/>
      <c r="BA51" s="1322"/>
      <c r="BB51" s="1322" t="s">
        <v>610</v>
      </c>
      <c r="BC51" s="1322"/>
      <c r="BD51" s="1322"/>
      <c r="BE51" s="1322"/>
      <c r="BF51" s="1322"/>
      <c r="BG51" s="1322"/>
      <c r="BH51" s="1322"/>
      <c r="BI51" s="1322"/>
      <c r="BJ51" s="1322"/>
      <c r="BK51" s="1322"/>
      <c r="BL51" s="1322"/>
      <c r="BM51" s="1322"/>
      <c r="BN51" s="1322"/>
      <c r="BO51" s="1322"/>
      <c r="BP51" s="1319"/>
      <c r="BQ51" s="1320"/>
      <c r="BR51" s="1320"/>
      <c r="BS51" s="1320"/>
      <c r="BT51" s="1320"/>
      <c r="BU51" s="1320"/>
      <c r="BV51" s="1320"/>
      <c r="BW51" s="1320"/>
      <c r="BX51" s="1319"/>
      <c r="BY51" s="1320"/>
      <c r="BZ51" s="1320"/>
      <c r="CA51" s="1320"/>
      <c r="CB51" s="1320"/>
      <c r="CC51" s="1320"/>
      <c r="CD51" s="1320"/>
      <c r="CE51" s="1320"/>
      <c r="CF51" s="1319"/>
      <c r="CG51" s="1320"/>
      <c r="CH51" s="1320"/>
      <c r="CI51" s="1320"/>
      <c r="CJ51" s="1320"/>
      <c r="CK51" s="1320"/>
      <c r="CL51" s="1320"/>
      <c r="CM51" s="1320"/>
      <c r="CN51" s="1319"/>
      <c r="CO51" s="1320"/>
      <c r="CP51" s="1320"/>
      <c r="CQ51" s="1320"/>
      <c r="CR51" s="1320"/>
      <c r="CS51" s="1320"/>
      <c r="CT51" s="1320"/>
      <c r="CU51" s="1320"/>
      <c r="CV51" s="1319"/>
      <c r="CW51" s="1320"/>
      <c r="CX51" s="1320"/>
      <c r="CY51" s="1320"/>
      <c r="CZ51" s="1320"/>
      <c r="DA51" s="1320"/>
      <c r="DB51" s="1320"/>
      <c r="DC51" s="1320"/>
    </row>
    <row r="52" spans="1:109" x14ac:dyDescent="0.15">
      <c r="B52" s="394"/>
      <c r="G52" s="1325"/>
      <c r="H52" s="1325"/>
      <c r="I52" s="1323"/>
      <c r="J52" s="1323"/>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2"/>
      <c r="B53" s="394"/>
      <c r="G53" s="1325"/>
      <c r="H53" s="1325"/>
      <c r="I53" s="1314"/>
      <c r="J53" s="1314"/>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611</v>
      </c>
      <c r="BC53" s="1322"/>
      <c r="BD53" s="1322"/>
      <c r="BE53" s="1322"/>
      <c r="BF53" s="1322"/>
      <c r="BG53" s="1322"/>
      <c r="BH53" s="1322"/>
      <c r="BI53" s="1322"/>
      <c r="BJ53" s="1322"/>
      <c r="BK53" s="1322"/>
      <c r="BL53" s="1322"/>
      <c r="BM53" s="1322"/>
      <c r="BN53" s="1322"/>
      <c r="BO53" s="1322"/>
      <c r="BP53" s="1319"/>
      <c r="BQ53" s="1320"/>
      <c r="BR53" s="1320"/>
      <c r="BS53" s="1320"/>
      <c r="BT53" s="1320"/>
      <c r="BU53" s="1320"/>
      <c r="BV53" s="1320"/>
      <c r="BW53" s="1320"/>
      <c r="BX53" s="1319"/>
      <c r="BY53" s="1320"/>
      <c r="BZ53" s="1320"/>
      <c r="CA53" s="1320"/>
      <c r="CB53" s="1320"/>
      <c r="CC53" s="1320"/>
      <c r="CD53" s="1320"/>
      <c r="CE53" s="1320"/>
      <c r="CF53" s="1319"/>
      <c r="CG53" s="1320"/>
      <c r="CH53" s="1320"/>
      <c r="CI53" s="1320"/>
      <c r="CJ53" s="1320"/>
      <c r="CK53" s="1320"/>
      <c r="CL53" s="1320"/>
      <c r="CM53" s="1320"/>
      <c r="CN53" s="1319"/>
      <c r="CO53" s="1320"/>
      <c r="CP53" s="1320"/>
      <c r="CQ53" s="1320"/>
      <c r="CR53" s="1320"/>
      <c r="CS53" s="1320"/>
      <c r="CT53" s="1320"/>
      <c r="CU53" s="1320"/>
      <c r="CV53" s="1319"/>
      <c r="CW53" s="1320"/>
      <c r="CX53" s="1320"/>
      <c r="CY53" s="1320"/>
      <c r="CZ53" s="1320"/>
      <c r="DA53" s="1320"/>
      <c r="DB53" s="1320"/>
      <c r="DC53" s="1320"/>
    </row>
    <row r="54" spans="1:109" x14ac:dyDescent="0.15">
      <c r="A54" s="402"/>
      <c r="B54" s="394"/>
      <c r="G54" s="1325"/>
      <c r="H54" s="1325"/>
      <c r="I54" s="1314"/>
      <c r="J54" s="1314"/>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2"/>
      <c r="B55" s="394"/>
      <c r="G55" s="1314"/>
      <c r="H55" s="1314"/>
      <c r="I55" s="1314"/>
      <c r="J55" s="1314"/>
      <c r="K55" s="1321"/>
      <c r="L55" s="1321"/>
      <c r="M55" s="1321"/>
      <c r="N55" s="1321"/>
      <c r="AN55" s="1318" t="s">
        <v>612</v>
      </c>
      <c r="AO55" s="1318"/>
      <c r="AP55" s="1318"/>
      <c r="AQ55" s="1318"/>
      <c r="AR55" s="1318"/>
      <c r="AS55" s="1318"/>
      <c r="AT55" s="1318"/>
      <c r="AU55" s="1318"/>
      <c r="AV55" s="1318"/>
      <c r="AW55" s="1318"/>
      <c r="AX55" s="1318"/>
      <c r="AY55" s="1318"/>
      <c r="AZ55" s="1318"/>
      <c r="BA55" s="1318"/>
      <c r="BB55" s="1322" t="s">
        <v>610</v>
      </c>
      <c r="BC55" s="1322"/>
      <c r="BD55" s="1322"/>
      <c r="BE55" s="1322"/>
      <c r="BF55" s="1322"/>
      <c r="BG55" s="1322"/>
      <c r="BH55" s="1322"/>
      <c r="BI55" s="1322"/>
      <c r="BJ55" s="1322"/>
      <c r="BK55" s="1322"/>
      <c r="BL55" s="1322"/>
      <c r="BM55" s="1322"/>
      <c r="BN55" s="1322"/>
      <c r="BO55" s="1322"/>
      <c r="BP55" s="1319"/>
      <c r="BQ55" s="1320"/>
      <c r="BR55" s="1320"/>
      <c r="BS55" s="1320"/>
      <c r="BT55" s="1320"/>
      <c r="BU55" s="1320"/>
      <c r="BV55" s="1320"/>
      <c r="BW55" s="1320"/>
      <c r="BX55" s="1319"/>
      <c r="BY55" s="1320"/>
      <c r="BZ55" s="1320"/>
      <c r="CA55" s="1320"/>
      <c r="CB55" s="1320"/>
      <c r="CC55" s="1320"/>
      <c r="CD55" s="1320"/>
      <c r="CE55" s="1320"/>
      <c r="CF55" s="1319"/>
      <c r="CG55" s="1320"/>
      <c r="CH55" s="1320"/>
      <c r="CI55" s="1320"/>
      <c r="CJ55" s="1320"/>
      <c r="CK55" s="1320"/>
      <c r="CL55" s="1320"/>
      <c r="CM55" s="1320"/>
      <c r="CN55" s="1319"/>
      <c r="CO55" s="1320"/>
      <c r="CP55" s="1320"/>
      <c r="CQ55" s="1320"/>
      <c r="CR55" s="1320"/>
      <c r="CS55" s="1320"/>
      <c r="CT55" s="1320"/>
      <c r="CU55" s="1320"/>
      <c r="CV55" s="1319"/>
      <c r="CW55" s="1320"/>
      <c r="CX55" s="1320"/>
      <c r="CY55" s="1320"/>
      <c r="CZ55" s="1320"/>
      <c r="DA55" s="1320"/>
      <c r="DB55" s="1320"/>
      <c r="DC55" s="1320"/>
    </row>
    <row r="56" spans="1:109" x14ac:dyDescent="0.15">
      <c r="A56" s="402"/>
      <c r="B56" s="394"/>
      <c r="G56" s="1314"/>
      <c r="H56" s="1314"/>
      <c r="I56" s="1314"/>
      <c r="J56" s="1314"/>
      <c r="K56" s="1321"/>
      <c r="L56" s="1321"/>
      <c r="M56" s="1321"/>
      <c r="N56" s="1321"/>
      <c r="AN56" s="1318"/>
      <c r="AO56" s="1318"/>
      <c r="AP56" s="1318"/>
      <c r="AQ56" s="1318"/>
      <c r="AR56" s="1318"/>
      <c r="AS56" s="1318"/>
      <c r="AT56" s="1318"/>
      <c r="AU56" s="1318"/>
      <c r="AV56" s="1318"/>
      <c r="AW56" s="1318"/>
      <c r="AX56" s="1318"/>
      <c r="AY56" s="1318"/>
      <c r="AZ56" s="1318"/>
      <c r="BA56" s="1318"/>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x14ac:dyDescent="0.15">
      <c r="B57" s="406"/>
      <c r="G57" s="1314"/>
      <c r="H57" s="1314"/>
      <c r="I57" s="1324"/>
      <c r="J57" s="1324"/>
      <c r="K57" s="1321"/>
      <c r="L57" s="1321"/>
      <c r="M57" s="1321"/>
      <c r="N57" s="1321"/>
      <c r="AM57" s="387"/>
      <c r="AN57" s="1318"/>
      <c r="AO57" s="1318"/>
      <c r="AP57" s="1318"/>
      <c r="AQ57" s="1318"/>
      <c r="AR57" s="1318"/>
      <c r="AS57" s="1318"/>
      <c r="AT57" s="1318"/>
      <c r="AU57" s="1318"/>
      <c r="AV57" s="1318"/>
      <c r="AW57" s="1318"/>
      <c r="AX57" s="1318"/>
      <c r="AY57" s="1318"/>
      <c r="AZ57" s="1318"/>
      <c r="BA57" s="1318"/>
      <c r="BB57" s="1322" t="s">
        <v>611</v>
      </c>
      <c r="BC57" s="1322"/>
      <c r="BD57" s="1322"/>
      <c r="BE57" s="1322"/>
      <c r="BF57" s="1322"/>
      <c r="BG57" s="1322"/>
      <c r="BH57" s="1322"/>
      <c r="BI57" s="1322"/>
      <c r="BJ57" s="1322"/>
      <c r="BK57" s="1322"/>
      <c r="BL57" s="1322"/>
      <c r="BM57" s="1322"/>
      <c r="BN57" s="1322"/>
      <c r="BO57" s="1322"/>
      <c r="BP57" s="1319"/>
      <c r="BQ57" s="1320"/>
      <c r="BR57" s="1320"/>
      <c r="BS57" s="1320"/>
      <c r="BT57" s="1320"/>
      <c r="BU57" s="1320"/>
      <c r="BV57" s="1320"/>
      <c r="BW57" s="1320"/>
      <c r="BX57" s="1319"/>
      <c r="BY57" s="1320"/>
      <c r="BZ57" s="1320"/>
      <c r="CA57" s="1320"/>
      <c r="CB57" s="1320"/>
      <c r="CC57" s="1320"/>
      <c r="CD57" s="1320"/>
      <c r="CE57" s="1320"/>
      <c r="CF57" s="1319"/>
      <c r="CG57" s="1320"/>
      <c r="CH57" s="1320"/>
      <c r="CI57" s="1320"/>
      <c r="CJ57" s="1320"/>
      <c r="CK57" s="1320"/>
      <c r="CL57" s="1320"/>
      <c r="CM57" s="1320"/>
      <c r="CN57" s="1319"/>
      <c r="CO57" s="1320"/>
      <c r="CP57" s="1320"/>
      <c r="CQ57" s="1320"/>
      <c r="CR57" s="1320"/>
      <c r="CS57" s="1320"/>
      <c r="CT57" s="1320"/>
      <c r="CU57" s="1320"/>
      <c r="CV57" s="1319"/>
      <c r="CW57" s="1320"/>
      <c r="CX57" s="1320"/>
      <c r="CY57" s="1320"/>
      <c r="CZ57" s="1320"/>
      <c r="DA57" s="1320"/>
      <c r="DB57" s="1320"/>
      <c r="DC57" s="1320"/>
      <c r="DD57" s="407"/>
      <c r="DE57" s="406"/>
    </row>
    <row r="58" spans="1:109" s="402" customFormat="1" x14ac:dyDescent="0.15">
      <c r="A58" s="387"/>
      <c r="B58" s="406"/>
      <c r="G58" s="1314"/>
      <c r="H58" s="1314"/>
      <c r="I58" s="1324"/>
      <c r="J58" s="1324"/>
      <c r="K58" s="1321"/>
      <c r="L58" s="1321"/>
      <c r="M58" s="1321"/>
      <c r="N58" s="1321"/>
      <c r="AM58" s="387"/>
      <c r="AN58" s="1318"/>
      <c r="AO58" s="1318"/>
      <c r="AP58" s="1318"/>
      <c r="AQ58" s="1318"/>
      <c r="AR58" s="1318"/>
      <c r="AS58" s="1318"/>
      <c r="AT58" s="1318"/>
      <c r="AU58" s="1318"/>
      <c r="AV58" s="1318"/>
      <c r="AW58" s="1318"/>
      <c r="AX58" s="1318"/>
      <c r="AY58" s="1318"/>
      <c r="AZ58" s="1318"/>
      <c r="BA58" s="1318"/>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613</v>
      </c>
    </row>
    <row r="64" spans="1:109" x14ac:dyDescent="0.15">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615</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608</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569</v>
      </c>
      <c r="BQ72" s="1318"/>
      <c r="BR72" s="1318"/>
      <c r="BS72" s="1318"/>
      <c r="BT72" s="1318"/>
      <c r="BU72" s="1318"/>
      <c r="BV72" s="1318"/>
      <c r="BW72" s="1318"/>
      <c r="BX72" s="1318" t="s">
        <v>570</v>
      </c>
      <c r="BY72" s="1318"/>
      <c r="BZ72" s="1318"/>
      <c r="CA72" s="1318"/>
      <c r="CB72" s="1318"/>
      <c r="CC72" s="1318"/>
      <c r="CD72" s="1318"/>
      <c r="CE72" s="1318"/>
      <c r="CF72" s="1318" t="s">
        <v>571</v>
      </c>
      <c r="CG72" s="1318"/>
      <c r="CH72" s="1318"/>
      <c r="CI72" s="1318"/>
      <c r="CJ72" s="1318"/>
      <c r="CK72" s="1318"/>
      <c r="CL72" s="1318"/>
      <c r="CM72" s="1318"/>
      <c r="CN72" s="1318" t="s">
        <v>572</v>
      </c>
      <c r="CO72" s="1318"/>
      <c r="CP72" s="1318"/>
      <c r="CQ72" s="1318"/>
      <c r="CR72" s="1318"/>
      <c r="CS72" s="1318"/>
      <c r="CT72" s="1318"/>
      <c r="CU72" s="1318"/>
      <c r="CV72" s="1318" t="s">
        <v>573</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2" t="s">
        <v>609</v>
      </c>
      <c r="AO73" s="1322"/>
      <c r="AP73" s="1322"/>
      <c r="AQ73" s="1322"/>
      <c r="AR73" s="1322"/>
      <c r="AS73" s="1322"/>
      <c r="AT73" s="1322"/>
      <c r="AU73" s="1322"/>
      <c r="AV73" s="1322"/>
      <c r="AW73" s="1322"/>
      <c r="AX73" s="1322"/>
      <c r="AY73" s="1322"/>
      <c r="AZ73" s="1322"/>
      <c r="BA73" s="1322"/>
      <c r="BB73" s="1322" t="s">
        <v>610</v>
      </c>
      <c r="BC73" s="1322"/>
      <c r="BD73" s="1322"/>
      <c r="BE73" s="1322"/>
      <c r="BF73" s="1322"/>
      <c r="BG73" s="1322"/>
      <c r="BH73" s="1322"/>
      <c r="BI73" s="1322"/>
      <c r="BJ73" s="1322"/>
      <c r="BK73" s="1322"/>
      <c r="BL73" s="1322"/>
      <c r="BM73" s="1322"/>
      <c r="BN73" s="1322"/>
      <c r="BO73" s="1322"/>
      <c r="BP73" s="1320">
        <v>5.6</v>
      </c>
      <c r="BQ73" s="1320"/>
      <c r="BR73" s="1320"/>
      <c r="BS73" s="1320"/>
      <c r="BT73" s="1320"/>
      <c r="BU73" s="1320"/>
      <c r="BV73" s="1320"/>
      <c r="BW73" s="1320"/>
      <c r="BX73" s="1320"/>
      <c r="BY73" s="1320"/>
      <c r="BZ73" s="1320"/>
      <c r="CA73" s="1320"/>
      <c r="CB73" s="1320"/>
      <c r="CC73" s="1320"/>
      <c r="CD73" s="1320"/>
      <c r="CE73" s="1320"/>
      <c r="CF73" s="1320"/>
      <c r="CG73" s="1320"/>
      <c r="CH73" s="1320"/>
      <c r="CI73" s="1320"/>
      <c r="CJ73" s="1320"/>
      <c r="CK73" s="1320"/>
      <c r="CL73" s="1320"/>
      <c r="CM73" s="1320"/>
      <c r="CN73" s="1320"/>
      <c r="CO73" s="1320"/>
      <c r="CP73" s="1320"/>
      <c r="CQ73" s="1320"/>
      <c r="CR73" s="1320"/>
      <c r="CS73" s="1320"/>
      <c r="CT73" s="1320"/>
      <c r="CU73" s="1320"/>
      <c r="CV73" s="1320"/>
      <c r="CW73" s="1320"/>
      <c r="CX73" s="1320"/>
      <c r="CY73" s="1320"/>
      <c r="CZ73" s="1320"/>
      <c r="DA73" s="1320"/>
      <c r="DB73" s="1320"/>
      <c r="DC73" s="1320"/>
    </row>
    <row r="74" spans="2:107" x14ac:dyDescent="0.15">
      <c r="B74" s="394"/>
      <c r="G74" s="1325"/>
      <c r="H74" s="1325"/>
      <c r="I74" s="1325"/>
      <c r="J74" s="1325"/>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394"/>
      <c r="G75" s="1325"/>
      <c r="H75" s="1325"/>
      <c r="I75" s="1314"/>
      <c r="J75" s="1314"/>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614</v>
      </c>
      <c r="BC75" s="1322"/>
      <c r="BD75" s="1322"/>
      <c r="BE75" s="1322"/>
      <c r="BF75" s="1322"/>
      <c r="BG75" s="1322"/>
      <c r="BH75" s="1322"/>
      <c r="BI75" s="1322"/>
      <c r="BJ75" s="1322"/>
      <c r="BK75" s="1322"/>
      <c r="BL75" s="1322"/>
      <c r="BM75" s="1322"/>
      <c r="BN75" s="1322"/>
      <c r="BO75" s="1322"/>
      <c r="BP75" s="1320">
        <v>9.6</v>
      </c>
      <c r="BQ75" s="1320"/>
      <c r="BR75" s="1320"/>
      <c r="BS75" s="1320"/>
      <c r="BT75" s="1320"/>
      <c r="BU75" s="1320"/>
      <c r="BV75" s="1320"/>
      <c r="BW75" s="1320"/>
      <c r="BX75" s="1320">
        <v>9.5</v>
      </c>
      <c r="BY75" s="1320"/>
      <c r="BZ75" s="1320"/>
      <c r="CA75" s="1320"/>
      <c r="CB75" s="1320"/>
      <c r="CC75" s="1320"/>
      <c r="CD75" s="1320"/>
      <c r="CE75" s="1320"/>
      <c r="CF75" s="1320">
        <v>9.1</v>
      </c>
      <c r="CG75" s="1320"/>
      <c r="CH75" s="1320"/>
      <c r="CI75" s="1320"/>
      <c r="CJ75" s="1320"/>
      <c r="CK75" s="1320"/>
      <c r="CL75" s="1320"/>
      <c r="CM75" s="1320"/>
      <c r="CN75" s="1320">
        <v>8.9</v>
      </c>
      <c r="CO75" s="1320"/>
      <c r="CP75" s="1320"/>
      <c r="CQ75" s="1320"/>
      <c r="CR75" s="1320"/>
      <c r="CS75" s="1320"/>
      <c r="CT75" s="1320"/>
      <c r="CU75" s="1320"/>
      <c r="CV75" s="1320">
        <v>7.7</v>
      </c>
      <c r="CW75" s="1320"/>
      <c r="CX75" s="1320"/>
      <c r="CY75" s="1320"/>
      <c r="CZ75" s="1320"/>
      <c r="DA75" s="1320"/>
      <c r="DB75" s="1320"/>
      <c r="DC75" s="1320"/>
    </row>
    <row r="76" spans="2:107" x14ac:dyDescent="0.15">
      <c r="B76" s="394"/>
      <c r="G76" s="1325"/>
      <c r="H76" s="1325"/>
      <c r="I76" s="1314"/>
      <c r="J76" s="1314"/>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394"/>
      <c r="G77" s="1314"/>
      <c r="H77" s="1314"/>
      <c r="I77" s="1314"/>
      <c r="J77" s="1314"/>
      <c r="K77" s="1326"/>
      <c r="L77" s="1326"/>
      <c r="M77" s="1326"/>
      <c r="N77" s="1326"/>
      <c r="AN77" s="1318" t="s">
        <v>612</v>
      </c>
      <c r="AO77" s="1318"/>
      <c r="AP77" s="1318"/>
      <c r="AQ77" s="1318"/>
      <c r="AR77" s="1318"/>
      <c r="AS77" s="1318"/>
      <c r="AT77" s="1318"/>
      <c r="AU77" s="1318"/>
      <c r="AV77" s="1318"/>
      <c r="AW77" s="1318"/>
      <c r="AX77" s="1318"/>
      <c r="AY77" s="1318"/>
      <c r="AZ77" s="1318"/>
      <c r="BA77" s="1318"/>
      <c r="BB77" s="1322" t="s">
        <v>610</v>
      </c>
      <c r="BC77" s="1322"/>
      <c r="BD77" s="1322"/>
      <c r="BE77" s="1322"/>
      <c r="BF77" s="1322"/>
      <c r="BG77" s="1322"/>
      <c r="BH77" s="1322"/>
      <c r="BI77" s="1322"/>
      <c r="BJ77" s="1322"/>
      <c r="BK77" s="1322"/>
      <c r="BL77" s="1322"/>
      <c r="BM77" s="1322"/>
      <c r="BN77" s="1322"/>
      <c r="BO77" s="1322"/>
      <c r="BP77" s="1320">
        <v>0</v>
      </c>
      <c r="BQ77" s="1320"/>
      <c r="BR77" s="1320"/>
      <c r="BS77" s="1320"/>
      <c r="BT77" s="1320"/>
      <c r="BU77" s="1320"/>
      <c r="BV77" s="1320"/>
      <c r="BW77" s="1320"/>
      <c r="BX77" s="1320">
        <v>0</v>
      </c>
      <c r="BY77" s="1320"/>
      <c r="BZ77" s="1320"/>
      <c r="CA77" s="1320"/>
      <c r="CB77" s="1320"/>
      <c r="CC77" s="1320"/>
      <c r="CD77" s="1320"/>
      <c r="CE77" s="1320"/>
      <c r="CF77" s="1320">
        <v>0</v>
      </c>
      <c r="CG77" s="1320"/>
      <c r="CH77" s="1320"/>
      <c r="CI77" s="1320"/>
      <c r="CJ77" s="1320"/>
      <c r="CK77" s="1320"/>
      <c r="CL77" s="1320"/>
      <c r="CM77" s="1320"/>
      <c r="CN77" s="1320">
        <v>0</v>
      </c>
      <c r="CO77" s="1320"/>
      <c r="CP77" s="1320"/>
      <c r="CQ77" s="1320"/>
      <c r="CR77" s="1320"/>
      <c r="CS77" s="1320"/>
      <c r="CT77" s="1320"/>
      <c r="CU77" s="1320"/>
      <c r="CV77" s="1320">
        <v>0</v>
      </c>
      <c r="CW77" s="1320"/>
      <c r="CX77" s="1320"/>
      <c r="CY77" s="1320"/>
      <c r="CZ77" s="1320"/>
      <c r="DA77" s="1320"/>
      <c r="DB77" s="1320"/>
      <c r="DC77" s="1320"/>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2" t="s">
        <v>614</v>
      </c>
      <c r="BC79" s="1322"/>
      <c r="BD79" s="1322"/>
      <c r="BE79" s="1322"/>
      <c r="BF79" s="1322"/>
      <c r="BG79" s="1322"/>
      <c r="BH79" s="1322"/>
      <c r="BI79" s="1322"/>
      <c r="BJ79" s="1322"/>
      <c r="BK79" s="1322"/>
      <c r="BL79" s="1322"/>
      <c r="BM79" s="1322"/>
      <c r="BN79" s="1322"/>
      <c r="BO79" s="1322"/>
      <c r="BP79" s="1320">
        <v>9.1</v>
      </c>
      <c r="BQ79" s="1320"/>
      <c r="BR79" s="1320"/>
      <c r="BS79" s="1320"/>
      <c r="BT79" s="1320"/>
      <c r="BU79" s="1320"/>
      <c r="BV79" s="1320"/>
      <c r="BW79" s="1320"/>
      <c r="BX79" s="1320">
        <v>8.6</v>
      </c>
      <c r="BY79" s="1320"/>
      <c r="BZ79" s="1320"/>
      <c r="CA79" s="1320"/>
      <c r="CB79" s="1320"/>
      <c r="CC79" s="1320"/>
      <c r="CD79" s="1320"/>
      <c r="CE79" s="1320"/>
      <c r="CF79" s="1320">
        <v>8.5</v>
      </c>
      <c r="CG79" s="1320"/>
      <c r="CH79" s="1320"/>
      <c r="CI79" s="1320"/>
      <c r="CJ79" s="1320"/>
      <c r="CK79" s="1320"/>
      <c r="CL79" s="1320"/>
      <c r="CM79" s="1320"/>
      <c r="CN79" s="1320">
        <v>8.5</v>
      </c>
      <c r="CO79" s="1320"/>
      <c r="CP79" s="1320"/>
      <c r="CQ79" s="1320"/>
      <c r="CR79" s="1320"/>
      <c r="CS79" s="1320"/>
      <c r="CT79" s="1320"/>
      <c r="CU79" s="1320"/>
      <c r="CV79" s="1320">
        <v>8.6</v>
      </c>
      <c r="CW79" s="1320"/>
      <c r="CX79" s="1320"/>
      <c r="CY79" s="1320"/>
      <c r="CZ79" s="1320"/>
      <c r="DA79" s="1320"/>
      <c r="DB79" s="1320"/>
      <c r="DC79" s="1320"/>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LZObKBj4C1ch6tc0aYGNbTcwWeO01qbcPTa54FrmbXwwKy2UYvY1IerSBEIRA9vLGEBYKWVXSh5Grzes3N11A==" saltValue="JH3ws2G5gF9uPs3Uxr8J3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V27tojlTmKyDRZFWPeQhzGLi3SZRc94CPwKFzOAgLZD4fon38pXnJ2lFj3TmKFos1O/p+cBORfYKw6AECMazQ==" saltValue="3HeB1F1ynhRp1nfgxbNK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20tUYa8uwKI8Ssv2Nv5pxDiJbyIfA0gRU8d87i7H+swIrUg90Z/uDeDkHGrFd1BMKPVUyNQbP98V3CwxtIPIA==" saltValue="AjdaKZjp26pxPGKHX/83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566</v>
      </c>
      <c r="G2" s="156"/>
      <c r="H2" s="157"/>
    </row>
    <row r="3" spans="1:8" x14ac:dyDescent="0.15">
      <c r="A3" s="153" t="s">
        <v>559</v>
      </c>
      <c r="B3" s="158"/>
      <c r="C3" s="159"/>
      <c r="D3" s="160">
        <v>163437</v>
      </c>
      <c r="E3" s="161"/>
      <c r="F3" s="162">
        <v>175675</v>
      </c>
      <c r="G3" s="163"/>
      <c r="H3" s="164"/>
    </row>
    <row r="4" spans="1:8" x14ac:dyDescent="0.15">
      <c r="A4" s="165"/>
      <c r="B4" s="166"/>
      <c r="C4" s="167"/>
      <c r="D4" s="168">
        <v>110643</v>
      </c>
      <c r="E4" s="169"/>
      <c r="F4" s="170">
        <v>87698</v>
      </c>
      <c r="G4" s="171"/>
      <c r="H4" s="172"/>
    </row>
    <row r="5" spans="1:8" x14ac:dyDescent="0.15">
      <c r="A5" s="153" t="s">
        <v>561</v>
      </c>
      <c r="B5" s="158"/>
      <c r="C5" s="159"/>
      <c r="D5" s="160">
        <v>270223</v>
      </c>
      <c r="E5" s="161"/>
      <c r="F5" s="162">
        <v>162193</v>
      </c>
      <c r="G5" s="163"/>
      <c r="H5" s="164"/>
    </row>
    <row r="6" spans="1:8" x14ac:dyDescent="0.15">
      <c r="A6" s="165"/>
      <c r="B6" s="166"/>
      <c r="C6" s="167"/>
      <c r="D6" s="168">
        <v>190810</v>
      </c>
      <c r="E6" s="169"/>
      <c r="F6" s="170">
        <v>79985</v>
      </c>
      <c r="G6" s="171"/>
      <c r="H6" s="172"/>
    </row>
    <row r="7" spans="1:8" x14ac:dyDescent="0.15">
      <c r="A7" s="153" t="s">
        <v>562</v>
      </c>
      <c r="B7" s="158"/>
      <c r="C7" s="159"/>
      <c r="D7" s="160">
        <v>148024</v>
      </c>
      <c r="E7" s="161"/>
      <c r="F7" s="162">
        <v>168868</v>
      </c>
      <c r="G7" s="163"/>
      <c r="H7" s="164"/>
    </row>
    <row r="8" spans="1:8" x14ac:dyDescent="0.15">
      <c r="A8" s="165"/>
      <c r="B8" s="166"/>
      <c r="C8" s="167"/>
      <c r="D8" s="168">
        <v>111161</v>
      </c>
      <c r="E8" s="169"/>
      <c r="F8" s="170">
        <v>79360</v>
      </c>
      <c r="G8" s="171"/>
      <c r="H8" s="172"/>
    </row>
    <row r="9" spans="1:8" x14ac:dyDescent="0.15">
      <c r="A9" s="153" t="s">
        <v>563</v>
      </c>
      <c r="B9" s="158"/>
      <c r="C9" s="159"/>
      <c r="D9" s="160">
        <v>199247</v>
      </c>
      <c r="E9" s="161"/>
      <c r="F9" s="162">
        <v>202870</v>
      </c>
      <c r="G9" s="163"/>
      <c r="H9" s="164"/>
    </row>
    <row r="10" spans="1:8" x14ac:dyDescent="0.15">
      <c r="A10" s="165"/>
      <c r="B10" s="166"/>
      <c r="C10" s="167"/>
      <c r="D10" s="168">
        <v>157420</v>
      </c>
      <c r="E10" s="169"/>
      <c r="F10" s="170">
        <v>79735</v>
      </c>
      <c r="G10" s="171"/>
      <c r="H10" s="172"/>
    </row>
    <row r="11" spans="1:8" x14ac:dyDescent="0.15">
      <c r="A11" s="153" t="s">
        <v>564</v>
      </c>
      <c r="B11" s="158"/>
      <c r="C11" s="159"/>
      <c r="D11" s="160">
        <v>304500</v>
      </c>
      <c r="E11" s="161"/>
      <c r="F11" s="162">
        <v>167497</v>
      </c>
      <c r="G11" s="163"/>
      <c r="H11" s="164"/>
    </row>
    <row r="12" spans="1:8" x14ac:dyDescent="0.15">
      <c r="A12" s="165"/>
      <c r="B12" s="166"/>
      <c r="C12" s="173"/>
      <c r="D12" s="168">
        <v>254496</v>
      </c>
      <c r="E12" s="169"/>
      <c r="F12" s="170">
        <v>82571</v>
      </c>
      <c r="G12" s="171"/>
      <c r="H12" s="172"/>
    </row>
    <row r="13" spans="1:8" x14ac:dyDescent="0.15">
      <c r="A13" s="153"/>
      <c r="B13" s="158"/>
      <c r="C13" s="174"/>
      <c r="D13" s="175">
        <v>217086</v>
      </c>
      <c r="E13" s="176"/>
      <c r="F13" s="177">
        <v>175421</v>
      </c>
      <c r="G13" s="178"/>
      <c r="H13" s="164"/>
    </row>
    <row r="14" spans="1:8" x14ac:dyDescent="0.15">
      <c r="A14" s="165"/>
      <c r="B14" s="166"/>
      <c r="C14" s="167"/>
      <c r="D14" s="168">
        <v>164906</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9.0399999999999991</v>
      </c>
      <c r="C19" s="179">
        <f>ROUND(VALUE(SUBSTITUTE(実質収支比率等に係る経年分析!G$48,"▲","-")),2)</f>
        <v>10.220000000000001</v>
      </c>
      <c r="D19" s="179">
        <f>ROUND(VALUE(SUBSTITUTE(実質収支比率等に係る経年分析!H$48,"▲","-")),2)</f>
        <v>1.0900000000000001</v>
      </c>
      <c r="E19" s="179">
        <f>ROUND(VALUE(SUBSTITUTE(実質収支比率等に係る経年分析!I$48,"▲","-")),2)</f>
        <v>0.86</v>
      </c>
      <c r="F19" s="179">
        <f>ROUND(VALUE(SUBSTITUTE(実質収支比率等に係る経年分析!J$48,"▲","-")),2)</f>
        <v>2.5499999999999998</v>
      </c>
    </row>
    <row r="20" spans="1:11" x14ac:dyDescent="0.15">
      <c r="A20" s="179" t="s">
        <v>55</v>
      </c>
      <c r="B20" s="179">
        <f>ROUND(VALUE(SUBSTITUTE(実質収支比率等に係る経年分析!F$47,"▲","-")),2)</f>
        <v>69.73</v>
      </c>
      <c r="C20" s="179">
        <f>ROUND(VALUE(SUBSTITUTE(実質収支比率等に係る経年分析!G$47,"▲","-")),2)</f>
        <v>74.7</v>
      </c>
      <c r="D20" s="179">
        <f>ROUND(VALUE(SUBSTITUTE(実質収支比率等に係る経年分析!H$47,"▲","-")),2)</f>
        <v>76.42</v>
      </c>
      <c r="E20" s="179">
        <f>ROUND(VALUE(SUBSTITUTE(実質収支比率等に係る経年分析!I$47,"▲","-")),2)</f>
        <v>79.150000000000006</v>
      </c>
      <c r="F20" s="179">
        <f>ROUND(VALUE(SUBSTITUTE(実質収支比率等に係る経年分析!J$47,"▲","-")),2)</f>
        <v>80.75</v>
      </c>
    </row>
    <row r="21" spans="1:11" x14ac:dyDescent="0.15">
      <c r="A21" s="179" t="s">
        <v>56</v>
      </c>
      <c r="B21" s="179">
        <f>IF(ISNUMBER(VALUE(SUBSTITUTE(実質収支比率等に係る経年分析!F$49,"▲","-"))),ROUND(VALUE(SUBSTITUTE(実質収支比率等に係る経年分析!F$49,"▲","-")),2),NA())</f>
        <v>3.66</v>
      </c>
      <c r="C21" s="179">
        <f>IF(ISNUMBER(VALUE(SUBSTITUTE(実質収支比率等に係る経年分析!G$49,"▲","-"))),ROUND(VALUE(SUBSTITUTE(実質収支比率等に係る経年分析!G$49,"▲","-")),2),NA())</f>
        <v>6.16</v>
      </c>
      <c r="D21" s="179">
        <f>IF(ISNUMBER(VALUE(SUBSTITUTE(実質収支比率等に係る経年分析!H$49,"▲","-"))),ROUND(VALUE(SUBSTITUTE(実質収支比率等に係る経年分析!H$49,"▲","-")),2),NA())</f>
        <v>-9.19</v>
      </c>
      <c r="E21" s="179">
        <f>IF(ISNUMBER(VALUE(SUBSTITUTE(実質収支比率等に係る経年分析!I$49,"▲","-"))),ROUND(VALUE(SUBSTITUTE(実質収支比率等に係る経年分析!I$49,"▲","-")),2),NA())</f>
        <v>-0.18</v>
      </c>
      <c r="F21" s="179">
        <f>IF(ISNUMBER(VALUE(SUBSTITUTE(実質収支比率等に係る経年分析!J$49,"▲","-"))),ROUND(VALUE(SUBSTITUTE(実質収支比率等に係る経年分析!J$49,"▲","-")),2),NA())</f>
        <v>1.76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0.61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1.29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1.49</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公共下水道特別会計</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農業集落排水特別会計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つぐ診療所特別会計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町営バス特別会計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x14ac:dyDescent="0.15">
      <c r="A34" s="180" t="str">
        <f>IF(連結実質赤字比率に係る赤字・黒字の構成分析!C$36="",NA(),連結実質赤字比率に係る赤字・黒字の構成分析!C$36)</f>
        <v>簡易水道特別会計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0.59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0.97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0.96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0.61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0.14000000000000001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8.6999999999999993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10.210000000000001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1.0900000000000001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0.86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2.5499999999999998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548</v>
      </c>
      <c r="E42" s="181"/>
      <c r="F42" s="181"/>
      <c r="G42" s="181">
        <f>'実質公債費比率（分子）の構造'!L$52</f>
        <v>478</v>
      </c>
      <c r="H42" s="181"/>
      <c r="I42" s="181"/>
      <c r="J42" s="181">
        <f>'実質公債費比率（分子）の構造'!M$52</f>
        <v>556</v>
      </c>
      <c r="K42" s="181"/>
      <c r="L42" s="181"/>
      <c r="M42" s="181">
        <f>'実質公債費比率（分子）の構造'!N$52</f>
        <v>563</v>
      </c>
      <c r="N42" s="181"/>
      <c r="O42" s="181"/>
      <c r="P42" s="181">
        <f>'実質公債費比率（分子）の構造'!O$52</f>
        <v>497</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92</v>
      </c>
      <c r="C46" s="181"/>
      <c r="D46" s="181"/>
      <c r="E46" s="181">
        <f>'実質公債費比率（分子）の構造'!L$48</f>
        <v>78</v>
      </c>
      <c r="F46" s="181"/>
      <c r="G46" s="181"/>
      <c r="H46" s="181">
        <f>'実質公債費比率（分子）の構造'!M$48</f>
        <v>76</v>
      </c>
      <c r="I46" s="181"/>
      <c r="J46" s="181"/>
      <c r="K46" s="181">
        <f>'実質公債費比率（分子）の構造'!N$48</f>
        <v>96</v>
      </c>
      <c r="L46" s="181"/>
      <c r="M46" s="181"/>
      <c r="N46" s="181">
        <f>'実質公債費比率（分子）の構造'!O$48</f>
        <v>95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701</v>
      </c>
      <c r="C49" s="181"/>
      <c r="D49" s="181"/>
      <c r="E49" s="181">
        <f>'実質公債費比率（分子）の構造'!L$45</f>
        <v>708</v>
      </c>
      <c r="F49" s="181"/>
      <c r="G49" s="181"/>
      <c r="H49" s="181">
        <f>'実質公債費比率（分子）の構造'!M$45</f>
        <v>705</v>
      </c>
      <c r="I49" s="181"/>
      <c r="J49" s="181"/>
      <c r="K49" s="181">
        <f>'実質公債費比率（分子）の構造'!N$45</f>
        <v>686</v>
      </c>
      <c r="L49" s="181"/>
      <c r="M49" s="181"/>
      <c r="N49" s="181">
        <f>'実質公債費比率（分子）の構造'!O$45</f>
        <v>582</v>
      </c>
      <c r="O49" s="181"/>
      <c r="P49" s="181"/>
    </row>
    <row r="50" spans="1:16" x14ac:dyDescent="0.15">
      <c r="A50" s="181" t="s">
        <v>71</v>
      </c>
      <c r="B50" s="181" t="e">
        <f>NA()</f>
        <v>#N/A</v>
      </c>
      <c r="C50" s="181">
        <f>IF(ISNUMBER('実質公債費比率（分子）の構造'!K$53),'実質公債費比率（分子）の構造'!K$53,NA())</f>
        <v>245</v>
      </c>
      <c r="D50" s="181" t="e">
        <f>NA()</f>
        <v>#N/A</v>
      </c>
      <c r="E50" s="181" t="e">
        <f>NA()</f>
        <v>#N/A</v>
      </c>
      <c r="F50" s="181">
        <f>IF(ISNUMBER('実質公債費比率（分子）の構造'!L$53),'実質公債費比率（分子）の構造'!L$53,NA())</f>
        <v>308</v>
      </c>
      <c r="G50" s="181" t="e">
        <f>NA()</f>
        <v>#N/A</v>
      </c>
      <c r="H50" s="181" t="e">
        <f>NA()</f>
        <v>#N/A</v>
      </c>
      <c r="I50" s="181">
        <f>IF(ISNUMBER('実質公債費比率（分子）の構造'!M$53),'実質公債費比率（分子）の構造'!M$53,NA())</f>
        <v>225</v>
      </c>
      <c r="J50" s="181" t="e">
        <f>NA()</f>
        <v>#N/A</v>
      </c>
      <c r="K50" s="181" t="e">
        <f>NA()</f>
        <v>#N/A</v>
      </c>
      <c r="L50" s="181">
        <f>IF(ISNUMBER('実質公債費比率（分子）の構造'!N$53),'実質公債費比率（分子）の構造'!N$53,NA())</f>
        <v>219</v>
      </c>
      <c r="M50" s="181" t="e">
        <f>NA()</f>
        <v>#N/A</v>
      </c>
      <c r="N50" s="181" t="e">
        <f>NA()</f>
        <v>#N/A</v>
      </c>
      <c r="O50" s="181">
        <f>IF(ISNUMBER('実質公債費比率（分子）の構造'!O$53),'実質公債費比率（分子）の構造'!O$53,NA())</f>
        <v>180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4705</v>
      </c>
      <c r="E56" s="180"/>
      <c r="F56" s="180"/>
      <c r="G56" s="180">
        <f>'将来負担比率（分子）の構造'!J$52</f>
        <v>4784</v>
      </c>
      <c r="H56" s="180"/>
      <c r="I56" s="180"/>
      <c r="J56" s="180">
        <f>'将来負担比率（分子）の構造'!K$52</f>
        <v>4436</v>
      </c>
      <c r="K56" s="180"/>
      <c r="L56" s="180"/>
      <c r="M56" s="180">
        <f>'将来負担比率（分子）の構造'!L$52</f>
        <v>4471</v>
      </c>
      <c r="N56" s="180"/>
      <c r="O56" s="180"/>
      <c r="P56" s="180">
        <f>'将来負担比率（分子）の構造'!M$52</f>
        <v>4529</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3301</v>
      </c>
      <c r="E58" s="180"/>
      <c r="F58" s="180"/>
      <c r="G58" s="180">
        <f>'将来負担比率（分子）の構造'!J$50</f>
        <v>3526</v>
      </c>
      <c r="H58" s="180"/>
      <c r="I58" s="180"/>
      <c r="J58" s="180">
        <f>'将来負担比率（分子）の構造'!K$50</f>
        <v>3845</v>
      </c>
      <c r="K58" s="180"/>
      <c r="L58" s="180"/>
      <c r="M58" s="180">
        <f>'将来負担比率（分子）の構造'!L$50</f>
        <v>3835</v>
      </c>
      <c r="N58" s="180"/>
      <c r="O58" s="180"/>
      <c r="P58" s="180">
        <f>'将来負担比率（分子）の構造'!M$50</f>
        <v>3891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1382</v>
      </c>
      <c r="C62" s="180"/>
      <c r="D62" s="180"/>
      <c r="E62" s="180">
        <f>'将来負担比率（分子）の構造'!J$45</f>
        <v>1419</v>
      </c>
      <c r="F62" s="180"/>
      <c r="G62" s="180"/>
      <c r="H62" s="180">
        <f>'将来負担比率（分子）の構造'!K$45</f>
        <v>1663</v>
      </c>
      <c r="I62" s="180"/>
      <c r="J62" s="180"/>
      <c r="K62" s="180">
        <f>'将来負担比率（分子）の構造'!L$45</f>
        <v>1569</v>
      </c>
      <c r="L62" s="180"/>
      <c r="M62" s="180"/>
      <c r="N62" s="180">
        <f>'将来負担比率（分子）の構造'!M$45</f>
        <v>1484</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1270</v>
      </c>
      <c r="C64" s="180"/>
      <c r="D64" s="180"/>
      <c r="E64" s="180">
        <f>'将来負担比率（分子）の構造'!J$43</f>
        <v>1043</v>
      </c>
      <c r="F64" s="180"/>
      <c r="G64" s="180"/>
      <c r="H64" s="180">
        <f>'将来負担比率（分子）の構造'!K$43</f>
        <v>912</v>
      </c>
      <c r="I64" s="180"/>
      <c r="J64" s="180"/>
      <c r="K64" s="180">
        <f>'将来負担比率（分子）の構造'!L$43</f>
        <v>857</v>
      </c>
      <c r="L64" s="180"/>
      <c r="M64" s="180"/>
      <c r="N64" s="180">
        <f>'将来負担比率（分子）の構造'!M$43</f>
        <v>867</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5517</v>
      </c>
      <c r="C66" s="180"/>
      <c r="D66" s="180"/>
      <c r="E66" s="180">
        <f>'将来負担比率（分子）の構造'!J$41</f>
        <v>5452</v>
      </c>
      <c r="F66" s="180"/>
      <c r="G66" s="180"/>
      <c r="H66" s="180">
        <f>'将来負担比率（分子）の構造'!K$41</f>
        <v>5154</v>
      </c>
      <c r="I66" s="180"/>
      <c r="J66" s="180"/>
      <c r="K66" s="180">
        <f>'将来負担比率（分子）の構造'!L$41</f>
        <v>5032</v>
      </c>
      <c r="L66" s="180"/>
      <c r="M66" s="180"/>
      <c r="N66" s="180">
        <f>'将来負担比率（分子）の構造'!M$41</f>
        <v>5116</v>
      </c>
      <c r="O66" s="180"/>
      <c r="P66" s="180"/>
    </row>
    <row r="67" spans="1:16" x14ac:dyDescent="0.15">
      <c r="A67" s="180" t="s">
        <v>75</v>
      </c>
      <c r="B67" s="180" t="e">
        <f>NA()</f>
        <v>#N/A</v>
      </c>
      <c r="C67" s="180">
        <f>IF(ISNUMBER('将来負担比率（分子）の構造'!I$53), IF('将来負担比率（分子）の構造'!I$53 &lt; 0, 0, '将来負担比率（分子）の構造'!I$53), NA())</f>
        <v>162</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2535</v>
      </c>
      <c r="C72" s="184">
        <f>基金残高に係る経年分析!G55</f>
        <v>2538</v>
      </c>
      <c r="D72" s="184">
        <f>基金残高に係る経年分析!H55</f>
        <v>2540</v>
      </c>
    </row>
    <row r="73" spans="1:16" x14ac:dyDescent="0.15">
      <c r="A73" s="183" t="s">
        <v>78</v>
      </c>
      <c r="B73" s="184">
        <f>基金残高に係る経年分析!F56</f>
        <v>494</v>
      </c>
      <c r="C73" s="184">
        <f>基金残高に係る経年分析!G56</f>
        <v>494</v>
      </c>
      <c r="D73" s="184">
        <f>基金残高に係る経年分析!H56</f>
        <v>519</v>
      </c>
    </row>
    <row r="74" spans="1:16" x14ac:dyDescent="0.15">
      <c r="A74" s="183" t="s">
        <v>79</v>
      </c>
      <c r="B74" s="184">
        <f>基金残高に係る経年分析!F57</f>
        <v>1101</v>
      </c>
      <c r="C74" s="184">
        <f>基金残高に係る経年分析!G57</f>
        <v>925</v>
      </c>
      <c r="D74" s="184">
        <f>基金残高に係る経年分析!H57</f>
        <v>801</v>
      </c>
    </row>
  </sheetData>
  <sheetProtection algorithmName="SHA-512" hashValue="/0YiZAEqHAghsZI7+LCUmJ3LgRYDsOF2VHt5qplDKWmv0lOHpp2neBlwB/jFsDaojpZNoqD1QIOPmH8irzypSQ==" saltValue="JTRJxUc6WKpAYVS+xxW0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591197</v>
      </c>
      <c r="S5" s="669"/>
      <c r="T5" s="669"/>
      <c r="U5" s="669"/>
      <c r="V5" s="669"/>
      <c r="W5" s="669"/>
      <c r="X5" s="669"/>
      <c r="Y5" s="670"/>
      <c r="Z5" s="671">
        <v>9.1999999999999993</v>
      </c>
      <c r="AA5" s="671"/>
      <c r="AB5" s="671"/>
      <c r="AC5" s="671"/>
      <c r="AD5" s="672">
        <v>591197</v>
      </c>
      <c r="AE5" s="672"/>
      <c r="AF5" s="672"/>
      <c r="AG5" s="672"/>
      <c r="AH5" s="672"/>
      <c r="AI5" s="672"/>
      <c r="AJ5" s="672"/>
      <c r="AK5" s="672"/>
      <c r="AL5" s="673">
        <v>19.399999999999999</v>
      </c>
      <c r="AM5" s="674"/>
      <c r="AN5" s="674"/>
      <c r="AO5" s="675"/>
      <c r="AP5" s="665" t="s">
        <v>228</v>
      </c>
      <c r="AQ5" s="666"/>
      <c r="AR5" s="666"/>
      <c r="AS5" s="666"/>
      <c r="AT5" s="666"/>
      <c r="AU5" s="666"/>
      <c r="AV5" s="666"/>
      <c r="AW5" s="666"/>
      <c r="AX5" s="666"/>
      <c r="AY5" s="666"/>
      <c r="AZ5" s="666"/>
      <c r="BA5" s="666"/>
      <c r="BB5" s="666"/>
      <c r="BC5" s="666"/>
      <c r="BD5" s="666"/>
      <c r="BE5" s="666"/>
      <c r="BF5" s="667"/>
      <c r="BG5" s="679">
        <v>591197</v>
      </c>
      <c r="BH5" s="680"/>
      <c r="BI5" s="680"/>
      <c r="BJ5" s="680"/>
      <c r="BK5" s="680"/>
      <c r="BL5" s="680"/>
      <c r="BM5" s="680"/>
      <c r="BN5" s="681"/>
      <c r="BO5" s="682">
        <v>100</v>
      </c>
      <c r="BP5" s="682"/>
      <c r="BQ5" s="682"/>
      <c r="BR5" s="682"/>
      <c r="BS5" s="683" t="s">
        <v>229</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221</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75494</v>
      </c>
      <c r="S6" s="680"/>
      <c r="T6" s="680"/>
      <c r="U6" s="680"/>
      <c r="V6" s="680"/>
      <c r="W6" s="680"/>
      <c r="X6" s="680"/>
      <c r="Y6" s="681"/>
      <c r="Z6" s="682">
        <v>1.2</v>
      </c>
      <c r="AA6" s="682"/>
      <c r="AB6" s="682"/>
      <c r="AC6" s="682"/>
      <c r="AD6" s="683">
        <v>75494</v>
      </c>
      <c r="AE6" s="683"/>
      <c r="AF6" s="683"/>
      <c r="AG6" s="683"/>
      <c r="AH6" s="683"/>
      <c r="AI6" s="683"/>
      <c r="AJ6" s="683"/>
      <c r="AK6" s="683"/>
      <c r="AL6" s="684">
        <v>2.5</v>
      </c>
      <c r="AM6" s="685"/>
      <c r="AN6" s="685"/>
      <c r="AO6" s="686"/>
      <c r="AP6" s="676" t="s">
        <v>234</v>
      </c>
      <c r="AQ6" s="677"/>
      <c r="AR6" s="677"/>
      <c r="AS6" s="677"/>
      <c r="AT6" s="677"/>
      <c r="AU6" s="677"/>
      <c r="AV6" s="677"/>
      <c r="AW6" s="677"/>
      <c r="AX6" s="677"/>
      <c r="AY6" s="677"/>
      <c r="AZ6" s="677"/>
      <c r="BA6" s="677"/>
      <c r="BB6" s="677"/>
      <c r="BC6" s="677"/>
      <c r="BD6" s="677"/>
      <c r="BE6" s="677"/>
      <c r="BF6" s="678"/>
      <c r="BG6" s="679">
        <v>591197</v>
      </c>
      <c r="BH6" s="680"/>
      <c r="BI6" s="680"/>
      <c r="BJ6" s="680"/>
      <c r="BK6" s="680"/>
      <c r="BL6" s="680"/>
      <c r="BM6" s="680"/>
      <c r="BN6" s="681"/>
      <c r="BO6" s="682">
        <v>100</v>
      </c>
      <c r="BP6" s="682"/>
      <c r="BQ6" s="682"/>
      <c r="BR6" s="682"/>
      <c r="BS6" s="683" t="s">
        <v>229</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67092</v>
      </c>
      <c r="CS6" s="680"/>
      <c r="CT6" s="680"/>
      <c r="CU6" s="680"/>
      <c r="CV6" s="680"/>
      <c r="CW6" s="680"/>
      <c r="CX6" s="680"/>
      <c r="CY6" s="681"/>
      <c r="CZ6" s="673">
        <v>1.1000000000000001</v>
      </c>
      <c r="DA6" s="674"/>
      <c r="DB6" s="674"/>
      <c r="DC6" s="693"/>
      <c r="DD6" s="688" t="s">
        <v>236</v>
      </c>
      <c r="DE6" s="680"/>
      <c r="DF6" s="680"/>
      <c r="DG6" s="680"/>
      <c r="DH6" s="680"/>
      <c r="DI6" s="680"/>
      <c r="DJ6" s="680"/>
      <c r="DK6" s="680"/>
      <c r="DL6" s="680"/>
      <c r="DM6" s="680"/>
      <c r="DN6" s="680"/>
      <c r="DO6" s="680"/>
      <c r="DP6" s="681"/>
      <c r="DQ6" s="688">
        <v>67092</v>
      </c>
      <c r="DR6" s="680"/>
      <c r="DS6" s="680"/>
      <c r="DT6" s="680"/>
      <c r="DU6" s="680"/>
      <c r="DV6" s="680"/>
      <c r="DW6" s="680"/>
      <c r="DX6" s="680"/>
      <c r="DY6" s="680"/>
      <c r="DZ6" s="680"/>
      <c r="EA6" s="680"/>
      <c r="EB6" s="680"/>
      <c r="EC6" s="689"/>
    </row>
    <row r="7" spans="2:143" ht="11.25" customHeight="1" x14ac:dyDescent="0.15">
      <c r="B7" s="676" t="s">
        <v>237</v>
      </c>
      <c r="C7" s="677"/>
      <c r="D7" s="677"/>
      <c r="E7" s="677"/>
      <c r="F7" s="677"/>
      <c r="G7" s="677"/>
      <c r="H7" s="677"/>
      <c r="I7" s="677"/>
      <c r="J7" s="677"/>
      <c r="K7" s="677"/>
      <c r="L7" s="677"/>
      <c r="M7" s="677"/>
      <c r="N7" s="677"/>
      <c r="O7" s="677"/>
      <c r="P7" s="677"/>
      <c r="Q7" s="678"/>
      <c r="R7" s="679">
        <v>1099</v>
      </c>
      <c r="S7" s="680"/>
      <c r="T7" s="680"/>
      <c r="U7" s="680"/>
      <c r="V7" s="680"/>
      <c r="W7" s="680"/>
      <c r="X7" s="680"/>
      <c r="Y7" s="681"/>
      <c r="Z7" s="682">
        <v>0</v>
      </c>
      <c r="AA7" s="682"/>
      <c r="AB7" s="682"/>
      <c r="AC7" s="682"/>
      <c r="AD7" s="683">
        <v>1099</v>
      </c>
      <c r="AE7" s="683"/>
      <c r="AF7" s="683"/>
      <c r="AG7" s="683"/>
      <c r="AH7" s="683"/>
      <c r="AI7" s="683"/>
      <c r="AJ7" s="683"/>
      <c r="AK7" s="683"/>
      <c r="AL7" s="684">
        <v>0</v>
      </c>
      <c r="AM7" s="685"/>
      <c r="AN7" s="685"/>
      <c r="AO7" s="686"/>
      <c r="AP7" s="676" t="s">
        <v>238</v>
      </c>
      <c r="AQ7" s="677"/>
      <c r="AR7" s="677"/>
      <c r="AS7" s="677"/>
      <c r="AT7" s="677"/>
      <c r="AU7" s="677"/>
      <c r="AV7" s="677"/>
      <c r="AW7" s="677"/>
      <c r="AX7" s="677"/>
      <c r="AY7" s="677"/>
      <c r="AZ7" s="677"/>
      <c r="BA7" s="677"/>
      <c r="BB7" s="677"/>
      <c r="BC7" s="677"/>
      <c r="BD7" s="677"/>
      <c r="BE7" s="677"/>
      <c r="BF7" s="678"/>
      <c r="BG7" s="679">
        <v>228531</v>
      </c>
      <c r="BH7" s="680"/>
      <c r="BI7" s="680"/>
      <c r="BJ7" s="680"/>
      <c r="BK7" s="680"/>
      <c r="BL7" s="680"/>
      <c r="BM7" s="680"/>
      <c r="BN7" s="681"/>
      <c r="BO7" s="682">
        <v>38.700000000000003</v>
      </c>
      <c r="BP7" s="682"/>
      <c r="BQ7" s="682"/>
      <c r="BR7" s="682"/>
      <c r="BS7" s="683" t="s">
        <v>229</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978713</v>
      </c>
      <c r="CS7" s="680"/>
      <c r="CT7" s="680"/>
      <c r="CU7" s="680"/>
      <c r="CV7" s="680"/>
      <c r="CW7" s="680"/>
      <c r="CX7" s="680"/>
      <c r="CY7" s="681"/>
      <c r="CZ7" s="682">
        <v>15.6</v>
      </c>
      <c r="DA7" s="682"/>
      <c r="DB7" s="682"/>
      <c r="DC7" s="682"/>
      <c r="DD7" s="688">
        <v>32546</v>
      </c>
      <c r="DE7" s="680"/>
      <c r="DF7" s="680"/>
      <c r="DG7" s="680"/>
      <c r="DH7" s="680"/>
      <c r="DI7" s="680"/>
      <c r="DJ7" s="680"/>
      <c r="DK7" s="680"/>
      <c r="DL7" s="680"/>
      <c r="DM7" s="680"/>
      <c r="DN7" s="680"/>
      <c r="DO7" s="680"/>
      <c r="DP7" s="681"/>
      <c r="DQ7" s="688">
        <v>831982</v>
      </c>
      <c r="DR7" s="680"/>
      <c r="DS7" s="680"/>
      <c r="DT7" s="680"/>
      <c r="DU7" s="680"/>
      <c r="DV7" s="680"/>
      <c r="DW7" s="680"/>
      <c r="DX7" s="680"/>
      <c r="DY7" s="680"/>
      <c r="DZ7" s="680"/>
      <c r="EA7" s="680"/>
      <c r="EB7" s="680"/>
      <c r="EC7" s="689"/>
    </row>
    <row r="8" spans="2:143" ht="11.25" customHeight="1" x14ac:dyDescent="0.15">
      <c r="B8" s="676" t="s">
        <v>240</v>
      </c>
      <c r="C8" s="677"/>
      <c r="D8" s="677"/>
      <c r="E8" s="677"/>
      <c r="F8" s="677"/>
      <c r="G8" s="677"/>
      <c r="H8" s="677"/>
      <c r="I8" s="677"/>
      <c r="J8" s="677"/>
      <c r="K8" s="677"/>
      <c r="L8" s="677"/>
      <c r="M8" s="677"/>
      <c r="N8" s="677"/>
      <c r="O8" s="677"/>
      <c r="P8" s="677"/>
      <c r="Q8" s="678"/>
      <c r="R8" s="679">
        <v>3120</v>
      </c>
      <c r="S8" s="680"/>
      <c r="T8" s="680"/>
      <c r="U8" s="680"/>
      <c r="V8" s="680"/>
      <c r="W8" s="680"/>
      <c r="X8" s="680"/>
      <c r="Y8" s="681"/>
      <c r="Z8" s="682">
        <v>0</v>
      </c>
      <c r="AA8" s="682"/>
      <c r="AB8" s="682"/>
      <c r="AC8" s="682"/>
      <c r="AD8" s="683">
        <v>3120</v>
      </c>
      <c r="AE8" s="683"/>
      <c r="AF8" s="683"/>
      <c r="AG8" s="683"/>
      <c r="AH8" s="683"/>
      <c r="AI8" s="683"/>
      <c r="AJ8" s="683"/>
      <c r="AK8" s="683"/>
      <c r="AL8" s="684">
        <v>0.1</v>
      </c>
      <c r="AM8" s="685"/>
      <c r="AN8" s="685"/>
      <c r="AO8" s="686"/>
      <c r="AP8" s="676" t="s">
        <v>241</v>
      </c>
      <c r="AQ8" s="677"/>
      <c r="AR8" s="677"/>
      <c r="AS8" s="677"/>
      <c r="AT8" s="677"/>
      <c r="AU8" s="677"/>
      <c r="AV8" s="677"/>
      <c r="AW8" s="677"/>
      <c r="AX8" s="677"/>
      <c r="AY8" s="677"/>
      <c r="AZ8" s="677"/>
      <c r="BA8" s="677"/>
      <c r="BB8" s="677"/>
      <c r="BC8" s="677"/>
      <c r="BD8" s="677"/>
      <c r="BE8" s="677"/>
      <c r="BF8" s="678"/>
      <c r="BG8" s="679">
        <v>8605</v>
      </c>
      <c r="BH8" s="680"/>
      <c r="BI8" s="680"/>
      <c r="BJ8" s="680"/>
      <c r="BK8" s="680"/>
      <c r="BL8" s="680"/>
      <c r="BM8" s="680"/>
      <c r="BN8" s="681"/>
      <c r="BO8" s="682">
        <v>1.5</v>
      </c>
      <c r="BP8" s="682"/>
      <c r="BQ8" s="682"/>
      <c r="BR8" s="682"/>
      <c r="BS8" s="688" t="s">
        <v>229</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936726</v>
      </c>
      <c r="CS8" s="680"/>
      <c r="CT8" s="680"/>
      <c r="CU8" s="680"/>
      <c r="CV8" s="680"/>
      <c r="CW8" s="680"/>
      <c r="CX8" s="680"/>
      <c r="CY8" s="681"/>
      <c r="CZ8" s="682">
        <v>15</v>
      </c>
      <c r="DA8" s="682"/>
      <c r="DB8" s="682"/>
      <c r="DC8" s="682"/>
      <c r="DD8" s="688">
        <v>8611</v>
      </c>
      <c r="DE8" s="680"/>
      <c r="DF8" s="680"/>
      <c r="DG8" s="680"/>
      <c r="DH8" s="680"/>
      <c r="DI8" s="680"/>
      <c r="DJ8" s="680"/>
      <c r="DK8" s="680"/>
      <c r="DL8" s="680"/>
      <c r="DM8" s="680"/>
      <c r="DN8" s="680"/>
      <c r="DO8" s="680"/>
      <c r="DP8" s="681"/>
      <c r="DQ8" s="688">
        <v>622265</v>
      </c>
      <c r="DR8" s="680"/>
      <c r="DS8" s="680"/>
      <c r="DT8" s="680"/>
      <c r="DU8" s="680"/>
      <c r="DV8" s="680"/>
      <c r="DW8" s="680"/>
      <c r="DX8" s="680"/>
      <c r="DY8" s="680"/>
      <c r="DZ8" s="680"/>
      <c r="EA8" s="680"/>
      <c r="EB8" s="680"/>
      <c r="EC8" s="689"/>
    </row>
    <row r="9" spans="2:143" ht="11.25" customHeight="1" x14ac:dyDescent="0.15">
      <c r="B9" s="676" t="s">
        <v>243</v>
      </c>
      <c r="C9" s="677"/>
      <c r="D9" s="677"/>
      <c r="E9" s="677"/>
      <c r="F9" s="677"/>
      <c r="G9" s="677"/>
      <c r="H9" s="677"/>
      <c r="I9" s="677"/>
      <c r="J9" s="677"/>
      <c r="K9" s="677"/>
      <c r="L9" s="677"/>
      <c r="M9" s="677"/>
      <c r="N9" s="677"/>
      <c r="O9" s="677"/>
      <c r="P9" s="677"/>
      <c r="Q9" s="678"/>
      <c r="R9" s="679">
        <v>2330</v>
      </c>
      <c r="S9" s="680"/>
      <c r="T9" s="680"/>
      <c r="U9" s="680"/>
      <c r="V9" s="680"/>
      <c r="W9" s="680"/>
      <c r="X9" s="680"/>
      <c r="Y9" s="681"/>
      <c r="Z9" s="682">
        <v>0</v>
      </c>
      <c r="AA9" s="682"/>
      <c r="AB9" s="682"/>
      <c r="AC9" s="682"/>
      <c r="AD9" s="683">
        <v>2330</v>
      </c>
      <c r="AE9" s="683"/>
      <c r="AF9" s="683"/>
      <c r="AG9" s="683"/>
      <c r="AH9" s="683"/>
      <c r="AI9" s="683"/>
      <c r="AJ9" s="683"/>
      <c r="AK9" s="683"/>
      <c r="AL9" s="684">
        <v>0.1</v>
      </c>
      <c r="AM9" s="685"/>
      <c r="AN9" s="685"/>
      <c r="AO9" s="686"/>
      <c r="AP9" s="676" t="s">
        <v>244</v>
      </c>
      <c r="AQ9" s="677"/>
      <c r="AR9" s="677"/>
      <c r="AS9" s="677"/>
      <c r="AT9" s="677"/>
      <c r="AU9" s="677"/>
      <c r="AV9" s="677"/>
      <c r="AW9" s="677"/>
      <c r="AX9" s="677"/>
      <c r="AY9" s="677"/>
      <c r="AZ9" s="677"/>
      <c r="BA9" s="677"/>
      <c r="BB9" s="677"/>
      <c r="BC9" s="677"/>
      <c r="BD9" s="677"/>
      <c r="BE9" s="677"/>
      <c r="BF9" s="678"/>
      <c r="BG9" s="679">
        <v>191091</v>
      </c>
      <c r="BH9" s="680"/>
      <c r="BI9" s="680"/>
      <c r="BJ9" s="680"/>
      <c r="BK9" s="680"/>
      <c r="BL9" s="680"/>
      <c r="BM9" s="680"/>
      <c r="BN9" s="681"/>
      <c r="BO9" s="682">
        <v>32.299999999999997</v>
      </c>
      <c r="BP9" s="682"/>
      <c r="BQ9" s="682"/>
      <c r="BR9" s="682"/>
      <c r="BS9" s="688" t="s">
        <v>236</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769854</v>
      </c>
      <c r="CS9" s="680"/>
      <c r="CT9" s="680"/>
      <c r="CU9" s="680"/>
      <c r="CV9" s="680"/>
      <c r="CW9" s="680"/>
      <c r="CX9" s="680"/>
      <c r="CY9" s="681"/>
      <c r="CZ9" s="682">
        <v>12.3</v>
      </c>
      <c r="DA9" s="682"/>
      <c r="DB9" s="682"/>
      <c r="DC9" s="682"/>
      <c r="DD9" s="688">
        <v>26219</v>
      </c>
      <c r="DE9" s="680"/>
      <c r="DF9" s="680"/>
      <c r="DG9" s="680"/>
      <c r="DH9" s="680"/>
      <c r="DI9" s="680"/>
      <c r="DJ9" s="680"/>
      <c r="DK9" s="680"/>
      <c r="DL9" s="680"/>
      <c r="DM9" s="680"/>
      <c r="DN9" s="680"/>
      <c r="DO9" s="680"/>
      <c r="DP9" s="681"/>
      <c r="DQ9" s="688">
        <v>465380</v>
      </c>
      <c r="DR9" s="680"/>
      <c r="DS9" s="680"/>
      <c r="DT9" s="680"/>
      <c r="DU9" s="680"/>
      <c r="DV9" s="680"/>
      <c r="DW9" s="680"/>
      <c r="DX9" s="680"/>
      <c r="DY9" s="680"/>
      <c r="DZ9" s="680"/>
      <c r="EA9" s="680"/>
      <c r="EB9" s="680"/>
      <c r="EC9" s="689"/>
    </row>
    <row r="10" spans="2:143" ht="11.25" customHeight="1" x14ac:dyDescent="0.15">
      <c r="B10" s="676" t="s">
        <v>246</v>
      </c>
      <c r="C10" s="677"/>
      <c r="D10" s="677"/>
      <c r="E10" s="677"/>
      <c r="F10" s="677"/>
      <c r="G10" s="677"/>
      <c r="H10" s="677"/>
      <c r="I10" s="677"/>
      <c r="J10" s="677"/>
      <c r="K10" s="677"/>
      <c r="L10" s="677"/>
      <c r="M10" s="677"/>
      <c r="N10" s="677"/>
      <c r="O10" s="677"/>
      <c r="P10" s="677"/>
      <c r="Q10" s="678"/>
      <c r="R10" s="679" t="s">
        <v>229</v>
      </c>
      <c r="S10" s="680"/>
      <c r="T10" s="680"/>
      <c r="U10" s="680"/>
      <c r="V10" s="680"/>
      <c r="W10" s="680"/>
      <c r="X10" s="680"/>
      <c r="Y10" s="681"/>
      <c r="Z10" s="682" t="s">
        <v>229</v>
      </c>
      <c r="AA10" s="682"/>
      <c r="AB10" s="682"/>
      <c r="AC10" s="682"/>
      <c r="AD10" s="683" t="s">
        <v>229</v>
      </c>
      <c r="AE10" s="683"/>
      <c r="AF10" s="683"/>
      <c r="AG10" s="683"/>
      <c r="AH10" s="683"/>
      <c r="AI10" s="683"/>
      <c r="AJ10" s="683"/>
      <c r="AK10" s="683"/>
      <c r="AL10" s="684" t="s">
        <v>229</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13797</v>
      </c>
      <c r="BH10" s="680"/>
      <c r="BI10" s="680"/>
      <c r="BJ10" s="680"/>
      <c r="BK10" s="680"/>
      <c r="BL10" s="680"/>
      <c r="BM10" s="680"/>
      <c r="BN10" s="681"/>
      <c r="BO10" s="682">
        <v>2.2999999999999998</v>
      </c>
      <c r="BP10" s="682"/>
      <c r="BQ10" s="682"/>
      <c r="BR10" s="682"/>
      <c r="BS10" s="688" t="s">
        <v>229</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t="s">
        <v>229</v>
      </c>
      <c r="CS10" s="680"/>
      <c r="CT10" s="680"/>
      <c r="CU10" s="680"/>
      <c r="CV10" s="680"/>
      <c r="CW10" s="680"/>
      <c r="CX10" s="680"/>
      <c r="CY10" s="681"/>
      <c r="CZ10" s="682" t="s">
        <v>236</v>
      </c>
      <c r="DA10" s="682"/>
      <c r="DB10" s="682"/>
      <c r="DC10" s="682"/>
      <c r="DD10" s="688" t="s">
        <v>236</v>
      </c>
      <c r="DE10" s="680"/>
      <c r="DF10" s="680"/>
      <c r="DG10" s="680"/>
      <c r="DH10" s="680"/>
      <c r="DI10" s="680"/>
      <c r="DJ10" s="680"/>
      <c r="DK10" s="680"/>
      <c r="DL10" s="680"/>
      <c r="DM10" s="680"/>
      <c r="DN10" s="680"/>
      <c r="DO10" s="680"/>
      <c r="DP10" s="681"/>
      <c r="DQ10" s="688" t="s">
        <v>229</v>
      </c>
      <c r="DR10" s="680"/>
      <c r="DS10" s="680"/>
      <c r="DT10" s="680"/>
      <c r="DU10" s="680"/>
      <c r="DV10" s="680"/>
      <c r="DW10" s="680"/>
      <c r="DX10" s="680"/>
      <c r="DY10" s="680"/>
      <c r="DZ10" s="680"/>
      <c r="EA10" s="680"/>
      <c r="EB10" s="680"/>
      <c r="EC10" s="689"/>
    </row>
    <row r="11" spans="2:143" ht="11.25" customHeight="1" x14ac:dyDescent="0.15">
      <c r="B11" s="676" t="s">
        <v>249</v>
      </c>
      <c r="C11" s="677"/>
      <c r="D11" s="677"/>
      <c r="E11" s="677"/>
      <c r="F11" s="677"/>
      <c r="G11" s="677"/>
      <c r="H11" s="677"/>
      <c r="I11" s="677"/>
      <c r="J11" s="677"/>
      <c r="K11" s="677"/>
      <c r="L11" s="677"/>
      <c r="M11" s="677"/>
      <c r="N11" s="677"/>
      <c r="O11" s="677"/>
      <c r="P11" s="677"/>
      <c r="Q11" s="678"/>
      <c r="R11" s="679" t="s">
        <v>236</v>
      </c>
      <c r="S11" s="680"/>
      <c r="T11" s="680"/>
      <c r="U11" s="680"/>
      <c r="V11" s="680"/>
      <c r="W11" s="680"/>
      <c r="X11" s="680"/>
      <c r="Y11" s="681"/>
      <c r="Z11" s="682" t="s">
        <v>236</v>
      </c>
      <c r="AA11" s="682"/>
      <c r="AB11" s="682"/>
      <c r="AC11" s="682"/>
      <c r="AD11" s="683" t="s">
        <v>229</v>
      </c>
      <c r="AE11" s="683"/>
      <c r="AF11" s="683"/>
      <c r="AG11" s="683"/>
      <c r="AH11" s="683"/>
      <c r="AI11" s="683"/>
      <c r="AJ11" s="683"/>
      <c r="AK11" s="683"/>
      <c r="AL11" s="684" t="s">
        <v>236</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15038</v>
      </c>
      <c r="BH11" s="680"/>
      <c r="BI11" s="680"/>
      <c r="BJ11" s="680"/>
      <c r="BK11" s="680"/>
      <c r="BL11" s="680"/>
      <c r="BM11" s="680"/>
      <c r="BN11" s="681"/>
      <c r="BO11" s="682">
        <v>2.5</v>
      </c>
      <c r="BP11" s="682"/>
      <c r="BQ11" s="682"/>
      <c r="BR11" s="682"/>
      <c r="BS11" s="688" t="s">
        <v>236</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769083</v>
      </c>
      <c r="CS11" s="680"/>
      <c r="CT11" s="680"/>
      <c r="CU11" s="680"/>
      <c r="CV11" s="680"/>
      <c r="CW11" s="680"/>
      <c r="CX11" s="680"/>
      <c r="CY11" s="681"/>
      <c r="CZ11" s="682">
        <v>12.3</v>
      </c>
      <c r="DA11" s="682"/>
      <c r="DB11" s="682"/>
      <c r="DC11" s="682"/>
      <c r="DD11" s="688">
        <v>476043</v>
      </c>
      <c r="DE11" s="680"/>
      <c r="DF11" s="680"/>
      <c r="DG11" s="680"/>
      <c r="DH11" s="680"/>
      <c r="DI11" s="680"/>
      <c r="DJ11" s="680"/>
      <c r="DK11" s="680"/>
      <c r="DL11" s="680"/>
      <c r="DM11" s="680"/>
      <c r="DN11" s="680"/>
      <c r="DO11" s="680"/>
      <c r="DP11" s="681"/>
      <c r="DQ11" s="688">
        <v>239051</v>
      </c>
      <c r="DR11" s="680"/>
      <c r="DS11" s="680"/>
      <c r="DT11" s="680"/>
      <c r="DU11" s="680"/>
      <c r="DV11" s="680"/>
      <c r="DW11" s="680"/>
      <c r="DX11" s="680"/>
      <c r="DY11" s="680"/>
      <c r="DZ11" s="680"/>
      <c r="EA11" s="680"/>
      <c r="EB11" s="680"/>
      <c r="EC11" s="689"/>
    </row>
    <row r="12" spans="2:143" ht="11.25" customHeight="1" x14ac:dyDescent="0.15">
      <c r="B12" s="676" t="s">
        <v>252</v>
      </c>
      <c r="C12" s="677"/>
      <c r="D12" s="677"/>
      <c r="E12" s="677"/>
      <c r="F12" s="677"/>
      <c r="G12" s="677"/>
      <c r="H12" s="677"/>
      <c r="I12" s="677"/>
      <c r="J12" s="677"/>
      <c r="K12" s="677"/>
      <c r="L12" s="677"/>
      <c r="M12" s="677"/>
      <c r="N12" s="677"/>
      <c r="O12" s="677"/>
      <c r="P12" s="677"/>
      <c r="Q12" s="678"/>
      <c r="R12" s="679">
        <v>97378</v>
      </c>
      <c r="S12" s="680"/>
      <c r="T12" s="680"/>
      <c r="U12" s="680"/>
      <c r="V12" s="680"/>
      <c r="W12" s="680"/>
      <c r="X12" s="680"/>
      <c r="Y12" s="681"/>
      <c r="Z12" s="682">
        <v>1.5</v>
      </c>
      <c r="AA12" s="682"/>
      <c r="AB12" s="682"/>
      <c r="AC12" s="682"/>
      <c r="AD12" s="683">
        <v>97378</v>
      </c>
      <c r="AE12" s="683"/>
      <c r="AF12" s="683"/>
      <c r="AG12" s="683"/>
      <c r="AH12" s="683"/>
      <c r="AI12" s="683"/>
      <c r="AJ12" s="683"/>
      <c r="AK12" s="683"/>
      <c r="AL12" s="684">
        <v>3.2</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323763</v>
      </c>
      <c r="BH12" s="680"/>
      <c r="BI12" s="680"/>
      <c r="BJ12" s="680"/>
      <c r="BK12" s="680"/>
      <c r="BL12" s="680"/>
      <c r="BM12" s="680"/>
      <c r="BN12" s="681"/>
      <c r="BO12" s="682">
        <v>54.8</v>
      </c>
      <c r="BP12" s="682"/>
      <c r="BQ12" s="682"/>
      <c r="BR12" s="682"/>
      <c r="BS12" s="688" t="s">
        <v>236</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111533</v>
      </c>
      <c r="CS12" s="680"/>
      <c r="CT12" s="680"/>
      <c r="CU12" s="680"/>
      <c r="CV12" s="680"/>
      <c r="CW12" s="680"/>
      <c r="CX12" s="680"/>
      <c r="CY12" s="681"/>
      <c r="CZ12" s="682">
        <v>1.8</v>
      </c>
      <c r="DA12" s="682"/>
      <c r="DB12" s="682"/>
      <c r="DC12" s="682"/>
      <c r="DD12" s="688">
        <v>6588</v>
      </c>
      <c r="DE12" s="680"/>
      <c r="DF12" s="680"/>
      <c r="DG12" s="680"/>
      <c r="DH12" s="680"/>
      <c r="DI12" s="680"/>
      <c r="DJ12" s="680"/>
      <c r="DK12" s="680"/>
      <c r="DL12" s="680"/>
      <c r="DM12" s="680"/>
      <c r="DN12" s="680"/>
      <c r="DO12" s="680"/>
      <c r="DP12" s="681"/>
      <c r="DQ12" s="688">
        <v>54722</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v>12244</v>
      </c>
      <c r="S13" s="680"/>
      <c r="T13" s="680"/>
      <c r="U13" s="680"/>
      <c r="V13" s="680"/>
      <c r="W13" s="680"/>
      <c r="X13" s="680"/>
      <c r="Y13" s="681"/>
      <c r="Z13" s="682">
        <v>0.2</v>
      </c>
      <c r="AA13" s="682"/>
      <c r="AB13" s="682"/>
      <c r="AC13" s="682"/>
      <c r="AD13" s="683">
        <v>12244</v>
      </c>
      <c r="AE13" s="683"/>
      <c r="AF13" s="683"/>
      <c r="AG13" s="683"/>
      <c r="AH13" s="683"/>
      <c r="AI13" s="683"/>
      <c r="AJ13" s="683"/>
      <c r="AK13" s="683"/>
      <c r="AL13" s="684">
        <v>0.4</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301181</v>
      </c>
      <c r="BH13" s="680"/>
      <c r="BI13" s="680"/>
      <c r="BJ13" s="680"/>
      <c r="BK13" s="680"/>
      <c r="BL13" s="680"/>
      <c r="BM13" s="680"/>
      <c r="BN13" s="681"/>
      <c r="BO13" s="682">
        <v>50.9</v>
      </c>
      <c r="BP13" s="682"/>
      <c r="BQ13" s="682"/>
      <c r="BR13" s="682"/>
      <c r="BS13" s="688" t="s">
        <v>236</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919067</v>
      </c>
      <c r="CS13" s="680"/>
      <c r="CT13" s="680"/>
      <c r="CU13" s="680"/>
      <c r="CV13" s="680"/>
      <c r="CW13" s="680"/>
      <c r="CX13" s="680"/>
      <c r="CY13" s="681"/>
      <c r="CZ13" s="682">
        <v>14.7</v>
      </c>
      <c r="DA13" s="682"/>
      <c r="DB13" s="682"/>
      <c r="DC13" s="682"/>
      <c r="DD13" s="688">
        <v>485655</v>
      </c>
      <c r="DE13" s="680"/>
      <c r="DF13" s="680"/>
      <c r="DG13" s="680"/>
      <c r="DH13" s="680"/>
      <c r="DI13" s="680"/>
      <c r="DJ13" s="680"/>
      <c r="DK13" s="680"/>
      <c r="DL13" s="680"/>
      <c r="DM13" s="680"/>
      <c r="DN13" s="680"/>
      <c r="DO13" s="680"/>
      <c r="DP13" s="681"/>
      <c r="DQ13" s="688">
        <v>254643</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229</v>
      </c>
      <c r="S14" s="680"/>
      <c r="T14" s="680"/>
      <c r="U14" s="680"/>
      <c r="V14" s="680"/>
      <c r="W14" s="680"/>
      <c r="X14" s="680"/>
      <c r="Y14" s="681"/>
      <c r="Z14" s="682" t="s">
        <v>236</v>
      </c>
      <c r="AA14" s="682"/>
      <c r="AB14" s="682"/>
      <c r="AC14" s="682"/>
      <c r="AD14" s="683" t="s">
        <v>229</v>
      </c>
      <c r="AE14" s="683"/>
      <c r="AF14" s="683"/>
      <c r="AG14" s="683"/>
      <c r="AH14" s="683"/>
      <c r="AI14" s="683"/>
      <c r="AJ14" s="683"/>
      <c r="AK14" s="683"/>
      <c r="AL14" s="684" t="s">
        <v>229</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17783</v>
      </c>
      <c r="BH14" s="680"/>
      <c r="BI14" s="680"/>
      <c r="BJ14" s="680"/>
      <c r="BK14" s="680"/>
      <c r="BL14" s="680"/>
      <c r="BM14" s="680"/>
      <c r="BN14" s="681"/>
      <c r="BO14" s="682">
        <v>3</v>
      </c>
      <c r="BP14" s="682"/>
      <c r="BQ14" s="682"/>
      <c r="BR14" s="682"/>
      <c r="BS14" s="688" t="s">
        <v>236</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298726</v>
      </c>
      <c r="CS14" s="680"/>
      <c r="CT14" s="680"/>
      <c r="CU14" s="680"/>
      <c r="CV14" s="680"/>
      <c r="CW14" s="680"/>
      <c r="CX14" s="680"/>
      <c r="CY14" s="681"/>
      <c r="CZ14" s="682">
        <v>4.8</v>
      </c>
      <c r="DA14" s="682"/>
      <c r="DB14" s="682"/>
      <c r="DC14" s="682"/>
      <c r="DD14" s="688">
        <v>20822</v>
      </c>
      <c r="DE14" s="680"/>
      <c r="DF14" s="680"/>
      <c r="DG14" s="680"/>
      <c r="DH14" s="680"/>
      <c r="DI14" s="680"/>
      <c r="DJ14" s="680"/>
      <c r="DK14" s="680"/>
      <c r="DL14" s="680"/>
      <c r="DM14" s="680"/>
      <c r="DN14" s="680"/>
      <c r="DO14" s="680"/>
      <c r="DP14" s="681"/>
      <c r="DQ14" s="688">
        <v>271348</v>
      </c>
      <c r="DR14" s="680"/>
      <c r="DS14" s="680"/>
      <c r="DT14" s="680"/>
      <c r="DU14" s="680"/>
      <c r="DV14" s="680"/>
      <c r="DW14" s="680"/>
      <c r="DX14" s="680"/>
      <c r="DY14" s="680"/>
      <c r="DZ14" s="680"/>
      <c r="EA14" s="680"/>
      <c r="EB14" s="680"/>
      <c r="EC14" s="689"/>
    </row>
    <row r="15" spans="2:143" ht="11.25" customHeight="1" x14ac:dyDescent="0.15">
      <c r="B15" s="676" t="s">
        <v>261</v>
      </c>
      <c r="C15" s="677"/>
      <c r="D15" s="677"/>
      <c r="E15" s="677"/>
      <c r="F15" s="677"/>
      <c r="G15" s="677"/>
      <c r="H15" s="677"/>
      <c r="I15" s="677"/>
      <c r="J15" s="677"/>
      <c r="K15" s="677"/>
      <c r="L15" s="677"/>
      <c r="M15" s="677"/>
      <c r="N15" s="677"/>
      <c r="O15" s="677"/>
      <c r="P15" s="677"/>
      <c r="Q15" s="678"/>
      <c r="R15" s="679">
        <v>43627</v>
      </c>
      <c r="S15" s="680"/>
      <c r="T15" s="680"/>
      <c r="U15" s="680"/>
      <c r="V15" s="680"/>
      <c r="W15" s="680"/>
      <c r="X15" s="680"/>
      <c r="Y15" s="681"/>
      <c r="Z15" s="682">
        <v>0.7</v>
      </c>
      <c r="AA15" s="682"/>
      <c r="AB15" s="682"/>
      <c r="AC15" s="682"/>
      <c r="AD15" s="683">
        <v>43627</v>
      </c>
      <c r="AE15" s="683"/>
      <c r="AF15" s="683"/>
      <c r="AG15" s="683"/>
      <c r="AH15" s="683"/>
      <c r="AI15" s="683"/>
      <c r="AJ15" s="683"/>
      <c r="AK15" s="683"/>
      <c r="AL15" s="684">
        <v>1.4</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21120</v>
      </c>
      <c r="BH15" s="680"/>
      <c r="BI15" s="680"/>
      <c r="BJ15" s="680"/>
      <c r="BK15" s="680"/>
      <c r="BL15" s="680"/>
      <c r="BM15" s="680"/>
      <c r="BN15" s="681"/>
      <c r="BO15" s="682">
        <v>3.6</v>
      </c>
      <c r="BP15" s="682"/>
      <c r="BQ15" s="682"/>
      <c r="BR15" s="682"/>
      <c r="BS15" s="688" t="s">
        <v>236</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800097</v>
      </c>
      <c r="CS15" s="680"/>
      <c r="CT15" s="680"/>
      <c r="CU15" s="680"/>
      <c r="CV15" s="680"/>
      <c r="CW15" s="680"/>
      <c r="CX15" s="680"/>
      <c r="CY15" s="681"/>
      <c r="CZ15" s="682">
        <v>12.8</v>
      </c>
      <c r="DA15" s="682"/>
      <c r="DB15" s="682"/>
      <c r="DC15" s="682"/>
      <c r="DD15" s="688">
        <v>416687</v>
      </c>
      <c r="DE15" s="680"/>
      <c r="DF15" s="680"/>
      <c r="DG15" s="680"/>
      <c r="DH15" s="680"/>
      <c r="DI15" s="680"/>
      <c r="DJ15" s="680"/>
      <c r="DK15" s="680"/>
      <c r="DL15" s="680"/>
      <c r="DM15" s="680"/>
      <c r="DN15" s="680"/>
      <c r="DO15" s="680"/>
      <c r="DP15" s="681"/>
      <c r="DQ15" s="688">
        <v>331158</v>
      </c>
      <c r="DR15" s="680"/>
      <c r="DS15" s="680"/>
      <c r="DT15" s="680"/>
      <c r="DU15" s="680"/>
      <c r="DV15" s="680"/>
      <c r="DW15" s="680"/>
      <c r="DX15" s="680"/>
      <c r="DY15" s="680"/>
      <c r="DZ15" s="680"/>
      <c r="EA15" s="680"/>
      <c r="EB15" s="680"/>
      <c r="EC15" s="689"/>
    </row>
    <row r="16" spans="2:143" ht="11.25" customHeight="1" x14ac:dyDescent="0.15">
      <c r="B16" s="676" t="s">
        <v>264</v>
      </c>
      <c r="C16" s="677"/>
      <c r="D16" s="677"/>
      <c r="E16" s="677"/>
      <c r="F16" s="677"/>
      <c r="G16" s="677"/>
      <c r="H16" s="677"/>
      <c r="I16" s="677"/>
      <c r="J16" s="677"/>
      <c r="K16" s="677"/>
      <c r="L16" s="677"/>
      <c r="M16" s="677"/>
      <c r="N16" s="677"/>
      <c r="O16" s="677"/>
      <c r="P16" s="677"/>
      <c r="Q16" s="678"/>
      <c r="R16" s="679" t="s">
        <v>236</v>
      </c>
      <c r="S16" s="680"/>
      <c r="T16" s="680"/>
      <c r="U16" s="680"/>
      <c r="V16" s="680"/>
      <c r="W16" s="680"/>
      <c r="X16" s="680"/>
      <c r="Y16" s="681"/>
      <c r="Z16" s="682" t="s">
        <v>229</v>
      </c>
      <c r="AA16" s="682"/>
      <c r="AB16" s="682"/>
      <c r="AC16" s="682"/>
      <c r="AD16" s="683" t="s">
        <v>229</v>
      </c>
      <c r="AE16" s="683"/>
      <c r="AF16" s="683"/>
      <c r="AG16" s="683"/>
      <c r="AH16" s="683"/>
      <c r="AI16" s="683"/>
      <c r="AJ16" s="683"/>
      <c r="AK16" s="683"/>
      <c r="AL16" s="684" t="s">
        <v>229</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229</v>
      </c>
      <c r="BH16" s="680"/>
      <c r="BI16" s="680"/>
      <c r="BJ16" s="680"/>
      <c r="BK16" s="680"/>
      <c r="BL16" s="680"/>
      <c r="BM16" s="680"/>
      <c r="BN16" s="681"/>
      <c r="BO16" s="682" t="s">
        <v>236</v>
      </c>
      <c r="BP16" s="682"/>
      <c r="BQ16" s="682"/>
      <c r="BR16" s="682"/>
      <c r="BS16" s="688" t="s">
        <v>236</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20618</v>
      </c>
      <c r="CS16" s="680"/>
      <c r="CT16" s="680"/>
      <c r="CU16" s="680"/>
      <c r="CV16" s="680"/>
      <c r="CW16" s="680"/>
      <c r="CX16" s="680"/>
      <c r="CY16" s="681"/>
      <c r="CZ16" s="682">
        <v>0.3</v>
      </c>
      <c r="DA16" s="682"/>
      <c r="DB16" s="682"/>
      <c r="DC16" s="682"/>
      <c r="DD16" s="688" t="s">
        <v>236</v>
      </c>
      <c r="DE16" s="680"/>
      <c r="DF16" s="680"/>
      <c r="DG16" s="680"/>
      <c r="DH16" s="680"/>
      <c r="DI16" s="680"/>
      <c r="DJ16" s="680"/>
      <c r="DK16" s="680"/>
      <c r="DL16" s="680"/>
      <c r="DM16" s="680"/>
      <c r="DN16" s="680"/>
      <c r="DO16" s="680"/>
      <c r="DP16" s="681"/>
      <c r="DQ16" s="688">
        <v>5973</v>
      </c>
      <c r="DR16" s="680"/>
      <c r="DS16" s="680"/>
      <c r="DT16" s="680"/>
      <c r="DU16" s="680"/>
      <c r="DV16" s="680"/>
      <c r="DW16" s="680"/>
      <c r="DX16" s="680"/>
      <c r="DY16" s="680"/>
      <c r="DZ16" s="680"/>
      <c r="EA16" s="680"/>
      <c r="EB16" s="680"/>
      <c r="EC16" s="689"/>
    </row>
    <row r="17" spans="2:133" ht="11.25" customHeight="1" x14ac:dyDescent="0.15">
      <c r="B17" s="676" t="s">
        <v>267</v>
      </c>
      <c r="C17" s="677"/>
      <c r="D17" s="677"/>
      <c r="E17" s="677"/>
      <c r="F17" s="677"/>
      <c r="G17" s="677"/>
      <c r="H17" s="677"/>
      <c r="I17" s="677"/>
      <c r="J17" s="677"/>
      <c r="K17" s="677"/>
      <c r="L17" s="677"/>
      <c r="M17" s="677"/>
      <c r="N17" s="677"/>
      <c r="O17" s="677"/>
      <c r="P17" s="677"/>
      <c r="Q17" s="678"/>
      <c r="R17" s="679">
        <v>870</v>
      </c>
      <c r="S17" s="680"/>
      <c r="T17" s="680"/>
      <c r="U17" s="680"/>
      <c r="V17" s="680"/>
      <c r="W17" s="680"/>
      <c r="X17" s="680"/>
      <c r="Y17" s="681"/>
      <c r="Z17" s="682">
        <v>0</v>
      </c>
      <c r="AA17" s="682"/>
      <c r="AB17" s="682"/>
      <c r="AC17" s="682"/>
      <c r="AD17" s="683">
        <v>870</v>
      </c>
      <c r="AE17" s="683"/>
      <c r="AF17" s="683"/>
      <c r="AG17" s="683"/>
      <c r="AH17" s="683"/>
      <c r="AI17" s="683"/>
      <c r="AJ17" s="683"/>
      <c r="AK17" s="683"/>
      <c r="AL17" s="684">
        <v>0</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229</v>
      </c>
      <c r="BH17" s="680"/>
      <c r="BI17" s="680"/>
      <c r="BJ17" s="680"/>
      <c r="BK17" s="680"/>
      <c r="BL17" s="680"/>
      <c r="BM17" s="680"/>
      <c r="BN17" s="681"/>
      <c r="BO17" s="682" t="s">
        <v>229</v>
      </c>
      <c r="BP17" s="682"/>
      <c r="BQ17" s="682"/>
      <c r="BR17" s="682"/>
      <c r="BS17" s="688" t="s">
        <v>229</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582329</v>
      </c>
      <c r="CS17" s="680"/>
      <c r="CT17" s="680"/>
      <c r="CU17" s="680"/>
      <c r="CV17" s="680"/>
      <c r="CW17" s="680"/>
      <c r="CX17" s="680"/>
      <c r="CY17" s="681"/>
      <c r="CZ17" s="682">
        <v>9.3000000000000007</v>
      </c>
      <c r="DA17" s="682"/>
      <c r="DB17" s="682"/>
      <c r="DC17" s="682"/>
      <c r="DD17" s="688" t="s">
        <v>236</v>
      </c>
      <c r="DE17" s="680"/>
      <c r="DF17" s="680"/>
      <c r="DG17" s="680"/>
      <c r="DH17" s="680"/>
      <c r="DI17" s="680"/>
      <c r="DJ17" s="680"/>
      <c r="DK17" s="680"/>
      <c r="DL17" s="680"/>
      <c r="DM17" s="680"/>
      <c r="DN17" s="680"/>
      <c r="DO17" s="680"/>
      <c r="DP17" s="681"/>
      <c r="DQ17" s="688">
        <v>582329</v>
      </c>
      <c r="DR17" s="680"/>
      <c r="DS17" s="680"/>
      <c r="DT17" s="680"/>
      <c r="DU17" s="680"/>
      <c r="DV17" s="680"/>
      <c r="DW17" s="680"/>
      <c r="DX17" s="680"/>
      <c r="DY17" s="680"/>
      <c r="DZ17" s="680"/>
      <c r="EA17" s="680"/>
      <c r="EB17" s="680"/>
      <c r="EC17" s="689"/>
    </row>
    <row r="18" spans="2:133" ht="11.25" customHeight="1" x14ac:dyDescent="0.15">
      <c r="B18" s="676" t="s">
        <v>270</v>
      </c>
      <c r="C18" s="677"/>
      <c r="D18" s="677"/>
      <c r="E18" s="677"/>
      <c r="F18" s="677"/>
      <c r="G18" s="677"/>
      <c r="H18" s="677"/>
      <c r="I18" s="677"/>
      <c r="J18" s="677"/>
      <c r="K18" s="677"/>
      <c r="L18" s="677"/>
      <c r="M18" s="677"/>
      <c r="N18" s="677"/>
      <c r="O18" s="677"/>
      <c r="P18" s="677"/>
      <c r="Q18" s="678"/>
      <c r="R18" s="679">
        <v>2551862</v>
      </c>
      <c r="S18" s="680"/>
      <c r="T18" s="680"/>
      <c r="U18" s="680"/>
      <c r="V18" s="680"/>
      <c r="W18" s="680"/>
      <c r="X18" s="680"/>
      <c r="Y18" s="681"/>
      <c r="Z18" s="682">
        <v>39.799999999999997</v>
      </c>
      <c r="AA18" s="682"/>
      <c r="AB18" s="682"/>
      <c r="AC18" s="682"/>
      <c r="AD18" s="683">
        <v>2200811</v>
      </c>
      <c r="AE18" s="683"/>
      <c r="AF18" s="683"/>
      <c r="AG18" s="683"/>
      <c r="AH18" s="683"/>
      <c r="AI18" s="683"/>
      <c r="AJ18" s="683"/>
      <c r="AK18" s="683"/>
      <c r="AL18" s="684">
        <v>72.2</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236</v>
      </c>
      <c r="BH18" s="680"/>
      <c r="BI18" s="680"/>
      <c r="BJ18" s="680"/>
      <c r="BK18" s="680"/>
      <c r="BL18" s="680"/>
      <c r="BM18" s="680"/>
      <c r="BN18" s="681"/>
      <c r="BO18" s="682" t="s">
        <v>229</v>
      </c>
      <c r="BP18" s="682"/>
      <c r="BQ18" s="682"/>
      <c r="BR18" s="682"/>
      <c r="BS18" s="688" t="s">
        <v>229</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229</v>
      </c>
      <c r="CS18" s="680"/>
      <c r="CT18" s="680"/>
      <c r="CU18" s="680"/>
      <c r="CV18" s="680"/>
      <c r="CW18" s="680"/>
      <c r="CX18" s="680"/>
      <c r="CY18" s="681"/>
      <c r="CZ18" s="682" t="s">
        <v>229</v>
      </c>
      <c r="DA18" s="682"/>
      <c r="DB18" s="682"/>
      <c r="DC18" s="682"/>
      <c r="DD18" s="688" t="s">
        <v>236</v>
      </c>
      <c r="DE18" s="680"/>
      <c r="DF18" s="680"/>
      <c r="DG18" s="680"/>
      <c r="DH18" s="680"/>
      <c r="DI18" s="680"/>
      <c r="DJ18" s="680"/>
      <c r="DK18" s="680"/>
      <c r="DL18" s="680"/>
      <c r="DM18" s="680"/>
      <c r="DN18" s="680"/>
      <c r="DO18" s="680"/>
      <c r="DP18" s="681"/>
      <c r="DQ18" s="688" t="s">
        <v>236</v>
      </c>
      <c r="DR18" s="680"/>
      <c r="DS18" s="680"/>
      <c r="DT18" s="680"/>
      <c r="DU18" s="680"/>
      <c r="DV18" s="680"/>
      <c r="DW18" s="680"/>
      <c r="DX18" s="680"/>
      <c r="DY18" s="680"/>
      <c r="DZ18" s="680"/>
      <c r="EA18" s="680"/>
      <c r="EB18" s="680"/>
      <c r="EC18" s="689"/>
    </row>
    <row r="19" spans="2:133" ht="11.25" customHeight="1" x14ac:dyDescent="0.15">
      <c r="B19" s="676" t="s">
        <v>273</v>
      </c>
      <c r="C19" s="677"/>
      <c r="D19" s="677"/>
      <c r="E19" s="677"/>
      <c r="F19" s="677"/>
      <c r="G19" s="677"/>
      <c r="H19" s="677"/>
      <c r="I19" s="677"/>
      <c r="J19" s="677"/>
      <c r="K19" s="677"/>
      <c r="L19" s="677"/>
      <c r="M19" s="677"/>
      <c r="N19" s="677"/>
      <c r="O19" s="677"/>
      <c r="P19" s="677"/>
      <c r="Q19" s="678"/>
      <c r="R19" s="679">
        <v>2200811</v>
      </c>
      <c r="S19" s="680"/>
      <c r="T19" s="680"/>
      <c r="U19" s="680"/>
      <c r="V19" s="680"/>
      <c r="W19" s="680"/>
      <c r="X19" s="680"/>
      <c r="Y19" s="681"/>
      <c r="Z19" s="682">
        <v>34.299999999999997</v>
      </c>
      <c r="AA19" s="682"/>
      <c r="AB19" s="682"/>
      <c r="AC19" s="682"/>
      <c r="AD19" s="683">
        <v>2200811</v>
      </c>
      <c r="AE19" s="683"/>
      <c r="AF19" s="683"/>
      <c r="AG19" s="683"/>
      <c r="AH19" s="683"/>
      <c r="AI19" s="683"/>
      <c r="AJ19" s="683"/>
      <c r="AK19" s="683"/>
      <c r="AL19" s="684">
        <v>72.2</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t="s">
        <v>236</v>
      </c>
      <c r="BH19" s="680"/>
      <c r="BI19" s="680"/>
      <c r="BJ19" s="680"/>
      <c r="BK19" s="680"/>
      <c r="BL19" s="680"/>
      <c r="BM19" s="680"/>
      <c r="BN19" s="681"/>
      <c r="BO19" s="682" t="s">
        <v>229</v>
      </c>
      <c r="BP19" s="682"/>
      <c r="BQ19" s="682"/>
      <c r="BR19" s="682"/>
      <c r="BS19" s="688" t="s">
        <v>236</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236</v>
      </c>
      <c r="CS19" s="680"/>
      <c r="CT19" s="680"/>
      <c r="CU19" s="680"/>
      <c r="CV19" s="680"/>
      <c r="CW19" s="680"/>
      <c r="CX19" s="680"/>
      <c r="CY19" s="681"/>
      <c r="CZ19" s="682" t="s">
        <v>229</v>
      </c>
      <c r="DA19" s="682"/>
      <c r="DB19" s="682"/>
      <c r="DC19" s="682"/>
      <c r="DD19" s="688" t="s">
        <v>229</v>
      </c>
      <c r="DE19" s="680"/>
      <c r="DF19" s="680"/>
      <c r="DG19" s="680"/>
      <c r="DH19" s="680"/>
      <c r="DI19" s="680"/>
      <c r="DJ19" s="680"/>
      <c r="DK19" s="680"/>
      <c r="DL19" s="680"/>
      <c r="DM19" s="680"/>
      <c r="DN19" s="680"/>
      <c r="DO19" s="680"/>
      <c r="DP19" s="681"/>
      <c r="DQ19" s="688" t="s">
        <v>236</v>
      </c>
      <c r="DR19" s="680"/>
      <c r="DS19" s="680"/>
      <c r="DT19" s="680"/>
      <c r="DU19" s="680"/>
      <c r="DV19" s="680"/>
      <c r="DW19" s="680"/>
      <c r="DX19" s="680"/>
      <c r="DY19" s="680"/>
      <c r="DZ19" s="680"/>
      <c r="EA19" s="680"/>
      <c r="EB19" s="680"/>
      <c r="EC19" s="689"/>
    </row>
    <row r="20" spans="2:133" ht="11.25" customHeight="1" x14ac:dyDescent="0.15">
      <c r="B20" s="676" t="s">
        <v>276</v>
      </c>
      <c r="C20" s="677"/>
      <c r="D20" s="677"/>
      <c r="E20" s="677"/>
      <c r="F20" s="677"/>
      <c r="G20" s="677"/>
      <c r="H20" s="677"/>
      <c r="I20" s="677"/>
      <c r="J20" s="677"/>
      <c r="K20" s="677"/>
      <c r="L20" s="677"/>
      <c r="M20" s="677"/>
      <c r="N20" s="677"/>
      <c r="O20" s="677"/>
      <c r="P20" s="677"/>
      <c r="Q20" s="678"/>
      <c r="R20" s="679">
        <v>351051</v>
      </c>
      <c r="S20" s="680"/>
      <c r="T20" s="680"/>
      <c r="U20" s="680"/>
      <c r="V20" s="680"/>
      <c r="W20" s="680"/>
      <c r="X20" s="680"/>
      <c r="Y20" s="681"/>
      <c r="Z20" s="682">
        <v>5.5</v>
      </c>
      <c r="AA20" s="682"/>
      <c r="AB20" s="682"/>
      <c r="AC20" s="682"/>
      <c r="AD20" s="683" t="s">
        <v>229</v>
      </c>
      <c r="AE20" s="683"/>
      <c r="AF20" s="683"/>
      <c r="AG20" s="683"/>
      <c r="AH20" s="683"/>
      <c r="AI20" s="683"/>
      <c r="AJ20" s="683"/>
      <c r="AK20" s="683"/>
      <c r="AL20" s="684" t="s">
        <v>229</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t="s">
        <v>229</v>
      </c>
      <c r="BH20" s="680"/>
      <c r="BI20" s="680"/>
      <c r="BJ20" s="680"/>
      <c r="BK20" s="680"/>
      <c r="BL20" s="680"/>
      <c r="BM20" s="680"/>
      <c r="BN20" s="681"/>
      <c r="BO20" s="682" t="s">
        <v>229</v>
      </c>
      <c r="BP20" s="682"/>
      <c r="BQ20" s="682"/>
      <c r="BR20" s="682"/>
      <c r="BS20" s="688" t="s">
        <v>229</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6253838</v>
      </c>
      <c r="CS20" s="680"/>
      <c r="CT20" s="680"/>
      <c r="CU20" s="680"/>
      <c r="CV20" s="680"/>
      <c r="CW20" s="680"/>
      <c r="CX20" s="680"/>
      <c r="CY20" s="681"/>
      <c r="CZ20" s="682">
        <v>100</v>
      </c>
      <c r="DA20" s="682"/>
      <c r="DB20" s="682"/>
      <c r="DC20" s="682"/>
      <c r="DD20" s="688">
        <v>1473171</v>
      </c>
      <c r="DE20" s="680"/>
      <c r="DF20" s="680"/>
      <c r="DG20" s="680"/>
      <c r="DH20" s="680"/>
      <c r="DI20" s="680"/>
      <c r="DJ20" s="680"/>
      <c r="DK20" s="680"/>
      <c r="DL20" s="680"/>
      <c r="DM20" s="680"/>
      <c r="DN20" s="680"/>
      <c r="DO20" s="680"/>
      <c r="DP20" s="681"/>
      <c r="DQ20" s="688">
        <v>3725943</v>
      </c>
      <c r="DR20" s="680"/>
      <c r="DS20" s="680"/>
      <c r="DT20" s="680"/>
      <c r="DU20" s="680"/>
      <c r="DV20" s="680"/>
      <c r="DW20" s="680"/>
      <c r="DX20" s="680"/>
      <c r="DY20" s="680"/>
      <c r="DZ20" s="680"/>
      <c r="EA20" s="680"/>
      <c r="EB20" s="680"/>
      <c r="EC20" s="689"/>
    </row>
    <row r="21" spans="2:133" ht="11.25" customHeight="1" x14ac:dyDescent="0.15">
      <c r="B21" s="676" t="s">
        <v>279</v>
      </c>
      <c r="C21" s="677"/>
      <c r="D21" s="677"/>
      <c r="E21" s="677"/>
      <c r="F21" s="677"/>
      <c r="G21" s="677"/>
      <c r="H21" s="677"/>
      <c r="I21" s="677"/>
      <c r="J21" s="677"/>
      <c r="K21" s="677"/>
      <c r="L21" s="677"/>
      <c r="M21" s="677"/>
      <c r="N21" s="677"/>
      <c r="O21" s="677"/>
      <c r="P21" s="677"/>
      <c r="Q21" s="678"/>
      <c r="R21" s="679" t="s">
        <v>229</v>
      </c>
      <c r="S21" s="680"/>
      <c r="T21" s="680"/>
      <c r="U21" s="680"/>
      <c r="V21" s="680"/>
      <c r="W21" s="680"/>
      <c r="X21" s="680"/>
      <c r="Y21" s="681"/>
      <c r="Z21" s="682" t="s">
        <v>229</v>
      </c>
      <c r="AA21" s="682"/>
      <c r="AB21" s="682"/>
      <c r="AC21" s="682"/>
      <c r="AD21" s="683" t="s">
        <v>229</v>
      </c>
      <c r="AE21" s="683"/>
      <c r="AF21" s="683"/>
      <c r="AG21" s="683"/>
      <c r="AH21" s="683"/>
      <c r="AI21" s="683"/>
      <c r="AJ21" s="683"/>
      <c r="AK21" s="683"/>
      <c r="AL21" s="684" t="s">
        <v>229</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t="s">
        <v>229</v>
      </c>
      <c r="BH21" s="680"/>
      <c r="BI21" s="680"/>
      <c r="BJ21" s="680"/>
      <c r="BK21" s="680"/>
      <c r="BL21" s="680"/>
      <c r="BM21" s="680"/>
      <c r="BN21" s="681"/>
      <c r="BO21" s="682" t="s">
        <v>229</v>
      </c>
      <c r="BP21" s="682"/>
      <c r="BQ21" s="682"/>
      <c r="BR21" s="682"/>
      <c r="BS21" s="688" t="s">
        <v>236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281</v>
      </c>
      <c r="C22" s="677"/>
      <c r="D22" s="677"/>
      <c r="E22" s="677"/>
      <c r="F22" s="677"/>
      <c r="G22" s="677"/>
      <c r="H22" s="677"/>
      <c r="I22" s="677"/>
      <c r="J22" s="677"/>
      <c r="K22" s="677"/>
      <c r="L22" s="677"/>
      <c r="M22" s="677"/>
      <c r="N22" s="677"/>
      <c r="O22" s="677"/>
      <c r="P22" s="677"/>
      <c r="Q22" s="678"/>
      <c r="R22" s="679">
        <v>3379221</v>
      </c>
      <c r="S22" s="680"/>
      <c r="T22" s="680"/>
      <c r="U22" s="680"/>
      <c r="V22" s="680"/>
      <c r="W22" s="680"/>
      <c r="X22" s="680"/>
      <c r="Y22" s="681"/>
      <c r="Z22" s="682">
        <v>52.7</v>
      </c>
      <c r="AA22" s="682"/>
      <c r="AB22" s="682"/>
      <c r="AC22" s="682"/>
      <c r="AD22" s="683">
        <v>3028170</v>
      </c>
      <c r="AE22" s="683"/>
      <c r="AF22" s="683"/>
      <c r="AG22" s="683"/>
      <c r="AH22" s="683"/>
      <c r="AI22" s="683"/>
      <c r="AJ22" s="683"/>
      <c r="AK22" s="683"/>
      <c r="AL22" s="684">
        <v>99.4</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229</v>
      </c>
      <c r="BH22" s="680"/>
      <c r="BI22" s="680"/>
      <c r="BJ22" s="680"/>
      <c r="BK22" s="680"/>
      <c r="BL22" s="680"/>
      <c r="BM22" s="680"/>
      <c r="BN22" s="681"/>
      <c r="BO22" s="682" t="s">
        <v>236</v>
      </c>
      <c r="BP22" s="682"/>
      <c r="BQ22" s="682"/>
      <c r="BR22" s="682"/>
      <c r="BS22" s="688" t="s">
        <v>229</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284</v>
      </c>
      <c r="C23" s="677"/>
      <c r="D23" s="677"/>
      <c r="E23" s="677"/>
      <c r="F23" s="677"/>
      <c r="G23" s="677"/>
      <c r="H23" s="677"/>
      <c r="I23" s="677"/>
      <c r="J23" s="677"/>
      <c r="K23" s="677"/>
      <c r="L23" s="677"/>
      <c r="M23" s="677"/>
      <c r="N23" s="677"/>
      <c r="O23" s="677"/>
      <c r="P23" s="677"/>
      <c r="Q23" s="678"/>
      <c r="R23" s="679">
        <v>2034</v>
      </c>
      <c r="S23" s="680"/>
      <c r="T23" s="680"/>
      <c r="U23" s="680"/>
      <c r="V23" s="680"/>
      <c r="W23" s="680"/>
      <c r="X23" s="680"/>
      <c r="Y23" s="681"/>
      <c r="Z23" s="682">
        <v>0</v>
      </c>
      <c r="AA23" s="682"/>
      <c r="AB23" s="682"/>
      <c r="AC23" s="682"/>
      <c r="AD23" s="683">
        <v>2034</v>
      </c>
      <c r="AE23" s="683"/>
      <c r="AF23" s="683"/>
      <c r="AG23" s="683"/>
      <c r="AH23" s="683"/>
      <c r="AI23" s="683"/>
      <c r="AJ23" s="683"/>
      <c r="AK23" s="683"/>
      <c r="AL23" s="684">
        <v>0.1</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229</v>
      </c>
      <c r="BH23" s="680"/>
      <c r="BI23" s="680"/>
      <c r="BJ23" s="680"/>
      <c r="BK23" s="680"/>
      <c r="BL23" s="680"/>
      <c r="BM23" s="680"/>
      <c r="BN23" s="681"/>
      <c r="BO23" s="682" t="s">
        <v>229</v>
      </c>
      <c r="BP23" s="682"/>
      <c r="BQ23" s="682"/>
      <c r="BR23" s="682"/>
      <c r="BS23" s="688" t="s">
        <v>229</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x14ac:dyDescent="0.15">
      <c r="B24" s="676" t="s">
        <v>291</v>
      </c>
      <c r="C24" s="677"/>
      <c r="D24" s="677"/>
      <c r="E24" s="677"/>
      <c r="F24" s="677"/>
      <c r="G24" s="677"/>
      <c r="H24" s="677"/>
      <c r="I24" s="677"/>
      <c r="J24" s="677"/>
      <c r="K24" s="677"/>
      <c r="L24" s="677"/>
      <c r="M24" s="677"/>
      <c r="N24" s="677"/>
      <c r="O24" s="677"/>
      <c r="P24" s="677"/>
      <c r="Q24" s="678"/>
      <c r="R24" s="679">
        <v>77698</v>
      </c>
      <c r="S24" s="680"/>
      <c r="T24" s="680"/>
      <c r="U24" s="680"/>
      <c r="V24" s="680"/>
      <c r="W24" s="680"/>
      <c r="X24" s="680"/>
      <c r="Y24" s="681"/>
      <c r="Z24" s="682">
        <v>1.2</v>
      </c>
      <c r="AA24" s="682"/>
      <c r="AB24" s="682"/>
      <c r="AC24" s="682"/>
      <c r="AD24" s="683" t="s">
        <v>229</v>
      </c>
      <c r="AE24" s="683"/>
      <c r="AF24" s="683"/>
      <c r="AG24" s="683"/>
      <c r="AH24" s="683"/>
      <c r="AI24" s="683"/>
      <c r="AJ24" s="683"/>
      <c r="AK24" s="683"/>
      <c r="AL24" s="684" t="s">
        <v>229</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236</v>
      </c>
      <c r="BH24" s="680"/>
      <c r="BI24" s="680"/>
      <c r="BJ24" s="680"/>
      <c r="BK24" s="680"/>
      <c r="BL24" s="680"/>
      <c r="BM24" s="680"/>
      <c r="BN24" s="681"/>
      <c r="BO24" s="682" t="s">
        <v>229</v>
      </c>
      <c r="BP24" s="682"/>
      <c r="BQ24" s="682"/>
      <c r="BR24" s="682"/>
      <c r="BS24" s="688" t="s">
        <v>229</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1744615</v>
      </c>
      <c r="CS24" s="669"/>
      <c r="CT24" s="669"/>
      <c r="CU24" s="669"/>
      <c r="CV24" s="669"/>
      <c r="CW24" s="669"/>
      <c r="CX24" s="669"/>
      <c r="CY24" s="670"/>
      <c r="CZ24" s="673">
        <v>27.9</v>
      </c>
      <c r="DA24" s="674"/>
      <c r="DB24" s="674"/>
      <c r="DC24" s="693"/>
      <c r="DD24" s="712">
        <v>1500115</v>
      </c>
      <c r="DE24" s="669"/>
      <c r="DF24" s="669"/>
      <c r="DG24" s="669"/>
      <c r="DH24" s="669"/>
      <c r="DI24" s="669"/>
      <c r="DJ24" s="669"/>
      <c r="DK24" s="670"/>
      <c r="DL24" s="712">
        <v>1500115</v>
      </c>
      <c r="DM24" s="669"/>
      <c r="DN24" s="669"/>
      <c r="DO24" s="669"/>
      <c r="DP24" s="669"/>
      <c r="DQ24" s="669"/>
      <c r="DR24" s="669"/>
      <c r="DS24" s="669"/>
      <c r="DT24" s="669"/>
      <c r="DU24" s="669"/>
      <c r="DV24" s="670"/>
      <c r="DW24" s="673">
        <v>47.3</v>
      </c>
      <c r="DX24" s="674"/>
      <c r="DY24" s="674"/>
      <c r="DZ24" s="674"/>
      <c r="EA24" s="674"/>
      <c r="EB24" s="674"/>
      <c r="EC24" s="675"/>
    </row>
    <row r="25" spans="2:133" ht="11.25" customHeight="1" x14ac:dyDescent="0.15">
      <c r="B25" s="676" t="s">
        <v>294</v>
      </c>
      <c r="C25" s="677"/>
      <c r="D25" s="677"/>
      <c r="E25" s="677"/>
      <c r="F25" s="677"/>
      <c r="G25" s="677"/>
      <c r="H25" s="677"/>
      <c r="I25" s="677"/>
      <c r="J25" s="677"/>
      <c r="K25" s="677"/>
      <c r="L25" s="677"/>
      <c r="M25" s="677"/>
      <c r="N25" s="677"/>
      <c r="O25" s="677"/>
      <c r="P25" s="677"/>
      <c r="Q25" s="678"/>
      <c r="R25" s="679">
        <v>59324</v>
      </c>
      <c r="S25" s="680"/>
      <c r="T25" s="680"/>
      <c r="U25" s="680"/>
      <c r="V25" s="680"/>
      <c r="W25" s="680"/>
      <c r="X25" s="680"/>
      <c r="Y25" s="681"/>
      <c r="Z25" s="682">
        <v>0.9</v>
      </c>
      <c r="AA25" s="682"/>
      <c r="AB25" s="682"/>
      <c r="AC25" s="682"/>
      <c r="AD25" s="683">
        <v>1542</v>
      </c>
      <c r="AE25" s="683"/>
      <c r="AF25" s="683"/>
      <c r="AG25" s="683"/>
      <c r="AH25" s="683"/>
      <c r="AI25" s="683"/>
      <c r="AJ25" s="683"/>
      <c r="AK25" s="683"/>
      <c r="AL25" s="684">
        <v>0.1</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229</v>
      </c>
      <c r="BH25" s="680"/>
      <c r="BI25" s="680"/>
      <c r="BJ25" s="680"/>
      <c r="BK25" s="680"/>
      <c r="BL25" s="680"/>
      <c r="BM25" s="680"/>
      <c r="BN25" s="681"/>
      <c r="BO25" s="682" t="s">
        <v>229</v>
      </c>
      <c r="BP25" s="682"/>
      <c r="BQ25" s="682"/>
      <c r="BR25" s="682"/>
      <c r="BS25" s="688" t="s">
        <v>229</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875114</v>
      </c>
      <c r="CS25" s="715"/>
      <c r="CT25" s="715"/>
      <c r="CU25" s="715"/>
      <c r="CV25" s="715"/>
      <c r="CW25" s="715"/>
      <c r="CX25" s="715"/>
      <c r="CY25" s="716"/>
      <c r="CZ25" s="684">
        <v>14</v>
      </c>
      <c r="DA25" s="713"/>
      <c r="DB25" s="713"/>
      <c r="DC25" s="717"/>
      <c r="DD25" s="688">
        <v>821622</v>
      </c>
      <c r="DE25" s="715"/>
      <c r="DF25" s="715"/>
      <c r="DG25" s="715"/>
      <c r="DH25" s="715"/>
      <c r="DI25" s="715"/>
      <c r="DJ25" s="715"/>
      <c r="DK25" s="716"/>
      <c r="DL25" s="688">
        <v>821622</v>
      </c>
      <c r="DM25" s="715"/>
      <c r="DN25" s="715"/>
      <c r="DO25" s="715"/>
      <c r="DP25" s="715"/>
      <c r="DQ25" s="715"/>
      <c r="DR25" s="715"/>
      <c r="DS25" s="715"/>
      <c r="DT25" s="715"/>
      <c r="DU25" s="715"/>
      <c r="DV25" s="716"/>
      <c r="DW25" s="684">
        <v>25.9</v>
      </c>
      <c r="DX25" s="713"/>
      <c r="DY25" s="713"/>
      <c r="DZ25" s="713"/>
      <c r="EA25" s="713"/>
      <c r="EB25" s="713"/>
      <c r="EC25" s="714"/>
    </row>
    <row r="26" spans="2:133" ht="11.25" customHeight="1" x14ac:dyDescent="0.15">
      <c r="B26" s="676" t="s">
        <v>297</v>
      </c>
      <c r="C26" s="677"/>
      <c r="D26" s="677"/>
      <c r="E26" s="677"/>
      <c r="F26" s="677"/>
      <c r="G26" s="677"/>
      <c r="H26" s="677"/>
      <c r="I26" s="677"/>
      <c r="J26" s="677"/>
      <c r="K26" s="677"/>
      <c r="L26" s="677"/>
      <c r="M26" s="677"/>
      <c r="N26" s="677"/>
      <c r="O26" s="677"/>
      <c r="P26" s="677"/>
      <c r="Q26" s="678"/>
      <c r="R26" s="679">
        <v>4412</v>
      </c>
      <c r="S26" s="680"/>
      <c r="T26" s="680"/>
      <c r="U26" s="680"/>
      <c r="V26" s="680"/>
      <c r="W26" s="680"/>
      <c r="X26" s="680"/>
      <c r="Y26" s="681"/>
      <c r="Z26" s="682">
        <v>0.1</v>
      </c>
      <c r="AA26" s="682"/>
      <c r="AB26" s="682"/>
      <c r="AC26" s="682"/>
      <c r="AD26" s="683" t="s">
        <v>229</v>
      </c>
      <c r="AE26" s="683"/>
      <c r="AF26" s="683"/>
      <c r="AG26" s="683"/>
      <c r="AH26" s="683"/>
      <c r="AI26" s="683"/>
      <c r="AJ26" s="683"/>
      <c r="AK26" s="683"/>
      <c r="AL26" s="684" t="s">
        <v>229</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229</v>
      </c>
      <c r="BH26" s="680"/>
      <c r="BI26" s="680"/>
      <c r="BJ26" s="680"/>
      <c r="BK26" s="680"/>
      <c r="BL26" s="680"/>
      <c r="BM26" s="680"/>
      <c r="BN26" s="681"/>
      <c r="BO26" s="682" t="s">
        <v>229</v>
      </c>
      <c r="BP26" s="682"/>
      <c r="BQ26" s="682"/>
      <c r="BR26" s="682"/>
      <c r="BS26" s="688" t="s">
        <v>229</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546648</v>
      </c>
      <c r="CS26" s="680"/>
      <c r="CT26" s="680"/>
      <c r="CU26" s="680"/>
      <c r="CV26" s="680"/>
      <c r="CW26" s="680"/>
      <c r="CX26" s="680"/>
      <c r="CY26" s="681"/>
      <c r="CZ26" s="684">
        <v>8.6999999999999993</v>
      </c>
      <c r="DA26" s="713"/>
      <c r="DB26" s="713"/>
      <c r="DC26" s="717"/>
      <c r="DD26" s="688">
        <v>504345</v>
      </c>
      <c r="DE26" s="680"/>
      <c r="DF26" s="680"/>
      <c r="DG26" s="680"/>
      <c r="DH26" s="680"/>
      <c r="DI26" s="680"/>
      <c r="DJ26" s="680"/>
      <c r="DK26" s="681"/>
      <c r="DL26" s="688" t="s">
        <v>229</v>
      </c>
      <c r="DM26" s="680"/>
      <c r="DN26" s="680"/>
      <c r="DO26" s="680"/>
      <c r="DP26" s="680"/>
      <c r="DQ26" s="680"/>
      <c r="DR26" s="680"/>
      <c r="DS26" s="680"/>
      <c r="DT26" s="680"/>
      <c r="DU26" s="680"/>
      <c r="DV26" s="681"/>
      <c r="DW26" s="684" t="s">
        <v>229</v>
      </c>
      <c r="DX26" s="713"/>
      <c r="DY26" s="713"/>
      <c r="DZ26" s="713"/>
      <c r="EA26" s="713"/>
      <c r="EB26" s="713"/>
      <c r="EC26" s="714"/>
    </row>
    <row r="27" spans="2:133" ht="11.25" customHeight="1" x14ac:dyDescent="0.15">
      <c r="B27" s="676" t="s">
        <v>300</v>
      </c>
      <c r="C27" s="677"/>
      <c r="D27" s="677"/>
      <c r="E27" s="677"/>
      <c r="F27" s="677"/>
      <c r="G27" s="677"/>
      <c r="H27" s="677"/>
      <c r="I27" s="677"/>
      <c r="J27" s="677"/>
      <c r="K27" s="677"/>
      <c r="L27" s="677"/>
      <c r="M27" s="677"/>
      <c r="N27" s="677"/>
      <c r="O27" s="677"/>
      <c r="P27" s="677"/>
      <c r="Q27" s="678"/>
      <c r="R27" s="679">
        <v>224916</v>
      </c>
      <c r="S27" s="680"/>
      <c r="T27" s="680"/>
      <c r="U27" s="680"/>
      <c r="V27" s="680"/>
      <c r="W27" s="680"/>
      <c r="X27" s="680"/>
      <c r="Y27" s="681"/>
      <c r="Z27" s="682">
        <v>3.5</v>
      </c>
      <c r="AA27" s="682"/>
      <c r="AB27" s="682"/>
      <c r="AC27" s="682"/>
      <c r="AD27" s="683" t="s">
        <v>236</v>
      </c>
      <c r="AE27" s="683"/>
      <c r="AF27" s="683"/>
      <c r="AG27" s="683"/>
      <c r="AH27" s="683"/>
      <c r="AI27" s="683"/>
      <c r="AJ27" s="683"/>
      <c r="AK27" s="683"/>
      <c r="AL27" s="684" t="s">
        <v>229</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591197</v>
      </c>
      <c r="BH27" s="680"/>
      <c r="BI27" s="680"/>
      <c r="BJ27" s="680"/>
      <c r="BK27" s="680"/>
      <c r="BL27" s="680"/>
      <c r="BM27" s="680"/>
      <c r="BN27" s="681"/>
      <c r="BO27" s="682">
        <v>100</v>
      </c>
      <c r="BP27" s="682"/>
      <c r="BQ27" s="682"/>
      <c r="BR27" s="682"/>
      <c r="BS27" s="688" t="s">
        <v>236</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287172</v>
      </c>
      <c r="CS27" s="715"/>
      <c r="CT27" s="715"/>
      <c r="CU27" s="715"/>
      <c r="CV27" s="715"/>
      <c r="CW27" s="715"/>
      <c r="CX27" s="715"/>
      <c r="CY27" s="716"/>
      <c r="CZ27" s="684">
        <v>4.5999999999999996</v>
      </c>
      <c r="DA27" s="713"/>
      <c r="DB27" s="713"/>
      <c r="DC27" s="717"/>
      <c r="DD27" s="688">
        <v>96164</v>
      </c>
      <c r="DE27" s="715"/>
      <c r="DF27" s="715"/>
      <c r="DG27" s="715"/>
      <c r="DH27" s="715"/>
      <c r="DI27" s="715"/>
      <c r="DJ27" s="715"/>
      <c r="DK27" s="716"/>
      <c r="DL27" s="688">
        <v>96164</v>
      </c>
      <c r="DM27" s="715"/>
      <c r="DN27" s="715"/>
      <c r="DO27" s="715"/>
      <c r="DP27" s="715"/>
      <c r="DQ27" s="715"/>
      <c r="DR27" s="715"/>
      <c r="DS27" s="715"/>
      <c r="DT27" s="715"/>
      <c r="DU27" s="715"/>
      <c r="DV27" s="716"/>
      <c r="DW27" s="684">
        <v>3</v>
      </c>
      <c r="DX27" s="713"/>
      <c r="DY27" s="713"/>
      <c r="DZ27" s="713"/>
      <c r="EA27" s="713"/>
      <c r="EB27" s="713"/>
      <c r="EC27" s="714"/>
    </row>
    <row r="28" spans="2:133" ht="11.25" customHeight="1" x14ac:dyDescent="0.15">
      <c r="B28" s="721" t="s">
        <v>303</v>
      </c>
      <c r="C28" s="722"/>
      <c r="D28" s="722"/>
      <c r="E28" s="722"/>
      <c r="F28" s="722"/>
      <c r="G28" s="722"/>
      <c r="H28" s="722"/>
      <c r="I28" s="722"/>
      <c r="J28" s="722"/>
      <c r="K28" s="722"/>
      <c r="L28" s="722"/>
      <c r="M28" s="722"/>
      <c r="N28" s="722"/>
      <c r="O28" s="722"/>
      <c r="P28" s="722"/>
      <c r="Q28" s="723"/>
      <c r="R28" s="679" t="s">
        <v>229</v>
      </c>
      <c r="S28" s="680"/>
      <c r="T28" s="680"/>
      <c r="U28" s="680"/>
      <c r="V28" s="680"/>
      <c r="W28" s="680"/>
      <c r="X28" s="680"/>
      <c r="Y28" s="681"/>
      <c r="Z28" s="682" t="s">
        <v>236</v>
      </c>
      <c r="AA28" s="682"/>
      <c r="AB28" s="682"/>
      <c r="AC28" s="682"/>
      <c r="AD28" s="683" t="s">
        <v>229</v>
      </c>
      <c r="AE28" s="683"/>
      <c r="AF28" s="683"/>
      <c r="AG28" s="683"/>
      <c r="AH28" s="683"/>
      <c r="AI28" s="683"/>
      <c r="AJ28" s="683"/>
      <c r="AK28" s="683"/>
      <c r="AL28" s="684" t="s">
        <v>229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582329</v>
      </c>
      <c r="CS28" s="680"/>
      <c r="CT28" s="680"/>
      <c r="CU28" s="680"/>
      <c r="CV28" s="680"/>
      <c r="CW28" s="680"/>
      <c r="CX28" s="680"/>
      <c r="CY28" s="681"/>
      <c r="CZ28" s="684">
        <v>9.3000000000000007</v>
      </c>
      <c r="DA28" s="713"/>
      <c r="DB28" s="713"/>
      <c r="DC28" s="717"/>
      <c r="DD28" s="688">
        <v>582329</v>
      </c>
      <c r="DE28" s="680"/>
      <c r="DF28" s="680"/>
      <c r="DG28" s="680"/>
      <c r="DH28" s="680"/>
      <c r="DI28" s="680"/>
      <c r="DJ28" s="680"/>
      <c r="DK28" s="681"/>
      <c r="DL28" s="688">
        <v>582329</v>
      </c>
      <c r="DM28" s="680"/>
      <c r="DN28" s="680"/>
      <c r="DO28" s="680"/>
      <c r="DP28" s="680"/>
      <c r="DQ28" s="680"/>
      <c r="DR28" s="680"/>
      <c r="DS28" s="680"/>
      <c r="DT28" s="680"/>
      <c r="DU28" s="680"/>
      <c r="DV28" s="681"/>
      <c r="DW28" s="684">
        <v>18.399999999999999</v>
      </c>
      <c r="DX28" s="713"/>
      <c r="DY28" s="713"/>
      <c r="DZ28" s="713"/>
      <c r="EA28" s="713"/>
      <c r="EB28" s="713"/>
      <c r="EC28" s="714"/>
    </row>
    <row r="29" spans="2:133" ht="11.25" customHeight="1" x14ac:dyDescent="0.15">
      <c r="B29" s="676" t="s">
        <v>305</v>
      </c>
      <c r="C29" s="677"/>
      <c r="D29" s="677"/>
      <c r="E29" s="677"/>
      <c r="F29" s="677"/>
      <c r="G29" s="677"/>
      <c r="H29" s="677"/>
      <c r="I29" s="677"/>
      <c r="J29" s="677"/>
      <c r="K29" s="677"/>
      <c r="L29" s="677"/>
      <c r="M29" s="677"/>
      <c r="N29" s="677"/>
      <c r="O29" s="677"/>
      <c r="P29" s="677"/>
      <c r="Q29" s="678"/>
      <c r="R29" s="679">
        <v>1221110</v>
      </c>
      <c r="S29" s="680"/>
      <c r="T29" s="680"/>
      <c r="U29" s="680"/>
      <c r="V29" s="680"/>
      <c r="W29" s="680"/>
      <c r="X29" s="680"/>
      <c r="Y29" s="681"/>
      <c r="Z29" s="682">
        <v>19</v>
      </c>
      <c r="AA29" s="682"/>
      <c r="AB29" s="682"/>
      <c r="AC29" s="682"/>
      <c r="AD29" s="683" t="s">
        <v>236</v>
      </c>
      <c r="AE29" s="683"/>
      <c r="AF29" s="683"/>
      <c r="AG29" s="683"/>
      <c r="AH29" s="683"/>
      <c r="AI29" s="683"/>
      <c r="AJ29" s="683"/>
      <c r="AK29" s="683"/>
      <c r="AL29" s="684" t="s">
        <v>236</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582329</v>
      </c>
      <c r="CS29" s="715"/>
      <c r="CT29" s="715"/>
      <c r="CU29" s="715"/>
      <c r="CV29" s="715"/>
      <c r="CW29" s="715"/>
      <c r="CX29" s="715"/>
      <c r="CY29" s="716"/>
      <c r="CZ29" s="684">
        <v>9.3000000000000007</v>
      </c>
      <c r="DA29" s="713"/>
      <c r="DB29" s="713"/>
      <c r="DC29" s="717"/>
      <c r="DD29" s="688">
        <v>582329</v>
      </c>
      <c r="DE29" s="715"/>
      <c r="DF29" s="715"/>
      <c r="DG29" s="715"/>
      <c r="DH29" s="715"/>
      <c r="DI29" s="715"/>
      <c r="DJ29" s="715"/>
      <c r="DK29" s="716"/>
      <c r="DL29" s="688">
        <v>582329</v>
      </c>
      <c r="DM29" s="715"/>
      <c r="DN29" s="715"/>
      <c r="DO29" s="715"/>
      <c r="DP29" s="715"/>
      <c r="DQ29" s="715"/>
      <c r="DR29" s="715"/>
      <c r="DS29" s="715"/>
      <c r="DT29" s="715"/>
      <c r="DU29" s="715"/>
      <c r="DV29" s="716"/>
      <c r="DW29" s="684">
        <v>18.399999999999999</v>
      </c>
      <c r="DX29" s="713"/>
      <c r="DY29" s="713"/>
      <c r="DZ29" s="713"/>
      <c r="EA29" s="713"/>
      <c r="EB29" s="713"/>
      <c r="EC29" s="714"/>
    </row>
    <row r="30" spans="2:133" ht="11.25" customHeight="1" x14ac:dyDescent="0.15">
      <c r="B30" s="676" t="s">
        <v>310</v>
      </c>
      <c r="C30" s="677"/>
      <c r="D30" s="677"/>
      <c r="E30" s="677"/>
      <c r="F30" s="677"/>
      <c r="G30" s="677"/>
      <c r="H30" s="677"/>
      <c r="I30" s="677"/>
      <c r="J30" s="677"/>
      <c r="K30" s="677"/>
      <c r="L30" s="677"/>
      <c r="M30" s="677"/>
      <c r="N30" s="677"/>
      <c r="O30" s="677"/>
      <c r="P30" s="677"/>
      <c r="Q30" s="678"/>
      <c r="R30" s="679">
        <v>26699</v>
      </c>
      <c r="S30" s="680"/>
      <c r="T30" s="680"/>
      <c r="U30" s="680"/>
      <c r="V30" s="680"/>
      <c r="W30" s="680"/>
      <c r="X30" s="680"/>
      <c r="Y30" s="681"/>
      <c r="Z30" s="682">
        <v>0.4</v>
      </c>
      <c r="AA30" s="682"/>
      <c r="AB30" s="682"/>
      <c r="AC30" s="682"/>
      <c r="AD30" s="683">
        <v>15562</v>
      </c>
      <c r="AE30" s="683"/>
      <c r="AF30" s="683"/>
      <c r="AG30" s="683"/>
      <c r="AH30" s="683"/>
      <c r="AI30" s="683"/>
      <c r="AJ30" s="683"/>
      <c r="AK30" s="683"/>
      <c r="AL30" s="684">
        <v>0.5</v>
      </c>
      <c r="AM30" s="685"/>
      <c r="AN30" s="685"/>
      <c r="AO30" s="686"/>
      <c r="AP30" s="727" t="s">
        <v>311</v>
      </c>
      <c r="AQ30" s="728"/>
      <c r="AR30" s="728"/>
      <c r="AS30" s="728"/>
      <c r="AT30" s="733" t="s">
        <v>312</v>
      </c>
      <c r="AU30" s="230"/>
      <c r="AV30" s="230"/>
      <c r="AW30" s="230"/>
      <c r="AX30" s="665" t="s">
        <v>190</v>
      </c>
      <c r="AY30" s="666"/>
      <c r="AZ30" s="666"/>
      <c r="BA30" s="666"/>
      <c r="BB30" s="666"/>
      <c r="BC30" s="666"/>
      <c r="BD30" s="666"/>
      <c r="BE30" s="666"/>
      <c r="BF30" s="667"/>
      <c r="BG30" s="739">
        <v>99.3</v>
      </c>
      <c r="BH30" s="740"/>
      <c r="BI30" s="740"/>
      <c r="BJ30" s="740"/>
      <c r="BK30" s="740"/>
      <c r="BL30" s="740"/>
      <c r="BM30" s="674">
        <v>98.3</v>
      </c>
      <c r="BN30" s="740"/>
      <c r="BO30" s="740"/>
      <c r="BP30" s="740"/>
      <c r="BQ30" s="741"/>
      <c r="BR30" s="739">
        <v>99.3</v>
      </c>
      <c r="BS30" s="740"/>
      <c r="BT30" s="740"/>
      <c r="BU30" s="740"/>
      <c r="BV30" s="740"/>
      <c r="BW30" s="740"/>
      <c r="BX30" s="674">
        <v>97</v>
      </c>
      <c r="BY30" s="740"/>
      <c r="BZ30" s="740"/>
      <c r="CA30" s="740"/>
      <c r="CB30" s="741"/>
      <c r="CD30" s="744"/>
      <c r="CE30" s="745"/>
      <c r="CF30" s="694" t="s">
        <v>313</v>
      </c>
      <c r="CG30" s="695"/>
      <c r="CH30" s="695"/>
      <c r="CI30" s="695"/>
      <c r="CJ30" s="695"/>
      <c r="CK30" s="695"/>
      <c r="CL30" s="695"/>
      <c r="CM30" s="695"/>
      <c r="CN30" s="695"/>
      <c r="CO30" s="695"/>
      <c r="CP30" s="695"/>
      <c r="CQ30" s="696"/>
      <c r="CR30" s="679">
        <v>547693</v>
      </c>
      <c r="CS30" s="680"/>
      <c r="CT30" s="680"/>
      <c r="CU30" s="680"/>
      <c r="CV30" s="680"/>
      <c r="CW30" s="680"/>
      <c r="CX30" s="680"/>
      <c r="CY30" s="681"/>
      <c r="CZ30" s="684">
        <v>8.8000000000000007</v>
      </c>
      <c r="DA30" s="713"/>
      <c r="DB30" s="713"/>
      <c r="DC30" s="717"/>
      <c r="DD30" s="688">
        <v>547693</v>
      </c>
      <c r="DE30" s="680"/>
      <c r="DF30" s="680"/>
      <c r="DG30" s="680"/>
      <c r="DH30" s="680"/>
      <c r="DI30" s="680"/>
      <c r="DJ30" s="680"/>
      <c r="DK30" s="681"/>
      <c r="DL30" s="688">
        <v>547693</v>
      </c>
      <c r="DM30" s="680"/>
      <c r="DN30" s="680"/>
      <c r="DO30" s="680"/>
      <c r="DP30" s="680"/>
      <c r="DQ30" s="680"/>
      <c r="DR30" s="680"/>
      <c r="DS30" s="680"/>
      <c r="DT30" s="680"/>
      <c r="DU30" s="680"/>
      <c r="DV30" s="681"/>
      <c r="DW30" s="684">
        <v>17.3</v>
      </c>
      <c r="DX30" s="713"/>
      <c r="DY30" s="713"/>
      <c r="DZ30" s="713"/>
      <c r="EA30" s="713"/>
      <c r="EB30" s="713"/>
      <c r="EC30" s="714"/>
    </row>
    <row r="31" spans="2:133" ht="11.25" customHeight="1" x14ac:dyDescent="0.15">
      <c r="B31" s="676" t="s">
        <v>314</v>
      </c>
      <c r="C31" s="677"/>
      <c r="D31" s="677"/>
      <c r="E31" s="677"/>
      <c r="F31" s="677"/>
      <c r="G31" s="677"/>
      <c r="H31" s="677"/>
      <c r="I31" s="677"/>
      <c r="J31" s="677"/>
      <c r="K31" s="677"/>
      <c r="L31" s="677"/>
      <c r="M31" s="677"/>
      <c r="N31" s="677"/>
      <c r="O31" s="677"/>
      <c r="P31" s="677"/>
      <c r="Q31" s="678"/>
      <c r="R31" s="679">
        <v>7815</v>
      </c>
      <c r="S31" s="680"/>
      <c r="T31" s="680"/>
      <c r="U31" s="680"/>
      <c r="V31" s="680"/>
      <c r="W31" s="680"/>
      <c r="X31" s="680"/>
      <c r="Y31" s="681"/>
      <c r="Z31" s="682">
        <v>0.1</v>
      </c>
      <c r="AA31" s="682"/>
      <c r="AB31" s="682"/>
      <c r="AC31" s="682"/>
      <c r="AD31" s="683" t="s">
        <v>236</v>
      </c>
      <c r="AE31" s="683"/>
      <c r="AF31" s="683"/>
      <c r="AG31" s="683"/>
      <c r="AH31" s="683"/>
      <c r="AI31" s="683"/>
      <c r="AJ31" s="683"/>
      <c r="AK31" s="683"/>
      <c r="AL31" s="684" t="s">
        <v>229</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99.3</v>
      </c>
      <c r="BH31" s="715"/>
      <c r="BI31" s="715"/>
      <c r="BJ31" s="715"/>
      <c r="BK31" s="715"/>
      <c r="BL31" s="715"/>
      <c r="BM31" s="685">
        <v>98.1</v>
      </c>
      <c r="BN31" s="737"/>
      <c r="BO31" s="737"/>
      <c r="BP31" s="737"/>
      <c r="BQ31" s="738"/>
      <c r="BR31" s="736">
        <v>99.1</v>
      </c>
      <c r="BS31" s="715"/>
      <c r="BT31" s="715"/>
      <c r="BU31" s="715"/>
      <c r="BV31" s="715"/>
      <c r="BW31" s="715"/>
      <c r="BX31" s="685">
        <v>93.6</v>
      </c>
      <c r="BY31" s="737"/>
      <c r="BZ31" s="737"/>
      <c r="CA31" s="737"/>
      <c r="CB31" s="738"/>
      <c r="CD31" s="744"/>
      <c r="CE31" s="745"/>
      <c r="CF31" s="694" t="s">
        <v>317</v>
      </c>
      <c r="CG31" s="695"/>
      <c r="CH31" s="695"/>
      <c r="CI31" s="695"/>
      <c r="CJ31" s="695"/>
      <c r="CK31" s="695"/>
      <c r="CL31" s="695"/>
      <c r="CM31" s="695"/>
      <c r="CN31" s="695"/>
      <c r="CO31" s="695"/>
      <c r="CP31" s="695"/>
      <c r="CQ31" s="696"/>
      <c r="CR31" s="679">
        <v>34636</v>
      </c>
      <c r="CS31" s="715"/>
      <c r="CT31" s="715"/>
      <c r="CU31" s="715"/>
      <c r="CV31" s="715"/>
      <c r="CW31" s="715"/>
      <c r="CX31" s="715"/>
      <c r="CY31" s="716"/>
      <c r="CZ31" s="684">
        <v>0.6</v>
      </c>
      <c r="DA31" s="713"/>
      <c r="DB31" s="713"/>
      <c r="DC31" s="717"/>
      <c r="DD31" s="688">
        <v>34636</v>
      </c>
      <c r="DE31" s="715"/>
      <c r="DF31" s="715"/>
      <c r="DG31" s="715"/>
      <c r="DH31" s="715"/>
      <c r="DI31" s="715"/>
      <c r="DJ31" s="715"/>
      <c r="DK31" s="716"/>
      <c r="DL31" s="688">
        <v>34636</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15">
      <c r="B32" s="676" t="s">
        <v>318</v>
      </c>
      <c r="C32" s="677"/>
      <c r="D32" s="677"/>
      <c r="E32" s="677"/>
      <c r="F32" s="677"/>
      <c r="G32" s="677"/>
      <c r="H32" s="677"/>
      <c r="I32" s="677"/>
      <c r="J32" s="677"/>
      <c r="K32" s="677"/>
      <c r="L32" s="677"/>
      <c r="M32" s="677"/>
      <c r="N32" s="677"/>
      <c r="O32" s="677"/>
      <c r="P32" s="677"/>
      <c r="Q32" s="678"/>
      <c r="R32" s="679">
        <v>183575</v>
      </c>
      <c r="S32" s="680"/>
      <c r="T32" s="680"/>
      <c r="U32" s="680"/>
      <c r="V32" s="680"/>
      <c r="W32" s="680"/>
      <c r="X32" s="680"/>
      <c r="Y32" s="681"/>
      <c r="Z32" s="682">
        <v>2.9</v>
      </c>
      <c r="AA32" s="682"/>
      <c r="AB32" s="682"/>
      <c r="AC32" s="682"/>
      <c r="AD32" s="683" t="s">
        <v>236</v>
      </c>
      <c r="AE32" s="683"/>
      <c r="AF32" s="683"/>
      <c r="AG32" s="683"/>
      <c r="AH32" s="683"/>
      <c r="AI32" s="683"/>
      <c r="AJ32" s="683"/>
      <c r="AK32" s="683"/>
      <c r="AL32" s="684" t="s">
        <v>229</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99.2</v>
      </c>
      <c r="BH32" s="749"/>
      <c r="BI32" s="749"/>
      <c r="BJ32" s="749"/>
      <c r="BK32" s="749"/>
      <c r="BL32" s="749"/>
      <c r="BM32" s="750">
        <v>98.1</v>
      </c>
      <c r="BN32" s="749"/>
      <c r="BO32" s="749"/>
      <c r="BP32" s="749"/>
      <c r="BQ32" s="751"/>
      <c r="BR32" s="748">
        <v>99.3</v>
      </c>
      <c r="BS32" s="749"/>
      <c r="BT32" s="749"/>
      <c r="BU32" s="749"/>
      <c r="BV32" s="749"/>
      <c r="BW32" s="749"/>
      <c r="BX32" s="750">
        <v>99.2</v>
      </c>
      <c r="BY32" s="749"/>
      <c r="BZ32" s="749"/>
      <c r="CA32" s="749"/>
      <c r="CB32" s="751"/>
      <c r="CD32" s="746"/>
      <c r="CE32" s="747"/>
      <c r="CF32" s="694" t="s">
        <v>320</v>
      </c>
      <c r="CG32" s="695"/>
      <c r="CH32" s="695"/>
      <c r="CI32" s="695"/>
      <c r="CJ32" s="695"/>
      <c r="CK32" s="695"/>
      <c r="CL32" s="695"/>
      <c r="CM32" s="695"/>
      <c r="CN32" s="695"/>
      <c r="CO32" s="695"/>
      <c r="CP32" s="695"/>
      <c r="CQ32" s="696"/>
      <c r="CR32" s="679" t="s">
        <v>229</v>
      </c>
      <c r="CS32" s="680"/>
      <c r="CT32" s="680"/>
      <c r="CU32" s="680"/>
      <c r="CV32" s="680"/>
      <c r="CW32" s="680"/>
      <c r="CX32" s="680"/>
      <c r="CY32" s="681"/>
      <c r="CZ32" s="684" t="s">
        <v>236</v>
      </c>
      <c r="DA32" s="713"/>
      <c r="DB32" s="713"/>
      <c r="DC32" s="717"/>
      <c r="DD32" s="688" t="s">
        <v>236</v>
      </c>
      <c r="DE32" s="680"/>
      <c r="DF32" s="680"/>
      <c r="DG32" s="680"/>
      <c r="DH32" s="680"/>
      <c r="DI32" s="680"/>
      <c r="DJ32" s="680"/>
      <c r="DK32" s="681"/>
      <c r="DL32" s="688" t="s">
        <v>229</v>
      </c>
      <c r="DM32" s="680"/>
      <c r="DN32" s="680"/>
      <c r="DO32" s="680"/>
      <c r="DP32" s="680"/>
      <c r="DQ32" s="680"/>
      <c r="DR32" s="680"/>
      <c r="DS32" s="680"/>
      <c r="DT32" s="680"/>
      <c r="DU32" s="680"/>
      <c r="DV32" s="681"/>
      <c r="DW32" s="684" t="s">
        <v>229</v>
      </c>
      <c r="DX32" s="713"/>
      <c r="DY32" s="713"/>
      <c r="DZ32" s="713"/>
      <c r="EA32" s="713"/>
      <c r="EB32" s="713"/>
      <c r="EC32" s="714"/>
    </row>
    <row r="33" spans="2:133" ht="11.25" customHeight="1" x14ac:dyDescent="0.15">
      <c r="B33" s="676" t="s">
        <v>321</v>
      </c>
      <c r="C33" s="677"/>
      <c r="D33" s="677"/>
      <c r="E33" s="677"/>
      <c r="F33" s="677"/>
      <c r="G33" s="677"/>
      <c r="H33" s="677"/>
      <c r="I33" s="677"/>
      <c r="J33" s="677"/>
      <c r="K33" s="677"/>
      <c r="L33" s="677"/>
      <c r="M33" s="677"/>
      <c r="N33" s="677"/>
      <c r="O33" s="677"/>
      <c r="P33" s="677"/>
      <c r="Q33" s="678"/>
      <c r="R33" s="679">
        <v>169833</v>
      </c>
      <c r="S33" s="680"/>
      <c r="T33" s="680"/>
      <c r="U33" s="680"/>
      <c r="V33" s="680"/>
      <c r="W33" s="680"/>
      <c r="X33" s="680"/>
      <c r="Y33" s="681"/>
      <c r="Z33" s="682">
        <v>2.6</v>
      </c>
      <c r="AA33" s="682"/>
      <c r="AB33" s="682"/>
      <c r="AC33" s="682"/>
      <c r="AD33" s="683" t="s">
        <v>229</v>
      </c>
      <c r="AE33" s="683"/>
      <c r="AF33" s="683"/>
      <c r="AG33" s="683"/>
      <c r="AH33" s="683"/>
      <c r="AI33" s="683"/>
      <c r="AJ33" s="683"/>
      <c r="AK33" s="683"/>
      <c r="AL33" s="684" t="s">
        <v>229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3015434</v>
      </c>
      <c r="CS33" s="715"/>
      <c r="CT33" s="715"/>
      <c r="CU33" s="715"/>
      <c r="CV33" s="715"/>
      <c r="CW33" s="715"/>
      <c r="CX33" s="715"/>
      <c r="CY33" s="716"/>
      <c r="CZ33" s="684">
        <v>48.2</v>
      </c>
      <c r="DA33" s="713"/>
      <c r="DB33" s="713"/>
      <c r="DC33" s="717"/>
      <c r="DD33" s="688">
        <v>2090126</v>
      </c>
      <c r="DE33" s="715"/>
      <c r="DF33" s="715"/>
      <c r="DG33" s="715"/>
      <c r="DH33" s="715"/>
      <c r="DI33" s="715"/>
      <c r="DJ33" s="715"/>
      <c r="DK33" s="716"/>
      <c r="DL33" s="688">
        <v>1234456</v>
      </c>
      <c r="DM33" s="715"/>
      <c r="DN33" s="715"/>
      <c r="DO33" s="715"/>
      <c r="DP33" s="715"/>
      <c r="DQ33" s="715"/>
      <c r="DR33" s="715"/>
      <c r="DS33" s="715"/>
      <c r="DT33" s="715"/>
      <c r="DU33" s="715"/>
      <c r="DV33" s="716"/>
      <c r="DW33" s="684">
        <v>38.9</v>
      </c>
      <c r="DX33" s="713"/>
      <c r="DY33" s="713"/>
      <c r="DZ33" s="713"/>
      <c r="EA33" s="713"/>
      <c r="EB33" s="713"/>
      <c r="EC33" s="714"/>
    </row>
    <row r="34" spans="2:133" ht="11.25" customHeight="1" x14ac:dyDescent="0.15">
      <c r="B34" s="676" t="s">
        <v>323</v>
      </c>
      <c r="C34" s="677"/>
      <c r="D34" s="677"/>
      <c r="E34" s="677"/>
      <c r="F34" s="677"/>
      <c r="G34" s="677"/>
      <c r="H34" s="677"/>
      <c r="I34" s="677"/>
      <c r="J34" s="677"/>
      <c r="K34" s="677"/>
      <c r="L34" s="677"/>
      <c r="M34" s="677"/>
      <c r="N34" s="677"/>
      <c r="O34" s="677"/>
      <c r="P34" s="677"/>
      <c r="Q34" s="678"/>
      <c r="R34" s="679">
        <v>424740</v>
      </c>
      <c r="S34" s="680"/>
      <c r="T34" s="680"/>
      <c r="U34" s="680"/>
      <c r="V34" s="680"/>
      <c r="W34" s="680"/>
      <c r="X34" s="680"/>
      <c r="Y34" s="681"/>
      <c r="Z34" s="682">
        <v>6.6</v>
      </c>
      <c r="AA34" s="682"/>
      <c r="AB34" s="682"/>
      <c r="AC34" s="682"/>
      <c r="AD34" s="683">
        <v>284</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935164</v>
      </c>
      <c r="CS34" s="680"/>
      <c r="CT34" s="680"/>
      <c r="CU34" s="680"/>
      <c r="CV34" s="680"/>
      <c r="CW34" s="680"/>
      <c r="CX34" s="680"/>
      <c r="CY34" s="681"/>
      <c r="CZ34" s="684">
        <v>15</v>
      </c>
      <c r="DA34" s="713"/>
      <c r="DB34" s="713"/>
      <c r="DC34" s="717"/>
      <c r="DD34" s="688">
        <v>680793</v>
      </c>
      <c r="DE34" s="680"/>
      <c r="DF34" s="680"/>
      <c r="DG34" s="680"/>
      <c r="DH34" s="680"/>
      <c r="DI34" s="680"/>
      <c r="DJ34" s="680"/>
      <c r="DK34" s="681"/>
      <c r="DL34" s="688">
        <v>199563</v>
      </c>
      <c r="DM34" s="680"/>
      <c r="DN34" s="680"/>
      <c r="DO34" s="680"/>
      <c r="DP34" s="680"/>
      <c r="DQ34" s="680"/>
      <c r="DR34" s="680"/>
      <c r="DS34" s="680"/>
      <c r="DT34" s="680"/>
      <c r="DU34" s="680"/>
      <c r="DV34" s="681"/>
      <c r="DW34" s="684">
        <v>6.3</v>
      </c>
      <c r="DX34" s="713"/>
      <c r="DY34" s="713"/>
      <c r="DZ34" s="713"/>
      <c r="EA34" s="713"/>
      <c r="EB34" s="713"/>
      <c r="EC34" s="714"/>
    </row>
    <row r="35" spans="2:133" ht="11.25" customHeight="1" x14ac:dyDescent="0.15">
      <c r="B35" s="676" t="s">
        <v>327</v>
      </c>
      <c r="C35" s="677"/>
      <c r="D35" s="677"/>
      <c r="E35" s="677"/>
      <c r="F35" s="677"/>
      <c r="G35" s="677"/>
      <c r="H35" s="677"/>
      <c r="I35" s="677"/>
      <c r="J35" s="677"/>
      <c r="K35" s="677"/>
      <c r="L35" s="677"/>
      <c r="M35" s="677"/>
      <c r="N35" s="677"/>
      <c r="O35" s="677"/>
      <c r="P35" s="677"/>
      <c r="Q35" s="678"/>
      <c r="R35" s="679">
        <v>631035</v>
      </c>
      <c r="S35" s="680"/>
      <c r="T35" s="680"/>
      <c r="U35" s="680"/>
      <c r="V35" s="680"/>
      <c r="W35" s="680"/>
      <c r="X35" s="680"/>
      <c r="Y35" s="681"/>
      <c r="Z35" s="682">
        <v>9.8000000000000007</v>
      </c>
      <c r="AA35" s="682"/>
      <c r="AB35" s="682"/>
      <c r="AC35" s="682"/>
      <c r="AD35" s="683" t="s">
        <v>229</v>
      </c>
      <c r="AE35" s="683"/>
      <c r="AF35" s="683"/>
      <c r="AG35" s="683"/>
      <c r="AH35" s="683"/>
      <c r="AI35" s="683"/>
      <c r="AJ35" s="683"/>
      <c r="AK35" s="683"/>
      <c r="AL35" s="684" t="s">
        <v>229</v>
      </c>
      <c r="AM35" s="685"/>
      <c r="AN35" s="685"/>
      <c r="AO35" s="686"/>
      <c r="AP35" s="234"/>
      <c r="AQ35" s="752" t="s">
        <v>328</v>
      </c>
      <c r="AR35" s="753"/>
      <c r="AS35" s="753"/>
      <c r="AT35" s="753"/>
      <c r="AU35" s="753"/>
      <c r="AV35" s="753"/>
      <c r="AW35" s="753"/>
      <c r="AX35" s="753"/>
      <c r="AY35" s="754"/>
      <c r="AZ35" s="668">
        <v>814342</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4689</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126204</v>
      </c>
      <c r="CS35" s="715"/>
      <c r="CT35" s="715"/>
      <c r="CU35" s="715"/>
      <c r="CV35" s="715"/>
      <c r="CW35" s="715"/>
      <c r="CX35" s="715"/>
      <c r="CY35" s="716"/>
      <c r="CZ35" s="684">
        <v>2</v>
      </c>
      <c r="DA35" s="713"/>
      <c r="DB35" s="713"/>
      <c r="DC35" s="717"/>
      <c r="DD35" s="688">
        <v>126204</v>
      </c>
      <c r="DE35" s="715"/>
      <c r="DF35" s="715"/>
      <c r="DG35" s="715"/>
      <c r="DH35" s="715"/>
      <c r="DI35" s="715"/>
      <c r="DJ35" s="715"/>
      <c r="DK35" s="716"/>
      <c r="DL35" s="688">
        <v>126204</v>
      </c>
      <c r="DM35" s="715"/>
      <c r="DN35" s="715"/>
      <c r="DO35" s="715"/>
      <c r="DP35" s="715"/>
      <c r="DQ35" s="715"/>
      <c r="DR35" s="715"/>
      <c r="DS35" s="715"/>
      <c r="DT35" s="715"/>
      <c r="DU35" s="715"/>
      <c r="DV35" s="716"/>
      <c r="DW35" s="684">
        <v>4</v>
      </c>
      <c r="DX35" s="713"/>
      <c r="DY35" s="713"/>
      <c r="DZ35" s="713"/>
      <c r="EA35" s="713"/>
      <c r="EB35" s="713"/>
      <c r="EC35" s="714"/>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229</v>
      </c>
      <c r="S36" s="680"/>
      <c r="T36" s="680"/>
      <c r="U36" s="680"/>
      <c r="V36" s="680"/>
      <c r="W36" s="680"/>
      <c r="X36" s="680"/>
      <c r="Y36" s="681"/>
      <c r="Z36" s="682" t="s">
        <v>229</v>
      </c>
      <c r="AA36" s="682"/>
      <c r="AB36" s="682"/>
      <c r="AC36" s="682"/>
      <c r="AD36" s="683" t="s">
        <v>236</v>
      </c>
      <c r="AE36" s="683"/>
      <c r="AF36" s="683"/>
      <c r="AG36" s="683"/>
      <c r="AH36" s="683"/>
      <c r="AI36" s="683"/>
      <c r="AJ36" s="683"/>
      <c r="AK36" s="683"/>
      <c r="AL36" s="684" t="s">
        <v>229</v>
      </c>
      <c r="AM36" s="685"/>
      <c r="AN36" s="685"/>
      <c r="AO36" s="686"/>
      <c r="AQ36" s="756" t="s">
        <v>332</v>
      </c>
      <c r="AR36" s="757"/>
      <c r="AS36" s="757"/>
      <c r="AT36" s="757"/>
      <c r="AU36" s="757"/>
      <c r="AV36" s="757"/>
      <c r="AW36" s="757"/>
      <c r="AX36" s="757"/>
      <c r="AY36" s="758"/>
      <c r="AZ36" s="679">
        <v>346986</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2588</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1036167</v>
      </c>
      <c r="CS36" s="680"/>
      <c r="CT36" s="680"/>
      <c r="CU36" s="680"/>
      <c r="CV36" s="680"/>
      <c r="CW36" s="680"/>
      <c r="CX36" s="680"/>
      <c r="CY36" s="681"/>
      <c r="CZ36" s="684">
        <v>16.600000000000001</v>
      </c>
      <c r="DA36" s="713"/>
      <c r="DB36" s="713"/>
      <c r="DC36" s="717"/>
      <c r="DD36" s="688">
        <v>870063</v>
      </c>
      <c r="DE36" s="680"/>
      <c r="DF36" s="680"/>
      <c r="DG36" s="680"/>
      <c r="DH36" s="680"/>
      <c r="DI36" s="680"/>
      <c r="DJ36" s="680"/>
      <c r="DK36" s="681"/>
      <c r="DL36" s="688">
        <v>614797</v>
      </c>
      <c r="DM36" s="680"/>
      <c r="DN36" s="680"/>
      <c r="DO36" s="680"/>
      <c r="DP36" s="680"/>
      <c r="DQ36" s="680"/>
      <c r="DR36" s="680"/>
      <c r="DS36" s="680"/>
      <c r="DT36" s="680"/>
      <c r="DU36" s="680"/>
      <c r="DV36" s="681"/>
      <c r="DW36" s="684">
        <v>19.399999999999999</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v>125335</v>
      </c>
      <c r="S37" s="680"/>
      <c r="T37" s="680"/>
      <c r="U37" s="680"/>
      <c r="V37" s="680"/>
      <c r="W37" s="680"/>
      <c r="X37" s="680"/>
      <c r="Y37" s="681"/>
      <c r="Z37" s="682">
        <v>2</v>
      </c>
      <c r="AA37" s="682"/>
      <c r="AB37" s="682"/>
      <c r="AC37" s="682"/>
      <c r="AD37" s="683" t="s">
        <v>236</v>
      </c>
      <c r="AE37" s="683"/>
      <c r="AF37" s="683"/>
      <c r="AG37" s="683"/>
      <c r="AH37" s="683"/>
      <c r="AI37" s="683"/>
      <c r="AJ37" s="683"/>
      <c r="AK37" s="683"/>
      <c r="AL37" s="684" t="s">
        <v>229</v>
      </c>
      <c r="AM37" s="685"/>
      <c r="AN37" s="685"/>
      <c r="AO37" s="686"/>
      <c r="AQ37" s="756" t="s">
        <v>336</v>
      </c>
      <c r="AR37" s="757"/>
      <c r="AS37" s="757"/>
      <c r="AT37" s="757"/>
      <c r="AU37" s="757"/>
      <c r="AV37" s="757"/>
      <c r="AW37" s="757"/>
      <c r="AX37" s="757"/>
      <c r="AY37" s="758"/>
      <c r="AZ37" s="679">
        <v>308150</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777</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428242</v>
      </c>
      <c r="CS37" s="715"/>
      <c r="CT37" s="715"/>
      <c r="CU37" s="715"/>
      <c r="CV37" s="715"/>
      <c r="CW37" s="715"/>
      <c r="CX37" s="715"/>
      <c r="CY37" s="716"/>
      <c r="CZ37" s="684">
        <v>6.8</v>
      </c>
      <c r="DA37" s="713"/>
      <c r="DB37" s="713"/>
      <c r="DC37" s="717"/>
      <c r="DD37" s="688">
        <v>427937</v>
      </c>
      <c r="DE37" s="715"/>
      <c r="DF37" s="715"/>
      <c r="DG37" s="715"/>
      <c r="DH37" s="715"/>
      <c r="DI37" s="715"/>
      <c r="DJ37" s="715"/>
      <c r="DK37" s="716"/>
      <c r="DL37" s="688">
        <v>379202</v>
      </c>
      <c r="DM37" s="715"/>
      <c r="DN37" s="715"/>
      <c r="DO37" s="715"/>
      <c r="DP37" s="715"/>
      <c r="DQ37" s="715"/>
      <c r="DR37" s="715"/>
      <c r="DS37" s="715"/>
      <c r="DT37" s="715"/>
      <c r="DU37" s="715"/>
      <c r="DV37" s="716"/>
      <c r="DW37" s="684">
        <v>12</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6412412</v>
      </c>
      <c r="S38" s="760"/>
      <c r="T38" s="760"/>
      <c r="U38" s="760"/>
      <c r="V38" s="760"/>
      <c r="W38" s="760"/>
      <c r="X38" s="760"/>
      <c r="Y38" s="761"/>
      <c r="Z38" s="762">
        <v>100</v>
      </c>
      <c r="AA38" s="762"/>
      <c r="AB38" s="762"/>
      <c r="AC38" s="762"/>
      <c r="AD38" s="763">
        <v>3047592</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t="s">
        <v>236</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1236</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814342</v>
      </c>
      <c r="CS38" s="680"/>
      <c r="CT38" s="680"/>
      <c r="CU38" s="680"/>
      <c r="CV38" s="680"/>
      <c r="CW38" s="680"/>
      <c r="CX38" s="680"/>
      <c r="CY38" s="681"/>
      <c r="CZ38" s="684">
        <v>13</v>
      </c>
      <c r="DA38" s="713"/>
      <c r="DB38" s="713"/>
      <c r="DC38" s="717"/>
      <c r="DD38" s="688">
        <v>338356</v>
      </c>
      <c r="DE38" s="680"/>
      <c r="DF38" s="680"/>
      <c r="DG38" s="680"/>
      <c r="DH38" s="680"/>
      <c r="DI38" s="680"/>
      <c r="DJ38" s="680"/>
      <c r="DK38" s="681"/>
      <c r="DL38" s="688">
        <v>293892</v>
      </c>
      <c r="DM38" s="680"/>
      <c r="DN38" s="680"/>
      <c r="DO38" s="680"/>
      <c r="DP38" s="680"/>
      <c r="DQ38" s="680"/>
      <c r="DR38" s="680"/>
      <c r="DS38" s="680"/>
      <c r="DT38" s="680"/>
      <c r="DU38" s="680"/>
      <c r="DV38" s="681"/>
      <c r="DW38" s="684">
        <v>9.3000000000000007</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t="s">
        <v>236</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77</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85037</v>
      </c>
      <c r="CS39" s="715"/>
      <c r="CT39" s="715"/>
      <c r="CU39" s="715"/>
      <c r="CV39" s="715"/>
      <c r="CW39" s="715"/>
      <c r="CX39" s="715"/>
      <c r="CY39" s="716"/>
      <c r="CZ39" s="684">
        <v>1.4</v>
      </c>
      <c r="DA39" s="713"/>
      <c r="DB39" s="713"/>
      <c r="DC39" s="717"/>
      <c r="DD39" s="688">
        <v>73000</v>
      </c>
      <c r="DE39" s="715"/>
      <c r="DF39" s="715"/>
      <c r="DG39" s="715"/>
      <c r="DH39" s="715"/>
      <c r="DI39" s="715"/>
      <c r="DJ39" s="715"/>
      <c r="DK39" s="716"/>
      <c r="DL39" s="688" t="s">
        <v>236</v>
      </c>
      <c r="DM39" s="715"/>
      <c r="DN39" s="715"/>
      <c r="DO39" s="715"/>
      <c r="DP39" s="715"/>
      <c r="DQ39" s="715"/>
      <c r="DR39" s="715"/>
      <c r="DS39" s="715"/>
      <c r="DT39" s="715"/>
      <c r="DU39" s="715"/>
      <c r="DV39" s="716"/>
      <c r="DW39" s="684" t="s">
        <v>229</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44426</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236</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18520</v>
      </c>
      <c r="CS40" s="680"/>
      <c r="CT40" s="680"/>
      <c r="CU40" s="680"/>
      <c r="CV40" s="680"/>
      <c r="CW40" s="680"/>
      <c r="CX40" s="680"/>
      <c r="CY40" s="681"/>
      <c r="CZ40" s="684">
        <v>0.3</v>
      </c>
      <c r="DA40" s="713"/>
      <c r="DB40" s="713"/>
      <c r="DC40" s="717"/>
      <c r="DD40" s="688">
        <v>1710</v>
      </c>
      <c r="DE40" s="680"/>
      <c r="DF40" s="680"/>
      <c r="DG40" s="680"/>
      <c r="DH40" s="680"/>
      <c r="DI40" s="680"/>
      <c r="DJ40" s="680"/>
      <c r="DK40" s="681"/>
      <c r="DL40" s="688" t="s">
        <v>236</v>
      </c>
      <c r="DM40" s="680"/>
      <c r="DN40" s="680"/>
      <c r="DO40" s="680"/>
      <c r="DP40" s="680"/>
      <c r="DQ40" s="680"/>
      <c r="DR40" s="680"/>
      <c r="DS40" s="680"/>
      <c r="DT40" s="680"/>
      <c r="DU40" s="680"/>
      <c r="DV40" s="681"/>
      <c r="DW40" s="684" t="s">
        <v>236</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114780</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334</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229</v>
      </c>
      <c r="CS41" s="715"/>
      <c r="CT41" s="715"/>
      <c r="CU41" s="715"/>
      <c r="CV41" s="715"/>
      <c r="CW41" s="715"/>
      <c r="CX41" s="715"/>
      <c r="CY41" s="716"/>
      <c r="CZ41" s="684" t="s">
        <v>236</v>
      </c>
      <c r="DA41" s="713"/>
      <c r="DB41" s="713"/>
      <c r="DC41" s="717"/>
      <c r="DD41" s="688" t="s">
        <v>236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1493789</v>
      </c>
      <c r="CS42" s="680"/>
      <c r="CT42" s="680"/>
      <c r="CU42" s="680"/>
      <c r="CV42" s="680"/>
      <c r="CW42" s="680"/>
      <c r="CX42" s="680"/>
      <c r="CY42" s="681"/>
      <c r="CZ42" s="684">
        <v>23.9</v>
      </c>
      <c r="DA42" s="685"/>
      <c r="DB42" s="685"/>
      <c r="DC42" s="780"/>
      <c r="DD42" s="688">
        <v>135702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32338</v>
      </c>
      <c r="CS43" s="715"/>
      <c r="CT43" s="715"/>
      <c r="CU43" s="715"/>
      <c r="CV43" s="715"/>
      <c r="CW43" s="715"/>
      <c r="CX43" s="715"/>
      <c r="CY43" s="716"/>
      <c r="CZ43" s="684">
        <v>0.5</v>
      </c>
      <c r="DA43" s="713"/>
      <c r="DB43" s="713"/>
      <c r="DC43" s="717"/>
      <c r="DD43" s="688">
        <v>32338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308</v>
      </c>
      <c r="CE44" s="792"/>
      <c r="CF44" s="676" t="s">
        <v>358</v>
      </c>
      <c r="CG44" s="677"/>
      <c r="CH44" s="677"/>
      <c r="CI44" s="677"/>
      <c r="CJ44" s="677"/>
      <c r="CK44" s="677"/>
      <c r="CL44" s="677"/>
      <c r="CM44" s="677"/>
      <c r="CN44" s="677"/>
      <c r="CO44" s="677"/>
      <c r="CP44" s="677"/>
      <c r="CQ44" s="678"/>
      <c r="CR44" s="679">
        <v>1473171</v>
      </c>
      <c r="CS44" s="680"/>
      <c r="CT44" s="680"/>
      <c r="CU44" s="680"/>
      <c r="CV44" s="680"/>
      <c r="CW44" s="680"/>
      <c r="CX44" s="680"/>
      <c r="CY44" s="681"/>
      <c r="CZ44" s="684">
        <v>23.6</v>
      </c>
      <c r="DA44" s="685"/>
      <c r="DB44" s="685"/>
      <c r="DC44" s="780"/>
      <c r="DD44" s="688">
        <v>129729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204448</v>
      </c>
      <c r="CS45" s="715"/>
      <c r="CT45" s="715"/>
      <c r="CU45" s="715"/>
      <c r="CV45" s="715"/>
      <c r="CW45" s="715"/>
      <c r="CX45" s="715"/>
      <c r="CY45" s="716"/>
      <c r="CZ45" s="684">
        <v>3.3</v>
      </c>
      <c r="DA45" s="713"/>
      <c r="DB45" s="713"/>
      <c r="DC45" s="717"/>
      <c r="DD45" s="688">
        <v>1349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1231250</v>
      </c>
      <c r="CS46" s="680"/>
      <c r="CT46" s="680"/>
      <c r="CU46" s="680"/>
      <c r="CV46" s="680"/>
      <c r="CW46" s="680"/>
      <c r="CX46" s="680"/>
      <c r="CY46" s="681"/>
      <c r="CZ46" s="684">
        <v>19.7</v>
      </c>
      <c r="DA46" s="685"/>
      <c r="DB46" s="685"/>
      <c r="DC46" s="780"/>
      <c r="DD46" s="688">
        <v>122406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v>20618</v>
      </c>
      <c r="CS47" s="715"/>
      <c r="CT47" s="715"/>
      <c r="CU47" s="715"/>
      <c r="CV47" s="715"/>
      <c r="CW47" s="715"/>
      <c r="CX47" s="715"/>
      <c r="CY47" s="716"/>
      <c r="CZ47" s="684">
        <v>0.3</v>
      </c>
      <c r="DA47" s="713"/>
      <c r="DB47" s="713"/>
      <c r="DC47" s="717"/>
      <c r="DD47" s="688">
        <v>5973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229</v>
      </c>
      <c r="CS48" s="680"/>
      <c r="CT48" s="680"/>
      <c r="CU48" s="680"/>
      <c r="CV48" s="680"/>
      <c r="CW48" s="680"/>
      <c r="CX48" s="680"/>
      <c r="CY48" s="681"/>
      <c r="CZ48" s="684" t="s">
        <v>236</v>
      </c>
      <c r="DA48" s="685"/>
      <c r="DB48" s="685"/>
      <c r="DC48" s="780"/>
      <c r="DD48" s="688" t="s">
        <v>229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6253838</v>
      </c>
      <c r="CS49" s="749"/>
      <c r="CT49" s="749"/>
      <c r="CU49" s="749"/>
      <c r="CV49" s="749"/>
      <c r="CW49" s="749"/>
      <c r="CX49" s="749"/>
      <c r="CY49" s="781"/>
      <c r="CZ49" s="764">
        <v>100</v>
      </c>
      <c r="DA49" s="782"/>
      <c r="DB49" s="782"/>
      <c r="DC49" s="783"/>
      <c r="DD49" s="784">
        <v>3725943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ca8ohSmVYEANW8NYVu/+hdhCfzuZVtJ08xUenRn2kKBx7ukdZHzrhz1CWiBiW3nMd31NJTxANkBqTsokZ/RnEA==" saltValue="wn5klqohKQOdMhQU9JJPB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39370078740157483" right="0.39370078740157483"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6343</v>
      </c>
      <c r="R7" s="815"/>
      <c r="S7" s="815"/>
      <c r="T7" s="815"/>
      <c r="U7" s="815"/>
      <c r="V7" s="815">
        <v>6184</v>
      </c>
      <c r="W7" s="815"/>
      <c r="X7" s="815"/>
      <c r="Y7" s="815"/>
      <c r="Z7" s="815"/>
      <c r="AA7" s="815">
        <v>159</v>
      </c>
      <c r="AB7" s="815"/>
      <c r="AC7" s="815"/>
      <c r="AD7" s="815"/>
      <c r="AE7" s="816"/>
      <c r="AF7" s="817">
        <v>80</v>
      </c>
      <c r="AG7" s="818"/>
      <c r="AH7" s="818"/>
      <c r="AI7" s="818"/>
      <c r="AJ7" s="819"/>
      <c r="AK7" s="854">
        <v>193</v>
      </c>
      <c r="AL7" s="855"/>
      <c r="AM7" s="855"/>
      <c r="AN7" s="855"/>
      <c r="AO7" s="855"/>
      <c r="AP7" s="855">
        <v>5060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387</v>
      </c>
      <c r="C8" s="836"/>
      <c r="D8" s="836"/>
      <c r="E8" s="836"/>
      <c r="F8" s="836"/>
      <c r="G8" s="836"/>
      <c r="H8" s="836"/>
      <c r="I8" s="836"/>
      <c r="J8" s="836"/>
      <c r="K8" s="836"/>
      <c r="L8" s="836"/>
      <c r="M8" s="836"/>
      <c r="N8" s="836"/>
      <c r="O8" s="836"/>
      <c r="P8" s="837"/>
      <c r="Q8" s="838">
        <v>37</v>
      </c>
      <c r="R8" s="839"/>
      <c r="S8" s="839"/>
      <c r="T8" s="839"/>
      <c r="U8" s="839"/>
      <c r="V8" s="839">
        <v>37</v>
      </c>
      <c r="W8" s="839"/>
      <c r="X8" s="839"/>
      <c r="Y8" s="839"/>
      <c r="Z8" s="839"/>
      <c r="AA8" s="839">
        <v>0</v>
      </c>
      <c r="AB8" s="839"/>
      <c r="AC8" s="839"/>
      <c r="AD8" s="839"/>
      <c r="AE8" s="840"/>
      <c r="AF8" s="841" t="s">
        <v>388</v>
      </c>
      <c r="AG8" s="842"/>
      <c r="AH8" s="842"/>
      <c r="AI8" s="842"/>
      <c r="AJ8" s="843"/>
      <c r="AK8" s="844">
        <v>21</v>
      </c>
      <c r="AL8" s="845"/>
      <c r="AM8" s="845"/>
      <c r="AN8" s="845"/>
      <c r="AO8" s="845"/>
      <c r="AP8" s="845">
        <v>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t="s">
        <v>389</v>
      </c>
      <c r="C9" s="836"/>
      <c r="D9" s="836"/>
      <c r="E9" s="836"/>
      <c r="F9" s="836"/>
      <c r="G9" s="836"/>
      <c r="H9" s="836"/>
      <c r="I9" s="836"/>
      <c r="J9" s="836"/>
      <c r="K9" s="836"/>
      <c r="L9" s="836"/>
      <c r="M9" s="836"/>
      <c r="N9" s="836"/>
      <c r="O9" s="836"/>
      <c r="P9" s="837"/>
      <c r="Q9" s="838">
        <v>94</v>
      </c>
      <c r="R9" s="839"/>
      <c r="S9" s="839"/>
      <c r="T9" s="839"/>
      <c r="U9" s="839"/>
      <c r="V9" s="839">
        <v>94</v>
      </c>
      <c r="W9" s="839"/>
      <c r="X9" s="839"/>
      <c r="Y9" s="839"/>
      <c r="Z9" s="839"/>
      <c r="AA9" s="839">
        <v>0</v>
      </c>
      <c r="AB9" s="839"/>
      <c r="AC9" s="839"/>
      <c r="AD9" s="839"/>
      <c r="AE9" s="840"/>
      <c r="AF9" s="841" t="s">
        <v>390</v>
      </c>
      <c r="AG9" s="842"/>
      <c r="AH9" s="842"/>
      <c r="AI9" s="842"/>
      <c r="AJ9" s="843"/>
      <c r="AK9" s="844">
        <v>40</v>
      </c>
      <c r="AL9" s="845"/>
      <c r="AM9" s="845"/>
      <c r="AN9" s="845"/>
      <c r="AO9" s="845"/>
      <c r="AP9" s="845">
        <v>56</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392</v>
      </c>
      <c r="B23" s="870" t="s">
        <v>393</v>
      </c>
      <c r="C23" s="871"/>
      <c r="D23" s="871"/>
      <c r="E23" s="871"/>
      <c r="F23" s="871"/>
      <c r="G23" s="871"/>
      <c r="H23" s="871"/>
      <c r="I23" s="871"/>
      <c r="J23" s="871"/>
      <c r="K23" s="871"/>
      <c r="L23" s="871"/>
      <c r="M23" s="871"/>
      <c r="N23" s="871"/>
      <c r="O23" s="871"/>
      <c r="P23" s="872"/>
      <c r="Q23" s="873">
        <v>6412</v>
      </c>
      <c r="R23" s="874"/>
      <c r="S23" s="874"/>
      <c r="T23" s="874"/>
      <c r="U23" s="874"/>
      <c r="V23" s="874">
        <v>6254</v>
      </c>
      <c r="W23" s="874"/>
      <c r="X23" s="874"/>
      <c r="Y23" s="874"/>
      <c r="Z23" s="874"/>
      <c r="AA23" s="874">
        <v>159</v>
      </c>
      <c r="AB23" s="874"/>
      <c r="AC23" s="874"/>
      <c r="AD23" s="874"/>
      <c r="AE23" s="875"/>
      <c r="AF23" s="876">
        <v>80</v>
      </c>
      <c r="AG23" s="874"/>
      <c r="AH23" s="874"/>
      <c r="AI23" s="874"/>
      <c r="AJ23" s="877"/>
      <c r="AK23" s="878"/>
      <c r="AL23" s="879"/>
      <c r="AM23" s="879"/>
      <c r="AN23" s="879"/>
      <c r="AO23" s="879"/>
      <c r="AP23" s="874">
        <v>5116</v>
      </c>
      <c r="AQ23" s="874"/>
      <c r="AR23" s="874"/>
      <c r="AS23" s="874"/>
      <c r="AT23" s="874"/>
      <c r="AU23" s="880"/>
      <c r="AV23" s="880"/>
      <c r="AW23" s="880"/>
      <c r="AX23" s="880"/>
      <c r="AY23" s="881"/>
      <c r="AZ23" s="889" t="s">
        <v>394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397</v>
      </c>
      <c r="R26" s="798"/>
      <c r="S26" s="798"/>
      <c r="T26" s="798"/>
      <c r="U26" s="799"/>
      <c r="V26" s="797" t="s">
        <v>398</v>
      </c>
      <c r="W26" s="798"/>
      <c r="X26" s="798"/>
      <c r="Y26" s="798"/>
      <c r="Z26" s="799"/>
      <c r="AA26" s="797" t="s">
        <v>399</v>
      </c>
      <c r="AB26" s="798"/>
      <c r="AC26" s="798"/>
      <c r="AD26" s="798"/>
      <c r="AE26" s="798"/>
      <c r="AF26" s="892" t="s">
        <v>400</v>
      </c>
      <c r="AG26" s="893"/>
      <c r="AH26" s="893"/>
      <c r="AI26" s="893"/>
      <c r="AJ26" s="894"/>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405</v>
      </c>
      <c r="C28" s="812"/>
      <c r="D28" s="812"/>
      <c r="E28" s="812"/>
      <c r="F28" s="812"/>
      <c r="G28" s="812"/>
      <c r="H28" s="812"/>
      <c r="I28" s="812"/>
      <c r="J28" s="812"/>
      <c r="K28" s="812"/>
      <c r="L28" s="812"/>
      <c r="M28" s="812"/>
      <c r="N28" s="812"/>
      <c r="O28" s="812"/>
      <c r="P28" s="813"/>
      <c r="Q28" s="902">
        <v>592</v>
      </c>
      <c r="R28" s="903"/>
      <c r="S28" s="903"/>
      <c r="T28" s="903"/>
      <c r="U28" s="903"/>
      <c r="V28" s="903">
        <v>587</v>
      </c>
      <c r="W28" s="903"/>
      <c r="X28" s="903"/>
      <c r="Y28" s="903"/>
      <c r="Z28" s="903"/>
      <c r="AA28" s="903">
        <v>5</v>
      </c>
      <c r="AB28" s="903"/>
      <c r="AC28" s="903"/>
      <c r="AD28" s="903"/>
      <c r="AE28" s="904"/>
      <c r="AF28" s="905">
        <v>5</v>
      </c>
      <c r="AG28" s="903"/>
      <c r="AH28" s="903"/>
      <c r="AI28" s="903"/>
      <c r="AJ28" s="906"/>
      <c r="AK28" s="907">
        <v>44</v>
      </c>
      <c r="AL28" s="898"/>
      <c r="AM28" s="898"/>
      <c r="AN28" s="898"/>
      <c r="AO28" s="898"/>
      <c r="AP28" s="898">
        <v>0</v>
      </c>
      <c r="AQ28" s="898"/>
      <c r="AR28" s="898"/>
      <c r="AS28" s="898"/>
      <c r="AT28" s="898"/>
      <c r="AU28" s="898">
        <v>0</v>
      </c>
      <c r="AV28" s="898"/>
      <c r="AW28" s="898"/>
      <c r="AX28" s="898"/>
      <c r="AY28" s="898"/>
      <c r="AZ28" s="899" t="s">
        <v>596</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406</v>
      </c>
      <c r="C29" s="836"/>
      <c r="D29" s="836"/>
      <c r="E29" s="836"/>
      <c r="F29" s="836"/>
      <c r="G29" s="836"/>
      <c r="H29" s="836"/>
      <c r="I29" s="836"/>
      <c r="J29" s="836"/>
      <c r="K29" s="836"/>
      <c r="L29" s="836"/>
      <c r="M29" s="836"/>
      <c r="N29" s="836"/>
      <c r="O29" s="836"/>
      <c r="P29" s="837"/>
      <c r="Q29" s="838">
        <v>201</v>
      </c>
      <c r="R29" s="839"/>
      <c r="S29" s="839"/>
      <c r="T29" s="839"/>
      <c r="U29" s="839"/>
      <c r="V29" s="839">
        <v>201</v>
      </c>
      <c r="W29" s="839"/>
      <c r="X29" s="839"/>
      <c r="Y29" s="839"/>
      <c r="Z29" s="839"/>
      <c r="AA29" s="839">
        <v>0</v>
      </c>
      <c r="AB29" s="839"/>
      <c r="AC29" s="839"/>
      <c r="AD29" s="839"/>
      <c r="AE29" s="840"/>
      <c r="AF29" s="841" t="s">
        <v>229</v>
      </c>
      <c r="AG29" s="842"/>
      <c r="AH29" s="842"/>
      <c r="AI29" s="842"/>
      <c r="AJ29" s="843"/>
      <c r="AK29" s="910">
        <v>115</v>
      </c>
      <c r="AL29" s="911"/>
      <c r="AM29" s="911"/>
      <c r="AN29" s="911"/>
      <c r="AO29" s="911"/>
      <c r="AP29" s="911">
        <v>0</v>
      </c>
      <c r="AQ29" s="911"/>
      <c r="AR29" s="911"/>
      <c r="AS29" s="911"/>
      <c r="AT29" s="911"/>
      <c r="AU29" s="911">
        <v>0</v>
      </c>
      <c r="AV29" s="911"/>
      <c r="AW29" s="911"/>
      <c r="AX29" s="911"/>
      <c r="AY29" s="911"/>
      <c r="AZ29" s="912" t="s">
        <v>596</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407</v>
      </c>
      <c r="C30" s="836"/>
      <c r="D30" s="836"/>
      <c r="E30" s="836"/>
      <c r="F30" s="836"/>
      <c r="G30" s="836"/>
      <c r="H30" s="836"/>
      <c r="I30" s="836"/>
      <c r="J30" s="836"/>
      <c r="K30" s="836"/>
      <c r="L30" s="836"/>
      <c r="M30" s="836"/>
      <c r="N30" s="836"/>
      <c r="O30" s="836"/>
      <c r="P30" s="837"/>
      <c r="Q30" s="838">
        <v>777</v>
      </c>
      <c r="R30" s="839"/>
      <c r="S30" s="839"/>
      <c r="T30" s="839"/>
      <c r="U30" s="839"/>
      <c r="V30" s="839">
        <v>777</v>
      </c>
      <c r="W30" s="839"/>
      <c r="X30" s="839"/>
      <c r="Y30" s="839"/>
      <c r="Z30" s="839"/>
      <c r="AA30" s="839">
        <v>0</v>
      </c>
      <c r="AB30" s="839"/>
      <c r="AC30" s="839"/>
      <c r="AD30" s="839"/>
      <c r="AE30" s="840"/>
      <c r="AF30" s="841">
        <v>0</v>
      </c>
      <c r="AG30" s="842"/>
      <c r="AH30" s="842"/>
      <c r="AI30" s="842"/>
      <c r="AJ30" s="843"/>
      <c r="AK30" s="910">
        <v>355</v>
      </c>
      <c r="AL30" s="911"/>
      <c r="AM30" s="911"/>
      <c r="AN30" s="911"/>
      <c r="AO30" s="911"/>
      <c r="AP30" s="911">
        <v>690</v>
      </c>
      <c r="AQ30" s="911"/>
      <c r="AR30" s="911"/>
      <c r="AS30" s="911"/>
      <c r="AT30" s="911"/>
      <c r="AU30" s="911">
        <v>303</v>
      </c>
      <c r="AV30" s="911"/>
      <c r="AW30" s="911"/>
      <c r="AX30" s="911"/>
      <c r="AY30" s="911"/>
      <c r="AZ30" s="912" t="s">
        <v>596</v>
      </c>
      <c r="BA30" s="912"/>
      <c r="BB30" s="912"/>
      <c r="BC30" s="912"/>
      <c r="BD30" s="912"/>
      <c r="BE30" s="908" t="s">
        <v>408</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409</v>
      </c>
      <c r="C31" s="836"/>
      <c r="D31" s="836"/>
      <c r="E31" s="836"/>
      <c r="F31" s="836"/>
      <c r="G31" s="836"/>
      <c r="H31" s="836"/>
      <c r="I31" s="836"/>
      <c r="J31" s="836"/>
      <c r="K31" s="836"/>
      <c r="L31" s="836"/>
      <c r="M31" s="836"/>
      <c r="N31" s="836"/>
      <c r="O31" s="836"/>
      <c r="P31" s="837"/>
      <c r="Q31" s="838">
        <v>129</v>
      </c>
      <c r="R31" s="839"/>
      <c r="S31" s="839"/>
      <c r="T31" s="839"/>
      <c r="U31" s="839"/>
      <c r="V31" s="839">
        <v>129</v>
      </c>
      <c r="W31" s="839"/>
      <c r="X31" s="839"/>
      <c r="Y31" s="839"/>
      <c r="Z31" s="839"/>
      <c r="AA31" s="839">
        <v>0</v>
      </c>
      <c r="AB31" s="839"/>
      <c r="AC31" s="839"/>
      <c r="AD31" s="839"/>
      <c r="AE31" s="840"/>
      <c r="AF31" s="841" t="s">
        <v>229</v>
      </c>
      <c r="AG31" s="842"/>
      <c r="AH31" s="842"/>
      <c r="AI31" s="842"/>
      <c r="AJ31" s="843"/>
      <c r="AK31" s="910">
        <v>88</v>
      </c>
      <c r="AL31" s="911"/>
      <c r="AM31" s="911"/>
      <c r="AN31" s="911"/>
      <c r="AO31" s="911"/>
      <c r="AP31" s="911">
        <v>519</v>
      </c>
      <c r="AQ31" s="911"/>
      <c r="AR31" s="911"/>
      <c r="AS31" s="911"/>
      <c r="AT31" s="911"/>
      <c r="AU31" s="911">
        <v>519</v>
      </c>
      <c r="AV31" s="911"/>
      <c r="AW31" s="911"/>
      <c r="AX31" s="911"/>
      <c r="AY31" s="911"/>
      <c r="AZ31" s="912" t="s">
        <v>596</v>
      </c>
      <c r="BA31" s="912"/>
      <c r="BB31" s="912"/>
      <c r="BC31" s="912"/>
      <c r="BD31" s="912"/>
      <c r="BE31" s="908" t="s">
        <v>410</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411</v>
      </c>
      <c r="C32" s="836"/>
      <c r="D32" s="836"/>
      <c r="E32" s="836"/>
      <c r="F32" s="836"/>
      <c r="G32" s="836"/>
      <c r="H32" s="836"/>
      <c r="I32" s="836"/>
      <c r="J32" s="836"/>
      <c r="K32" s="836"/>
      <c r="L32" s="836"/>
      <c r="M32" s="836"/>
      <c r="N32" s="836"/>
      <c r="O32" s="836"/>
      <c r="P32" s="837"/>
      <c r="Q32" s="838">
        <v>301</v>
      </c>
      <c r="R32" s="839"/>
      <c r="S32" s="839"/>
      <c r="T32" s="839"/>
      <c r="U32" s="839"/>
      <c r="V32" s="839">
        <v>301</v>
      </c>
      <c r="W32" s="839"/>
      <c r="X32" s="839"/>
      <c r="Y32" s="839"/>
      <c r="Z32" s="839"/>
      <c r="AA32" s="839">
        <v>0</v>
      </c>
      <c r="AB32" s="839"/>
      <c r="AC32" s="839"/>
      <c r="AD32" s="839"/>
      <c r="AE32" s="840"/>
      <c r="AF32" s="841" t="s">
        <v>412</v>
      </c>
      <c r="AG32" s="842"/>
      <c r="AH32" s="842"/>
      <c r="AI32" s="842"/>
      <c r="AJ32" s="843"/>
      <c r="AK32" s="910">
        <v>220</v>
      </c>
      <c r="AL32" s="911"/>
      <c r="AM32" s="911"/>
      <c r="AN32" s="911"/>
      <c r="AO32" s="911"/>
      <c r="AP32" s="911">
        <v>36</v>
      </c>
      <c r="AQ32" s="911"/>
      <c r="AR32" s="911"/>
      <c r="AS32" s="911"/>
      <c r="AT32" s="911"/>
      <c r="AU32" s="911">
        <v>0</v>
      </c>
      <c r="AV32" s="911"/>
      <c r="AW32" s="911"/>
      <c r="AX32" s="911"/>
      <c r="AY32" s="911"/>
      <c r="AZ32" s="912" t="s">
        <v>596</v>
      </c>
      <c r="BA32" s="912"/>
      <c r="BB32" s="912"/>
      <c r="BC32" s="912"/>
      <c r="BD32" s="912"/>
      <c r="BE32" s="908" t="s">
        <v>413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392</v>
      </c>
      <c r="B63" s="870" t="s">
        <v>415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v>
      </c>
      <c r="AG63" s="922"/>
      <c r="AH63" s="922"/>
      <c r="AI63" s="922"/>
      <c r="AJ63" s="923"/>
      <c r="AK63" s="924"/>
      <c r="AL63" s="919"/>
      <c r="AM63" s="919"/>
      <c r="AN63" s="919"/>
      <c r="AO63" s="919"/>
      <c r="AP63" s="922">
        <v>1244</v>
      </c>
      <c r="AQ63" s="922"/>
      <c r="AR63" s="922"/>
      <c r="AS63" s="922"/>
      <c r="AT63" s="922"/>
      <c r="AU63" s="922">
        <v>867</v>
      </c>
      <c r="AV63" s="922"/>
      <c r="AW63" s="922"/>
      <c r="AX63" s="922"/>
      <c r="AY63" s="922"/>
      <c r="AZ63" s="926"/>
      <c r="BA63" s="926"/>
      <c r="BB63" s="926"/>
      <c r="BC63" s="926"/>
      <c r="BD63" s="926"/>
      <c r="BE63" s="927"/>
      <c r="BF63" s="927"/>
      <c r="BG63" s="927"/>
      <c r="BH63" s="927"/>
      <c r="BI63" s="928"/>
      <c r="BJ63" s="929" t="s">
        <v>390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417</v>
      </c>
      <c r="B66" s="821"/>
      <c r="C66" s="821"/>
      <c r="D66" s="821"/>
      <c r="E66" s="821"/>
      <c r="F66" s="821"/>
      <c r="G66" s="821"/>
      <c r="H66" s="821"/>
      <c r="I66" s="821"/>
      <c r="J66" s="821"/>
      <c r="K66" s="821"/>
      <c r="L66" s="821"/>
      <c r="M66" s="821"/>
      <c r="N66" s="821"/>
      <c r="O66" s="821"/>
      <c r="P66" s="822"/>
      <c r="Q66" s="797" t="s">
        <v>418</v>
      </c>
      <c r="R66" s="798"/>
      <c r="S66" s="798"/>
      <c r="T66" s="798"/>
      <c r="U66" s="799"/>
      <c r="V66" s="797" t="s">
        <v>419</v>
      </c>
      <c r="W66" s="798"/>
      <c r="X66" s="798"/>
      <c r="Y66" s="798"/>
      <c r="Z66" s="799"/>
      <c r="AA66" s="797" t="s">
        <v>399</v>
      </c>
      <c r="AB66" s="798"/>
      <c r="AC66" s="798"/>
      <c r="AD66" s="798"/>
      <c r="AE66" s="799"/>
      <c r="AF66" s="932" t="s">
        <v>420</v>
      </c>
      <c r="AG66" s="893"/>
      <c r="AH66" s="893"/>
      <c r="AI66" s="893"/>
      <c r="AJ66" s="933"/>
      <c r="AK66" s="797" t="s">
        <v>421</v>
      </c>
      <c r="AL66" s="821"/>
      <c r="AM66" s="821"/>
      <c r="AN66" s="821"/>
      <c r="AO66" s="822"/>
      <c r="AP66" s="797" t="s">
        <v>402</v>
      </c>
      <c r="AQ66" s="798"/>
      <c r="AR66" s="798"/>
      <c r="AS66" s="798"/>
      <c r="AT66" s="799"/>
      <c r="AU66" s="797" t="s">
        <v>422</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597</v>
      </c>
      <c r="C68" s="950"/>
      <c r="D68" s="950"/>
      <c r="E68" s="950"/>
      <c r="F68" s="950"/>
      <c r="G68" s="950"/>
      <c r="H68" s="950"/>
      <c r="I68" s="950"/>
      <c r="J68" s="950"/>
      <c r="K68" s="950"/>
      <c r="L68" s="950"/>
      <c r="M68" s="950"/>
      <c r="N68" s="950"/>
      <c r="O68" s="950"/>
      <c r="P68" s="951"/>
      <c r="Q68" s="952">
        <v>8511</v>
      </c>
      <c r="R68" s="946"/>
      <c r="S68" s="946"/>
      <c r="T68" s="946"/>
      <c r="U68" s="946"/>
      <c r="V68" s="946">
        <v>8447</v>
      </c>
      <c r="W68" s="946"/>
      <c r="X68" s="946"/>
      <c r="Y68" s="946"/>
      <c r="Z68" s="946"/>
      <c r="AA68" s="946">
        <v>64</v>
      </c>
      <c r="AB68" s="946"/>
      <c r="AC68" s="946"/>
      <c r="AD68" s="946"/>
      <c r="AE68" s="946"/>
      <c r="AF68" s="946">
        <v>64</v>
      </c>
      <c r="AG68" s="946"/>
      <c r="AH68" s="946"/>
      <c r="AI68" s="946"/>
      <c r="AJ68" s="946"/>
      <c r="AK68" s="946">
        <v>1110</v>
      </c>
      <c r="AL68" s="946"/>
      <c r="AM68" s="946"/>
      <c r="AN68" s="946"/>
      <c r="AO68" s="946"/>
      <c r="AP68" s="946" t="s">
        <v>596</v>
      </c>
      <c r="AQ68" s="946"/>
      <c r="AR68" s="946"/>
      <c r="AS68" s="946"/>
      <c r="AT68" s="946"/>
      <c r="AU68" s="946" t="s">
        <v>596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600</v>
      </c>
      <c r="C69" s="954"/>
      <c r="D69" s="954"/>
      <c r="E69" s="954"/>
      <c r="F69" s="954"/>
      <c r="G69" s="954"/>
      <c r="H69" s="954"/>
      <c r="I69" s="954"/>
      <c r="J69" s="954"/>
      <c r="K69" s="954"/>
      <c r="L69" s="954"/>
      <c r="M69" s="954"/>
      <c r="N69" s="954"/>
      <c r="O69" s="954"/>
      <c r="P69" s="955"/>
      <c r="Q69" s="956">
        <v>2074</v>
      </c>
      <c r="R69" s="911"/>
      <c r="S69" s="911"/>
      <c r="T69" s="911"/>
      <c r="U69" s="911"/>
      <c r="V69" s="911">
        <v>1850</v>
      </c>
      <c r="W69" s="911"/>
      <c r="X69" s="911"/>
      <c r="Y69" s="911"/>
      <c r="Z69" s="911"/>
      <c r="AA69" s="911">
        <v>224</v>
      </c>
      <c r="AB69" s="911"/>
      <c r="AC69" s="911"/>
      <c r="AD69" s="911"/>
      <c r="AE69" s="911"/>
      <c r="AF69" s="911">
        <v>224</v>
      </c>
      <c r="AG69" s="911"/>
      <c r="AH69" s="911"/>
      <c r="AI69" s="911"/>
      <c r="AJ69" s="911"/>
      <c r="AK69" s="911" t="s">
        <v>596</v>
      </c>
      <c r="AL69" s="911"/>
      <c r="AM69" s="911"/>
      <c r="AN69" s="911"/>
      <c r="AO69" s="911"/>
      <c r="AP69" s="911" t="s">
        <v>596</v>
      </c>
      <c r="AQ69" s="911"/>
      <c r="AR69" s="911"/>
      <c r="AS69" s="911"/>
      <c r="AT69" s="911"/>
      <c r="AU69" s="911" t="s">
        <v>596</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601</v>
      </c>
      <c r="C70" s="954"/>
      <c r="D70" s="954"/>
      <c r="E70" s="954"/>
      <c r="F70" s="954"/>
      <c r="G70" s="954"/>
      <c r="H70" s="954"/>
      <c r="I70" s="954"/>
      <c r="J70" s="954"/>
      <c r="K70" s="954"/>
      <c r="L70" s="954"/>
      <c r="M70" s="954"/>
      <c r="N70" s="954"/>
      <c r="O70" s="954"/>
      <c r="P70" s="955"/>
      <c r="Q70" s="956">
        <v>848493</v>
      </c>
      <c r="R70" s="911"/>
      <c r="S70" s="911"/>
      <c r="T70" s="911"/>
      <c r="U70" s="911"/>
      <c r="V70" s="911">
        <v>821243</v>
      </c>
      <c r="W70" s="911"/>
      <c r="X70" s="911"/>
      <c r="Y70" s="911"/>
      <c r="Z70" s="911"/>
      <c r="AA70" s="911">
        <v>27250</v>
      </c>
      <c r="AB70" s="911"/>
      <c r="AC70" s="911"/>
      <c r="AD70" s="911"/>
      <c r="AE70" s="911"/>
      <c r="AF70" s="911">
        <v>27250</v>
      </c>
      <c r="AG70" s="911"/>
      <c r="AH70" s="911"/>
      <c r="AI70" s="911"/>
      <c r="AJ70" s="911"/>
      <c r="AK70" s="911">
        <v>2</v>
      </c>
      <c r="AL70" s="911"/>
      <c r="AM70" s="911"/>
      <c r="AN70" s="911"/>
      <c r="AO70" s="911"/>
      <c r="AP70" s="911" t="s">
        <v>596</v>
      </c>
      <c r="AQ70" s="911"/>
      <c r="AR70" s="911"/>
      <c r="AS70" s="911"/>
      <c r="AT70" s="911"/>
      <c r="AU70" s="911" t="s">
        <v>596</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598</v>
      </c>
      <c r="C71" s="954"/>
      <c r="D71" s="954"/>
      <c r="E71" s="954"/>
      <c r="F71" s="954"/>
      <c r="G71" s="954"/>
      <c r="H71" s="954"/>
      <c r="I71" s="954"/>
      <c r="J71" s="954"/>
      <c r="K71" s="954"/>
      <c r="L71" s="954"/>
      <c r="M71" s="954"/>
      <c r="N71" s="954"/>
      <c r="O71" s="954"/>
      <c r="P71" s="955"/>
      <c r="Q71" s="956">
        <v>17</v>
      </c>
      <c r="R71" s="911"/>
      <c r="S71" s="911"/>
      <c r="T71" s="911"/>
      <c r="U71" s="911"/>
      <c r="V71" s="911">
        <v>16</v>
      </c>
      <c r="W71" s="911"/>
      <c r="X71" s="911"/>
      <c r="Y71" s="911"/>
      <c r="Z71" s="911"/>
      <c r="AA71" s="911">
        <v>1</v>
      </c>
      <c r="AB71" s="911"/>
      <c r="AC71" s="911"/>
      <c r="AD71" s="911"/>
      <c r="AE71" s="911"/>
      <c r="AF71" s="911">
        <v>1</v>
      </c>
      <c r="AG71" s="911"/>
      <c r="AH71" s="911"/>
      <c r="AI71" s="911"/>
      <c r="AJ71" s="911"/>
      <c r="AK71" s="911">
        <v>3</v>
      </c>
      <c r="AL71" s="911"/>
      <c r="AM71" s="911"/>
      <c r="AN71" s="911"/>
      <c r="AO71" s="911"/>
      <c r="AP71" s="911" t="s">
        <v>596</v>
      </c>
      <c r="AQ71" s="911"/>
      <c r="AR71" s="911"/>
      <c r="AS71" s="911"/>
      <c r="AT71" s="911"/>
      <c r="AU71" s="911" t="s">
        <v>596</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599</v>
      </c>
      <c r="C72" s="954"/>
      <c r="D72" s="954"/>
      <c r="E72" s="954"/>
      <c r="F72" s="954"/>
      <c r="G72" s="954"/>
      <c r="H72" s="954"/>
      <c r="I72" s="954"/>
      <c r="J72" s="954"/>
      <c r="K72" s="954"/>
      <c r="L72" s="954"/>
      <c r="M72" s="954"/>
      <c r="N72" s="954"/>
      <c r="O72" s="954"/>
      <c r="P72" s="955"/>
      <c r="Q72" s="956">
        <v>707</v>
      </c>
      <c r="R72" s="911"/>
      <c r="S72" s="911"/>
      <c r="T72" s="911"/>
      <c r="U72" s="911"/>
      <c r="V72" s="911">
        <v>675</v>
      </c>
      <c r="W72" s="911"/>
      <c r="X72" s="911"/>
      <c r="Y72" s="911"/>
      <c r="Z72" s="911"/>
      <c r="AA72" s="911">
        <v>32</v>
      </c>
      <c r="AB72" s="911"/>
      <c r="AC72" s="911"/>
      <c r="AD72" s="911"/>
      <c r="AE72" s="911"/>
      <c r="AF72" s="911">
        <v>32</v>
      </c>
      <c r="AG72" s="911"/>
      <c r="AH72" s="911"/>
      <c r="AI72" s="911"/>
      <c r="AJ72" s="911"/>
      <c r="AK72" s="911">
        <v>13</v>
      </c>
      <c r="AL72" s="911"/>
      <c r="AM72" s="911"/>
      <c r="AN72" s="911"/>
      <c r="AO72" s="911"/>
      <c r="AP72" s="911" t="s">
        <v>596</v>
      </c>
      <c r="AQ72" s="911"/>
      <c r="AR72" s="911"/>
      <c r="AS72" s="911"/>
      <c r="AT72" s="911"/>
      <c r="AU72" s="911" t="s">
        <v>596</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602</v>
      </c>
      <c r="C73" s="954"/>
      <c r="D73" s="954"/>
      <c r="E73" s="954"/>
      <c r="F73" s="954"/>
      <c r="G73" s="954"/>
      <c r="H73" s="954"/>
      <c r="I73" s="954"/>
      <c r="J73" s="954"/>
      <c r="K73" s="954"/>
      <c r="L73" s="954"/>
      <c r="M73" s="954"/>
      <c r="N73" s="954"/>
      <c r="O73" s="954"/>
      <c r="P73" s="955"/>
      <c r="Q73" s="956">
        <v>7896</v>
      </c>
      <c r="R73" s="911"/>
      <c r="S73" s="911"/>
      <c r="T73" s="911"/>
      <c r="U73" s="911"/>
      <c r="V73" s="911">
        <v>7658</v>
      </c>
      <c r="W73" s="911"/>
      <c r="X73" s="911"/>
      <c r="Y73" s="911"/>
      <c r="Z73" s="911"/>
      <c r="AA73" s="911">
        <v>238</v>
      </c>
      <c r="AB73" s="911"/>
      <c r="AC73" s="911"/>
      <c r="AD73" s="911"/>
      <c r="AE73" s="911"/>
      <c r="AF73" s="911">
        <v>238</v>
      </c>
      <c r="AG73" s="911"/>
      <c r="AH73" s="911"/>
      <c r="AI73" s="911"/>
      <c r="AJ73" s="911"/>
      <c r="AK73" s="911" t="s">
        <v>596</v>
      </c>
      <c r="AL73" s="911"/>
      <c r="AM73" s="911"/>
      <c r="AN73" s="911"/>
      <c r="AO73" s="911"/>
      <c r="AP73" s="911" t="s">
        <v>596</v>
      </c>
      <c r="AQ73" s="911"/>
      <c r="AR73" s="911"/>
      <c r="AS73" s="911"/>
      <c r="AT73" s="911"/>
      <c r="AU73" s="911" t="s">
        <v>596</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603</v>
      </c>
      <c r="C74" s="954"/>
      <c r="D74" s="954"/>
      <c r="E74" s="954"/>
      <c r="F74" s="954"/>
      <c r="G74" s="954"/>
      <c r="H74" s="954"/>
      <c r="I74" s="954"/>
      <c r="J74" s="954"/>
      <c r="K74" s="954"/>
      <c r="L74" s="954"/>
      <c r="M74" s="954"/>
      <c r="N74" s="954"/>
      <c r="O74" s="954"/>
      <c r="P74" s="955"/>
      <c r="Q74" s="956">
        <v>58309</v>
      </c>
      <c r="R74" s="911"/>
      <c r="S74" s="911"/>
      <c r="T74" s="911"/>
      <c r="U74" s="911"/>
      <c r="V74" s="911">
        <v>56720</v>
      </c>
      <c r="W74" s="911"/>
      <c r="X74" s="911"/>
      <c r="Y74" s="911"/>
      <c r="Z74" s="911"/>
      <c r="AA74" s="911">
        <v>1589</v>
      </c>
      <c r="AB74" s="911"/>
      <c r="AC74" s="911"/>
      <c r="AD74" s="911"/>
      <c r="AE74" s="911"/>
      <c r="AF74" s="911">
        <v>1589</v>
      </c>
      <c r="AG74" s="911"/>
      <c r="AH74" s="911"/>
      <c r="AI74" s="911"/>
      <c r="AJ74" s="911"/>
      <c r="AK74" s="911" t="s">
        <v>596</v>
      </c>
      <c r="AL74" s="911"/>
      <c r="AM74" s="911"/>
      <c r="AN74" s="911"/>
      <c r="AO74" s="911"/>
      <c r="AP74" s="911" t="s">
        <v>596</v>
      </c>
      <c r="AQ74" s="911"/>
      <c r="AR74" s="911"/>
      <c r="AS74" s="911"/>
      <c r="AT74" s="911"/>
      <c r="AU74" s="911" t="s">
        <v>596</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392</v>
      </c>
      <c r="B88" s="870" t="s">
        <v>423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29398</v>
      </c>
      <c r="AG88" s="922"/>
      <c r="AH88" s="922"/>
      <c r="AI88" s="922"/>
      <c r="AJ88" s="922"/>
      <c r="AK88" s="919"/>
      <c r="AL88" s="919"/>
      <c r="AM88" s="919"/>
      <c r="AN88" s="919"/>
      <c r="AO88" s="919"/>
      <c r="AP88" s="922" t="s">
        <v>596</v>
      </c>
      <c r="AQ88" s="922"/>
      <c r="AR88" s="922"/>
      <c r="AS88" s="922"/>
      <c r="AT88" s="922"/>
      <c r="AU88" s="922" t="s">
        <v>596</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70" t="s">
        <v>424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432</v>
      </c>
      <c r="AB109" s="975"/>
      <c r="AC109" s="975"/>
      <c r="AD109" s="975"/>
      <c r="AE109" s="976"/>
      <c r="AF109" s="974" t="s">
        <v>307</v>
      </c>
      <c r="AG109" s="975"/>
      <c r="AH109" s="975"/>
      <c r="AI109" s="975"/>
      <c r="AJ109" s="976"/>
      <c r="AK109" s="974" t="s">
        <v>306</v>
      </c>
      <c r="AL109" s="975"/>
      <c r="AM109" s="975"/>
      <c r="AN109" s="975"/>
      <c r="AO109" s="976"/>
      <c r="AP109" s="974" t="s">
        <v>433</v>
      </c>
      <c r="AQ109" s="975"/>
      <c r="AR109" s="975"/>
      <c r="AS109" s="975"/>
      <c r="AT109" s="977"/>
      <c r="AU109" s="994" t="s">
        <v>431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432</v>
      </c>
      <c r="BR109" s="975"/>
      <c r="BS109" s="975"/>
      <c r="BT109" s="975"/>
      <c r="BU109" s="976"/>
      <c r="BV109" s="974" t="s">
        <v>307</v>
      </c>
      <c r="BW109" s="975"/>
      <c r="BX109" s="975"/>
      <c r="BY109" s="975"/>
      <c r="BZ109" s="976"/>
      <c r="CA109" s="974" t="s">
        <v>306</v>
      </c>
      <c r="CB109" s="975"/>
      <c r="CC109" s="975"/>
      <c r="CD109" s="975"/>
      <c r="CE109" s="976"/>
      <c r="CF109" s="995" t="s">
        <v>433</v>
      </c>
      <c r="CG109" s="995"/>
      <c r="CH109" s="995"/>
      <c r="CI109" s="995"/>
      <c r="CJ109" s="995"/>
      <c r="CK109" s="974" t="s">
        <v>434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432</v>
      </c>
      <c r="DH109" s="975"/>
      <c r="DI109" s="975"/>
      <c r="DJ109" s="975"/>
      <c r="DK109" s="976"/>
      <c r="DL109" s="974" t="s">
        <v>307</v>
      </c>
      <c r="DM109" s="975"/>
      <c r="DN109" s="975"/>
      <c r="DO109" s="975"/>
      <c r="DP109" s="976"/>
      <c r="DQ109" s="974" t="s">
        <v>306</v>
      </c>
      <c r="DR109" s="975"/>
      <c r="DS109" s="975"/>
      <c r="DT109" s="975"/>
      <c r="DU109" s="976"/>
      <c r="DV109" s="974" t="s">
        <v>433</v>
      </c>
      <c r="DW109" s="975"/>
      <c r="DX109" s="975"/>
      <c r="DY109" s="975"/>
      <c r="DZ109" s="977"/>
    </row>
    <row r="110" spans="1:131" s="246" customFormat="1" ht="26.25" customHeight="1" x14ac:dyDescent="0.15">
      <c r="A110" s="978" t="s">
        <v>435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705125</v>
      </c>
      <c r="AB110" s="982"/>
      <c r="AC110" s="982"/>
      <c r="AD110" s="982"/>
      <c r="AE110" s="983"/>
      <c r="AF110" s="984">
        <v>686330</v>
      </c>
      <c r="AG110" s="982"/>
      <c r="AH110" s="982"/>
      <c r="AI110" s="982"/>
      <c r="AJ110" s="983"/>
      <c r="AK110" s="984">
        <v>582329</v>
      </c>
      <c r="AL110" s="982"/>
      <c r="AM110" s="982"/>
      <c r="AN110" s="982"/>
      <c r="AO110" s="983"/>
      <c r="AP110" s="985">
        <v>21.9</v>
      </c>
      <c r="AQ110" s="986"/>
      <c r="AR110" s="986"/>
      <c r="AS110" s="986"/>
      <c r="AT110" s="987"/>
      <c r="AU110" s="988" t="s">
        <v>73</v>
      </c>
      <c r="AV110" s="989"/>
      <c r="AW110" s="989"/>
      <c r="AX110" s="989"/>
      <c r="AY110" s="989"/>
      <c r="AZ110" s="1030" t="s">
        <v>436</v>
      </c>
      <c r="BA110" s="979"/>
      <c r="BB110" s="979"/>
      <c r="BC110" s="979"/>
      <c r="BD110" s="979"/>
      <c r="BE110" s="979"/>
      <c r="BF110" s="979"/>
      <c r="BG110" s="979"/>
      <c r="BH110" s="979"/>
      <c r="BI110" s="979"/>
      <c r="BJ110" s="979"/>
      <c r="BK110" s="979"/>
      <c r="BL110" s="979"/>
      <c r="BM110" s="979"/>
      <c r="BN110" s="979"/>
      <c r="BO110" s="979"/>
      <c r="BP110" s="980"/>
      <c r="BQ110" s="1016">
        <v>5154490</v>
      </c>
      <c r="BR110" s="1017"/>
      <c r="BS110" s="1017"/>
      <c r="BT110" s="1017"/>
      <c r="BU110" s="1017"/>
      <c r="BV110" s="1017">
        <v>5032392</v>
      </c>
      <c r="BW110" s="1017"/>
      <c r="BX110" s="1017"/>
      <c r="BY110" s="1017"/>
      <c r="BZ110" s="1017"/>
      <c r="CA110" s="1017">
        <v>5115734</v>
      </c>
      <c r="CB110" s="1017"/>
      <c r="CC110" s="1017"/>
      <c r="CD110" s="1017"/>
      <c r="CE110" s="1017"/>
      <c r="CF110" s="1031">
        <v>192.5</v>
      </c>
      <c r="CG110" s="1032"/>
      <c r="CH110" s="1032"/>
      <c r="CI110" s="1032"/>
      <c r="CJ110" s="1032"/>
      <c r="CK110" s="1033" t="s">
        <v>437</v>
      </c>
      <c r="CL110" s="1034"/>
      <c r="CM110" s="1013" t="s">
        <v>438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394</v>
      </c>
      <c r="DH110" s="1017"/>
      <c r="DI110" s="1017"/>
      <c r="DJ110" s="1017"/>
      <c r="DK110" s="1017"/>
      <c r="DL110" s="1017" t="s">
        <v>439</v>
      </c>
      <c r="DM110" s="1017"/>
      <c r="DN110" s="1017"/>
      <c r="DO110" s="1017"/>
      <c r="DP110" s="1017"/>
      <c r="DQ110" s="1017" t="s">
        <v>440</v>
      </c>
      <c r="DR110" s="1017"/>
      <c r="DS110" s="1017"/>
      <c r="DT110" s="1017"/>
      <c r="DU110" s="1017"/>
      <c r="DV110" s="1018" t="s">
        <v>149</v>
      </c>
      <c r="DW110" s="1018"/>
      <c r="DX110" s="1018"/>
      <c r="DY110" s="1018"/>
      <c r="DZ110" s="1019"/>
    </row>
    <row r="111" spans="1:131" s="246" customFormat="1" ht="26.25" customHeight="1" x14ac:dyDescent="0.15">
      <c r="A111" s="1020" t="s">
        <v>441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442</v>
      </c>
      <c r="AB111" s="1024"/>
      <c r="AC111" s="1024"/>
      <c r="AD111" s="1024"/>
      <c r="AE111" s="1025"/>
      <c r="AF111" s="1026" t="s">
        <v>149</v>
      </c>
      <c r="AG111" s="1024"/>
      <c r="AH111" s="1024"/>
      <c r="AI111" s="1024"/>
      <c r="AJ111" s="1025"/>
      <c r="AK111" s="1026" t="s">
        <v>394</v>
      </c>
      <c r="AL111" s="1024"/>
      <c r="AM111" s="1024"/>
      <c r="AN111" s="1024"/>
      <c r="AO111" s="1025"/>
      <c r="AP111" s="1027" t="s">
        <v>149</v>
      </c>
      <c r="AQ111" s="1028"/>
      <c r="AR111" s="1028"/>
      <c r="AS111" s="1028"/>
      <c r="AT111" s="1029"/>
      <c r="AU111" s="990"/>
      <c r="AV111" s="991"/>
      <c r="AW111" s="991"/>
      <c r="AX111" s="991"/>
      <c r="AY111" s="991"/>
      <c r="AZ111" s="1039" t="s">
        <v>443</v>
      </c>
      <c r="BA111" s="1040"/>
      <c r="BB111" s="1040"/>
      <c r="BC111" s="1040"/>
      <c r="BD111" s="1040"/>
      <c r="BE111" s="1040"/>
      <c r="BF111" s="1040"/>
      <c r="BG111" s="1040"/>
      <c r="BH111" s="1040"/>
      <c r="BI111" s="1040"/>
      <c r="BJ111" s="1040"/>
      <c r="BK111" s="1040"/>
      <c r="BL111" s="1040"/>
      <c r="BM111" s="1040"/>
      <c r="BN111" s="1040"/>
      <c r="BO111" s="1040"/>
      <c r="BP111" s="1041"/>
      <c r="BQ111" s="1009" t="s">
        <v>439</v>
      </c>
      <c r="BR111" s="1010"/>
      <c r="BS111" s="1010"/>
      <c r="BT111" s="1010"/>
      <c r="BU111" s="1010"/>
      <c r="BV111" s="1010" t="s">
        <v>440</v>
      </c>
      <c r="BW111" s="1010"/>
      <c r="BX111" s="1010"/>
      <c r="BY111" s="1010"/>
      <c r="BZ111" s="1010"/>
      <c r="CA111" s="1010" t="s">
        <v>149</v>
      </c>
      <c r="CB111" s="1010"/>
      <c r="CC111" s="1010"/>
      <c r="CD111" s="1010"/>
      <c r="CE111" s="1010"/>
      <c r="CF111" s="1004" t="s">
        <v>394</v>
      </c>
      <c r="CG111" s="1005"/>
      <c r="CH111" s="1005"/>
      <c r="CI111" s="1005"/>
      <c r="CJ111" s="1005"/>
      <c r="CK111" s="1035"/>
      <c r="CL111" s="1036"/>
      <c r="CM111" s="1006" t="s">
        <v>444</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149</v>
      </c>
      <c r="DH111" s="1010"/>
      <c r="DI111" s="1010"/>
      <c r="DJ111" s="1010"/>
      <c r="DK111" s="1010"/>
      <c r="DL111" s="1010" t="s">
        <v>440</v>
      </c>
      <c r="DM111" s="1010"/>
      <c r="DN111" s="1010"/>
      <c r="DO111" s="1010"/>
      <c r="DP111" s="1010"/>
      <c r="DQ111" s="1010" t="s">
        <v>440</v>
      </c>
      <c r="DR111" s="1010"/>
      <c r="DS111" s="1010"/>
      <c r="DT111" s="1010"/>
      <c r="DU111" s="1010"/>
      <c r="DV111" s="1011" t="s">
        <v>440</v>
      </c>
      <c r="DW111" s="1011"/>
      <c r="DX111" s="1011"/>
      <c r="DY111" s="1011"/>
      <c r="DZ111" s="1012"/>
    </row>
    <row r="112" spans="1:131" s="246" customFormat="1" ht="26.25" customHeight="1" x14ac:dyDescent="0.15">
      <c r="A112" s="1042" t="s">
        <v>445</v>
      </c>
      <c r="B112" s="1043"/>
      <c r="C112" s="1040" t="s">
        <v>446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149</v>
      </c>
      <c r="AB112" s="1049"/>
      <c r="AC112" s="1049"/>
      <c r="AD112" s="1049"/>
      <c r="AE112" s="1050"/>
      <c r="AF112" s="1051" t="s">
        <v>149</v>
      </c>
      <c r="AG112" s="1049"/>
      <c r="AH112" s="1049"/>
      <c r="AI112" s="1049"/>
      <c r="AJ112" s="1050"/>
      <c r="AK112" s="1051" t="s">
        <v>149</v>
      </c>
      <c r="AL112" s="1049"/>
      <c r="AM112" s="1049"/>
      <c r="AN112" s="1049"/>
      <c r="AO112" s="1050"/>
      <c r="AP112" s="1052" t="s">
        <v>440</v>
      </c>
      <c r="AQ112" s="1053"/>
      <c r="AR112" s="1053"/>
      <c r="AS112" s="1053"/>
      <c r="AT112" s="1054"/>
      <c r="AU112" s="990"/>
      <c r="AV112" s="991"/>
      <c r="AW112" s="991"/>
      <c r="AX112" s="991"/>
      <c r="AY112" s="991"/>
      <c r="AZ112" s="1039" t="s">
        <v>447</v>
      </c>
      <c r="BA112" s="1040"/>
      <c r="BB112" s="1040"/>
      <c r="BC112" s="1040"/>
      <c r="BD112" s="1040"/>
      <c r="BE112" s="1040"/>
      <c r="BF112" s="1040"/>
      <c r="BG112" s="1040"/>
      <c r="BH112" s="1040"/>
      <c r="BI112" s="1040"/>
      <c r="BJ112" s="1040"/>
      <c r="BK112" s="1040"/>
      <c r="BL112" s="1040"/>
      <c r="BM112" s="1040"/>
      <c r="BN112" s="1040"/>
      <c r="BO112" s="1040"/>
      <c r="BP112" s="1041"/>
      <c r="BQ112" s="1009">
        <v>912231</v>
      </c>
      <c r="BR112" s="1010"/>
      <c r="BS112" s="1010"/>
      <c r="BT112" s="1010"/>
      <c r="BU112" s="1010"/>
      <c r="BV112" s="1010">
        <v>856518</v>
      </c>
      <c r="BW112" s="1010"/>
      <c r="BX112" s="1010"/>
      <c r="BY112" s="1010"/>
      <c r="BZ112" s="1010"/>
      <c r="CA112" s="1010">
        <v>867187</v>
      </c>
      <c r="CB112" s="1010"/>
      <c r="CC112" s="1010"/>
      <c r="CD112" s="1010"/>
      <c r="CE112" s="1010"/>
      <c r="CF112" s="1004">
        <v>32.6</v>
      </c>
      <c r="CG112" s="1005"/>
      <c r="CH112" s="1005"/>
      <c r="CI112" s="1005"/>
      <c r="CJ112" s="1005"/>
      <c r="CK112" s="1035"/>
      <c r="CL112" s="1036"/>
      <c r="CM112" s="1006" t="s">
        <v>448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149</v>
      </c>
      <c r="DH112" s="1010"/>
      <c r="DI112" s="1010"/>
      <c r="DJ112" s="1010"/>
      <c r="DK112" s="1010"/>
      <c r="DL112" s="1010" t="s">
        <v>439</v>
      </c>
      <c r="DM112" s="1010"/>
      <c r="DN112" s="1010"/>
      <c r="DO112" s="1010"/>
      <c r="DP112" s="1010"/>
      <c r="DQ112" s="1010" t="s">
        <v>149</v>
      </c>
      <c r="DR112" s="1010"/>
      <c r="DS112" s="1010"/>
      <c r="DT112" s="1010"/>
      <c r="DU112" s="1010"/>
      <c r="DV112" s="1011" t="s">
        <v>394</v>
      </c>
      <c r="DW112" s="1011"/>
      <c r="DX112" s="1011"/>
      <c r="DY112" s="1011"/>
      <c r="DZ112" s="1012"/>
    </row>
    <row r="113" spans="1:130" s="246" customFormat="1" ht="26.25" customHeight="1" x14ac:dyDescent="0.15">
      <c r="A113" s="1044"/>
      <c r="B113" s="1045"/>
      <c r="C113" s="1040" t="s">
        <v>449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76336</v>
      </c>
      <c r="AB113" s="1024"/>
      <c r="AC113" s="1024"/>
      <c r="AD113" s="1024"/>
      <c r="AE113" s="1025"/>
      <c r="AF113" s="1026">
        <v>95742</v>
      </c>
      <c r="AG113" s="1024"/>
      <c r="AH113" s="1024"/>
      <c r="AI113" s="1024"/>
      <c r="AJ113" s="1025"/>
      <c r="AK113" s="1026">
        <v>94593</v>
      </c>
      <c r="AL113" s="1024"/>
      <c r="AM113" s="1024"/>
      <c r="AN113" s="1024"/>
      <c r="AO113" s="1025"/>
      <c r="AP113" s="1027">
        <v>3.6</v>
      </c>
      <c r="AQ113" s="1028"/>
      <c r="AR113" s="1028"/>
      <c r="AS113" s="1028"/>
      <c r="AT113" s="1029"/>
      <c r="AU113" s="990"/>
      <c r="AV113" s="991"/>
      <c r="AW113" s="991"/>
      <c r="AX113" s="991"/>
      <c r="AY113" s="991"/>
      <c r="AZ113" s="1039" t="s">
        <v>450</v>
      </c>
      <c r="BA113" s="1040"/>
      <c r="BB113" s="1040"/>
      <c r="BC113" s="1040"/>
      <c r="BD113" s="1040"/>
      <c r="BE113" s="1040"/>
      <c r="BF113" s="1040"/>
      <c r="BG113" s="1040"/>
      <c r="BH113" s="1040"/>
      <c r="BI113" s="1040"/>
      <c r="BJ113" s="1040"/>
      <c r="BK113" s="1040"/>
      <c r="BL113" s="1040"/>
      <c r="BM113" s="1040"/>
      <c r="BN113" s="1040"/>
      <c r="BO113" s="1040"/>
      <c r="BP113" s="1041"/>
      <c r="BQ113" s="1009" t="s">
        <v>440</v>
      </c>
      <c r="BR113" s="1010"/>
      <c r="BS113" s="1010"/>
      <c r="BT113" s="1010"/>
      <c r="BU113" s="1010"/>
      <c r="BV113" s="1010" t="s">
        <v>440</v>
      </c>
      <c r="BW113" s="1010"/>
      <c r="BX113" s="1010"/>
      <c r="BY113" s="1010"/>
      <c r="BZ113" s="1010"/>
      <c r="CA113" s="1010" t="s">
        <v>149</v>
      </c>
      <c r="CB113" s="1010"/>
      <c r="CC113" s="1010"/>
      <c r="CD113" s="1010"/>
      <c r="CE113" s="1010"/>
      <c r="CF113" s="1004" t="s">
        <v>149</v>
      </c>
      <c r="CG113" s="1005"/>
      <c r="CH113" s="1005"/>
      <c r="CI113" s="1005"/>
      <c r="CJ113" s="1005"/>
      <c r="CK113" s="1035"/>
      <c r="CL113" s="1036"/>
      <c r="CM113" s="1006" t="s">
        <v>451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149</v>
      </c>
      <c r="DH113" s="1049"/>
      <c r="DI113" s="1049"/>
      <c r="DJ113" s="1049"/>
      <c r="DK113" s="1050"/>
      <c r="DL113" s="1051" t="s">
        <v>394</v>
      </c>
      <c r="DM113" s="1049"/>
      <c r="DN113" s="1049"/>
      <c r="DO113" s="1049"/>
      <c r="DP113" s="1050"/>
      <c r="DQ113" s="1051" t="s">
        <v>440</v>
      </c>
      <c r="DR113" s="1049"/>
      <c r="DS113" s="1049"/>
      <c r="DT113" s="1049"/>
      <c r="DU113" s="1050"/>
      <c r="DV113" s="1052" t="s">
        <v>149</v>
      </c>
      <c r="DW113" s="1053"/>
      <c r="DX113" s="1053"/>
      <c r="DY113" s="1053"/>
      <c r="DZ113" s="1054"/>
    </row>
    <row r="114" spans="1:130" s="246" customFormat="1" ht="26.25" customHeight="1" x14ac:dyDescent="0.15">
      <c r="A114" s="1044"/>
      <c r="B114" s="1045"/>
      <c r="C114" s="1040" t="s">
        <v>452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149</v>
      </c>
      <c r="AB114" s="1049"/>
      <c r="AC114" s="1049"/>
      <c r="AD114" s="1049"/>
      <c r="AE114" s="1050"/>
      <c r="AF114" s="1051" t="s">
        <v>149</v>
      </c>
      <c r="AG114" s="1049"/>
      <c r="AH114" s="1049"/>
      <c r="AI114" s="1049"/>
      <c r="AJ114" s="1050"/>
      <c r="AK114" s="1051" t="s">
        <v>440</v>
      </c>
      <c r="AL114" s="1049"/>
      <c r="AM114" s="1049"/>
      <c r="AN114" s="1049"/>
      <c r="AO114" s="1050"/>
      <c r="AP114" s="1052" t="s">
        <v>440</v>
      </c>
      <c r="AQ114" s="1053"/>
      <c r="AR114" s="1053"/>
      <c r="AS114" s="1053"/>
      <c r="AT114" s="1054"/>
      <c r="AU114" s="990"/>
      <c r="AV114" s="991"/>
      <c r="AW114" s="991"/>
      <c r="AX114" s="991"/>
      <c r="AY114" s="991"/>
      <c r="AZ114" s="1039" t="s">
        <v>453</v>
      </c>
      <c r="BA114" s="1040"/>
      <c r="BB114" s="1040"/>
      <c r="BC114" s="1040"/>
      <c r="BD114" s="1040"/>
      <c r="BE114" s="1040"/>
      <c r="BF114" s="1040"/>
      <c r="BG114" s="1040"/>
      <c r="BH114" s="1040"/>
      <c r="BI114" s="1040"/>
      <c r="BJ114" s="1040"/>
      <c r="BK114" s="1040"/>
      <c r="BL114" s="1040"/>
      <c r="BM114" s="1040"/>
      <c r="BN114" s="1040"/>
      <c r="BO114" s="1040"/>
      <c r="BP114" s="1041"/>
      <c r="BQ114" s="1009">
        <v>1663252</v>
      </c>
      <c r="BR114" s="1010"/>
      <c r="BS114" s="1010"/>
      <c r="BT114" s="1010"/>
      <c r="BU114" s="1010"/>
      <c r="BV114" s="1010">
        <v>1568907</v>
      </c>
      <c r="BW114" s="1010"/>
      <c r="BX114" s="1010"/>
      <c r="BY114" s="1010"/>
      <c r="BZ114" s="1010"/>
      <c r="CA114" s="1010">
        <v>1483592</v>
      </c>
      <c r="CB114" s="1010"/>
      <c r="CC114" s="1010"/>
      <c r="CD114" s="1010"/>
      <c r="CE114" s="1010"/>
      <c r="CF114" s="1004">
        <v>55.8</v>
      </c>
      <c r="CG114" s="1005"/>
      <c r="CH114" s="1005"/>
      <c r="CI114" s="1005"/>
      <c r="CJ114" s="1005"/>
      <c r="CK114" s="1035"/>
      <c r="CL114" s="1036"/>
      <c r="CM114" s="1006" t="s">
        <v>454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149</v>
      </c>
      <c r="DH114" s="1049"/>
      <c r="DI114" s="1049"/>
      <c r="DJ114" s="1049"/>
      <c r="DK114" s="1050"/>
      <c r="DL114" s="1051" t="s">
        <v>149</v>
      </c>
      <c r="DM114" s="1049"/>
      <c r="DN114" s="1049"/>
      <c r="DO114" s="1049"/>
      <c r="DP114" s="1050"/>
      <c r="DQ114" s="1051" t="s">
        <v>149</v>
      </c>
      <c r="DR114" s="1049"/>
      <c r="DS114" s="1049"/>
      <c r="DT114" s="1049"/>
      <c r="DU114" s="1050"/>
      <c r="DV114" s="1052" t="s">
        <v>149</v>
      </c>
      <c r="DW114" s="1053"/>
      <c r="DX114" s="1053"/>
      <c r="DY114" s="1053"/>
      <c r="DZ114" s="1054"/>
    </row>
    <row r="115" spans="1:130" s="246" customFormat="1" ht="26.25" customHeight="1" x14ac:dyDescent="0.15">
      <c r="A115" s="1044"/>
      <c r="B115" s="1045"/>
      <c r="C115" s="1040" t="s">
        <v>455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440</v>
      </c>
      <c r="AB115" s="1024"/>
      <c r="AC115" s="1024"/>
      <c r="AD115" s="1024"/>
      <c r="AE115" s="1025"/>
      <c r="AF115" s="1026" t="s">
        <v>442</v>
      </c>
      <c r="AG115" s="1024"/>
      <c r="AH115" s="1024"/>
      <c r="AI115" s="1024"/>
      <c r="AJ115" s="1025"/>
      <c r="AK115" s="1026" t="s">
        <v>149</v>
      </c>
      <c r="AL115" s="1024"/>
      <c r="AM115" s="1024"/>
      <c r="AN115" s="1024"/>
      <c r="AO115" s="1025"/>
      <c r="AP115" s="1027" t="s">
        <v>394</v>
      </c>
      <c r="AQ115" s="1028"/>
      <c r="AR115" s="1028"/>
      <c r="AS115" s="1028"/>
      <c r="AT115" s="1029"/>
      <c r="AU115" s="990"/>
      <c r="AV115" s="991"/>
      <c r="AW115" s="991"/>
      <c r="AX115" s="991"/>
      <c r="AY115" s="991"/>
      <c r="AZ115" s="1039" t="s">
        <v>456</v>
      </c>
      <c r="BA115" s="1040"/>
      <c r="BB115" s="1040"/>
      <c r="BC115" s="1040"/>
      <c r="BD115" s="1040"/>
      <c r="BE115" s="1040"/>
      <c r="BF115" s="1040"/>
      <c r="BG115" s="1040"/>
      <c r="BH115" s="1040"/>
      <c r="BI115" s="1040"/>
      <c r="BJ115" s="1040"/>
      <c r="BK115" s="1040"/>
      <c r="BL115" s="1040"/>
      <c r="BM115" s="1040"/>
      <c r="BN115" s="1040"/>
      <c r="BO115" s="1040"/>
      <c r="BP115" s="1041"/>
      <c r="BQ115" s="1009" t="s">
        <v>149</v>
      </c>
      <c r="BR115" s="1010"/>
      <c r="BS115" s="1010"/>
      <c r="BT115" s="1010"/>
      <c r="BU115" s="1010"/>
      <c r="BV115" s="1010" t="s">
        <v>149</v>
      </c>
      <c r="BW115" s="1010"/>
      <c r="BX115" s="1010"/>
      <c r="BY115" s="1010"/>
      <c r="BZ115" s="1010"/>
      <c r="CA115" s="1010" t="s">
        <v>149</v>
      </c>
      <c r="CB115" s="1010"/>
      <c r="CC115" s="1010"/>
      <c r="CD115" s="1010"/>
      <c r="CE115" s="1010"/>
      <c r="CF115" s="1004" t="s">
        <v>442</v>
      </c>
      <c r="CG115" s="1005"/>
      <c r="CH115" s="1005"/>
      <c r="CI115" s="1005"/>
      <c r="CJ115" s="1005"/>
      <c r="CK115" s="1035"/>
      <c r="CL115" s="1036"/>
      <c r="CM115" s="1039" t="s">
        <v>457</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390</v>
      </c>
      <c r="DH115" s="1049"/>
      <c r="DI115" s="1049"/>
      <c r="DJ115" s="1049"/>
      <c r="DK115" s="1050"/>
      <c r="DL115" s="1051" t="s">
        <v>149</v>
      </c>
      <c r="DM115" s="1049"/>
      <c r="DN115" s="1049"/>
      <c r="DO115" s="1049"/>
      <c r="DP115" s="1050"/>
      <c r="DQ115" s="1051" t="s">
        <v>440</v>
      </c>
      <c r="DR115" s="1049"/>
      <c r="DS115" s="1049"/>
      <c r="DT115" s="1049"/>
      <c r="DU115" s="1050"/>
      <c r="DV115" s="1052" t="s">
        <v>149</v>
      </c>
      <c r="DW115" s="1053"/>
      <c r="DX115" s="1053"/>
      <c r="DY115" s="1053"/>
      <c r="DZ115" s="1054"/>
    </row>
    <row r="116" spans="1:130" s="246" customFormat="1" ht="26.25" customHeight="1" x14ac:dyDescent="0.15">
      <c r="A116" s="1046"/>
      <c r="B116" s="1047"/>
      <c r="C116" s="1055" t="s">
        <v>458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381</v>
      </c>
      <c r="AB116" s="1049"/>
      <c r="AC116" s="1049"/>
      <c r="AD116" s="1049"/>
      <c r="AE116" s="1050"/>
      <c r="AF116" s="1051">
        <v>35</v>
      </c>
      <c r="AG116" s="1049"/>
      <c r="AH116" s="1049"/>
      <c r="AI116" s="1049"/>
      <c r="AJ116" s="1050"/>
      <c r="AK116" s="1051">
        <v>29</v>
      </c>
      <c r="AL116" s="1049"/>
      <c r="AM116" s="1049"/>
      <c r="AN116" s="1049"/>
      <c r="AO116" s="1050"/>
      <c r="AP116" s="1052">
        <v>0</v>
      </c>
      <c r="AQ116" s="1053"/>
      <c r="AR116" s="1053"/>
      <c r="AS116" s="1053"/>
      <c r="AT116" s="1054"/>
      <c r="AU116" s="990"/>
      <c r="AV116" s="991"/>
      <c r="AW116" s="991"/>
      <c r="AX116" s="991"/>
      <c r="AY116" s="991"/>
      <c r="AZ116" s="1057" t="s">
        <v>459</v>
      </c>
      <c r="BA116" s="1058"/>
      <c r="BB116" s="1058"/>
      <c r="BC116" s="1058"/>
      <c r="BD116" s="1058"/>
      <c r="BE116" s="1058"/>
      <c r="BF116" s="1058"/>
      <c r="BG116" s="1058"/>
      <c r="BH116" s="1058"/>
      <c r="BI116" s="1058"/>
      <c r="BJ116" s="1058"/>
      <c r="BK116" s="1058"/>
      <c r="BL116" s="1058"/>
      <c r="BM116" s="1058"/>
      <c r="BN116" s="1058"/>
      <c r="BO116" s="1058"/>
      <c r="BP116" s="1059"/>
      <c r="BQ116" s="1009" t="s">
        <v>149</v>
      </c>
      <c r="BR116" s="1010"/>
      <c r="BS116" s="1010"/>
      <c r="BT116" s="1010"/>
      <c r="BU116" s="1010"/>
      <c r="BV116" s="1010" t="s">
        <v>149</v>
      </c>
      <c r="BW116" s="1010"/>
      <c r="BX116" s="1010"/>
      <c r="BY116" s="1010"/>
      <c r="BZ116" s="1010"/>
      <c r="CA116" s="1010" t="s">
        <v>440</v>
      </c>
      <c r="CB116" s="1010"/>
      <c r="CC116" s="1010"/>
      <c r="CD116" s="1010"/>
      <c r="CE116" s="1010"/>
      <c r="CF116" s="1004" t="s">
        <v>149</v>
      </c>
      <c r="CG116" s="1005"/>
      <c r="CH116" s="1005"/>
      <c r="CI116" s="1005"/>
      <c r="CJ116" s="1005"/>
      <c r="CK116" s="1035"/>
      <c r="CL116" s="1036"/>
      <c r="CM116" s="1006" t="s">
        <v>460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149</v>
      </c>
      <c r="DH116" s="1049"/>
      <c r="DI116" s="1049"/>
      <c r="DJ116" s="1049"/>
      <c r="DK116" s="1050"/>
      <c r="DL116" s="1051" t="s">
        <v>149</v>
      </c>
      <c r="DM116" s="1049"/>
      <c r="DN116" s="1049"/>
      <c r="DO116" s="1049"/>
      <c r="DP116" s="1050"/>
      <c r="DQ116" s="1051" t="s">
        <v>440</v>
      </c>
      <c r="DR116" s="1049"/>
      <c r="DS116" s="1049"/>
      <c r="DT116" s="1049"/>
      <c r="DU116" s="1050"/>
      <c r="DV116" s="1052" t="s">
        <v>149</v>
      </c>
      <c r="DW116" s="1053"/>
      <c r="DX116" s="1053"/>
      <c r="DY116" s="1053"/>
      <c r="DZ116" s="1054"/>
    </row>
    <row r="117" spans="1:130" s="246" customFormat="1" ht="26.25" customHeight="1" x14ac:dyDescent="0.15">
      <c r="A117" s="994" t="s">
        <v>190</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461</v>
      </c>
      <c r="Z117" s="976"/>
      <c r="AA117" s="1066">
        <v>781842</v>
      </c>
      <c r="AB117" s="1067"/>
      <c r="AC117" s="1067"/>
      <c r="AD117" s="1067"/>
      <c r="AE117" s="1068"/>
      <c r="AF117" s="1069">
        <v>782107</v>
      </c>
      <c r="AG117" s="1067"/>
      <c r="AH117" s="1067"/>
      <c r="AI117" s="1067"/>
      <c r="AJ117" s="1068"/>
      <c r="AK117" s="1069">
        <v>676951</v>
      </c>
      <c r="AL117" s="1067"/>
      <c r="AM117" s="1067"/>
      <c r="AN117" s="1067"/>
      <c r="AO117" s="1068"/>
      <c r="AP117" s="1070"/>
      <c r="AQ117" s="1071"/>
      <c r="AR117" s="1071"/>
      <c r="AS117" s="1071"/>
      <c r="AT117" s="1072"/>
      <c r="AU117" s="990"/>
      <c r="AV117" s="991"/>
      <c r="AW117" s="991"/>
      <c r="AX117" s="991"/>
      <c r="AY117" s="991"/>
      <c r="AZ117" s="1057" t="s">
        <v>462</v>
      </c>
      <c r="BA117" s="1058"/>
      <c r="BB117" s="1058"/>
      <c r="BC117" s="1058"/>
      <c r="BD117" s="1058"/>
      <c r="BE117" s="1058"/>
      <c r="BF117" s="1058"/>
      <c r="BG117" s="1058"/>
      <c r="BH117" s="1058"/>
      <c r="BI117" s="1058"/>
      <c r="BJ117" s="1058"/>
      <c r="BK117" s="1058"/>
      <c r="BL117" s="1058"/>
      <c r="BM117" s="1058"/>
      <c r="BN117" s="1058"/>
      <c r="BO117" s="1058"/>
      <c r="BP117" s="1059"/>
      <c r="BQ117" s="1009" t="s">
        <v>463</v>
      </c>
      <c r="BR117" s="1010"/>
      <c r="BS117" s="1010"/>
      <c r="BT117" s="1010"/>
      <c r="BU117" s="1010"/>
      <c r="BV117" s="1010" t="s">
        <v>464</v>
      </c>
      <c r="BW117" s="1010"/>
      <c r="BX117" s="1010"/>
      <c r="BY117" s="1010"/>
      <c r="BZ117" s="1010"/>
      <c r="CA117" s="1010" t="s">
        <v>149</v>
      </c>
      <c r="CB117" s="1010"/>
      <c r="CC117" s="1010"/>
      <c r="CD117" s="1010"/>
      <c r="CE117" s="1010"/>
      <c r="CF117" s="1004" t="s">
        <v>465</v>
      </c>
      <c r="CG117" s="1005"/>
      <c r="CH117" s="1005"/>
      <c r="CI117" s="1005"/>
      <c r="CJ117" s="1005"/>
      <c r="CK117" s="1035"/>
      <c r="CL117" s="1036"/>
      <c r="CM117" s="1006" t="s">
        <v>466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149</v>
      </c>
      <c r="DH117" s="1049"/>
      <c r="DI117" s="1049"/>
      <c r="DJ117" s="1049"/>
      <c r="DK117" s="1050"/>
      <c r="DL117" s="1051" t="s">
        <v>390</v>
      </c>
      <c r="DM117" s="1049"/>
      <c r="DN117" s="1049"/>
      <c r="DO117" s="1049"/>
      <c r="DP117" s="1050"/>
      <c r="DQ117" s="1051" t="s">
        <v>467</v>
      </c>
      <c r="DR117" s="1049"/>
      <c r="DS117" s="1049"/>
      <c r="DT117" s="1049"/>
      <c r="DU117" s="1050"/>
      <c r="DV117" s="1052" t="s">
        <v>463</v>
      </c>
      <c r="DW117" s="1053"/>
      <c r="DX117" s="1053"/>
      <c r="DY117" s="1053"/>
      <c r="DZ117" s="1054"/>
    </row>
    <row r="118" spans="1:130" s="246" customFormat="1" ht="26.25" customHeight="1" x14ac:dyDescent="0.15">
      <c r="A118" s="994" t="s">
        <v>434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432</v>
      </c>
      <c r="AB118" s="975"/>
      <c r="AC118" s="975"/>
      <c r="AD118" s="975"/>
      <c r="AE118" s="976"/>
      <c r="AF118" s="974" t="s">
        <v>307</v>
      </c>
      <c r="AG118" s="975"/>
      <c r="AH118" s="975"/>
      <c r="AI118" s="975"/>
      <c r="AJ118" s="976"/>
      <c r="AK118" s="974" t="s">
        <v>306</v>
      </c>
      <c r="AL118" s="975"/>
      <c r="AM118" s="975"/>
      <c r="AN118" s="975"/>
      <c r="AO118" s="976"/>
      <c r="AP118" s="1061" t="s">
        <v>433</v>
      </c>
      <c r="AQ118" s="1062"/>
      <c r="AR118" s="1062"/>
      <c r="AS118" s="1062"/>
      <c r="AT118" s="1063"/>
      <c r="AU118" s="990"/>
      <c r="AV118" s="991"/>
      <c r="AW118" s="991"/>
      <c r="AX118" s="991"/>
      <c r="AY118" s="991"/>
      <c r="AZ118" s="1064" t="s">
        <v>468</v>
      </c>
      <c r="BA118" s="1055"/>
      <c r="BB118" s="1055"/>
      <c r="BC118" s="1055"/>
      <c r="BD118" s="1055"/>
      <c r="BE118" s="1055"/>
      <c r="BF118" s="1055"/>
      <c r="BG118" s="1055"/>
      <c r="BH118" s="1055"/>
      <c r="BI118" s="1055"/>
      <c r="BJ118" s="1055"/>
      <c r="BK118" s="1055"/>
      <c r="BL118" s="1055"/>
      <c r="BM118" s="1055"/>
      <c r="BN118" s="1055"/>
      <c r="BO118" s="1055"/>
      <c r="BP118" s="1056"/>
      <c r="BQ118" s="1087" t="s">
        <v>465</v>
      </c>
      <c r="BR118" s="1088"/>
      <c r="BS118" s="1088"/>
      <c r="BT118" s="1088"/>
      <c r="BU118" s="1088"/>
      <c r="BV118" s="1088" t="s">
        <v>469</v>
      </c>
      <c r="BW118" s="1088"/>
      <c r="BX118" s="1088"/>
      <c r="BY118" s="1088"/>
      <c r="BZ118" s="1088"/>
      <c r="CA118" s="1088" t="s">
        <v>470</v>
      </c>
      <c r="CB118" s="1088"/>
      <c r="CC118" s="1088"/>
      <c r="CD118" s="1088"/>
      <c r="CE118" s="1088"/>
      <c r="CF118" s="1004" t="s">
        <v>440</v>
      </c>
      <c r="CG118" s="1005"/>
      <c r="CH118" s="1005"/>
      <c r="CI118" s="1005"/>
      <c r="CJ118" s="1005"/>
      <c r="CK118" s="1035"/>
      <c r="CL118" s="1036"/>
      <c r="CM118" s="1006" t="s">
        <v>471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412</v>
      </c>
      <c r="DH118" s="1049"/>
      <c r="DI118" s="1049"/>
      <c r="DJ118" s="1049"/>
      <c r="DK118" s="1050"/>
      <c r="DL118" s="1051" t="s">
        <v>467</v>
      </c>
      <c r="DM118" s="1049"/>
      <c r="DN118" s="1049"/>
      <c r="DO118" s="1049"/>
      <c r="DP118" s="1050"/>
      <c r="DQ118" s="1051" t="s">
        <v>390</v>
      </c>
      <c r="DR118" s="1049"/>
      <c r="DS118" s="1049"/>
      <c r="DT118" s="1049"/>
      <c r="DU118" s="1050"/>
      <c r="DV118" s="1052" t="s">
        <v>390</v>
      </c>
      <c r="DW118" s="1053"/>
      <c r="DX118" s="1053"/>
      <c r="DY118" s="1053"/>
      <c r="DZ118" s="1054"/>
    </row>
    <row r="119" spans="1:130" s="246" customFormat="1" ht="26.25" customHeight="1" x14ac:dyDescent="0.15">
      <c r="A119" s="1148" t="s">
        <v>437</v>
      </c>
      <c r="B119" s="1034"/>
      <c r="C119" s="1013" t="s">
        <v>438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472</v>
      </c>
      <c r="AB119" s="982"/>
      <c r="AC119" s="982"/>
      <c r="AD119" s="982"/>
      <c r="AE119" s="983"/>
      <c r="AF119" s="984" t="s">
        <v>473</v>
      </c>
      <c r="AG119" s="982"/>
      <c r="AH119" s="982"/>
      <c r="AI119" s="982"/>
      <c r="AJ119" s="983"/>
      <c r="AK119" s="984" t="s">
        <v>442</v>
      </c>
      <c r="AL119" s="982"/>
      <c r="AM119" s="982"/>
      <c r="AN119" s="982"/>
      <c r="AO119" s="983"/>
      <c r="AP119" s="985" t="s">
        <v>390</v>
      </c>
      <c r="AQ119" s="986"/>
      <c r="AR119" s="986"/>
      <c r="AS119" s="986"/>
      <c r="AT119" s="987"/>
      <c r="AU119" s="992"/>
      <c r="AV119" s="993"/>
      <c r="AW119" s="993"/>
      <c r="AX119" s="993"/>
      <c r="AY119" s="993"/>
      <c r="AZ119" s="277" t="s">
        <v>190</v>
      </c>
      <c r="BA119" s="277"/>
      <c r="BB119" s="277"/>
      <c r="BC119" s="277"/>
      <c r="BD119" s="277"/>
      <c r="BE119" s="277"/>
      <c r="BF119" s="277"/>
      <c r="BG119" s="277"/>
      <c r="BH119" s="277"/>
      <c r="BI119" s="277"/>
      <c r="BJ119" s="277"/>
      <c r="BK119" s="277"/>
      <c r="BL119" s="277"/>
      <c r="BM119" s="277"/>
      <c r="BN119" s="277"/>
      <c r="BO119" s="1065" t="s">
        <v>474</v>
      </c>
      <c r="BP119" s="1096"/>
      <c r="BQ119" s="1087">
        <v>7729973</v>
      </c>
      <c r="BR119" s="1088"/>
      <c r="BS119" s="1088"/>
      <c r="BT119" s="1088"/>
      <c r="BU119" s="1088"/>
      <c r="BV119" s="1088">
        <v>7457817</v>
      </c>
      <c r="BW119" s="1088"/>
      <c r="BX119" s="1088"/>
      <c r="BY119" s="1088"/>
      <c r="BZ119" s="1088"/>
      <c r="CA119" s="1088">
        <v>7466513</v>
      </c>
      <c r="CB119" s="1088"/>
      <c r="CC119" s="1088"/>
      <c r="CD119" s="1088"/>
      <c r="CE119" s="1088"/>
      <c r="CF119" s="1089"/>
      <c r="CG119" s="1090"/>
      <c r="CH119" s="1090"/>
      <c r="CI119" s="1090"/>
      <c r="CJ119" s="1091"/>
      <c r="CK119" s="1037"/>
      <c r="CL119" s="1038"/>
      <c r="CM119" s="1092" t="s">
        <v>475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412</v>
      </c>
      <c r="DH119" s="1074"/>
      <c r="DI119" s="1074"/>
      <c r="DJ119" s="1074"/>
      <c r="DK119" s="1075"/>
      <c r="DL119" s="1073" t="s">
        <v>476</v>
      </c>
      <c r="DM119" s="1074"/>
      <c r="DN119" s="1074"/>
      <c r="DO119" s="1074"/>
      <c r="DP119" s="1075"/>
      <c r="DQ119" s="1073" t="s">
        <v>465</v>
      </c>
      <c r="DR119" s="1074"/>
      <c r="DS119" s="1074"/>
      <c r="DT119" s="1074"/>
      <c r="DU119" s="1075"/>
      <c r="DV119" s="1076" t="s">
        <v>467</v>
      </c>
      <c r="DW119" s="1077"/>
      <c r="DX119" s="1077"/>
      <c r="DY119" s="1077"/>
      <c r="DZ119" s="1078"/>
    </row>
    <row r="120" spans="1:130" s="246" customFormat="1" ht="26.25" customHeight="1" x14ac:dyDescent="0.15">
      <c r="A120" s="1149"/>
      <c r="B120" s="1036"/>
      <c r="C120" s="1006" t="s">
        <v>444</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388</v>
      </c>
      <c r="AB120" s="1049"/>
      <c r="AC120" s="1049"/>
      <c r="AD120" s="1049"/>
      <c r="AE120" s="1050"/>
      <c r="AF120" s="1051" t="s">
        <v>229</v>
      </c>
      <c r="AG120" s="1049"/>
      <c r="AH120" s="1049"/>
      <c r="AI120" s="1049"/>
      <c r="AJ120" s="1050"/>
      <c r="AK120" s="1051" t="s">
        <v>388</v>
      </c>
      <c r="AL120" s="1049"/>
      <c r="AM120" s="1049"/>
      <c r="AN120" s="1049"/>
      <c r="AO120" s="1050"/>
      <c r="AP120" s="1052" t="s">
        <v>149</v>
      </c>
      <c r="AQ120" s="1053"/>
      <c r="AR120" s="1053"/>
      <c r="AS120" s="1053"/>
      <c r="AT120" s="1054"/>
      <c r="AU120" s="1079" t="s">
        <v>477</v>
      </c>
      <c r="AV120" s="1080"/>
      <c r="AW120" s="1080"/>
      <c r="AX120" s="1080"/>
      <c r="AY120" s="1081"/>
      <c r="AZ120" s="1030" t="s">
        <v>478</v>
      </c>
      <c r="BA120" s="979"/>
      <c r="BB120" s="979"/>
      <c r="BC120" s="979"/>
      <c r="BD120" s="979"/>
      <c r="BE120" s="979"/>
      <c r="BF120" s="979"/>
      <c r="BG120" s="979"/>
      <c r="BH120" s="979"/>
      <c r="BI120" s="979"/>
      <c r="BJ120" s="979"/>
      <c r="BK120" s="979"/>
      <c r="BL120" s="979"/>
      <c r="BM120" s="979"/>
      <c r="BN120" s="979"/>
      <c r="BO120" s="979"/>
      <c r="BP120" s="980"/>
      <c r="BQ120" s="1016">
        <v>3844681</v>
      </c>
      <c r="BR120" s="1017"/>
      <c r="BS120" s="1017"/>
      <c r="BT120" s="1017"/>
      <c r="BU120" s="1017"/>
      <c r="BV120" s="1017">
        <v>3834882</v>
      </c>
      <c r="BW120" s="1017"/>
      <c r="BX120" s="1017"/>
      <c r="BY120" s="1017"/>
      <c r="BZ120" s="1017"/>
      <c r="CA120" s="1017">
        <v>3891438</v>
      </c>
      <c r="CB120" s="1017"/>
      <c r="CC120" s="1017"/>
      <c r="CD120" s="1017"/>
      <c r="CE120" s="1017"/>
      <c r="CF120" s="1031">
        <v>146.4</v>
      </c>
      <c r="CG120" s="1032"/>
      <c r="CH120" s="1032"/>
      <c r="CI120" s="1032"/>
      <c r="CJ120" s="1032"/>
      <c r="CK120" s="1097" t="s">
        <v>479</v>
      </c>
      <c r="CL120" s="1098"/>
      <c r="CM120" s="1098"/>
      <c r="CN120" s="1098"/>
      <c r="CO120" s="1099"/>
      <c r="CP120" s="1105" t="s">
        <v>480</v>
      </c>
      <c r="CQ120" s="1106"/>
      <c r="CR120" s="1106"/>
      <c r="CS120" s="1106"/>
      <c r="CT120" s="1106"/>
      <c r="CU120" s="1106"/>
      <c r="CV120" s="1106"/>
      <c r="CW120" s="1106"/>
      <c r="CX120" s="1106"/>
      <c r="CY120" s="1106"/>
      <c r="CZ120" s="1106"/>
      <c r="DA120" s="1106"/>
      <c r="DB120" s="1106"/>
      <c r="DC120" s="1106"/>
      <c r="DD120" s="1106"/>
      <c r="DE120" s="1106"/>
      <c r="DF120" s="1107"/>
      <c r="DG120" s="1016">
        <v>602873</v>
      </c>
      <c r="DH120" s="1017"/>
      <c r="DI120" s="1017"/>
      <c r="DJ120" s="1017"/>
      <c r="DK120" s="1017"/>
      <c r="DL120" s="1017">
        <v>561298</v>
      </c>
      <c r="DM120" s="1017"/>
      <c r="DN120" s="1017"/>
      <c r="DO120" s="1017"/>
      <c r="DP120" s="1017"/>
      <c r="DQ120" s="1017">
        <v>518916</v>
      </c>
      <c r="DR120" s="1017"/>
      <c r="DS120" s="1017"/>
      <c r="DT120" s="1017"/>
      <c r="DU120" s="1017"/>
      <c r="DV120" s="1018">
        <v>19.5</v>
      </c>
      <c r="DW120" s="1018"/>
      <c r="DX120" s="1018"/>
      <c r="DY120" s="1018"/>
      <c r="DZ120" s="1019"/>
    </row>
    <row r="121" spans="1:130" s="246" customFormat="1" ht="26.25" customHeight="1" x14ac:dyDescent="0.15">
      <c r="A121" s="1149"/>
      <c r="B121" s="1036"/>
      <c r="C121" s="1057" t="s">
        <v>481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472</v>
      </c>
      <c r="AB121" s="1049"/>
      <c r="AC121" s="1049"/>
      <c r="AD121" s="1049"/>
      <c r="AE121" s="1050"/>
      <c r="AF121" s="1051" t="s">
        <v>482</v>
      </c>
      <c r="AG121" s="1049"/>
      <c r="AH121" s="1049"/>
      <c r="AI121" s="1049"/>
      <c r="AJ121" s="1050"/>
      <c r="AK121" s="1051" t="s">
        <v>467</v>
      </c>
      <c r="AL121" s="1049"/>
      <c r="AM121" s="1049"/>
      <c r="AN121" s="1049"/>
      <c r="AO121" s="1050"/>
      <c r="AP121" s="1052" t="s">
        <v>463</v>
      </c>
      <c r="AQ121" s="1053"/>
      <c r="AR121" s="1053"/>
      <c r="AS121" s="1053"/>
      <c r="AT121" s="1054"/>
      <c r="AU121" s="1082"/>
      <c r="AV121" s="1083"/>
      <c r="AW121" s="1083"/>
      <c r="AX121" s="1083"/>
      <c r="AY121" s="1084"/>
      <c r="AZ121" s="1039" t="s">
        <v>483</v>
      </c>
      <c r="BA121" s="1040"/>
      <c r="BB121" s="1040"/>
      <c r="BC121" s="1040"/>
      <c r="BD121" s="1040"/>
      <c r="BE121" s="1040"/>
      <c r="BF121" s="1040"/>
      <c r="BG121" s="1040"/>
      <c r="BH121" s="1040"/>
      <c r="BI121" s="1040"/>
      <c r="BJ121" s="1040"/>
      <c r="BK121" s="1040"/>
      <c r="BL121" s="1040"/>
      <c r="BM121" s="1040"/>
      <c r="BN121" s="1040"/>
      <c r="BO121" s="1040"/>
      <c r="BP121" s="1041"/>
      <c r="BQ121" s="1009" t="s">
        <v>463</v>
      </c>
      <c r="BR121" s="1010"/>
      <c r="BS121" s="1010"/>
      <c r="BT121" s="1010"/>
      <c r="BU121" s="1010"/>
      <c r="BV121" s="1010" t="s">
        <v>464</v>
      </c>
      <c r="BW121" s="1010"/>
      <c r="BX121" s="1010"/>
      <c r="BY121" s="1010"/>
      <c r="BZ121" s="1010"/>
      <c r="CA121" s="1010" t="s">
        <v>149</v>
      </c>
      <c r="CB121" s="1010"/>
      <c r="CC121" s="1010"/>
      <c r="CD121" s="1010"/>
      <c r="CE121" s="1010"/>
      <c r="CF121" s="1004" t="s">
        <v>465</v>
      </c>
      <c r="CG121" s="1005"/>
      <c r="CH121" s="1005"/>
      <c r="CI121" s="1005"/>
      <c r="CJ121" s="1005"/>
      <c r="CK121" s="1100"/>
      <c r="CL121" s="1101"/>
      <c r="CM121" s="1101"/>
      <c r="CN121" s="1101"/>
      <c r="CO121" s="1102"/>
      <c r="CP121" s="1110" t="s">
        <v>484</v>
      </c>
      <c r="CQ121" s="1111"/>
      <c r="CR121" s="1111"/>
      <c r="CS121" s="1111"/>
      <c r="CT121" s="1111"/>
      <c r="CU121" s="1111"/>
      <c r="CV121" s="1111"/>
      <c r="CW121" s="1111"/>
      <c r="CX121" s="1111"/>
      <c r="CY121" s="1111"/>
      <c r="CZ121" s="1111"/>
      <c r="DA121" s="1111"/>
      <c r="DB121" s="1111"/>
      <c r="DC121" s="1111"/>
      <c r="DD121" s="1111"/>
      <c r="DE121" s="1111"/>
      <c r="DF121" s="1112"/>
      <c r="DG121" s="1009">
        <v>308158</v>
      </c>
      <c r="DH121" s="1010"/>
      <c r="DI121" s="1010"/>
      <c r="DJ121" s="1010"/>
      <c r="DK121" s="1010"/>
      <c r="DL121" s="1010">
        <v>282820</v>
      </c>
      <c r="DM121" s="1010"/>
      <c r="DN121" s="1010"/>
      <c r="DO121" s="1010"/>
      <c r="DP121" s="1010"/>
      <c r="DQ121" s="1010">
        <v>303444</v>
      </c>
      <c r="DR121" s="1010"/>
      <c r="DS121" s="1010"/>
      <c r="DT121" s="1010"/>
      <c r="DU121" s="1010"/>
      <c r="DV121" s="1011">
        <v>11.4</v>
      </c>
      <c r="DW121" s="1011"/>
      <c r="DX121" s="1011"/>
      <c r="DY121" s="1011"/>
      <c r="DZ121" s="1012"/>
    </row>
    <row r="122" spans="1:130" s="246" customFormat="1" ht="26.25" customHeight="1" x14ac:dyDescent="0.15">
      <c r="A122" s="1149"/>
      <c r="B122" s="1036"/>
      <c r="C122" s="1006" t="s">
        <v>454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149</v>
      </c>
      <c r="AB122" s="1049"/>
      <c r="AC122" s="1049"/>
      <c r="AD122" s="1049"/>
      <c r="AE122" s="1050"/>
      <c r="AF122" s="1051" t="s">
        <v>390</v>
      </c>
      <c r="AG122" s="1049"/>
      <c r="AH122" s="1049"/>
      <c r="AI122" s="1049"/>
      <c r="AJ122" s="1050"/>
      <c r="AK122" s="1051" t="s">
        <v>467</v>
      </c>
      <c r="AL122" s="1049"/>
      <c r="AM122" s="1049"/>
      <c r="AN122" s="1049"/>
      <c r="AO122" s="1050"/>
      <c r="AP122" s="1052" t="s">
        <v>463</v>
      </c>
      <c r="AQ122" s="1053"/>
      <c r="AR122" s="1053"/>
      <c r="AS122" s="1053"/>
      <c r="AT122" s="1054"/>
      <c r="AU122" s="1082"/>
      <c r="AV122" s="1083"/>
      <c r="AW122" s="1083"/>
      <c r="AX122" s="1083"/>
      <c r="AY122" s="1084"/>
      <c r="AZ122" s="1064" t="s">
        <v>485</v>
      </c>
      <c r="BA122" s="1055"/>
      <c r="BB122" s="1055"/>
      <c r="BC122" s="1055"/>
      <c r="BD122" s="1055"/>
      <c r="BE122" s="1055"/>
      <c r="BF122" s="1055"/>
      <c r="BG122" s="1055"/>
      <c r="BH122" s="1055"/>
      <c r="BI122" s="1055"/>
      <c r="BJ122" s="1055"/>
      <c r="BK122" s="1055"/>
      <c r="BL122" s="1055"/>
      <c r="BM122" s="1055"/>
      <c r="BN122" s="1055"/>
      <c r="BO122" s="1055"/>
      <c r="BP122" s="1056"/>
      <c r="BQ122" s="1087">
        <v>4435997</v>
      </c>
      <c r="BR122" s="1088"/>
      <c r="BS122" s="1088"/>
      <c r="BT122" s="1088"/>
      <c r="BU122" s="1088"/>
      <c r="BV122" s="1088">
        <v>4470513</v>
      </c>
      <c r="BW122" s="1088"/>
      <c r="BX122" s="1088"/>
      <c r="BY122" s="1088"/>
      <c r="BZ122" s="1088"/>
      <c r="CA122" s="1088">
        <v>4529239</v>
      </c>
      <c r="CB122" s="1088"/>
      <c r="CC122" s="1088"/>
      <c r="CD122" s="1088"/>
      <c r="CE122" s="1088"/>
      <c r="CF122" s="1108">
        <v>170.4</v>
      </c>
      <c r="CG122" s="1109"/>
      <c r="CH122" s="1109"/>
      <c r="CI122" s="1109"/>
      <c r="CJ122" s="1109"/>
      <c r="CK122" s="1100"/>
      <c r="CL122" s="1101"/>
      <c r="CM122" s="1101"/>
      <c r="CN122" s="1101"/>
      <c r="CO122" s="1102"/>
      <c r="CP122" s="1110" t="s">
        <v>486</v>
      </c>
      <c r="CQ122" s="1111"/>
      <c r="CR122" s="1111"/>
      <c r="CS122" s="1111"/>
      <c r="CT122" s="1111"/>
      <c r="CU122" s="1111"/>
      <c r="CV122" s="1111"/>
      <c r="CW122" s="1111"/>
      <c r="CX122" s="1111"/>
      <c r="CY122" s="1111"/>
      <c r="CZ122" s="1111"/>
      <c r="DA122" s="1111"/>
      <c r="DB122" s="1111"/>
      <c r="DC122" s="1111"/>
      <c r="DD122" s="1111"/>
      <c r="DE122" s="1111"/>
      <c r="DF122" s="1112"/>
      <c r="DG122" s="1009" t="s">
        <v>463</v>
      </c>
      <c r="DH122" s="1010"/>
      <c r="DI122" s="1010"/>
      <c r="DJ122" s="1010"/>
      <c r="DK122" s="1010"/>
      <c r="DL122" s="1010" t="s">
        <v>390</v>
      </c>
      <c r="DM122" s="1010"/>
      <c r="DN122" s="1010"/>
      <c r="DO122" s="1010"/>
      <c r="DP122" s="1010"/>
      <c r="DQ122" s="1010" t="s">
        <v>149</v>
      </c>
      <c r="DR122" s="1010"/>
      <c r="DS122" s="1010"/>
      <c r="DT122" s="1010"/>
      <c r="DU122" s="1010"/>
      <c r="DV122" s="1011" t="s">
        <v>467</v>
      </c>
      <c r="DW122" s="1011"/>
      <c r="DX122" s="1011"/>
      <c r="DY122" s="1011"/>
      <c r="DZ122" s="1012"/>
    </row>
    <row r="123" spans="1:130" s="246" customFormat="1" ht="26.25" customHeight="1" x14ac:dyDescent="0.15">
      <c r="A123" s="1149"/>
      <c r="B123" s="1036"/>
      <c r="C123" s="1006" t="s">
        <v>460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390</v>
      </c>
      <c r="AB123" s="1049"/>
      <c r="AC123" s="1049"/>
      <c r="AD123" s="1049"/>
      <c r="AE123" s="1050"/>
      <c r="AF123" s="1051" t="s">
        <v>487</v>
      </c>
      <c r="AG123" s="1049"/>
      <c r="AH123" s="1049"/>
      <c r="AI123" s="1049"/>
      <c r="AJ123" s="1050"/>
      <c r="AK123" s="1051" t="s">
        <v>472</v>
      </c>
      <c r="AL123" s="1049"/>
      <c r="AM123" s="1049"/>
      <c r="AN123" s="1049"/>
      <c r="AO123" s="1050"/>
      <c r="AP123" s="1052" t="s">
        <v>390</v>
      </c>
      <c r="AQ123" s="1053"/>
      <c r="AR123" s="1053"/>
      <c r="AS123" s="1053"/>
      <c r="AT123" s="1054"/>
      <c r="AU123" s="1085"/>
      <c r="AV123" s="1086"/>
      <c r="AW123" s="1086"/>
      <c r="AX123" s="1086"/>
      <c r="AY123" s="1086"/>
      <c r="AZ123" s="277" t="s">
        <v>190</v>
      </c>
      <c r="BA123" s="277"/>
      <c r="BB123" s="277"/>
      <c r="BC123" s="277"/>
      <c r="BD123" s="277"/>
      <c r="BE123" s="277"/>
      <c r="BF123" s="277"/>
      <c r="BG123" s="277"/>
      <c r="BH123" s="277"/>
      <c r="BI123" s="277"/>
      <c r="BJ123" s="277"/>
      <c r="BK123" s="277"/>
      <c r="BL123" s="277"/>
      <c r="BM123" s="277"/>
      <c r="BN123" s="277"/>
      <c r="BO123" s="1065" t="s">
        <v>488</v>
      </c>
      <c r="BP123" s="1096"/>
      <c r="BQ123" s="1155">
        <v>8280678</v>
      </c>
      <c r="BR123" s="1156"/>
      <c r="BS123" s="1156"/>
      <c r="BT123" s="1156"/>
      <c r="BU123" s="1156"/>
      <c r="BV123" s="1156">
        <v>8305395</v>
      </c>
      <c r="BW123" s="1156"/>
      <c r="BX123" s="1156"/>
      <c r="BY123" s="1156"/>
      <c r="BZ123" s="1156"/>
      <c r="CA123" s="1156">
        <v>8420677</v>
      </c>
      <c r="CB123" s="1156"/>
      <c r="CC123" s="1156"/>
      <c r="CD123" s="1156"/>
      <c r="CE123" s="1156"/>
      <c r="CF123" s="1089"/>
      <c r="CG123" s="1090"/>
      <c r="CH123" s="1090"/>
      <c r="CI123" s="1090"/>
      <c r="CJ123" s="1091"/>
      <c r="CK123" s="1100"/>
      <c r="CL123" s="1101"/>
      <c r="CM123" s="1101"/>
      <c r="CN123" s="1101"/>
      <c r="CO123" s="1102"/>
      <c r="CP123" s="1110" t="s">
        <v>489</v>
      </c>
      <c r="CQ123" s="1111"/>
      <c r="CR123" s="1111"/>
      <c r="CS123" s="1111"/>
      <c r="CT123" s="1111"/>
      <c r="CU123" s="1111"/>
      <c r="CV123" s="1111"/>
      <c r="CW123" s="1111"/>
      <c r="CX123" s="1111"/>
      <c r="CY123" s="1111"/>
      <c r="CZ123" s="1111"/>
      <c r="DA123" s="1111"/>
      <c r="DB123" s="1111"/>
      <c r="DC123" s="1111"/>
      <c r="DD123" s="1111"/>
      <c r="DE123" s="1111"/>
      <c r="DF123" s="1112"/>
      <c r="DG123" s="1048">
        <v>1200</v>
      </c>
      <c r="DH123" s="1049"/>
      <c r="DI123" s="1049"/>
      <c r="DJ123" s="1049"/>
      <c r="DK123" s="1050"/>
      <c r="DL123" s="1051">
        <v>12400</v>
      </c>
      <c r="DM123" s="1049"/>
      <c r="DN123" s="1049"/>
      <c r="DO123" s="1049"/>
      <c r="DP123" s="1050"/>
      <c r="DQ123" s="1051" t="s">
        <v>476</v>
      </c>
      <c r="DR123" s="1049"/>
      <c r="DS123" s="1049"/>
      <c r="DT123" s="1049"/>
      <c r="DU123" s="1050"/>
      <c r="DV123" s="1052" t="s">
        <v>390</v>
      </c>
      <c r="DW123" s="1053"/>
      <c r="DX123" s="1053"/>
      <c r="DY123" s="1053"/>
      <c r="DZ123" s="1054"/>
    </row>
    <row r="124" spans="1:130" s="246" customFormat="1" ht="26.25" customHeight="1" thickBot="1" x14ac:dyDescent="0.2">
      <c r="A124" s="1149"/>
      <c r="B124" s="1036"/>
      <c r="C124" s="1006" t="s">
        <v>466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467</v>
      </c>
      <c r="AB124" s="1049"/>
      <c r="AC124" s="1049"/>
      <c r="AD124" s="1049"/>
      <c r="AE124" s="1050"/>
      <c r="AF124" s="1051" t="s">
        <v>463</v>
      </c>
      <c r="AG124" s="1049"/>
      <c r="AH124" s="1049"/>
      <c r="AI124" s="1049"/>
      <c r="AJ124" s="1050"/>
      <c r="AK124" s="1051" t="s">
        <v>472</v>
      </c>
      <c r="AL124" s="1049"/>
      <c r="AM124" s="1049"/>
      <c r="AN124" s="1049"/>
      <c r="AO124" s="1050"/>
      <c r="AP124" s="1052" t="s">
        <v>473</v>
      </c>
      <c r="AQ124" s="1053"/>
      <c r="AR124" s="1053"/>
      <c r="AS124" s="1053"/>
      <c r="AT124" s="1054"/>
      <c r="AU124" s="1151" t="s">
        <v>490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487</v>
      </c>
      <c r="BR124" s="1118"/>
      <c r="BS124" s="1118"/>
      <c r="BT124" s="1118"/>
      <c r="BU124" s="1118"/>
      <c r="BV124" s="1118" t="s">
        <v>487</v>
      </c>
      <c r="BW124" s="1118"/>
      <c r="BX124" s="1118"/>
      <c r="BY124" s="1118"/>
      <c r="BZ124" s="1118"/>
      <c r="CA124" s="1118" t="s">
        <v>469</v>
      </c>
      <c r="CB124" s="1118"/>
      <c r="CC124" s="1118"/>
      <c r="CD124" s="1118"/>
      <c r="CE124" s="1118"/>
      <c r="CF124" s="1119"/>
      <c r="CG124" s="1120"/>
      <c r="CH124" s="1120"/>
      <c r="CI124" s="1120"/>
      <c r="CJ124" s="1121"/>
      <c r="CK124" s="1103"/>
      <c r="CL124" s="1103"/>
      <c r="CM124" s="1103"/>
      <c r="CN124" s="1103"/>
      <c r="CO124" s="1104"/>
      <c r="CP124" s="1110" t="s">
        <v>491</v>
      </c>
      <c r="CQ124" s="1111"/>
      <c r="CR124" s="1111"/>
      <c r="CS124" s="1111"/>
      <c r="CT124" s="1111"/>
      <c r="CU124" s="1111"/>
      <c r="CV124" s="1111"/>
      <c r="CW124" s="1111"/>
      <c r="CX124" s="1111"/>
      <c r="CY124" s="1111"/>
      <c r="CZ124" s="1111"/>
      <c r="DA124" s="1111"/>
      <c r="DB124" s="1111"/>
      <c r="DC124" s="1111"/>
      <c r="DD124" s="1111"/>
      <c r="DE124" s="1111"/>
      <c r="DF124" s="1112"/>
      <c r="DG124" s="1095" t="s">
        <v>229</v>
      </c>
      <c r="DH124" s="1074"/>
      <c r="DI124" s="1074"/>
      <c r="DJ124" s="1074"/>
      <c r="DK124" s="1075"/>
      <c r="DL124" s="1073" t="s">
        <v>229</v>
      </c>
      <c r="DM124" s="1074"/>
      <c r="DN124" s="1074"/>
      <c r="DO124" s="1074"/>
      <c r="DP124" s="1075"/>
      <c r="DQ124" s="1073" t="s">
        <v>467</v>
      </c>
      <c r="DR124" s="1074"/>
      <c r="DS124" s="1074"/>
      <c r="DT124" s="1074"/>
      <c r="DU124" s="1075"/>
      <c r="DV124" s="1076" t="s">
        <v>390</v>
      </c>
      <c r="DW124" s="1077"/>
      <c r="DX124" s="1077"/>
      <c r="DY124" s="1077"/>
      <c r="DZ124" s="1078"/>
    </row>
    <row r="125" spans="1:130" s="246" customFormat="1" ht="26.25" customHeight="1" x14ac:dyDescent="0.15">
      <c r="A125" s="1149"/>
      <c r="B125" s="1036"/>
      <c r="C125" s="1006" t="s">
        <v>471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476</v>
      </c>
      <c r="AB125" s="1049"/>
      <c r="AC125" s="1049"/>
      <c r="AD125" s="1049"/>
      <c r="AE125" s="1050"/>
      <c r="AF125" s="1051" t="s">
        <v>390</v>
      </c>
      <c r="AG125" s="1049"/>
      <c r="AH125" s="1049"/>
      <c r="AI125" s="1049"/>
      <c r="AJ125" s="1050"/>
      <c r="AK125" s="1051" t="s">
        <v>464</v>
      </c>
      <c r="AL125" s="1049"/>
      <c r="AM125" s="1049"/>
      <c r="AN125" s="1049"/>
      <c r="AO125" s="1050"/>
      <c r="AP125" s="1052" t="s">
        <v>229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492</v>
      </c>
      <c r="CL125" s="1098"/>
      <c r="CM125" s="1098"/>
      <c r="CN125" s="1098"/>
      <c r="CO125" s="1099"/>
      <c r="CP125" s="1030" t="s">
        <v>493</v>
      </c>
      <c r="CQ125" s="979"/>
      <c r="CR125" s="979"/>
      <c r="CS125" s="979"/>
      <c r="CT125" s="979"/>
      <c r="CU125" s="979"/>
      <c r="CV125" s="979"/>
      <c r="CW125" s="979"/>
      <c r="CX125" s="979"/>
      <c r="CY125" s="979"/>
      <c r="CZ125" s="979"/>
      <c r="DA125" s="979"/>
      <c r="DB125" s="979"/>
      <c r="DC125" s="979"/>
      <c r="DD125" s="979"/>
      <c r="DE125" s="979"/>
      <c r="DF125" s="980"/>
      <c r="DG125" s="1016" t="s">
        <v>388</v>
      </c>
      <c r="DH125" s="1017"/>
      <c r="DI125" s="1017"/>
      <c r="DJ125" s="1017"/>
      <c r="DK125" s="1017"/>
      <c r="DL125" s="1017" t="s">
        <v>463</v>
      </c>
      <c r="DM125" s="1017"/>
      <c r="DN125" s="1017"/>
      <c r="DO125" s="1017"/>
      <c r="DP125" s="1017"/>
      <c r="DQ125" s="1017" t="s">
        <v>229</v>
      </c>
      <c r="DR125" s="1017"/>
      <c r="DS125" s="1017"/>
      <c r="DT125" s="1017"/>
      <c r="DU125" s="1017"/>
      <c r="DV125" s="1018" t="s">
        <v>467</v>
      </c>
      <c r="DW125" s="1018"/>
      <c r="DX125" s="1018"/>
      <c r="DY125" s="1018"/>
      <c r="DZ125" s="1019"/>
    </row>
    <row r="126" spans="1:130" s="246" customFormat="1" ht="26.25" customHeight="1" thickBot="1" x14ac:dyDescent="0.2">
      <c r="A126" s="1149"/>
      <c r="B126" s="1036"/>
      <c r="C126" s="1006" t="s">
        <v>475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487</v>
      </c>
      <c r="AB126" s="1049"/>
      <c r="AC126" s="1049"/>
      <c r="AD126" s="1049"/>
      <c r="AE126" s="1050"/>
      <c r="AF126" s="1051" t="s">
        <v>388</v>
      </c>
      <c r="AG126" s="1049"/>
      <c r="AH126" s="1049"/>
      <c r="AI126" s="1049"/>
      <c r="AJ126" s="1050"/>
      <c r="AK126" s="1051" t="s">
        <v>473</v>
      </c>
      <c r="AL126" s="1049"/>
      <c r="AM126" s="1049"/>
      <c r="AN126" s="1049"/>
      <c r="AO126" s="1050"/>
      <c r="AP126" s="1052" t="s">
        <v>472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494</v>
      </c>
      <c r="CQ126" s="1040"/>
      <c r="CR126" s="1040"/>
      <c r="CS126" s="1040"/>
      <c r="CT126" s="1040"/>
      <c r="CU126" s="1040"/>
      <c r="CV126" s="1040"/>
      <c r="CW126" s="1040"/>
      <c r="CX126" s="1040"/>
      <c r="CY126" s="1040"/>
      <c r="CZ126" s="1040"/>
      <c r="DA126" s="1040"/>
      <c r="DB126" s="1040"/>
      <c r="DC126" s="1040"/>
      <c r="DD126" s="1040"/>
      <c r="DE126" s="1040"/>
      <c r="DF126" s="1041"/>
      <c r="DG126" s="1009" t="s">
        <v>472</v>
      </c>
      <c r="DH126" s="1010"/>
      <c r="DI126" s="1010"/>
      <c r="DJ126" s="1010"/>
      <c r="DK126" s="1010"/>
      <c r="DL126" s="1010" t="s">
        <v>229</v>
      </c>
      <c r="DM126" s="1010"/>
      <c r="DN126" s="1010"/>
      <c r="DO126" s="1010"/>
      <c r="DP126" s="1010"/>
      <c r="DQ126" s="1010" t="s">
        <v>463</v>
      </c>
      <c r="DR126" s="1010"/>
      <c r="DS126" s="1010"/>
      <c r="DT126" s="1010"/>
      <c r="DU126" s="1010"/>
      <c r="DV126" s="1011" t="s">
        <v>464</v>
      </c>
      <c r="DW126" s="1011"/>
      <c r="DX126" s="1011"/>
      <c r="DY126" s="1011"/>
      <c r="DZ126" s="1012"/>
    </row>
    <row r="127" spans="1:130" s="246" customFormat="1" ht="26.25" customHeight="1" x14ac:dyDescent="0.15">
      <c r="A127" s="1150"/>
      <c r="B127" s="1038"/>
      <c r="C127" s="1092" t="s">
        <v>495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487</v>
      </c>
      <c r="AB127" s="1049"/>
      <c r="AC127" s="1049"/>
      <c r="AD127" s="1049"/>
      <c r="AE127" s="1050"/>
      <c r="AF127" s="1051" t="s">
        <v>487</v>
      </c>
      <c r="AG127" s="1049"/>
      <c r="AH127" s="1049"/>
      <c r="AI127" s="1049"/>
      <c r="AJ127" s="1050"/>
      <c r="AK127" s="1051" t="s">
        <v>390</v>
      </c>
      <c r="AL127" s="1049"/>
      <c r="AM127" s="1049"/>
      <c r="AN127" s="1049"/>
      <c r="AO127" s="1050"/>
      <c r="AP127" s="1052" t="s">
        <v>487</v>
      </c>
      <c r="AQ127" s="1053"/>
      <c r="AR127" s="1053"/>
      <c r="AS127" s="1053"/>
      <c r="AT127" s="1054"/>
      <c r="AU127" s="282"/>
      <c r="AV127" s="282"/>
      <c r="AW127" s="282"/>
      <c r="AX127" s="1122" t="s">
        <v>496</v>
      </c>
      <c r="AY127" s="1123"/>
      <c r="AZ127" s="1123"/>
      <c r="BA127" s="1123"/>
      <c r="BB127" s="1123"/>
      <c r="BC127" s="1123"/>
      <c r="BD127" s="1123"/>
      <c r="BE127" s="1124"/>
      <c r="BF127" s="1125" t="s">
        <v>497</v>
      </c>
      <c r="BG127" s="1123"/>
      <c r="BH127" s="1123"/>
      <c r="BI127" s="1123"/>
      <c r="BJ127" s="1123"/>
      <c r="BK127" s="1123"/>
      <c r="BL127" s="1124"/>
      <c r="BM127" s="1125" t="s">
        <v>498</v>
      </c>
      <c r="BN127" s="1123"/>
      <c r="BO127" s="1123"/>
      <c r="BP127" s="1123"/>
      <c r="BQ127" s="1123"/>
      <c r="BR127" s="1123"/>
      <c r="BS127" s="1124"/>
      <c r="BT127" s="1125" t="s">
        <v>499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500</v>
      </c>
      <c r="CQ127" s="1040"/>
      <c r="CR127" s="1040"/>
      <c r="CS127" s="1040"/>
      <c r="CT127" s="1040"/>
      <c r="CU127" s="1040"/>
      <c r="CV127" s="1040"/>
      <c r="CW127" s="1040"/>
      <c r="CX127" s="1040"/>
      <c r="CY127" s="1040"/>
      <c r="CZ127" s="1040"/>
      <c r="DA127" s="1040"/>
      <c r="DB127" s="1040"/>
      <c r="DC127" s="1040"/>
      <c r="DD127" s="1040"/>
      <c r="DE127" s="1040"/>
      <c r="DF127" s="1041"/>
      <c r="DG127" s="1009" t="s">
        <v>473</v>
      </c>
      <c r="DH127" s="1010"/>
      <c r="DI127" s="1010"/>
      <c r="DJ127" s="1010"/>
      <c r="DK127" s="1010"/>
      <c r="DL127" s="1010" t="s">
        <v>229</v>
      </c>
      <c r="DM127" s="1010"/>
      <c r="DN127" s="1010"/>
      <c r="DO127" s="1010"/>
      <c r="DP127" s="1010"/>
      <c r="DQ127" s="1010" t="s">
        <v>229</v>
      </c>
      <c r="DR127" s="1010"/>
      <c r="DS127" s="1010"/>
      <c r="DT127" s="1010"/>
      <c r="DU127" s="1010"/>
      <c r="DV127" s="1011" t="s">
        <v>470</v>
      </c>
      <c r="DW127" s="1011"/>
      <c r="DX127" s="1011"/>
      <c r="DY127" s="1011"/>
      <c r="DZ127" s="1012"/>
    </row>
    <row r="128" spans="1:130" s="246" customFormat="1" ht="26.25" customHeight="1" thickBot="1" x14ac:dyDescent="0.2">
      <c r="A128" s="1133" t="s">
        <v>501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502</v>
      </c>
      <c r="X128" s="1135"/>
      <c r="Y128" s="1135"/>
      <c r="Z128" s="1136"/>
      <c r="AA128" s="1137">
        <v>9450</v>
      </c>
      <c r="AB128" s="1138"/>
      <c r="AC128" s="1138"/>
      <c r="AD128" s="1138"/>
      <c r="AE128" s="1139"/>
      <c r="AF128" s="1140">
        <v>9560</v>
      </c>
      <c r="AG128" s="1138"/>
      <c r="AH128" s="1138"/>
      <c r="AI128" s="1138"/>
      <c r="AJ128" s="1139"/>
      <c r="AK128" s="1140">
        <v>9007</v>
      </c>
      <c r="AL128" s="1138"/>
      <c r="AM128" s="1138"/>
      <c r="AN128" s="1138"/>
      <c r="AO128" s="1139"/>
      <c r="AP128" s="1141"/>
      <c r="AQ128" s="1142"/>
      <c r="AR128" s="1142"/>
      <c r="AS128" s="1142"/>
      <c r="AT128" s="1143"/>
      <c r="AU128" s="282"/>
      <c r="AV128" s="282"/>
      <c r="AW128" s="282"/>
      <c r="AX128" s="978" t="s">
        <v>503</v>
      </c>
      <c r="AY128" s="979"/>
      <c r="AZ128" s="979"/>
      <c r="BA128" s="979"/>
      <c r="BB128" s="979"/>
      <c r="BC128" s="979"/>
      <c r="BD128" s="979"/>
      <c r="BE128" s="980"/>
      <c r="BF128" s="1144" t="s">
        <v>472</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504</v>
      </c>
      <c r="CQ128" s="1127"/>
      <c r="CR128" s="1127"/>
      <c r="CS128" s="1127"/>
      <c r="CT128" s="1127"/>
      <c r="CU128" s="1127"/>
      <c r="CV128" s="1127"/>
      <c r="CW128" s="1127"/>
      <c r="CX128" s="1127"/>
      <c r="CY128" s="1127"/>
      <c r="CZ128" s="1127"/>
      <c r="DA128" s="1127"/>
      <c r="DB128" s="1127"/>
      <c r="DC128" s="1127"/>
      <c r="DD128" s="1127"/>
      <c r="DE128" s="1127"/>
      <c r="DF128" s="1128"/>
      <c r="DG128" s="1129" t="s">
        <v>388</v>
      </c>
      <c r="DH128" s="1130"/>
      <c r="DI128" s="1130"/>
      <c r="DJ128" s="1130"/>
      <c r="DK128" s="1130"/>
      <c r="DL128" s="1130" t="s">
        <v>388</v>
      </c>
      <c r="DM128" s="1130"/>
      <c r="DN128" s="1130"/>
      <c r="DO128" s="1130"/>
      <c r="DP128" s="1130"/>
      <c r="DQ128" s="1130" t="s">
        <v>472</v>
      </c>
      <c r="DR128" s="1130"/>
      <c r="DS128" s="1130"/>
      <c r="DT128" s="1130"/>
      <c r="DU128" s="1130"/>
      <c r="DV128" s="1131" t="s">
        <v>473</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505</v>
      </c>
      <c r="X129" s="1164"/>
      <c r="Y129" s="1164"/>
      <c r="Z129" s="1165"/>
      <c r="AA129" s="1048">
        <v>3316748</v>
      </c>
      <c r="AB129" s="1049"/>
      <c r="AC129" s="1049"/>
      <c r="AD129" s="1049"/>
      <c r="AE129" s="1050"/>
      <c r="AF129" s="1051">
        <v>3206025</v>
      </c>
      <c r="AG129" s="1049"/>
      <c r="AH129" s="1049"/>
      <c r="AI129" s="1049"/>
      <c r="AJ129" s="1050"/>
      <c r="AK129" s="1051">
        <v>3145863</v>
      </c>
      <c r="AL129" s="1049"/>
      <c r="AM129" s="1049"/>
      <c r="AN129" s="1049"/>
      <c r="AO129" s="1050"/>
      <c r="AP129" s="1166"/>
      <c r="AQ129" s="1167"/>
      <c r="AR129" s="1167"/>
      <c r="AS129" s="1167"/>
      <c r="AT129" s="1168"/>
      <c r="AU129" s="284"/>
      <c r="AV129" s="284"/>
      <c r="AW129" s="284"/>
      <c r="AX129" s="1157" t="s">
        <v>506</v>
      </c>
      <c r="AY129" s="1040"/>
      <c r="AZ129" s="1040"/>
      <c r="BA129" s="1040"/>
      <c r="BB129" s="1040"/>
      <c r="BC129" s="1040"/>
      <c r="BD129" s="1040"/>
      <c r="BE129" s="1041"/>
      <c r="BF129" s="1158" t="s">
        <v>472</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508</v>
      </c>
      <c r="X130" s="1164"/>
      <c r="Y130" s="1164"/>
      <c r="Z130" s="1165"/>
      <c r="AA130" s="1048">
        <v>547894</v>
      </c>
      <c r="AB130" s="1049"/>
      <c r="AC130" s="1049"/>
      <c r="AD130" s="1049"/>
      <c r="AE130" s="1050"/>
      <c r="AF130" s="1051">
        <v>553503</v>
      </c>
      <c r="AG130" s="1049"/>
      <c r="AH130" s="1049"/>
      <c r="AI130" s="1049"/>
      <c r="AJ130" s="1050"/>
      <c r="AK130" s="1051">
        <v>488553</v>
      </c>
      <c r="AL130" s="1049"/>
      <c r="AM130" s="1049"/>
      <c r="AN130" s="1049"/>
      <c r="AO130" s="1050"/>
      <c r="AP130" s="1166"/>
      <c r="AQ130" s="1167"/>
      <c r="AR130" s="1167"/>
      <c r="AS130" s="1167"/>
      <c r="AT130" s="1168"/>
      <c r="AU130" s="284"/>
      <c r="AV130" s="284"/>
      <c r="AW130" s="284"/>
      <c r="AX130" s="1157" t="s">
        <v>509</v>
      </c>
      <c r="AY130" s="1040"/>
      <c r="AZ130" s="1040"/>
      <c r="BA130" s="1040"/>
      <c r="BB130" s="1040"/>
      <c r="BC130" s="1040"/>
      <c r="BD130" s="1040"/>
      <c r="BE130" s="1041"/>
      <c r="BF130" s="1194">
        <v>7.7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510</v>
      </c>
      <c r="X131" s="1202"/>
      <c r="Y131" s="1202"/>
      <c r="Z131" s="1203"/>
      <c r="AA131" s="1095">
        <v>2768854</v>
      </c>
      <c r="AB131" s="1074"/>
      <c r="AC131" s="1074"/>
      <c r="AD131" s="1074"/>
      <c r="AE131" s="1075"/>
      <c r="AF131" s="1073">
        <v>2652522</v>
      </c>
      <c r="AG131" s="1074"/>
      <c r="AH131" s="1074"/>
      <c r="AI131" s="1074"/>
      <c r="AJ131" s="1075"/>
      <c r="AK131" s="1073">
        <v>2657310</v>
      </c>
      <c r="AL131" s="1074"/>
      <c r="AM131" s="1074"/>
      <c r="AN131" s="1074"/>
      <c r="AO131" s="1075"/>
      <c r="AP131" s="1204"/>
      <c r="AQ131" s="1205"/>
      <c r="AR131" s="1205"/>
      <c r="AS131" s="1205"/>
      <c r="AT131" s="1206"/>
      <c r="AU131" s="284"/>
      <c r="AV131" s="284"/>
      <c r="AW131" s="284"/>
      <c r="AX131" s="1176" t="s">
        <v>511</v>
      </c>
      <c r="AY131" s="1127"/>
      <c r="AZ131" s="1127"/>
      <c r="BA131" s="1127"/>
      <c r="BB131" s="1127"/>
      <c r="BC131" s="1127"/>
      <c r="BD131" s="1127"/>
      <c r="BE131" s="1128"/>
      <c r="BF131" s="1177" t="s">
        <v>388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512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513</v>
      </c>
      <c r="W132" s="1187"/>
      <c r="X132" s="1187"/>
      <c r="Y132" s="1187"/>
      <c r="Z132" s="1188"/>
      <c r="AA132" s="1189">
        <v>8.1079753570000008</v>
      </c>
      <c r="AB132" s="1190"/>
      <c r="AC132" s="1190"/>
      <c r="AD132" s="1190"/>
      <c r="AE132" s="1191"/>
      <c r="AF132" s="1192">
        <v>8.2579522430000001</v>
      </c>
      <c r="AG132" s="1190"/>
      <c r="AH132" s="1190"/>
      <c r="AI132" s="1190"/>
      <c r="AJ132" s="1191"/>
      <c r="AK132" s="1192">
        <v>6.7508495430000002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514</v>
      </c>
      <c r="W133" s="1170"/>
      <c r="X133" s="1170"/>
      <c r="Y133" s="1170"/>
      <c r="Z133" s="1171"/>
      <c r="AA133" s="1172">
        <v>9.1</v>
      </c>
      <c r="AB133" s="1173"/>
      <c r="AC133" s="1173"/>
      <c r="AD133" s="1173"/>
      <c r="AE133" s="1174"/>
      <c r="AF133" s="1172">
        <v>8.9</v>
      </c>
      <c r="AG133" s="1173"/>
      <c r="AH133" s="1173"/>
      <c r="AI133" s="1173"/>
      <c r="AJ133" s="1174"/>
      <c r="AK133" s="1172">
        <v>7.7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HLoVnrskOr10n0rhwb9z+Z4FlVodMiHmJ1QxZ7MMvk8bzGIih6bLtFE88YN/ySfiwiVbuWj1znNGFpUNpKX4Q==" saltValue="UYja9KaTb+0rpFtf74boO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pUTCqekUxvrlokp+DfgRgLuFM3yIY2+VOvkjK5ZgZnzKe+EIfKQ7xmQGqgxti43JBo2KsASRK6zFZQDaWpKtw==" saltValue="wkMgpB5fCCjK/B7VYvoK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5/N6SbDJ7BPj06XHzzHIqoC5Qls2e6ZopokoPaaR7LNCD0jU87cW24LARxwitPNLC3pn+9hQB+TDS7VYdcUzA==" saltValue="ArhdmAs3VujkrIgbNUes9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518</v>
      </c>
      <c r="AP7" s="303"/>
      <c r="AQ7" s="304" t="s">
        <v>519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520</v>
      </c>
      <c r="AQ8" s="310" t="s">
        <v>521</v>
      </c>
      <c r="AR8" s="311" t="s">
        <v>522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523</v>
      </c>
      <c r="AL9" s="1213"/>
      <c r="AM9" s="1213"/>
      <c r="AN9" s="1214"/>
      <c r="AO9" s="312">
        <v>875114</v>
      </c>
      <c r="AP9" s="312">
        <v>180883</v>
      </c>
      <c r="AQ9" s="313">
        <v>137457</v>
      </c>
      <c r="AR9" s="314">
        <v>31.6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524</v>
      </c>
      <c r="AL10" s="1213"/>
      <c r="AM10" s="1213"/>
      <c r="AN10" s="1214"/>
      <c r="AO10" s="315">
        <v>35601</v>
      </c>
      <c r="AP10" s="315">
        <v>7359</v>
      </c>
      <c r="AQ10" s="316">
        <v>16552</v>
      </c>
      <c r="AR10" s="317">
        <v>-55.5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525</v>
      </c>
      <c r="AL11" s="1213"/>
      <c r="AM11" s="1213"/>
      <c r="AN11" s="1214"/>
      <c r="AO11" s="315">
        <v>49091</v>
      </c>
      <c r="AP11" s="315">
        <v>10147</v>
      </c>
      <c r="AQ11" s="316">
        <v>23820</v>
      </c>
      <c r="AR11" s="317">
        <v>-57.4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526</v>
      </c>
      <c r="AL12" s="1213"/>
      <c r="AM12" s="1213"/>
      <c r="AN12" s="1214"/>
      <c r="AO12" s="315" t="s">
        <v>527</v>
      </c>
      <c r="AP12" s="315" t="s">
        <v>527</v>
      </c>
      <c r="AQ12" s="316">
        <v>3889</v>
      </c>
      <c r="AR12" s="317" t="s">
        <v>527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528</v>
      </c>
      <c r="AL13" s="1213"/>
      <c r="AM13" s="1213"/>
      <c r="AN13" s="1214"/>
      <c r="AO13" s="315" t="s">
        <v>527</v>
      </c>
      <c r="AP13" s="315" t="s">
        <v>527</v>
      </c>
      <c r="AQ13" s="316" t="s">
        <v>527</v>
      </c>
      <c r="AR13" s="317" t="s">
        <v>527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529</v>
      </c>
      <c r="AL14" s="1213"/>
      <c r="AM14" s="1213"/>
      <c r="AN14" s="1214"/>
      <c r="AO14" s="315">
        <v>65592</v>
      </c>
      <c r="AP14" s="315">
        <v>13558</v>
      </c>
      <c r="AQ14" s="316">
        <v>6581</v>
      </c>
      <c r="AR14" s="317">
        <v>106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530</v>
      </c>
      <c r="AL15" s="1213"/>
      <c r="AM15" s="1213"/>
      <c r="AN15" s="1214"/>
      <c r="AO15" s="315">
        <v>32338</v>
      </c>
      <c r="AP15" s="315">
        <v>6684</v>
      </c>
      <c r="AQ15" s="316">
        <v>3467</v>
      </c>
      <c r="AR15" s="317">
        <v>92.8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531</v>
      </c>
      <c r="AL16" s="1216"/>
      <c r="AM16" s="1216"/>
      <c r="AN16" s="1217"/>
      <c r="AO16" s="315">
        <v>-66352</v>
      </c>
      <c r="AP16" s="315">
        <v>-13715</v>
      </c>
      <c r="AQ16" s="316">
        <v>-13853</v>
      </c>
      <c r="AR16" s="317">
        <v>-1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190</v>
      </c>
      <c r="AL17" s="1216"/>
      <c r="AM17" s="1216"/>
      <c r="AN17" s="1217"/>
      <c r="AO17" s="315">
        <v>991384</v>
      </c>
      <c r="AP17" s="315">
        <v>204916</v>
      </c>
      <c r="AQ17" s="316">
        <v>177914</v>
      </c>
      <c r="AR17" s="317">
        <v>15.2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533</v>
      </c>
      <c r="AP20" s="323" t="s">
        <v>534</v>
      </c>
      <c r="AQ20" s="324" t="s">
        <v>535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536</v>
      </c>
      <c r="AL21" s="1208"/>
      <c r="AM21" s="1208"/>
      <c r="AN21" s="1209"/>
      <c r="AO21" s="327">
        <v>20.67</v>
      </c>
      <c r="AP21" s="328">
        <v>15.77</v>
      </c>
      <c r="AQ21" s="329">
        <v>4.9000000000000004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537</v>
      </c>
      <c r="AL22" s="1208"/>
      <c r="AM22" s="1208"/>
      <c r="AN22" s="1209"/>
      <c r="AO22" s="332">
        <v>94.7</v>
      </c>
      <c r="AP22" s="333">
        <v>96</v>
      </c>
      <c r="AQ22" s="334">
        <v>-1.3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518</v>
      </c>
      <c r="AP30" s="303"/>
      <c r="AQ30" s="304" t="s">
        <v>519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520</v>
      </c>
      <c r="AQ31" s="310" t="s">
        <v>521</v>
      </c>
      <c r="AR31" s="311" t="s">
        <v>522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541</v>
      </c>
      <c r="AL32" s="1224"/>
      <c r="AM32" s="1224"/>
      <c r="AN32" s="1225"/>
      <c r="AO32" s="342">
        <v>582329</v>
      </c>
      <c r="AP32" s="342">
        <v>120366</v>
      </c>
      <c r="AQ32" s="343">
        <v>107318</v>
      </c>
      <c r="AR32" s="344">
        <v>12.2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542</v>
      </c>
      <c r="AL33" s="1224"/>
      <c r="AM33" s="1224"/>
      <c r="AN33" s="1225"/>
      <c r="AO33" s="342" t="s">
        <v>527</v>
      </c>
      <c r="AP33" s="342" t="s">
        <v>527</v>
      </c>
      <c r="AQ33" s="343">
        <v>192</v>
      </c>
      <c r="AR33" s="344" t="s">
        <v>527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543</v>
      </c>
      <c r="AL34" s="1224"/>
      <c r="AM34" s="1224"/>
      <c r="AN34" s="1225"/>
      <c r="AO34" s="342" t="s">
        <v>527</v>
      </c>
      <c r="AP34" s="342" t="s">
        <v>527</v>
      </c>
      <c r="AQ34" s="343">
        <v>281</v>
      </c>
      <c r="AR34" s="344" t="s">
        <v>527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544</v>
      </c>
      <c r="AL35" s="1224"/>
      <c r="AM35" s="1224"/>
      <c r="AN35" s="1225"/>
      <c r="AO35" s="342">
        <v>94593</v>
      </c>
      <c r="AP35" s="342">
        <v>19552</v>
      </c>
      <c r="AQ35" s="343">
        <v>22732</v>
      </c>
      <c r="AR35" s="344">
        <v>-14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545</v>
      </c>
      <c r="AL36" s="1224"/>
      <c r="AM36" s="1224"/>
      <c r="AN36" s="1225"/>
      <c r="AO36" s="342" t="s">
        <v>527</v>
      </c>
      <c r="AP36" s="342" t="s">
        <v>527</v>
      </c>
      <c r="AQ36" s="343">
        <v>3735</v>
      </c>
      <c r="AR36" s="344" t="s">
        <v>527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546</v>
      </c>
      <c r="AL37" s="1224"/>
      <c r="AM37" s="1224"/>
      <c r="AN37" s="1225"/>
      <c r="AO37" s="342" t="s">
        <v>527</v>
      </c>
      <c r="AP37" s="342" t="s">
        <v>527</v>
      </c>
      <c r="AQ37" s="343">
        <v>1596</v>
      </c>
      <c r="AR37" s="344" t="s">
        <v>527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547</v>
      </c>
      <c r="AL38" s="1227"/>
      <c r="AM38" s="1227"/>
      <c r="AN38" s="1228"/>
      <c r="AO38" s="345">
        <v>29</v>
      </c>
      <c r="AP38" s="345">
        <v>6</v>
      </c>
      <c r="AQ38" s="346">
        <v>19</v>
      </c>
      <c r="AR38" s="334">
        <v>-68.400000000000006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548</v>
      </c>
      <c r="AL39" s="1227"/>
      <c r="AM39" s="1227"/>
      <c r="AN39" s="1228"/>
      <c r="AO39" s="342">
        <v>-9007</v>
      </c>
      <c r="AP39" s="342">
        <v>-1862</v>
      </c>
      <c r="AQ39" s="343">
        <v>-5126</v>
      </c>
      <c r="AR39" s="344">
        <v>-63.7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549</v>
      </c>
      <c r="AL40" s="1224"/>
      <c r="AM40" s="1224"/>
      <c r="AN40" s="1225"/>
      <c r="AO40" s="342">
        <v>-488553</v>
      </c>
      <c r="AP40" s="342">
        <v>-100982</v>
      </c>
      <c r="AQ40" s="343">
        <v>-92432</v>
      </c>
      <c r="AR40" s="344">
        <v>9.3000000000000007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179391</v>
      </c>
      <c r="AP41" s="342">
        <v>37080</v>
      </c>
      <c r="AQ41" s="343">
        <v>38314</v>
      </c>
      <c r="AR41" s="344">
        <v>-3.2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518</v>
      </c>
      <c r="AN49" s="1220" t="s">
        <v>553</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554</v>
      </c>
      <c r="AO50" s="359" t="s">
        <v>555</v>
      </c>
      <c r="AP50" s="360" t="s">
        <v>556</v>
      </c>
      <c r="AQ50" s="361" t="s">
        <v>557</v>
      </c>
      <c r="AR50" s="362" t="s">
        <v>558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559</v>
      </c>
      <c r="AL51" s="355"/>
      <c r="AM51" s="363">
        <v>883866</v>
      </c>
      <c r="AN51" s="364">
        <v>163437</v>
      </c>
      <c r="AO51" s="365">
        <v>-44.1</v>
      </c>
      <c r="AP51" s="366">
        <v>175675</v>
      </c>
      <c r="AQ51" s="367">
        <v>0.6</v>
      </c>
      <c r="AR51" s="368">
        <v>-44.7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560</v>
      </c>
      <c r="AM52" s="371">
        <v>598355</v>
      </c>
      <c r="AN52" s="372">
        <v>110643</v>
      </c>
      <c r="AO52" s="373">
        <v>-56.2</v>
      </c>
      <c r="AP52" s="374">
        <v>87698</v>
      </c>
      <c r="AQ52" s="375">
        <v>10</v>
      </c>
      <c r="AR52" s="376">
        <v>-66.2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561</v>
      </c>
      <c r="AL53" s="355"/>
      <c r="AM53" s="363">
        <v>1425154</v>
      </c>
      <c r="AN53" s="364">
        <v>270223</v>
      </c>
      <c r="AO53" s="365">
        <v>65.3</v>
      </c>
      <c r="AP53" s="366">
        <v>162193</v>
      </c>
      <c r="AQ53" s="367">
        <v>-7.7</v>
      </c>
      <c r="AR53" s="368">
        <v>73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560</v>
      </c>
      <c r="AM54" s="371">
        <v>1006330</v>
      </c>
      <c r="AN54" s="372">
        <v>190810</v>
      </c>
      <c r="AO54" s="373">
        <v>72.5</v>
      </c>
      <c r="AP54" s="374">
        <v>79985</v>
      </c>
      <c r="AQ54" s="375">
        <v>-8.8000000000000007</v>
      </c>
      <c r="AR54" s="376">
        <v>81.3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562</v>
      </c>
      <c r="AL55" s="355"/>
      <c r="AM55" s="363">
        <v>755516</v>
      </c>
      <c r="AN55" s="364">
        <v>148024</v>
      </c>
      <c r="AO55" s="365">
        <v>-45.2</v>
      </c>
      <c r="AP55" s="366">
        <v>168868</v>
      </c>
      <c r="AQ55" s="367">
        <v>4.0999999999999996</v>
      </c>
      <c r="AR55" s="368">
        <v>-49.3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560</v>
      </c>
      <c r="AM56" s="371">
        <v>567367</v>
      </c>
      <c r="AN56" s="372">
        <v>111161</v>
      </c>
      <c r="AO56" s="373">
        <v>-41.7</v>
      </c>
      <c r="AP56" s="374">
        <v>79360</v>
      </c>
      <c r="AQ56" s="375">
        <v>-0.8</v>
      </c>
      <c r="AR56" s="376">
        <v>-40.9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563</v>
      </c>
      <c r="AL57" s="355"/>
      <c r="AM57" s="363">
        <v>985872</v>
      </c>
      <c r="AN57" s="364">
        <v>199247</v>
      </c>
      <c r="AO57" s="365">
        <v>34.6</v>
      </c>
      <c r="AP57" s="366">
        <v>202870</v>
      </c>
      <c r="AQ57" s="367">
        <v>20.100000000000001</v>
      </c>
      <c r="AR57" s="368">
        <v>14.5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560</v>
      </c>
      <c r="AM58" s="371">
        <v>778912</v>
      </c>
      <c r="AN58" s="372">
        <v>157420</v>
      </c>
      <c r="AO58" s="373">
        <v>41.6</v>
      </c>
      <c r="AP58" s="374">
        <v>79735</v>
      </c>
      <c r="AQ58" s="375">
        <v>0.5</v>
      </c>
      <c r="AR58" s="376">
        <v>41.1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564</v>
      </c>
      <c r="AL59" s="355"/>
      <c r="AM59" s="363">
        <v>1473171</v>
      </c>
      <c r="AN59" s="364">
        <v>304500</v>
      </c>
      <c r="AO59" s="365">
        <v>52.8</v>
      </c>
      <c r="AP59" s="366">
        <v>167497</v>
      </c>
      <c r="AQ59" s="367">
        <v>-17.399999999999999</v>
      </c>
      <c r="AR59" s="368">
        <v>70.2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560</v>
      </c>
      <c r="AM60" s="371">
        <v>1231250</v>
      </c>
      <c r="AN60" s="372">
        <v>254496</v>
      </c>
      <c r="AO60" s="373">
        <v>61.7</v>
      </c>
      <c r="AP60" s="374">
        <v>82571</v>
      </c>
      <c r="AQ60" s="375">
        <v>3.6</v>
      </c>
      <c r="AR60" s="376">
        <v>58.1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565</v>
      </c>
      <c r="AL61" s="377"/>
      <c r="AM61" s="378">
        <v>1104716</v>
      </c>
      <c r="AN61" s="379">
        <v>217086</v>
      </c>
      <c r="AO61" s="380">
        <v>12.7</v>
      </c>
      <c r="AP61" s="381">
        <v>175421</v>
      </c>
      <c r="AQ61" s="382">
        <v>-0.1</v>
      </c>
      <c r="AR61" s="368">
        <v>12.8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560</v>
      </c>
      <c r="AM62" s="371">
        <v>836443</v>
      </c>
      <c r="AN62" s="372">
        <v>164906</v>
      </c>
      <c r="AO62" s="373">
        <v>15.6</v>
      </c>
      <c r="AP62" s="374">
        <v>81870</v>
      </c>
      <c r="AQ62" s="375">
        <v>0.9</v>
      </c>
      <c r="AR62" s="376">
        <v>14.7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Zj6v4QiYSHS4CCKJdeHFERbB/qBHncmD7033j2vNwPQL2bSjH6WT00BR6Vfr9+VAUSPvGFSLwQbOYCAeeT9LQ==" saltValue="3QJKLRs2eA6MKManZF7G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pR7a3iRG0vINltb8kOCBZ6Q8K8A+BuUY1o1iy6TUFPAMh1wF0TwuqohTcW9BHRP/jxdi0CoUXVr+XAkKVw7vA==" saltValue="KglgU81fu1hZdlGu/qSx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hKvDXIbhUsnllDX4+tkKWE+DCYqjShOfUtTHhPBWXeyuaBiil/rVWgteomWTpxoTAhnzE1SC2wxL6eXA81YCg==" saltValue="iZ9Vt9CnuAx82EL1e5cZ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2" t="s">
        <v>3</v>
      </c>
      <c r="D47" s="1232"/>
      <c r="E47" s="1233"/>
      <c r="F47" s="11">
        <v>69.73</v>
      </c>
      <c r="G47" s="12">
        <v>74.7</v>
      </c>
      <c r="H47" s="12">
        <v>76.42</v>
      </c>
      <c r="I47" s="12">
        <v>79.150000000000006</v>
      </c>
      <c r="J47" s="13">
        <v>80.75</v>
      </c>
    </row>
    <row r="48" spans="2:10" ht="57.75" customHeight="1" x14ac:dyDescent="0.15">
      <c r="B48" s="14"/>
      <c r="C48" s="1234" t="s">
        <v>4</v>
      </c>
      <c r="D48" s="1234"/>
      <c r="E48" s="1235"/>
      <c r="F48" s="15">
        <v>9.0399999999999991</v>
      </c>
      <c r="G48" s="16">
        <v>10.220000000000001</v>
      </c>
      <c r="H48" s="16">
        <v>1.0900000000000001</v>
      </c>
      <c r="I48" s="16">
        <v>0.86</v>
      </c>
      <c r="J48" s="17">
        <v>2.5499999999999998</v>
      </c>
    </row>
    <row r="49" spans="2:10" ht="57.75" customHeight="1" thickBot="1" x14ac:dyDescent="0.2">
      <c r="B49" s="18"/>
      <c r="C49" s="1236" t="s">
        <v>5</v>
      </c>
      <c r="D49" s="1236"/>
      <c r="E49" s="1237"/>
      <c r="F49" s="19">
        <v>3.66</v>
      </c>
      <c r="G49" s="20">
        <v>6.16</v>
      </c>
      <c r="H49" s="20" t="s">
        <v>574</v>
      </c>
      <c r="I49" s="20" t="s">
        <v>575</v>
      </c>
      <c r="J49" s="21">
        <v>1.76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n2y5CWy7hz2aSdAfrCYAnlq9TR+u1FrxrFpbj9RVQ38FHZGQmFPVh+Mu6LZDuy6+IhqvG7zkJAod6jhwiK5A==" saltValue="3AUzaozSp5jZcVvicPQG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2020-09-30T02:43:31Z</cp:lastPrinted>
  <dcterms:created xsi:type="dcterms:W3CDTF">2020-02-10T04:26:25Z</dcterms:created>
  <dcterms:modified xsi:type="dcterms:W3CDTF">2020-09-30T02:43:38Z</dcterms:modified>
  <cp:category/>
</cp:coreProperties>
</file>