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1.72\zaisei\026　財政状況等一覧表（財政状況資料集）\R1財政状況資料集\01資料集作成\01組み合わせ分析・ストック情報項目（7月末公表分→10月末公表に延期【H29年度決算分】）\03_市町村回答\02豊橋市○\"/>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C40" i="10"/>
  <c r="BW39" i="10"/>
  <c r="BE39" i="10"/>
  <c r="AM39" i="10"/>
  <c r="U39" i="10"/>
  <c r="C39" i="10"/>
  <c r="BW38" i="10"/>
  <c r="BE38" i="10"/>
  <c r="AM38" i="10"/>
  <c r="C38" i="10"/>
  <c r="BW37" i="10"/>
  <c r="BE37" i="10"/>
  <c r="AM37" i="10"/>
  <c r="C37" i="10"/>
  <c r="BE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U37" i="10" s="1"/>
  <c r="U38" i="10" s="1"/>
  <c r="AM34" i="10" l="1"/>
  <c r="AM35" i="10" l="1"/>
  <c r="AM36" i="10" s="1"/>
  <c r="BE34" i="10"/>
  <c r="BE35" i="10" s="1"/>
  <c r="BW34" i="10" l="1"/>
  <c r="BW35" i="10" s="1"/>
  <c r="BW36"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<sst xmlns="http://schemas.openxmlformats.org/spreadsheetml/2006/main" count="1128" uniqueCount="613">
  <si>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</si>
  <si>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</si>
  <si>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</si>
  <si>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</si>
  <si>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</si>
  <si>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</si>
  <si>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</si>
  <si>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</si>
  <si>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</si>
  <si>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</si>
  <si>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</si>
  <si>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</si>
  <si>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</si>
  <si>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</si>
  <si>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</si>
  <si>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</si>
  <si>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</si>
  <si>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</si>
  <si>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</si>
  <si>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</si>
  <si>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</si>
  <si>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</si>
  <si>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</si>
  <si>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</si>
  <si>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</si>
  <si>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</si>
  <si>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</si>
  <si>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</si>
  <si>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</si>
  <si>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</si>
  <si>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</si>
  <si>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</si>
  <si>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</si>
  <si>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</si>
  <si>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</si>
  <si>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</si>
  <si>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</si>
  <si>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</si>
  <si>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</si>
  <si>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</si>
  <si>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</si>
  <si>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</si>
  <si>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</si>
  <si>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</si>
  <si>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</si>
  <si>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</si>
  <si>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</si>
  <si>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</si>
  <si>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</si>
  <si>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</si>
  <si>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</si>
  <si>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</si>
  <si>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</si>
  <si>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</si>
  <si>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</si>
  <si>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</si>
  <si>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</si>
  <si>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</si>
  <si>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</si>
  <si>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</si>
  <si>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</si>
  <si>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</si>
  <si>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</si>
  <si>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</si>
  <si>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</si>
  <si>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</si>
  <si>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</si>
  <si>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</si>
  <si>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</si>
  <si>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</si>
  <si>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</si>
  <si>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</si>
  <si>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</si>
  <si>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</si>
  <si>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</si>
  <si>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</si>
  <si>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</si>
  <si>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</si>
  <si>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</si>
  <si>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中核市</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</si>
  <si>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</si>
  <si>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</si>
  <si>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</si>
  <si>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</si>
  <si>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</si>
  <si>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</si>
  <si>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</si>
  <si>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</si>
  <si>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</si>
  <si>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</si>
  <si>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</si>
  <si>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</si>
  <si>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豊橋市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</si>
  <si>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</si>
  <si>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</si>
  <si>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</si>
  <si>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</si>
  <si>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</si>
  <si>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</si>
  <si>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</si>
  <si>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</si>
  <si>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</si>
  <si>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</si>
  <si>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</si>
  <si>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</si>
  <si>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</si>
  <si>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</si>
  <si>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</si>
  <si>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</si>
  <si>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</si>
  <si>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</si>
  <si>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</si>
  <si>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</si>
  <si>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</si>
  <si>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</si>
  <si>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</si>
  <si>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</si>
  <si>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</si>
  <si>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</si>
  <si>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</si>
  <si>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</si>
  <si>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</si>
  <si>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</si>
  <si>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</si>
  <si>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</si>
  <si>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</si>
  <si>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</si>
  <si>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</si>
  <si>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</si>
  <si>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</si>
  <si>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</si>
  <si>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</si>
  <si>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</si>
  <si>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</si>
  <si>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</si>
  <si>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</si>
  <si>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</si>
  <si>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</si>
  <si>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</si>
  <si>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</si>
  <si>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</si>
  <si>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</si>
  <si>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</si>
  <si>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</si>
  <si>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</si>
  <si>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</si>
  <si>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</si>
  <si>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</si>
  <si>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</si>
  <si>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</si>
  <si>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</si>
  <si>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</si>
  <si>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</si>
  <si>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</si>
  <si>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</si>
  <si>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</si>
  <si>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</si>
  <si>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</si>
  <si>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</si>
  <si>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</si>
  <si>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</si>
  <si>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</si>
  <si>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</si>
  <si>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</si>
  <si>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</si>
  <si>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</si>
  <si>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</si>
  <si>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</si>
  <si>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</si>
  <si>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</si>
  <si>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</si>
  <si>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</si>
  <si>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</si>
  <si>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</si>
  <si>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</si>
  <si>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</si>
  <si>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</si>
  <si>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</si>
  <si>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</si>
  <si>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</si>
  <si>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</si>
  <si>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</si>
  <si>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</si>
  <si>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</si>
  <si>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</si>
  <si>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</si>
  <si>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</si>
  <si>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</si>
  <si>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</si>
  <si>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</si>
  <si>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</si>
  <si>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</si>
  <si>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</si>
  <si>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</si>
  <si>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</si>
  <si>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</si>
  <si>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</si>
  <si>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</si>
  <si>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</si>
  <si>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</si>
  <si>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</si>
  <si>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</si>
  <si>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</si>
  <si>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</si>
  <si>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</si>
  <si>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</si>
  <si>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</si>
  <si>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愛知県豊橋市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</si>
  <si>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</si>
  <si>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</si>
  <si>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</si>
  <si>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</si>
  <si>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</si>
  <si>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</si>
  <si>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</si>
  <si>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</si>
  <si>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</si>
  <si>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</si>
  <si>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</si>
  <si>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</si>
  <si>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</si>
  <si>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</si>
  <si>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</si>
  <si>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</si>
  <si>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</si>
  <si>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</si>
  <si>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</si>
  <si>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</si>
  <si>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</si>
  <si>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</si>
  <si>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</si>
  <si>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</si>
  <si>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</si>
  <si>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</si>
  <si>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</si>
  <si>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</si>
  <si>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</si>
  <si>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</si>
  <si>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</si>
  <si>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</si>
  <si>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</si>
  <si>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</si>
  <si>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</si>
  <si>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</si>
  <si>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</si>
  <si>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</si>
  <si>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</si>
  <si>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</si>
  <si>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</si>
  <si>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</si>
  <si>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</si>
  <si>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</si>
  <si>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</si>
  <si>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</si>
  <si>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</si>
  <si>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</si>
  <si>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</si>
  <si>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</si>
  <si>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</si>
  <si>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</si>
  <si>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</si>
  <si>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</si>
  <si>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</si>
  <si>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</si>
  <si>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</si>
  <si>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</si>
  <si>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</si>
  <si>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</si>
  <si>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</si>
  <si>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</si>
  <si>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</si>
  <si>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</si>
  <si>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</si>
  <si>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</si>
  <si>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</si>
  <si>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</si>
  <si>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</si>
  <si>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</si>
  <si>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</si>
  <si>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</si>
  <si>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</si>
  <si>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</si>
  <si>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</si>
  <si>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</si>
  <si>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</si>
  <si>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</si>
  <si>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</si>
  <si>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</si>
  <si>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</si>
  <si>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</si>
  <si>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</si>
  <si>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</si>
  <si>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</si>
  <si>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</si>
  <si>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</si>
  <si>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</si>
  <si>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</si>
  <si>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</si>
  <si>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</si>
  <si>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</si>
  <si>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</si>
  <si>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</si>
  <si>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</si>
  <si>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</si>
  <si>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</si>
  <si>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</si>
  <si>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</si>
  <si>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</si>
  <si>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</si>
  <si>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</si>
  <si>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</si>
  <si>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</si>
  <si>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</si>
  <si>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</si>
  <si>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</si>
  <si>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</si>
  <si>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</si>
  <si>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</si>
  <si>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</si>
  <si>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</si>
  <si>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</si>
  <si>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</si>
  <si>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</si>
  <si>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</si>
  <si>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</si>
  <si>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</si>
  <si>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</si>
  <si>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</si>
  <si>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</si>
  <si>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</si>
  <si>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</si>
  <si>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</si>
  <si>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</si>
  <si>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</si>
  <si>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</si>
  <si>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介護サービス</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</si>
  <si>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</si>
  <si>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</si>
  <si>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</si>
  <si>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</si>
  <si>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</si>
  <si>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</si>
  <si>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</si>
  <si>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</si>
  <si>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</si>
  <si>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</si>
  <si>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</si>
  <si>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</si>
  <si>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</si>
  <si>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</si>
  <si>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</si>
  <si>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</si>
  <si>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</si>
  <si>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</si>
  <si>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</si>
  <si>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</si>
  <si>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</si>
  <si>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</si>
  <si>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愛知県豊橋市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</si>
  <si>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</si>
  <si>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</si>
  <si>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</si>
  <si>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</si>
  <si>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</si>
  <si>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</si>
  <si>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</si>
  <si>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</si>
  <si>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</si>
  <si>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</si>
  <si>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</si>
  <si>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</si>
  <si>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</si>
  <si>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</si>
  <si>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</si>
  <si>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</si>
  <si>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</si>
  <si>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</si>
  <si>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</si>
  <si>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</si>
  <si>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母子父子寡婦福祉資金貸付事業特別会計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</si>
  <si>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</si>
  <si>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</si>
  <si>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</si>
  <si>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</si>
  <si>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</si>
  <si>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</si>
  <si>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</si>
  <si>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</si>
  <si>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</si>
  <si>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</si>
  <si>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</si>
  <si>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</si>
  <si>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</si>
  <si>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</si>
  <si>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介護保険特別会計</t>
    <phoneticPr fontId="5"/>
  </si>
  <si>
    <t>後期高齢者医療特別会計</t>
    <phoneticPr fontId="5"/>
  </si>
  <si>
    <t>公共駐車場事業特別会計</t>
    <phoneticPr fontId="5"/>
  </si>
  <si>
    <t>競輪事業特別会計</t>
    <phoneticPr fontId="5"/>
  </si>
  <si>
    <t>水道事業会計</t>
    <phoneticPr fontId="5"/>
  </si>
  <si>
    <t>法適用企業</t>
    <phoneticPr fontId="5"/>
  </si>
  <si>
    <t>下水道事業会計</t>
    <phoneticPr fontId="5"/>
  </si>
  <si>
    <t>法適用企業</t>
    <phoneticPr fontId="5"/>
  </si>
  <si>
    <t>病院事業会計</t>
    <phoneticPr fontId="5"/>
  </si>
  <si>
    <t>総合動植物公園事業特別会計</t>
    <phoneticPr fontId="5"/>
  </si>
  <si>
    <t>法非適用企業</t>
    <phoneticPr fontId="5"/>
  </si>
  <si>
    <t>地域下水道事業特別会計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</si>
  <si>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</si>
  <si>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</si>
  <si>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</si>
  <si>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</si>
  <si>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</si>
  <si>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</si>
  <si>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</si>
  <si>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</si>
  <si>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</si>
  <si>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</si>
  <si>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</si>
  <si>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</si>
  <si>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</si>
  <si>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</si>
  <si>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</si>
  <si>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</si>
  <si>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</si>
  <si>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</si>
  <si>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</si>
  <si>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</si>
  <si>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</si>
  <si>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</si>
  <si>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</si>
  <si>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</si>
  <si>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</si>
  <si>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</si>
  <si>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</si>
  <si>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</si>
  <si>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</si>
  <si>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</si>
  <si>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</si>
  <si>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</si>
  <si>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</si>
  <si>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</si>
  <si>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</si>
  <si>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</si>
  <si>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</si>
  <si>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</si>
  <si>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</si>
  <si>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</si>
  <si>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</si>
  <si>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</si>
  <si>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</si>
  <si>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</si>
  <si>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</si>
  <si>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</si>
  <si>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</si>
  <si>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</si>
  <si>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</si>
  <si>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</si>
  <si>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</si>
  <si>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</si>
  <si>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</si>
  <si>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</si>
  <si>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</si>
  <si>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</si>
  <si>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</si>
  <si>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</si>
  <si>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</si>
  <si>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</si>
  <si>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</si>
  <si>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</si>
  <si>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</si>
  <si>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</si>
  <si>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</si>
  <si>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</si>
  <si>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</si>
  <si>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</si>
  <si>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地域下水道事業特別会計</t>
    <phoneticPr fontId="5"/>
  </si>
  <si>
    <t>(Ｆ)</t>
    <phoneticPr fontId="5"/>
  </si>
  <si>
    <t>総合動植物公園事業特別会計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</si>
  <si>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</si>
  <si>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</si>
  <si>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</si>
  <si>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</si>
  <si>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</si>
  <si>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</si>
  <si>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</si>
  <si>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</si>
  <si>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</si>
  <si>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</si>
  <si>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</si>
  <si>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</si>
  <si>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</si>
  <si>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</si>
  <si>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</si>
  <si>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</si>
  <si>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</si>
  <si>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</si>
  <si>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</si>
  <si>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</si>
  <si>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</si>
  <si>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</si>
  <si>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</si>
  <si>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</si>
  <si>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</si>
  <si>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</si>
  <si>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</si>
  <si>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</si>
  <si>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</si>
  <si>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</si>
  <si>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</si>
  <si>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</si>
  <si>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</si>
  <si>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</si>
  <si>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</si>
  <si>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</si>
  <si>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</si>
  <si>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</si>
  <si>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</si>
  <si>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</si>
  <si>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</si>
  <si>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</si>
  <si>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</si>
  <si>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</si>
  <si>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</si>
  <si>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</si>
  <si>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</si>
  <si>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</si>
  <si>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</si>
  <si>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</si>
  <si>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</si>
  <si>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</si>
  <si>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</si>
  <si>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t>
  </si>
  <si>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</si>
  <si>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</si>
  <si>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</si>
  <si>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</si>
  <si>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</si>
  <si>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</si>
  <si>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</si>
  <si>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</si>
  <si>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</si>
  <si>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</si>
  <si>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</si>
  <si>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</si>
  <si>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</si>
  <si>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</si>
  <si>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</si>
  <si>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</si>
  <si>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</si>
  <si>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</si>
  <si>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</si>
  <si>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</si>
  <si>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</si>
  <si>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</si>
  <si>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</si>
  <si>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</si>
  <si>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</si>
  <si>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</si>
  <si>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</si>
  <si>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</si>
  <si>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</si>
  <si>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</si>
  <si>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</si>
  <si>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1.29</t>
  </si>
  <si>
    <t>▲ 3.82</t>
  </si>
  <si>
    <t>▲ 4.06</t>
  </si>
  <si>
    <t>▲ 6.27</t>
  </si>
  <si>
    <t>▲ 2.23</t>
  </si>
  <si>
    <t>病院事業会計</t>
  </si>
  <si>
    <t>一般会計</t>
  </si>
  <si>
    <t>水道事業会計</t>
  </si>
  <si>
    <t>国民健康保険事業特別会計</t>
  </si>
  <si>
    <t>下水道事業会計</t>
  </si>
  <si>
    <t>競輪事業特別会計</t>
  </si>
  <si>
    <t>介護保険特別会計</t>
  </si>
  <si>
    <t>公共駐車場事業特別会計</t>
  </si>
  <si>
    <t>その他会計（赤字）</t>
  </si>
  <si>
    <t>その他会計（黒字）</t>
  </si>
  <si>
    <t>星野眞吾美術振興基金</t>
    <rPh sb="0" eb="1">
      <t>ホシ</t>
    </rPh>
    <rPh sb="1" eb="2">
      <t>ノ</t>
    </rPh>
    <rPh sb="2" eb="4">
      <t>シンゴ</t>
    </rPh>
    <rPh sb="4" eb="6">
      <t>ビジュツ</t>
    </rPh>
    <rPh sb="6" eb="8">
      <t>シンコウ</t>
    </rPh>
    <rPh sb="8" eb="10">
      <t>キキン</t>
    </rPh>
    <phoneticPr fontId="11"/>
  </si>
  <si>
    <t>豊橋市司文庫基金</t>
    <rPh sb="0" eb="3">
      <t>トヨハシシ</t>
    </rPh>
    <rPh sb="3" eb="8">
      <t>ツカサブンコキキン</t>
    </rPh>
    <phoneticPr fontId="11"/>
  </si>
  <si>
    <t>河原福祉基金</t>
    <rPh sb="0" eb="2">
      <t>カワハラ</t>
    </rPh>
    <rPh sb="2" eb="4">
      <t>フクシ</t>
    </rPh>
    <rPh sb="4" eb="6">
      <t>キキン</t>
    </rPh>
    <phoneticPr fontId="11"/>
  </si>
  <si>
    <t>豊橋市体育振興基金</t>
    <rPh sb="0" eb="3">
      <t>トヨハシシ</t>
    </rPh>
    <rPh sb="3" eb="5">
      <t>タイイク</t>
    </rPh>
    <rPh sb="5" eb="7">
      <t>シンコウ</t>
    </rPh>
    <rPh sb="7" eb="9">
      <t>キキン</t>
    </rPh>
    <phoneticPr fontId="11"/>
  </si>
  <si>
    <t>東三河広域連合</t>
    <rPh sb="0" eb="1">
      <t>ヒガシ</t>
    </rPh>
    <rPh sb="1" eb="3">
      <t>ミカワ</t>
    </rPh>
    <rPh sb="3" eb="5">
      <t>コウイキ</t>
    </rPh>
    <rPh sb="5" eb="7">
      <t>レンゴウ</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</si>
  <si>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</si>
  <si>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</si>
  <si>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豊橋市土地開発公社</t>
    <rPh sb="0" eb="3">
      <t>トヨハシシ</t>
    </rPh>
    <rPh sb="3" eb="5">
      <t>トチ</t>
    </rPh>
    <rPh sb="5" eb="7">
      <t>カイハツ</t>
    </rPh>
    <rPh sb="7" eb="9">
      <t>コウシャ</t>
    </rPh>
    <phoneticPr fontId="2"/>
  </si>
  <si>
    <t>（公財）豊橋市国際交流協会</t>
    <rPh sb="1" eb="2">
      <t>コウ</t>
    </rPh>
    <rPh sb="2" eb="3">
      <t>ザイ</t>
    </rPh>
    <rPh sb="4" eb="7">
      <t>トヨハシシ</t>
    </rPh>
    <rPh sb="7" eb="9">
      <t>コクサイ</t>
    </rPh>
    <rPh sb="9" eb="11">
      <t>コウリュウ</t>
    </rPh>
    <rPh sb="11" eb="13">
      <t>キョウカイ</t>
    </rPh>
    <phoneticPr fontId="2"/>
  </si>
  <si>
    <t>（公財）豊橋みどりの協会</t>
    <rPh sb="1" eb="2">
      <t>コウ</t>
    </rPh>
    <rPh sb="2" eb="3">
      <t>ザイ</t>
    </rPh>
    <rPh sb="4" eb="6">
      <t>トヨハシ</t>
    </rPh>
    <rPh sb="10" eb="12">
      <t>キョウカイ</t>
    </rPh>
    <phoneticPr fontId="2"/>
  </si>
  <si>
    <t>（公財）豊橋市学校給食協会</t>
    <rPh sb="4" eb="7">
      <t>トヨハシシ</t>
    </rPh>
    <rPh sb="7" eb="9">
      <t>ガッコウ</t>
    </rPh>
    <rPh sb="9" eb="11">
      <t>キュウショク</t>
    </rPh>
    <rPh sb="11" eb="13">
      <t>キョウカイ</t>
    </rPh>
    <phoneticPr fontId="2"/>
  </si>
  <si>
    <t>（公財）豊橋文化振興財団</t>
    <rPh sb="4" eb="6">
      <t>トヨハシ</t>
    </rPh>
    <rPh sb="6" eb="8">
      <t>ブンカ</t>
    </rPh>
    <rPh sb="8" eb="10">
      <t>シンコウ</t>
    </rPh>
    <rPh sb="10" eb="12">
      <t>ザイダン</t>
    </rPh>
    <phoneticPr fontId="2"/>
  </si>
  <si>
    <t>（公財）豊橋市体育協会</t>
    <rPh sb="4" eb="7">
      <t>トヨハシシ</t>
    </rPh>
    <rPh sb="7" eb="9">
      <t>タイイク</t>
    </rPh>
    <rPh sb="9" eb="11">
      <t>キョウカイ</t>
    </rPh>
    <phoneticPr fontId="2"/>
  </si>
  <si>
    <t>豊橋駐車場（株）</t>
    <rPh sb="0" eb="2">
      <t>トヨハシ</t>
    </rPh>
    <rPh sb="2" eb="5">
      <t>チュウシャジョウ</t>
    </rPh>
    <rPh sb="6" eb="7">
      <t>カブ</t>
    </rPh>
    <phoneticPr fontId="2"/>
  </si>
  <si>
    <t>豊橋ステーションビル（株）</t>
    <rPh sb="0" eb="2">
      <t>トヨハシ</t>
    </rPh>
    <rPh sb="11" eb="12">
      <t>カブ</t>
    </rPh>
    <phoneticPr fontId="2"/>
  </si>
  <si>
    <t>（株）豊橋まちなか活性化センター</t>
    <rPh sb="1" eb="2">
      <t>カブ</t>
    </rPh>
    <rPh sb="3" eb="5">
      <t>トヨハシ</t>
    </rPh>
    <rPh sb="9" eb="12">
      <t>カッセイカ</t>
    </rPh>
    <phoneticPr fontId="2"/>
  </si>
  <si>
    <t>（株）東三河食肉流通センター</t>
    <rPh sb="1" eb="2">
      <t>カブ</t>
    </rPh>
    <rPh sb="3" eb="4">
      <t>ヒガシ</t>
    </rPh>
    <rPh sb="4" eb="6">
      <t>ミカワ</t>
    </rPh>
    <rPh sb="6" eb="8">
      <t>ショクニク</t>
    </rPh>
    <rPh sb="8" eb="10">
      <t>リュウツウ</t>
    </rPh>
    <phoneticPr fontId="2"/>
  </si>
  <si>
    <t>（公財）豊川水源基金</t>
    <rPh sb="4" eb="6">
      <t>トヨカワ</t>
    </rPh>
    <rPh sb="6" eb="8">
      <t>スイゲン</t>
    </rPh>
    <rPh sb="8" eb="10">
      <t>キキン</t>
    </rPh>
    <phoneticPr fontId="2"/>
  </si>
  <si>
    <t>（株）サイエンス・クリエイト</t>
    <rPh sb="1" eb="2">
      <t>カブ</t>
    </rPh>
    <phoneticPr fontId="2"/>
  </si>
  <si>
    <t>三河港コンテナターミナル（株）</t>
    <rPh sb="0" eb="2">
      <t>ミカワ</t>
    </rPh>
    <rPh sb="2" eb="3">
      <t>コウ</t>
    </rPh>
    <rPh sb="13" eb="14">
      <t>カブ</t>
    </rPh>
    <phoneticPr fontId="2"/>
  </si>
  <si>
    <t>-</t>
    <phoneticPr fontId="2"/>
  </si>
  <si>
    <t>豊橋市福祉振興基金</t>
    <rPh sb="0" eb="3">
      <t>トヨハシシ</t>
    </rPh>
    <rPh sb="3" eb="5">
      <t>フクシ</t>
    </rPh>
    <rPh sb="5" eb="7">
      <t>シンコウ</t>
    </rPh>
    <rPh sb="7" eb="9">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</si>
  <si>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</si>
  <si>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</si>
  <si>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</si>
  <si>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</si>
  <si>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</si>
  <si>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</si>
  <si>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</si>
  <si>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</si>
  <si>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</si>
  <si>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29年度の実質公債費比率は、単年度ベースが3.56%(前年度4.02%)、3か年平均では4.4%(前年度5.5%)となっており、前年度と比較し、それぞれ0.46ポイント、1.1ポイント改善した。改善の理由として、一般会計の元利償還金が3億3,132万円、公営企業債の償還に充てたと認められる繰入金(準元利償還金)が1億6,679万円減少したことなどがあげられる。
平成29年度の将来負担比率は46.6％で、前年度の48.0％から1.4ポイント改善した。改善理由として、指標の分母を構成する標準財政規模や算入公債費等の額はあまり変わらなかった一方で、分子を構成する将来負担額が減少したことなどがあげられる。
今後さらなる歳出抑制及び歳入確保を図り、財政調整基金の確保に努めていく。</t>
    <rPh sb="228" eb="230">
      <t>カイゼン</t>
    </rPh>
    <rPh sb="230" eb="232">
      <t>リユウ</t>
    </rPh>
    <phoneticPr fontId="5"/>
  </si>
  <si>
    <t>実質公債費比率</t>
    <phoneticPr fontId="5"/>
  </si>
  <si>
    <t xml:space="preserve"> </t>
    <phoneticPr fontId="5"/>
  </si>
  <si>
    <t xml:space="preserve"> </t>
    <phoneticPr fontId="5"/>
  </si>
  <si>
    <t>平成29年度末時点の将来負担比率及び有形固定資産減価償却率は前年度と比較してそれぞれ減少している。これは、小中学校校舎長寿命化事業や西口住宅建替事業などの積極的な公共施設等の整備を進めたほか、資産形成活動に係る地方債の計画的な借入や利率見直しにより地方債残高の削減を進めたことによるものである。しかし、類似団体平均値と比較すると将来負担比率は9.0ポイント、有形固定資産減価償却率は6.2ポイント上回っているため、今後も施設の複合化などを含めた効率的な施設管理を図るとともに、引き続き地方債の発行抑制に努める。</t>
    <rPh sb="42" eb="44">
      <t>ゲンショウ</t>
    </rPh>
    <rPh sb="57" eb="59">
      <t>コウシャ</t>
    </rPh>
    <rPh sb="59" eb="65">
      <t>チョウジュイノチカジギョウ</t>
    </rPh>
    <rPh sb="66" eb="68">
      <t>ニシグチ</t>
    </rPh>
    <rPh sb="68" eb="70">
      <t>ジュウタク</t>
    </rPh>
    <rPh sb="70" eb="71">
      <t>タ</t>
    </rPh>
    <rPh sb="71" eb="72">
      <t>カ</t>
    </rPh>
    <rPh sb="72" eb="74">
      <t>ジギョウ</t>
    </rPh>
    <rPh sb="77" eb="79">
      <t>セッキョク</t>
    </rPh>
    <rPh sb="79" eb="80">
      <t>テキ</t>
    </rPh>
    <rPh sb="85" eb="86">
      <t>トウ</t>
    </rPh>
    <rPh sb="87" eb="89">
      <t>セイビ</t>
    </rPh>
    <rPh sb="90" eb="91">
      <t>スス</t>
    </rPh>
    <rPh sb="96" eb="98">
      <t>シサン</t>
    </rPh>
    <rPh sb="98" eb="100">
      <t>ケイセイ</t>
    </rPh>
    <rPh sb="100" eb="102">
      <t>カツドウ</t>
    </rPh>
    <rPh sb="103" eb="104">
      <t>カカ</t>
    </rPh>
    <rPh sb="105" eb="107">
      <t>チホウ</t>
    </rPh>
    <rPh sb="107" eb="108">
      <t>サイ</t>
    </rPh>
    <rPh sb="109" eb="112">
      <t>ケイカクテキ</t>
    </rPh>
    <rPh sb="113" eb="115">
      <t>カリイレ</t>
    </rPh>
    <rPh sb="116" eb="118">
      <t>リリツ</t>
    </rPh>
    <rPh sb="118" eb="120">
      <t>ミナオ</t>
    </rPh>
    <rPh sb="124" eb="126">
      <t>チホウ</t>
    </rPh>
    <rPh sb="126" eb="127">
      <t>サイ</t>
    </rPh>
    <rPh sb="127" eb="129">
      <t>ザンダカ</t>
    </rPh>
    <rPh sb="130" eb="132">
      <t>サクゲン</t>
    </rPh>
    <rPh sb="133" eb="134">
      <t>スス</t>
    </rPh>
    <rPh sb="151" eb="153">
      <t>ルイジ</t>
    </rPh>
    <rPh sb="153" eb="155">
      <t>ダンタイ</t>
    </rPh>
    <rPh sb="155" eb="157">
      <t>ヘイキン</t>
    </rPh>
    <rPh sb="157" eb="158">
      <t>チ</t>
    </rPh>
    <rPh sb="159" eb="161">
      <t>ヒカク</t>
    </rPh>
    <rPh sb="164" eb="166">
      <t>ショウライ</t>
    </rPh>
    <rPh sb="166" eb="168">
      <t>フタン</t>
    </rPh>
    <rPh sb="168" eb="170">
      <t>ヒリツ</t>
    </rPh>
    <rPh sb="179" eb="181">
      <t>ユウケイ</t>
    </rPh>
    <rPh sb="181" eb="183">
      <t>コテイ</t>
    </rPh>
    <rPh sb="183" eb="185">
      <t>シサン</t>
    </rPh>
    <rPh sb="185" eb="187">
      <t>ゲンカ</t>
    </rPh>
    <rPh sb="187" eb="189">
      <t>ショウキャク</t>
    </rPh>
    <rPh sb="189" eb="190">
      <t>リツ</t>
    </rPh>
    <rPh sb="198" eb="200">
      <t>ウワマワ</t>
    </rPh>
    <rPh sb="238" eb="239">
      <t>ヒ</t>
    </rPh>
    <rPh sb="240" eb="241">
      <t>ツヅ</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</si>
</sst>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47677</c:v>
                </c:pt>
                <c:pt idx="1">
                  <c:v>51613</c:v>
                </c:pt>
                <c:pt idx="2">
                  <c:v>50880</c:v>
                </c:pt>
                <c:pt idx="3">
                  <c:v>46395</c:v>
                </c:pt>
                <c:pt idx="4">
                  <c:v>48088</c:v>
                </c:pt>
              </c:numCache>
            </c:numRef>
          </c:val>
          <c:smooth val="0"/>
          <c:extLst>
            <c:ext xmlns:c16="http://schemas.microsoft.com/office/drawing/2014/chart" uri="{C3380CC4-5D6E-409C-BE32-E72D297353CC}">
              <c16:uniqueId val="{00000000-9B0B-45F8-B27E-0857EF3E544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47201</c:v>
                </c:pt>
                <c:pt idx="1">
                  <c:v>48009</c:v>
                </c:pt>
                <c:pt idx="2">
                  <c:v>36252</c:v>
                </c:pt>
                <c:pt idx="3">
                  <c:v>40831</c:v>
                </c:pt>
                <c:pt idx="4">
                  <c:v>49698</c:v>
                </c:pt>
              </c:numCache>
            </c:numRef>
          </c:val>
          <c:smooth val="0"/>
          <c:extLst>
            <c:ext xmlns:c16="http://schemas.microsoft.com/office/drawing/2014/chart" uri="{C3380CC4-5D6E-409C-BE32-E72D297353CC}">
              <c16:uniqueId val="{00000001-9B0B-45F8-B27E-0857EF3E544E}"/>
            </c:ext>
          </c:extLst>
        </c:ser>
        <c:dLbls>
          <c:showLegendKey val="0"/>
          <c:showVal val="0"/>
          <c:showCatName val="0"/>
          <c:showSerName val="0"/>
          <c:showPercent val="0"/>
          <c:showBubbleSize val="0"/>
        </c:dLbls>
        <c:marker val="1"/>
        <c:smooth val="0"/>
        <c:axId val="309645744"/>
        <c:axId val="309643000"/>
      </c:lineChart>
      <c:catAx>
        <c:axId val="3096457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643000"/>
        <c:crosses val="autoZero"/>
        <c:auto val="1"/>
        <c:lblAlgn val="ctr"/>
        <c:lblOffset val="100"/>
        <c:tickLblSkip val="1"/>
        <c:tickMarkSkip val="1"/>
        <c:noMultiLvlLbl val="0"/>
      </c:catAx>
      <c:valAx>
        <c:axId val="30964300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096457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6.31</c:v>
                </c:pt>
                <c:pt idx="1">
                  <c:v>5.72</c:v>
                </c:pt>
                <c:pt idx="2">
                  <c:v>5.89</c:v>
                </c:pt>
                <c:pt idx="3">
                  <c:v>4.9400000000000004</c:v>
                </c:pt>
                <c:pt idx="4">
                  <c:v>5.63</c:v>
                </c:pt>
              </c:numCache>
            </c:numRef>
          </c:val>
          <c:extLst>
            <c:ext xmlns:c16="http://schemas.microsoft.com/office/drawing/2014/chart" uri="{C3380CC4-5D6E-409C-BE32-E72D297353CC}">
              <c16:uniqueId val="{00000000-67D7-443F-97B3-8FE89F87C1B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11.08</c:v>
                </c:pt>
                <c:pt idx="1">
                  <c:v>11.18</c:v>
                </c:pt>
                <c:pt idx="2">
                  <c:v>10</c:v>
                </c:pt>
                <c:pt idx="3">
                  <c:v>7.61</c:v>
                </c:pt>
                <c:pt idx="4">
                  <c:v>7.16</c:v>
                </c:pt>
              </c:numCache>
            </c:numRef>
          </c:val>
          <c:extLst>
            <c:ext xmlns:c16="http://schemas.microsoft.com/office/drawing/2014/chart" uri="{C3380CC4-5D6E-409C-BE32-E72D297353CC}">
              <c16:uniqueId val="{00000001-67D7-443F-97B3-8FE89F87C1B1}"/>
            </c:ext>
          </c:extLst>
        </c:ser>
        <c:dLbls>
          <c:showLegendKey val="0"/>
          <c:showVal val="0"/>
          <c:showCatName val="0"/>
          <c:showSerName val="0"/>
          <c:showPercent val="0"/>
          <c:showBubbleSize val="0"/>
        </c:dLbls>
        <c:gapWidth val="250"/>
        <c:overlap val="100"/>
        <c:axId val="309642216"/>
        <c:axId val="309646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-1.29</c:v>
                </c:pt>
                <c:pt idx="1">
                  <c:v>-3.82</c:v>
                </c:pt>
                <c:pt idx="2">
                  <c:v>-4.0599999999999996</c:v>
                </c:pt>
                <c:pt idx="3">
                  <c:v>-6.27</c:v>
                </c:pt>
                <c:pt idx="4">
                  <c:v>-2.23</c:v>
                </c:pt>
              </c:numCache>
            </c:numRef>
          </c:val>
          <c:smooth val="0"/>
          <c:extLst>
            <c:ext xmlns:c16="http://schemas.microsoft.com/office/drawing/2014/chart" uri="{C3380CC4-5D6E-409C-BE32-E72D297353CC}">
              <c16:uniqueId val="{00000002-67D7-443F-97B3-8FE89F87C1B1}"/>
            </c:ext>
          </c:extLst>
        </c:ser>
        <c:dLbls>
          <c:showLegendKey val="0"/>
          <c:showVal val="0"/>
          <c:showCatName val="0"/>
          <c:showSerName val="0"/>
          <c:showPercent val="0"/>
          <c:showBubbleSize val="0"/>
        </c:dLbls>
        <c:marker val="1"/>
        <c:smooth val="0"/>
        <c:axId val="309642216"/>
        <c:axId val="309646528"/>
      </c:lineChart>
      <c:catAx>
        <c:axId val="3096422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09646528"/>
        <c:crosses val="autoZero"/>
        <c:auto val="1"/>
        <c:lblAlgn val="ctr"/>
        <c:lblOffset val="100"/>
        <c:tickLblSkip val="1"/>
        <c:tickMarkSkip val="1"/>
        <c:noMultiLvlLbl val="0"/>
      </c:catAx>
      <c:valAx>
        <c:axId val="309646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422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7.0000000000000007E-2</c:v>
                </c:pt>
                <c:pt idx="2">
                  <c:v>#N/A</c:v>
                </c:pt>
                <c:pt idx="3">
                  <c:v>0.04</c:v>
                </c:pt>
                <c:pt idx="4">
                  <c:v>#N/A</c:v>
                </c:pt>
                <c:pt idx="5">
                  <c:v>0.02</c:v>
                </c:pt>
                <c:pt idx="6">
                  <c:v>#N/A</c:v>
                </c:pt>
                <c:pt idx="7">
                  <c:v>0.01</c:v>
                </c:pt>
                <c:pt idx="8">
                  <c:v>#N/A</c:v>
                </c:pt>
                <c:pt idx="9">
                  <c:v>0.02</c:v>
                </c:pt>
              </c:numCache>
            </c:numRef>
          </c:val>
          <c:extLst>
            <c:ext xmlns:c16="http://schemas.microsoft.com/office/drawing/2014/chart" uri="{C3380CC4-5D6E-409C-BE32-E72D297353CC}">
              <c16:uniqueId val="{00000000-8E5E-4B96-B4F1-F2A7F859D05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8E5E-4B96-B4F1-F2A7F859D05F}"/>
            </c:ext>
          </c:extLst>
        </c:ser>
        <c:ser>
          <c:idx val="2"/>
          <c:order val="2"/>
          <c:tx>
            <c:strRef>
              <c:f>データシート!$A$29</c:f>
              <c:strCache>
                <c:ptCount val="1"/>
                <c:pt idx="0">
                  <c:v>公共駐車場事業特別会計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0.01</c:v>
                </c:pt>
                <c:pt idx="4">
                  <c:v>#N/A</c:v>
                </c:pt>
                <c:pt idx="5">
                  <c:v>0.02</c:v>
                </c:pt>
                <c:pt idx="6">
                  <c:v>#N/A</c:v>
                </c:pt>
                <c:pt idx="7">
                  <c:v>0.02</c:v>
                </c:pt>
                <c:pt idx="8">
                  <c:v>#N/A</c:v>
                </c:pt>
                <c:pt idx="9">
                  <c:v>0.03</c:v>
                </c:pt>
              </c:numCache>
            </c:numRef>
          </c:val>
          <c:extLst>
            <c:ext xmlns:c16="http://schemas.microsoft.com/office/drawing/2014/chart" uri="{C3380CC4-5D6E-409C-BE32-E72D297353CC}">
              <c16:uniqueId val="{00000002-8E5E-4B96-B4F1-F2A7F859D05F}"/>
            </c:ext>
          </c:extLst>
        </c:ser>
        <c:ser>
          <c:idx val="3"/>
          <c:order val="3"/>
          <c:tx>
            <c:strRef>
              <c:f>データシート!$A$30</c:f>
              <c:strCache>
                <c:ptCount val="1"/>
                <c:pt idx="0">
                  <c:v>介護保険特別会計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0.18</c:v>
                </c:pt>
                <c:pt idx="2">
                  <c:v>#N/A</c:v>
                </c:pt>
                <c:pt idx="3">
                  <c:v>0.28000000000000003</c:v>
                </c:pt>
                <c:pt idx="4">
                  <c:v>#N/A</c:v>
                </c:pt>
                <c:pt idx="5">
                  <c:v>0.82</c:v>
                </c:pt>
                <c:pt idx="6">
                  <c:v>#N/A</c:v>
                </c:pt>
                <c:pt idx="7">
                  <c:v>1.07</c:v>
                </c:pt>
                <c:pt idx="8">
                  <c:v>#N/A</c:v>
                </c:pt>
                <c:pt idx="9">
                  <c:v>1.08</c:v>
                </c:pt>
              </c:numCache>
            </c:numRef>
          </c:val>
          <c:extLst>
            <c:ext xmlns:c16="http://schemas.microsoft.com/office/drawing/2014/chart" uri="{C3380CC4-5D6E-409C-BE32-E72D297353CC}">
              <c16:uniqueId val="{00000003-8E5E-4B96-B4F1-F2A7F859D05F}"/>
            </c:ext>
          </c:extLst>
        </c:ser>
        <c:ser>
          <c:idx val="4"/>
          <c:order val="4"/>
          <c:tx>
            <c:strRef>
              <c:f>データシート!$A$31</c:f>
              <c:strCache>
                <c:ptCount val="1"/>
                <c:pt idx="0">
                  <c:v>競輪事業特別会計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1.36</c:v>
                </c:pt>
                <c:pt idx="2">
                  <c:v>#N/A</c:v>
                </c:pt>
                <c:pt idx="3">
                  <c:v>1.6</c:v>
                </c:pt>
                <c:pt idx="4">
                  <c:v>#N/A</c:v>
                </c:pt>
                <c:pt idx="5">
                  <c:v>1.72</c:v>
                </c:pt>
                <c:pt idx="6">
                  <c:v>#N/A</c:v>
                </c:pt>
                <c:pt idx="7">
                  <c:v>1.73</c:v>
                </c:pt>
                <c:pt idx="8">
                  <c:v>#N/A</c:v>
                </c:pt>
                <c:pt idx="9">
                  <c:v>1.69</c:v>
                </c:pt>
              </c:numCache>
            </c:numRef>
          </c:val>
          <c:extLst>
            <c:ext xmlns:c16="http://schemas.microsoft.com/office/drawing/2014/chart" uri="{C3380CC4-5D6E-409C-BE32-E72D297353CC}">
              <c16:uniqueId val="{00000004-8E5E-4B96-B4F1-F2A7F859D05F}"/>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2.0099999999999998</c:v>
                </c:pt>
                <c:pt idx="2">
                  <c:v>#N/A</c:v>
                </c:pt>
                <c:pt idx="3">
                  <c:v>2.09</c:v>
                </c:pt>
                <c:pt idx="4">
                  <c:v>#N/A</c:v>
                </c:pt>
                <c:pt idx="5">
                  <c:v>2.3199999999999998</c:v>
                </c:pt>
                <c:pt idx="6">
                  <c:v>#N/A</c:v>
                </c:pt>
                <c:pt idx="7">
                  <c:v>2.4900000000000002</c:v>
                </c:pt>
                <c:pt idx="8">
                  <c:v>#N/A</c:v>
                </c:pt>
                <c:pt idx="9">
                  <c:v>2.5499999999999998</c:v>
                </c:pt>
              </c:numCache>
            </c:numRef>
          </c:val>
          <c:extLst>
            <c:ext xmlns:c16="http://schemas.microsoft.com/office/drawing/2014/chart" uri="{C3380CC4-5D6E-409C-BE32-E72D297353CC}">
              <c16:uniqueId val="{00000005-8E5E-4B96-B4F1-F2A7F859D05F}"/>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2.5</c:v>
                </c:pt>
                <c:pt idx="2">
                  <c:v>#N/A</c:v>
                </c:pt>
                <c:pt idx="3">
                  <c:v>2.4</c:v>
                </c:pt>
                <c:pt idx="4">
                  <c:v>#N/A</c:v>
                </c:pt>
                <c:pt idx="5">
                  <c:v>2.08</c:v>
                </c:pt>
                <c:pt idx="6">
                  <c:v>#N/A</c:v>
                </c:pt>
                <c:pt idx="7">
                  <c:v>2.29</c:v>
                </c:pt>
                <c:pt idx="8">
                  <c:v>#N/A</c:v>
                </c:pt>
                <c:pt idx="9">
                  <c:v>4.03</c:v>
                </c:pt>
              </c:numCache>
            </c:numRef>
          </c:val>
          <c:extLst>
            <c:ext xmlns:c16="http://schemas.microsoft.com/office/drawing/2014/chart" uri="{C3380CC4-5D6E-409C-BE32-E72D297353CC}">
              <c16:uniqueId val="{00000006-8E5E-4B96-B4F1-F2A7F859D05F}"/>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3.86</c:v>
                </c:pt>
                <c:pt idx="2">
                  <c:v>#N/A</c:v>
                </c:pt>
                <c:pt idx="3">
                  <c:v>3.9</c:v>
                </c:pt>
                <c:pt idx="4">
                  <c:v>#N/A</c:v>
                </c:pt>
                <c:pt idx="5">
                  <c:v>4.3</c:v>
                </c:pt>
                <c:pt idx="6">
                  <c:v>#N/A</c:v>
                </c:pt>
                <c:pt idx="7">
                  <c:v>4.74</c:v>
                </c:pt>
                <c:pt idx="8">
                  <c:v>#N/A</c:v>
                </c:pt>
                <c:pt idx="9">
                  <c:v>4.8600000000000003</c:v>
                </c:pt>
              </c:numCache>
            </c:numRef>
          </c:val>
          <c:extLst>
            <c:ext xmlns:c16="http://schemas.microsoft.com/office/drawing/2014/chart" uri="{C3380CC4-5D6E-409C-BE32-E72D297353CC}">
              <c16:uniqueId val="{00000007-8E5E-4B96-B4F1-F2A7F859D05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6.25</c:v>
                </c:pt>
                <c:pt idx="2">
                  <c:v>#N/A</c:v>
                </c:pt>
                <c:pt idx="3">
                  <c:v>5.68</c:v>
                </c:pt>
                <c:pt idx="4">
                  <c:v>#N/A</c:v>
                </c:pt>
                <c:pt idx="5">
                  <c:v>5.87</c:v>
                </c:pt>
                <c:pt idx="6">
                  <c:v>#N/A</c:v>
                </c:pt>
                <c:pt idx="7">
                  <c:v>4.93</c:v>
                </c:pt>
                <c:pt idx="8">
                  <c:v>#N/A</c:v>
                </c:pt>
                <c:pt idx="9">
                  <c:v>5.62</c:v>
                </c:pt>
              </c:numCache>
            </c:numRef>
          </c:val>
          <c:extLst>
            <c:ext xmlns:c16="http://schemas.microsoft.com/office/drawing/2014/chart" uri="{C3380CC4-5D6E-409C-BE32-E72D297353CC}">
              <c16:uniqueId val="{00000008-8E5E-4B96-B4F1-F2A7F859D05F}"/>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9.5399999999999991</c:v>
                </c:pt>
                <c:pt idx="2">
                  <c:v>#N/A</c:v>
                </c:pt>
                <c:pt idx="3">
                  <c:v>11.32</c:v>
                </c:pt>
                <c:pt idx="4">
                  <c:v>#N/A</c:v>
                </c:pt>
                <c:pt idx="5">
                  <c:v>13.12</c:v>
                </c:pt>
                <c:pt idx="6">
                  <c:v>#N/A</c:v>
                </c:pt>
                <c:pt idx="7">
                  <c:v>13.7</c:v>
                </c:pt>
                <c:pt idx="8">
                  <c:v>#N/A</c:v>
                </c:pt>
                <c:pt idx="9">
                  <c:v>10.43</c:v>
                </c:pt>
              </c:numCache>
            </c:numRef>
          </c:val>
          <c:extLst>
            <c:ext xmlns:c16="http://schemas.microsoft.com/office/drawing/2014/chart" uri="{C3380CC4-5D6E-409C-BE32-E72D297353CC}">
              <c16:uniqueId val="{00000009-8E5E-4B96-B4F1-F2A7F859D05F}"/>
            </c:ext>
          </c:extLst>
        </c:ser>
        <c:dLbls>
          <c:showLegendKey val="0"/>
          <c:showVal val="0"/>
          <c:showCatName val="0"/>
          <c:showSerName val="0"/>
          <c:showPercent val="0"/>
          <c:showBubbleSize val="0"/>
        </c:dLbls>
        <c:gapWidth val="150"/>
        <c:overlap val="100"/>
        <c:axId val="309641824"/>
        <c:axId val="309642608"/>
      </c:barChart>
      <c:catAx>
        <c:axId val="3096418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9642608"/>
        <c:crosses val="autoZero"/>
        <c:auto val="1"/>
        <c:lblAlgn val="ctr"/>
        <c:lblOffset val="100"/>
        <c:tickLblSkip val="1"/>
        <c:tickMarkSkip val="1"/>
        <c:noMultiLvlLbl val="0"/>
      </c:catAx>
      <c:valAx>
        <c:axId val="3096426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4182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12563</c:v>
                </c:pt>
                <c:pt idx="5">
                  <c:v>12666</c:v>
                </c:pt>
                <c:pt idx="8">
                  <c:v>11812</c:v>
                </c:pt>
                <c:pt idx="11">
                  <c:v>11468</c:v>
                </c:pt>
                <c:pt idx="14">
                  <c:v>11271</c:v>
                </c:pt>
              </c:numCache>
            </c:numRef>
          </c:val>
          <c:extLst>
            <c:ext xmlns:c16="http://schemas.microsoft.com/office/drawing/2014/chart" uri="{C3380CC4-5D6E-409C-BE32-E72D297353CC}">
              <c16:uniqueId val="{00000000-EF03-488C-9F84-C274269FA7F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F03-488C-9F84-C274269FA7F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1343</c:v>
                </c:pt>
                <c:pt idx="3">
                  <c:v>1334</c:v>
                </c:pt>
                <c:pt idx="6">
                  <c:v>996</c:v>
                </c:pt>
                <c:pt idx="9">
                  <c:v>611</c:v>
                </c:pt>
                <c:pt idx="12">
                  <c:v>624</c:v>
                </c:pt>
              </c:numCache>
            </c:numRef>
          </c:val>
          <c:extLst>
            <c:ext xmlns:c16="http://schemas.microsoft.com/office/drawing/2014/chart" uri="{C3380CC4-5D6E-409C-BE32-E72D297353CC}">
              <c16:uniqueId val="{00000002-EF03-488C-9F84-C274269FA7F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F03-488C-9F84-C274269FA7F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3826</c:v>
                </c:pt>
                <c:pt idx="3">
                  <c:v>3769</c:v>
                </c:pt>
                <c:pt idx="6">
                  <c:v>3785</c:v>
                </c:pt>
                <c:pt idx="9">
                  <c:v>3513</c:v>
                </c:pt>
                <c:pt idx="12">
                  <c:v>3346</c:v>
                </c:pt>
              </c:numCache>
            </c:numRef>
          </c:val>
          <c:extLst>
            <c:ext xmlns:c16="http://schemas.microsoft.com/office/drawing/2014/chart" uri="{C3380CC4-5D6E-409C-BE32-E72D297353CC}">
              <c16:uniqueId val="{00000004-EF03-488C-9F84-C274269FA7F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F03-488C-9F84-C274269FA7F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F03-488C-9F84-C274269FA7F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12062</c:v>
                </c:pt>
                <c:pt idx="3">
                  <c:v>11773</c:v>
                </c:pt>
                <c:pt idx="6">
                  <c:v>10741</c:v>
                </c:pt>
                <c:pt idx="9">
                  <c:v>9891</c:v>
                </c:pt>
                <c:pt idx="12">
                  <c:v>9560</c:v>
                </c:pt>
              </c:numCache>
            </c:numRef>
          </c:val>
          <c:extLst>
            <c:ext xmlns:c16="http://schemas.microsoft.com/office/drawing/2014/chart" uri="{C3380CC4-5D6E-409C-BE32-E72D297353CC}">
              <c16:uniqueId val="{00000007-EF03-488C-9F84-C274269FA7F9}"/>
            </c:ext>
          </c:extLst>
        </c:ser>
        <c:dLbls>
          <c:showLegendKey val="0"/>
          <c:showVal val="0"/>
          <c:showCatName val="0"/>
          <c:showSerName val="0"/>
          <c:showPercent val="0"/>
          <c:showBubbleSize val="0"/>
        </c:dLbls>
        <c:gapWidth val="100"/>
        <c:overlap val="100"/>
        <c:axId val="309643392"/>
        <c:axId val="3074987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4668</c:v>
                </c:pt>
                <c:pt idx="2">
                  <c:v>#N/A</c:v>
                </c:pt>
                <c:pt idx="3">
                  <c:v>#N/A</c:v>
                </c:pt>
                <c:pt idx="4">
                  <c:v>4210</c:v>
                </c:pt>
                <c:pt idx="5">
                  <c:v>#N/A</c:v>
                </c:pt>
                <c:pt idx="6">
                  <c:v>#N/A</c:v>
                </c:pt>
                <c:pt idx="7">
                  <c:v>3710</c:v>
                </c:pt>
                <c:pt idx="8">
                  <c:v>#N/A</c:v>
                </c:pt>
                <c:pt idx="9">
                  <c:v>#N/A</c:v>
                </c:pt>
                <c:pt idx="10">
                  <c:v>2547</c:v>
                </c:pt>
                <c:pt idx="11">
                  <c:v>#N/A</c:v>
                </c:pt>
                <c:pt idx="12">
                  <c:v>#N/A</c:v>
                </c:pt>
                <c:pt idx="13">
                  <c:v>2259</c:v>
                </c:pt>
                <c:pt idx="14">
                  <c:v>#N/A</c:v>
                </c:pt>
              </c:numCache>
            </c:numRef>
          </c:val>
          <c:smooth val="0"/>
          <c:extLst>
            <c:ext xmlns:c16="http://schemas.microsoft.com/office/drawing/2014/chart" uri="{C3380CC4-5D6E-409C-BE32-E72D297353CC}">
              <c16:uniqueId val="{00000008-EF03-488C-9F84-C274269FA7F9}"/>
            </c:ext>
          </c:extLst>
        </c:ser>
        <c:dLbls>
          <c:showLegendKey val="0"/>
          <c:showVal val="0"/>
          <c:showCatName val="0"/>
          <c:showSerName val="0"/>
          <c:showPercent val="0"/>
          <c:showBubbleSize val="0"/>
        </c:dLbls>
        <c:marker val="1"/>
        <c:smooth val="0"/>
        <c:axId val="309643392"/>
        <c:axId val="307498760"/>
      </c:lineChart>
      <c:catAx>
        <c:axId val="30964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07498760"/>
        <c:crosses val="autoZero"/>
        <c:auto val="1"/>
        <c:lblAlgn val="ctr"/>
        <c:lblOffset val="100"/>
        <c:tickLblSkip val="1"/>
        <c:tickMarkSkip val="1"/>
        <c:noMultiLvlLbl val="0"/>
      </c:catAx>
      <c:valAx>
        <c:axId val="307498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0964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91965</c:v>
                </c:pt>
                <c:pt idx="5">
                  <c:v>89560</c:v>
                </c:pt>
                <c:pt idx="8">
                  <c:v>86881</c:v>
                </c:pt>
                <c:pt idx="11">
                  <c:v>83873</c:v>
                </c:pt>
                <c:pt idx="14">
                  <c:v>81362</c:v>
                </c:pt>
              </c:numCache>
            </c:numRef>
          </c:val>
          <c:extLst>
            <c:ext xmlns:c16="http://schemas.microsoft.com/office/drawing/2014/chart" uri="{C3380CC4-5D6E-409C-BE32-E72D297353CC}">
              <c16:uniqueId val="{00000000-4521-4E8E-95DC-F2C9764D010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32185</c:v>
                </c:pt>
                <c:pt idx="5">
                  <c:v>34306</c:v>
                </c:pt>
                <c:pt idx="8">
                  <c:v>32959</c:v>
                </c:pt>
                <c:pt idx="11">
                  <c:v>31769</c:v>
                </c:pt>
                <c:pt idx="14">
                  <c:v>31290</c:v>
                </c:pt>
              </c:numCache>
            </c:numRef>
          </c:val>
          <c:extLst>
            <c:ext xmlns:c16="http://schemas.microsoft.com/office/drawing/2014/chart" uri="{C3380CC4-5D6E-409C-BE32-E72D297353CC}">
              <c16:uniqueId val="{00000001-4521-4E8E-95DC-F2C9764D010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11382</c:v>
                </c:pt>
                <c:pt idx="5">
                  <c:v>11456</c:v>
                </c:pt>
                <c:pt idx="8">
                  <c:v>11265</c:v>
                </c:pt>
                <c:pt idx="11">
                  <c:v>10450</c:v>
                </c:pt>
                <c:pt idx="14">
                  <c:v>10352</c:v>
                </c:pt>
              </c:numCache>
            </c:numRef>
          </c:val>
          <c:extLst>
            <c:ext xmlns:c16="http://schemas.microsoft.com/office/drawing/2014/chart" uri="{C3380CC4-5D6E-409C-BE32-E72D297353CC}">
              <c16:uniqueId val="{00000002-4521-4E8E-95DC-F2C9764D010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521-4E8E-95DC-F2C9764D010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4521-4E8E-95DC-F2C9764D010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9</c:v>
                </c:pt>
                <c:pt idx="3">
                  <c:v>3</c:v>
                </c:pt>
                <c:pt idx="6">
                  <c:v>18</c:v>
                </c:pt>
                <c:pt idx="9">
                  <c:v>10</c:v>
                </c:pt>
                <c:pt idx="12">
                  <c:v>5</c:v>
                </c:pt>
              </c:numCache>
            </c:numRef>
          </c:val>
          <c:extLst>
            <c:ext xmlns:c16="http://schemas.microsoft.com/office/drawing/2014/chart" uri="{C3380CC4-5D6E-409C-BE32-E72D297353CC}">
              <c16:uniqueId val="{00000005-4521-4E8E-95DC-F2C9764D010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15409</c:v>
                </c:pt>
                <c:pt idx="3">
                  <c:v>14340</c:v>
                </c:pt>
                <c:pt idx="6">
                  <c:v>14082</c:v>
                </c:pt>
                <c:pt idx="9">
                  <c:v>14096</c:v>
                </c:pt>
                <c:pt idx="12">
                  <c:v>13122</c:v>
                </c:pt>
              </c:numCache>
            </c:numRef>
          </c:val>
          <c:extLst>
            <c:ext xmlns:c16="http://schemas.microsoft.com/office/drawing/2014/chart" uri="{C3380CC4-5D6E-409C-BE32-E72D297353CC}">
              <c16:uniqueId val="{00000006-4521-4E8E-95DC-F2C9764D010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4521-4E8E-95DC-F2C9764D010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35488</c:v>
                </c:pt>
                <c:pt idx="3">
                  <c:v>33862</c:v>
                </c:pt>
                <c:pt idx="6">
                  <c:v>34523</c:v>
                </c:pt>
                <c:pt idx="9">
                  <c:v>36641</c:v>
                </c:pt>
                <c:pt idx="12">
                  <c:v>34830</c:v>
                </c:pt>
              </c:numCache>
            </c:numRef>
          </c:val>
          <c:extLst>
            <c:ext xmlns:c16="http://schemas.microsoft.com/office/drawing/2014/chart" uri="{C3380CC4-5D6E-409C-BE32-E72D297353CC}">
              <c16:uniqueId val="{00000008-4521-4E8E-95DC-F2C9764D010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10334</c:v>
                </c:pt>
                <c:pt idx="3">
                  <c:v>8991</c:v>
                </c:pt>
                <c:pt idx="6">
                  <c:v>7642</c:v>
                </c:pt>
                <c:pt idx="9">
                  <c:v>8720</c:v>
                </c:pt>
                <c:pt idx="12">
                  <c:v>8273</c:v>
                </c:pt>
              </c:numCache>
            </c:numRef>
          </c:val>
          <c:extLst>
            <c:ext xmlns:c16="http://schemas.microsoft.com/office/drawing/2014/chart" uri="{C3380CC4-5D6E-409C-BE32-E72D297353CC}">
              <c16:uniqueId val="{00000009-4521-4E8E-95DC-F2C9764D010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105878</c:v>
                </c:pt>
                <c:pt idx="3">
                  <c:v>103283</c:v>
                </c:pt>
                <c:pt idx="6">
                  <c:v>100258</c:v>
                </c:pt>
                <c:pt idx="9">
                  <c:v>97105</c:v>
                </c:pt>
                <c:pt idx="12">
                  <c:v>96404</c:v>
                </c:pt>
              </c:numCache>
            </c:numRef>
          </c:val>
          <c:extLst>
            <c:ext xmlns:c16="http://schemas.microsoft.com/office/drawing/2014/chart" uri="{C3380CC4-5D6E-409C-BE32-E72D297353CC}">
              <c16:uniqueId val="{0000000A-4521-4E8E-95DC-F2C9764D0101}"/>
            </c:ext>
          </c:extLst>
        </c:ser>
        <c:dLbls>
          <c:showLegendKey val="0"/>
          <c:showVal val="0"/>
          <c:showCatName val="0"/>
          <c:showSerName val="0"/>
          <c:showPercent val="0"/>
          <c:showBubbleSize val="0"/>
        </c:dLbls>
        <c:gapWidth val="100"/>
        <c:overlap val="100"/>
        <c:axId val="365691248"/>
        <c:axId val="3656900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31586</c:v>
                </c:pt>
                <c:pt idx="2">
                  <c:v>#N/A</c:v>
                </c:pt>
                <c:pt idx="3">
                  <c:v>#N/A</c:v>
                </c:pt>
                <c:pt idx="4">
                  <c:v>25157</c:v>
                </c:pt>
                <c:pt idx="5">
                  <c:v>#N/A</c:v>
                </c:pt>
                <c:pt idx="6">
                  <c:v>#N/A</c:v>
                </c:pt>
                <c:pt idx="7">
                  <c:v>25417</c:v>
                </c:pt>
                <c:pt idx="8">
                  <c:v>#N/A</c:v>
                </c:pt>
                <c:pt idx="9">
                  <c:v>#N/A</c:v>
                </c:pt>
                <c:pt idx="10">
                  <c:v>30479</c:v>
                </c:pt>
                <c:pt idx="11">
                  <c:v>#N/A</c:v>
                </c:pt>
                <c:pt idx="12">
                  <c:v>#N/A</c:v>
                </c:pt>
                <c:pt idx="13">
                  <c:v>29631</c:v>
                </c:pt>
                <c:pt idx="14">
                  <c:v>#N/A</c:v>
                </c:pt>
              </c:numCache>
            </c:numRef>
          </c:val>
          <c:smooth val="0"/>
          <c:extLst>
            <c:ext xmlns:c16="http://schemas.microsoft.com/office/drawing/2014/chart" uri="{C3380CC4-5D6E-409C-BE32-E72D297353CC}">
              <c16:uniqueId val="{0000000B-4521-4E8E-95DC-F2C9764D0101}"/>
            </c:ext>
          </c:extLst>
        </c:ser>
        <c:dLbls>
          <c:showLegendKey val="0"/>
          <c:showVal val="0"/>
          <c:showCatName val="0"/>
          <c:showSerName val="0"/>
          <c:showPercent val="0"/>
          <c:showBubbleSize val="0"/>
        </c:dLbls>
        <c:marker val="1"/>
        <c:smooth val="0"/>
        <c:axId val="365691248"/>
        <c:axId val="365690072"/>
      </c:lineChart>
      <c:catAx>
        <c:axId val="365691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65690072"/>
        <c:crosses val="autoZero"/>
        <c:auto val="1"/>
        <c:lblAlgn val="ctr"/>
        <c:lblOffset val="100"/>
        <c:tickLblSkip val="1"/>
        <c:tickMarkSkip val="1"/>
        <c:noMultiLvlLbl val="0"/>
      </c:catAx>
      <c:valAx>
        <c:axId val="3656900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5691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7168</c:v>
                </c:pt>
                <c:pt idx="1">
                  <c:v>5459</c:v>
                </c:pt>
                <c:pt idx="2">
                  <c:v>5141</c:v>
                </c:pt>
              </c:numCache>
            </c:numRef>
          </c:val>
          <c:extLst>
            <c:ext xmlns:c16="http://schemas.microsoft.com/office/drawing/2014/chart" uri="{C3380CC4-5D6E-409C-BE32-E72D297353CC}">
              <c16:uniqueId val="{00000000-54D3-4DD5-9C62-AB7BDA99D3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149</c:v>
                </c:pt>
                <c:pt idx="1">
                  <c:v>299</c:v>
                </c:pt>
                <c:pt idx="2">
                  <c:v>371</c:v>
                </c:pt>
              </c:numCache>
            </c:numRef>
          </c:val>
          <c:extLst>
            <c:ext xmlns:c16="http://schemas.microsoft.com/office/drawing/2014/chart" uri="{C3380CC4-5D6E-409C-BE32-E72D297353CC}">
              <c16:uniqueId val="{00000001-54D3-4DD5-9C62-AB7BDA99D3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964</c:v>
                </c:pt>
                <c:pt idx="1">
                  <c:v>993</c:v>
                </c:pt>
                <c:pt idx="2">
                  <c:v>990</c:v>
                </c:pt>
              </c:numCache>
            </c:numRef>
          </c:val>
          <c:extLst>
            <c:ext xmlns:c16="http://schemas.microsoft.com/office/drawing/2014/chart" uri="{C3380CC4-5D6E-409C-BE32-E72D297353CC}">
              <c16:uniqueId val="{00000002-54D3-4DD5-9C62-AB7BDA99D377}"/>
            </c:ext>
          </c:extLst>
        </c:ser>
        <c:dLbls>
          <c:showLegendKey val="0"/>
          <c:showVal val="0"/>
          <c:showCatName val="0"/>
          <c:showSerName val="0"/>
          <c:showPercent val="0"/>
          <c:showBubbleSize val="0"/>
        </c:dLbls>
        <c:gapWidth val="120"/>
        <c:overlap val="100"/>
        <c:axId val="373688992"/>
        <c:axId val="373690168"/>
      </c:barChart>
      <c:catAx>
        <c:axId val="3736889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73690168"/>
        <c:crosses val="autoZero"/>
        <c:auto val="1"/>
        <c:lblAlgn val="ctr"/>
        <c:lblOffset val="100"/>
        <c:tickLblSkip val="1"/>
        <c:tickMarkSkip val="1"/>
        <c:noMultiLvlLbl val="0"/>
      </c:catAx>
      <c:valAx>
        <c:axId val="37369016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736889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{C87ADFF0-5C8E-4902-AAAD-936918661B39}</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B6EE-441B-9C27-F07932F5B4C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{30748436-74E6-4E17-A446-75D2088D72F8}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6EE-441B-9C27-F07932F5B4C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{82A93CCA-612E-4AB3-AD59-3D936D821534}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6EE-441B-9C27-F07932F5B4C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{05CABBF2-8757-4F5E-9F5C-42FDC731BC36}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6EE-441B-9C27-F07932F5B4C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{D0D81E63-A5B4-4A3E-B284-969919ED135F}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6EE-441B-9C27-F07932F5B4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{65870F91-6AFC-4C02-AB24-83B4FACB1BA0}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B6EE-441B-9C27-F07932F5B4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{B08E6B63-05B0-493A-BB73-9B35486B10F6}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B6EE-441B-9C27-F07932F5B4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{FCBFD2E6-4A23-4FA8-81C3-B58514EC55BF}</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B6EE-441B-9C27-F07932F5B4C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{9FD1EE7D-321B-4D8F-A8AA-65AA5CC9CA07}</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B6EE-441B-9C27-F07932F5B4C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65</c:v>
                </c:pt>
                <c:pt idx="24">
                  <c:v>66.5</c:v>
                </c:pt>
                <c:pt idx="32">
                  <c:v>66.2</c:v>
                </c:pt>
              </c:numCache>
            </c:numRef>
          </c:xVal>
          <c:yVal>
            <c:numRef>
              <c:f>公会計指標分析・財政指標組合せ分析表!$BP$51:$DC$51</c:f>
              <c:numCache>
                <c:formatCode>#,##0.0;"▲ "#,##0.0</c:formatCode>
                <c:ptCount val="40"/>
                <c:pt idx="16">
                  <c:v>40.1</c:v>
                </c:pt>
                <c:pt idx="24">
                  <c:v>48</c:v>
                </c:pt>
                <c:pt idx="32">
                  <c:v>46.6</c:v>
                </c:pt>
              </c:numCache>
            </c:numRef>
          </c:yVal>
          <c:smooth val="0"/>
          <c:extLst>
            <c:ext xmlns:c16="http://schemas.microsoft.com/office/drawing/2014/chart" uri="{C3380CC4-5D6E-409C-BE32-E72D297353CC}">
              <c16:uniqueId val="{00000009-B6EE-441B-9C27-F07932F5B4C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{91A52607-8334-4739-B4CE-D95A76530144}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B6EE-441B-9C27-F07932F5B4C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{5DFCAE74-83CE-4D72-AF4B-6A97D9137341}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6EE-441B-9C27-F07932F5B4C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{8517B5A0-E0EF-45BB-8677-CD09C0A5AB68}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6EE-441B-9C27-F07932F5B4C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{B1D20021-9277-4D78-91F9-099FE4921C58}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6EE-441B-9C27-F07932F5B4C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{FE435559-F5C6-4713-B901-CCF48DB30F75}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6EE-441B-9C27-F07932F5B4C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{B3D44520-8605-4505-83F5-745E1F349DF3}</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B6EE-441B-9C27-F07932F5B4C0}"/>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{B006F749-F0B3-46BF-A28A-580AAA2FBDB6}</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B6EE-441B-9C27-F07932F5B4C0}"/>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{4CCE128A-AD99-43AD-97F7-C49AD8A35F23}</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B6EE-441B-9C27-F07932F5B4C0}"/>
                </c:ext>
              </c:extLst>
            </c:dLbl>
            <c:dLbl>
              <c:idx val="32"/>
              <c:tx>
                <c:strRef>
                  <c:f>公会計指標分析・財政指標組合せ分析表!$CV$50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{B82CDB47-89D4-4942-97FE-52F036FC7B73}</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B6EE-441B-9C27-F07932F5B4C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60.2</c:v>
                </c:pt>
                <c:pt idx="24">
                  <c:v>59.3</c:v>
                </c:pt>
                <c:pt idx="32">
                  <c:v>60</c:v>
                </c:pt>
              </c:numCache>
            </c:numRef>
          </c:xVal>
          <c:yVal>
            <c:numRef>
              <c:f>公会計指標分析・財政指標組合せ分析表!$BP$55:$DC$55</c:f>
              <c:numCache>
                <c:formatCode>#,##0.0;"▲ "#,##0.0</c:formatCode>
                <c:ptCount val="40"/>
                <c:pt idx="16">
                  <c:v>41.4</c:v>
                </c:pt>
                <c:pt idx="24">
                  <c:v>38.9</c:v>
                </c:pt>
                <c:pt idx="32">
                  <c:v>37.6</c:v>
                </c:pt>
              </c:numCache>
            </c:numRef>
          </c:yVal>
          <c:smooth val="0"/>
          <c:extLst>
            <c:ext xmlns:c16="http://schemas.microsoft.com/office/drawing/2014/chart" uri="{C3380CC4-5D6E-409C-BE32-E72D297353CC}">
              <c16:uniqueId val="{00000013-B6EE-441B-9C27-F07932F5B4C0}"/>
            </c:ext>
          </c:extLst>
        </c:ser>
        <c:dLbls>
          <c:showLegendKey val="0"/>
          <c:showVal val="1"/>
          <c:showCatName val="0"/>
          <c:showSerName val="0"/>
          <c:showPercent val="0"/>
          <c:showBubbleSize val="0"/>
        </c:dLbls>
        <c:axId val="373685072"/>
        <c:axId val="373692520"/>
      </c:scatterChart>
      <c:valAx>
        <c:axId val="373685072"/>
        <c:scaling>
          <c:orientation val="minMax"/>
          <c:max val="67.099999999999994"/>
          <c:min val="58.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692520"/>
        <c:crosses val="autoZero"/>
        <c:crossBetween val="midCat"/>
      </c:valAx>
      <c:valAx>
        <c:axId val="373692520"/>
        <c:scaling>
          <c:orientation val="minMax"/>
          <c:max val="50"/>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6850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{DFB50CF0-0CF7-44C1-A094-7C16C1F2DA7F}</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C985-41C9-A2B2-EF07E56E61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{198DE564-5C80-49D9-9AC2-8D00DBD711A9}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985-41C9-A2B2-EF07E56E61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{A4624EAB-C418-42B8-94CA-7BB721F65DE3}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985-41C9-A2B2-EF07E56E61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{667051AA-441C-4B1F-AE93-1E84737FC043}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985-41C9-A2B2-EF07E56E61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{306FA412-1685-422F-874E-9C9A496CA608}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985-41C9-A2B2-EF07E56E61B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{796AD4F3-7398-4695-9775-EED80F5683AF}</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C985-41C9-A2B2-EF07E56E61B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{25EC02F9-753D-455E-AB21-88F989B3A6AD}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C985-41C9-A2B2-EF07E56E61B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{F1D3EB65-5E75-4404-B452-775ADFBCB717}</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C985-41C9-A2B2-EF07E56E61B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{6498613F-A01C-431C-AF6E-81A472F34195}</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C985-41C9-A2B2-EF07E56E61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7.4</c:v>
                </c:pt>
                <c:pt idx="8">
                  <c:v>7.1</c:v>
                </c:pt>
                <c:pt idx="16">
                  <c:v>6.6</c:v>
                </c:pt>
                <c:pt idx="24">
                  <c:v>5.5</c:v>
                </c:pt>
                <c:pt idx="32">
                  <c:v>4.4000000000000004</c:v>
                </c:pt>
              </c:numCache>
            </c:numRef>
          </c:xVal>
          <c:yVal>
            <c:numRef>
              <c:f>公会計指標分析・財政指標組合せ分析表!$BP$73:$DC$73</c:f>
              <c:numCache>
                <c:formatCode>#,##0.0;"▲ "#,##0.0</c:formatCode>
                <c:ptCount val="40"/>
                <c:pt idx="0">
                  <c:v>49.3</c:v>
                </c:pt>
                <c:pt idx="8">
                  <c:v>39.799999999999997</c:v>
                </c:pt>
                <c:pt idx="16">
                  <c:v>40.1</c:v>
                </c:pt>
                <c:pt idx="24">
                  <c:v>48</c:v>
                </c:pt>
                <c:pt idx="32">
                  <c:v>46.6</c:v>
                </c:pt>
              </c:numCache>
            </c:numRef>
          </c:yVal>
          <c:smooth val="0"/>
          <c:extLst>
            <c:ext xmlns:c16="http://schemas.microsoft.com/office/drawing/2014/chart" uri="{C3380CC4-5D6E-409C-BE32-E72D297353CC}">
              <c16:uniqueId val="{00000009-C985-41C9-A2B2-EF07E56E61B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{7AC69FA6-EE0B-4B9F-94C4-82917C128D47}</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C985-41C9-A2B2-EF07E56E61B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{6CDA5FCF-2C7F-4FFC-A987-8C4EBF6B6BF3}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985-41C9-A2B2-EF07E56E61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{A0922FDC-C14B-4BD3-AEF3-104B695B6C2F}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985-41C9-A2B2-EF07E56E61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{57A6C52C-C8D2-4279-B2B2-8A82B2086C6A}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985-41C9-A2B2-EF07E56E61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{2E086198-1690-4DC8-A63B-4AAEF88F89A6}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985-41C9-A2B2-EF07E56E61BA}"/>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{6A1D453A-09EE-4BFA-8CE9-73476ED2706E}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C985-41C9-A2B2-EF07E56E61BA}"/>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{CEE47A40-376B-4753-AB21-A02AFF1F107D}</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C985-41C9-A2B2-EF07E56E61BA}"/>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{9C66E959-76B9-486F-9651-BBC1E7791DCC}</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C985-41C9-A2B2-EF07E56E61BA}"/>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{E36E7626-C9AE-4D1B-AF3F-93F098726F19}</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C985-41C9-A2B2-EF07E56E61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8.1</c:v>
                </c:pt>
                <c:pt idx="8">
                  <c:v>7.3</c:v>
                </c:pt>
                <c:pt idx="16">
                  <c:v>6.7</c:v>
                </c:pt>
                <c:pt idx="24">
                  <c:v>6.4</c:v>
                </c:pt>
                <c:pt idx="32">
                  <c:v>6.1</c:v>
                </c:pt>
              </c:numCache>
            </c:numRef>
          </c:xVal>
          <c:yVal>
            <c:numRef>
              <c:f>公会計指標分析・財政指標組合せ分析表!$BP$77:$DC$77</c:f>
              <c:numCache>
                <c:formatCode>#,##0.0;"▲ "#,##0.0</c:formatCode>
                <c:ptCount val="40"/>
                <c:pt idx="0">
                  <c:v>54.4</c:v>
                </c:pt>
                <c:pt idx="8">
                  <c:v>47</c:v>
                </c:pt>
                <c:pt idx="16">
                  <c:v>41.4</c:v>
                </c:pt>
                <c:pt idx="24">
                  <c:v>38.9</c:v>
                </c:pt>
                <c:pt idx="32">
                  <c:v>37.6</c:v>
                </c:pt>
              </c:numCache>
            </c:numRef>
          </c:yVal>
          <c:smooth val="0"/>
          <c:extLst>
            <c:ext xmlns:c16="http://schemas.microsoft.com/office/drawing/2014/chart" uri="{C3380CC4-5D6E-409C-BE32-E72D297353CC}">
              <c16:uniqueId val="{00000013-C985-41C9-A2B2-EF07E56E61BA}"/>
            </c:ext>
          </c:extLst>
        </c:ser>
        <c:dLbls>
          <c:showLegendKey val="0"/>
          <c:showVal val="1"/>
          <c:showCatName val="0"/>
          <c:showSerName val="0"/>
          <c:showPercent val="0"/>
          <c:showBubbleSize val="0"/>
        </c:dLbls>
        <c:axId val="373690560"/>
        <c:axId val="373691344"/>
      </c:scatterChart>
      <c:valAx>
        <c:axId val="373690560"/>
        <c:scaling>
          <c:orientation val="minMax"/>
          <c:max val="8.5"/>
          <c:min val="4.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3691344"/>
        <c:crosses val="autoZero"/>
        <c:crossBetween val="midCat"/>
      </c:valAx>
      <c:valAx>
        <c:axId val="373691344"/>
        <c:scaling>
          <c:orientation val="minMax"/>
          <c:max val="58"/>
          <c:min val="3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7369056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年度の単年度指数は、臨時財政対策債振替相当額の増加による基準財政需要額の減少に比べ、地方消費税交付金の減少による基準財政収入額の減少が大きかったため、前年度から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した。財政力指数（３か年平均）は、前年度から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傾向にある。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本市の財政力指数は類似団体の平均を大きく上回っているが、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を割り込んでいる状況であるため、今後も自主財源の確保などにより安定した財政基盤の確保に努める。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153105</xdr:rowOff>
    </xdr:from>
    <xdr:to>
      <xdr:col>23</xdr:col>
      <xdr:colOff>133350</xdr:colOff>
      <xdr:row>44</xdr:row>
      <xdr:rowOff>17639</xdr:rowOff>
    </xdr:to>
    <xdr:cxnSp macro="">
      <xdr:nvCxnSpPr>
        <xdr:cNvPr id="64" name="直線コネクタ 63"/>
        <xdr:cNvCxnSpPr/>
      </xdr:nvCxnSpPr>
      <xdr:spPr>
        <a:xfrm flipV="1">
          <a:off x="4953000" y="61538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68032</xdr:rowOff>
    </xdr:from>
    <xdr:ext cx="762000" cy="259045"/>
    <xdr:sp macro="" textlink="">
      <xdr:nvSpPr>
        <xdr:cNvPr id="67"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153105</xdr:rowOff>
    </xdr:from>
    <xdr:to>
      <xdr:col>24</xdr:col>
      <xdr:colOff>12700</xdr:colOff>
      <xdr:row>35</xdr:row>
      <xdr:rowOff>153105</xdr:rowOff>
    </xdr:to>
    <xdr:cxnSp macro="">
      <xdr:nvCxnSpPr>
        <xdr:cNvPr id="68" name="直線コネクタ 67"/>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19755</xdr:rowOff>
    </xdr:from>
    <xdr:to>
      <xdr:col>23</xdr:col>
      <xdr:colOff>133350</xdr:colOff>
      <xdr:row>40</xdr:row>
      <xdr:rowOff>33161</xdr:rowOff>
    </xdr:to>
    <xdr:cxnSp macro="">
      <xdr:nvCxnSpPr>
        <xdr:cNvPr id="69" name="直線コネクタ 68"/>
        <xdr:cNvCxnSpPr/>
      </xdr:nvCxnSpPr>
      <xdr:spPr>
        <a:xfrm flipV="1">
          <a:off x="4114800" y="68777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33161</xdr:rowOff>
    </xdr:from>
    <xdr:to>
      <xdr:col>19</xdr:col>
      <xdr:colOff>133350</xdr:colOff>
      <xdr:row>40</xdr:row>
      <xdr:rowOff>46567</xdr:rowOff>
    </xdr:to>
    <xdr:cxnSp macro="">
      <xdr:nvCxnSpPr>
        <xdr:cNvPr id="72" name="直線コネクタ 71"/>
        <xdr:cNvCxnSpPr/>
      </xdr:nvCxnSpPr>
      <xdr:spPr>
        <a:xfrm flipV="1">
          <a:off x="3225800" y="68911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52211</xdr:rowOff>
    </xdr:from>
    <xdr:to>
      <xdr:col>19</xdr:col>
      <xdr:colOff>184150</xdr:colOff>
      <xdr:row>41</xdr:row>
      <xdr:rowOff>153811</xdr:rowOff>
    </xdr:to>
    <xdr:sp macro="" textlink="">
      <xdr:nvSpPr>
        <xdr:cNvPr id="73" name="フローチャート: 判断 72"/>
        <xdr:cNvSpPr/>
      </xdr:nvSpPr>
      <xdr:spPr>
        <a:xfrm>
          <a:off x="4064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138588</xdr:rowOff>
    </xdr:from>
    <xdr:ext cx="736600" cy="259045"/>
    <xdr:sp macro="" textlink="">
      <xdr:nvSpPr>
        <xdr:cNvPr id="74" name="テキスト ボックス 73"/>
        <xdr:cNvSpPr txBox="1"/>
      </xdr:nvSpPr>
      <xdr:spPr>
        <a:xfrm>
          <a:off x="3733800" y="7168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59972</xdr:rowOff>
    </xdr:to>
    <xdr:cxnSp macro="">
      <xdr:nvCxnSpPr>
        <xdr:cNvPr id="75" name="直線コネクタ 74"/>
        <xdr:cNvCxnSpPr/>
      </xdr:nvCxnSpPr>
      <xdr:spPr>
        <a:xfrm flipV="1">
          <a:off x="2336800" y="690456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59972</xdr:rowOff>
    </xdr:from>
    <xdr:to>
      <xdr:col>11</xdr:col>
      <xdr:colOff>31750</xdr:colOff>
      <xdr:row>40</xdr:row>
      <xdr:rowOff>73378</xdr:rowOff>
    </xdr:to>
    <xdr:cxnSp macro="">
      <xdr:nvCxnSpPr>
        <xdr:cNvPr id="78" name="直線コネクタ 77"/>
        <xdr:cNvCxnSpPr/>
      </xdr:nvCxnSpPr>
      <xdr:spPr>
        <a:xfrm flipV="1">
          <a:off x="1447800" y="69179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92428</xdr:rowOff>
    </xdr:from>
    <xdr:to>
      <xdr:col>11</xdr:col>
      <xdr:colOff>82550</xdr:colOff>
      <xdr:row>42</xdr:row>
      <xdr:rowOff>22578</xdr:rowOff>
    </xdr:to>
    <xdr:sp macro="" textlink="">
      <xdr:nvSpPr>
        <xdr:cNvPr id="79" name="フローチャート: 判断 78"/>
        <xdr:cNvSpPr/>
      </xdr:nvSpPr>
      <xdr:spPr>
        <a:xfrm>
          <a:off x="2286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7355</xdr:rowOff>
    </xdr:from>
    <xdr:ext cx="762000" cy="259045"/>
    <xdr:sp macro="" textlink="">
      <xdr:nvSpPr>
        <xdr:cNvPr id="80" name="テキスト ボックス 79"/>
        <xdr:cNvSpPr txBox="1"/>
      </xdr:nvSpPr>
      <xdr:spPr>
        <a:xfrm>
          <a:off x="1955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140405</xdr:rowOff>
    </xdr:from>
    <xdr:to>
      <xdr:col>23</xdr:col>
      <xdr:colOff>184150</xdr:colOff>
      <xdr:row>40</xdr:row>
      <xdr:rowOff>70555</xdr:rowOff>
    </xdr:to>
    <xdr:sp macro="" textlink="">
      <xdr:nvSpPr>
        <xdr:cNvPr id="88" name="楕円 87"/>
        <xdr:cNvSpPr/>
      </xdr:nvSpPr>
      <xdr:spPr>
        <a:xfrm>
          <a:off x="49022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156932</xdr:rowOff>
    </xdr:from>
    <xdr:ext cx="762000" cy="259045"/>
    <xdr:sp macro="" textlink="">
      <xdr:nvSpPr>
        <xdr:cNvPr id="89" name="財政力該当値テキスト"/>
        <xdr:cNvSpPr txBox="1"/>
      </xdr:nvSpPr>
      <xdr:spPr>
        <a:xfrm>
          <a:off x="5041900" y="667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9172</xdr:rowOff>
    </xdr:from>
    <xdr:to>
      <xdr:col>11</xdr:col>
      <xdr:colOff>82550</xdr:colOff>
      <xdr:row>40</xdr:row>
      <xdr:rowOff>110772</xdr:rowOff>
    </xdr:to>
    <xdr:sp macro="" textlink="">
      <xdr:nvSpPr>
        <xdr:cNvPr id="94" name="楕円 93"/>
        <xdr:cNvSpPr/>
      </xdr:nvSpPr>
      <xdr:spPr>
        <a:xfrm>
          <a:off x="22860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120949</xdr:rowOff>
    </xdr:from>
    <xdr:ext cx="762000" cy="259045"/>
    <xdr:sp macro="" textlink="">
      <xdr:nvSpPr>
        <xdr:cNvPr id="95" name="テキスト ボックス 94"/>
        <xdr:cNvSpPr txBox="1"/>
      </xdr:nvSpPr>
      <xdr:spPr>
        <a:xfrm>
          <a:off x="1955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22578</xdr:rowOff>
    </xdr:from>
    <xdr:to>
      <xdr:col>7</xdr:col>
      <xdr:colOff>31750</xdr:colOff>
      <xdr:row>40</xdr:row>
      <xdr:rowOff>124178</xdr:rowOff>
    </xdr:to>
    <xdr:sp macro="" textlink="">
      <xdr:nvSpPr>
        <xdr:cNvPr id="96" name="楕円 95"/>
        <xdr:cNvSpPr/>
      </xdr:nvSpPr>
      <xdr:spPr>
        <a:xfrm>
          <a:off x="1397000" y="688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134355</xdr:rowOff>
    </xdr:from>
    <xdr:ext cx="762000" cy="259045"/>
    <xdr:sp macro="" textlink="">
      <xdr:nvSpPr>
        <xdr:cNvPr id="97" name="テキスト ボックス 96"/>
        <xdr:cNvSpPr txBox="1"/>
      </xdr:nvSpPr>
      <xdr:spPr>
        <a:xfrm>
          <a:off x="1066800" y="6649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年度の経常収支比率は、前年度から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した。これは、人件費や扶助費の増により経常経費充当一般財源が増加し、比率を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ポイント押し上げたが、市税の増により経常一般財源収入が増加し、比率を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ポイント押し下げたためである。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今後、少子高齢化の進展などに伴い扶助費などの増加が予想されるため、引き続き経常経費の見直しを図り財政構造が硬直化しないよう留意する必要がある。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92964</xdr:rowOff>
    </xdr:from>
    <xdr:to>
      <xdr:col>23</xdr:col>
      <xdr:colOff>133350</xdr:colOff>
      <xdr:row>67</xdr:row>
      <xdr:rowOff>65532</xdr:rowOff>
    </xdr:to>
    <xdr:cxnSp macro="">
      <xdr:nvCxnSpPr>
        <xdr:cNvPr id="125" name="直線コネクタ 124"/>
        <xdr:cNvCxnSpPr/>
      </xdr:nvCxnSpPr>
      <xdr:spPr>
        <a:xfrm flipV="1">
          <a:off x="4953000" y="10379964"/>
          <a:ext cx="0" cy="11727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6"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7" name="直線コネクタ 126"/>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7891</xdr:rowOff>
    </xdr:from>
    <xdr:ext cx="762000" cy="259045"/>
    <xdr:sp macro="" textlink="">
      <xdr:nvSpPr>
        <xdr:cNvPr id="128"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92964</xdr:rowOff>
    </xdr:from>
    <xdr:to>
      <xdr:col>24</xdr:col>
      <xdr:colOff>12700</xdr:colOff>
      <xdr:row>60</xdr:row>
      <xdr:rowOff>92964</xdr:rowOff>
    </xdr:to>
    <xdr:cxnSp macro="">
      <xdr:nvCxnSpPr>
        <xdr:cNvPr id="129" name="直線コネクタ 128"/>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138430</xdr:rowOff>
    </xdr:from>
    <xdr:to>
      <xdr:col>23</xdr:col>
      <xdr:colOff>133350</xdr:colOff>
      <xdr:row>64</xdr:row>
      <xdr:rowOff>53848</xdr:rowOff>
    </xdr:to>
    <xdr:cxnSp macro="">
      <xdr:nvCxnSpPr>
        <xdr:cNvPr id="130" name="直線コネクタ 129"/>
        <xdr:cNvCxnSpPr/>
      </xdr:nvCxnSpPr>
      <xdr:spPr>
        <a:xfrm flipV="1">
          <a:off x="4114800" y="10939780"/>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90170</xdr:rowOff>
    </xdr:from>
    <xdr:to>
      <xdr:col>19</xdr:col>
      <xdr:colOff>133350</xdr:colOff>
      <xdr:row>64</xdr:row>
      <xdr:rowOff>53848</xdr:rowOff>
    </xdr:to>
    <xdr:cxnSp macro="">
      <xdr:nvCxnSpPr>
        <xdr:cNvPr id="133" name="直線コネクタ 132"/>
        <xdr:cNvCxnSpPr/>
      </xdr:nvCxnSpPr>
      <xdr:spPr>
        <a:xfrm>
          <a:off x="3225800" y="10891520"/>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104394</xdr:rowOff>
    </xdr:from>
    <xdr:to>
      <xdr:col>19</xdr:col>
      <xdr:colOff>184150</xdr:colOff>
      <xdr:row>65</xdr:row>
      <xdr:rowOff>34544</xdr:rowOff>
    </xdr:to>
    <xdr:sp macro="" textlink="">
      <xdr:nvSpPr>
        <xdr:cNvPr id="134" name="フローチャート: 判断 133"/>
        <xdr:cNvSpPr/>
      </xdr:nvSpPr>
      <xdr:spPr>
        <a:xfrm>
          <a:off x="4064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19321</xdr:rowOff>
    </xdr:from>
    <xdr:ext cx="736600" cy="259045"/>
    <xdr:sp macro="" textlink="">
      <xdr:nvSpPr>
        <xdr:cNvPr id="135" name="テキスト ボックス 134"/>
        <xdr:cNvSpPr txBox="1"/>
      </xdr:nvSpPr>
      <xdr:spPr>
        <a:xfrm>
          <a:off x="3733800" y="111635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90170</xdr:rowOff>
    </xdr:from>
    <xdr:to>
      <xdr:col>15</xdr:col>
      <xdr:colOff>82550</xdr:colOff>
      <xdr:row>64</xdr:row>
      <xdr:rowOff>15240</xdr:rowOff>
    </xdr:to>
    <xdr:cxnSp macro="">
      <xdr:nvCxnSpPr>
        <xdr:cNvPr id="136" name="直線コネクタ 135"/>
        <xdr:cNvCxnSpPr/>
      </xdr:nvCxnSpPr>
      <xdr:spPr>
        <a:xfrm flipV="1">
          <a:off x="2336800" y="1089152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160020</xdr:rowOff>
    </xdr:from>
    <xdr:to>
      <xdr:col>15</xdr:col>
      <xdr:colOff>133350</xdr:colOff>
      <xdr:row>64</xdr:row>
      <xdr:rowOff>90170</xdr:rowOff>
    </xdr:to>
    <xdr:sp macro="" textlink="">
      <xdr:nvSpPr>
        <xdr:cNvPr id="137" name="フローチャート: 判断 136"/>
        <xdr:cNvSpPr/>
      </xdr:nvSpPr>
      <xdr:spPr>
        <a:xfrm>
          <a:off x="3175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38" name="テキスト ボックス 137"/>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85344</xdr:rowOff>
    </xdr:from>
    <xdr:to>
      <xdr:col>11</xdr:col>
      <xdr:colOff>31750</xdr:colOff>
      <xdr:row>64</xdr:row>
      <xdr:rowOff>15240</xdr:rowOff>
    </xdr:to>
    <xdr:cxnSp macro="">
      <xdr:nvCxnSpPr>
        <xdr:cNvPr id="139" name="直線コネクタ 138"/>
        <xdr:cNvCxnSpPr/>
      </xdr:nvCxnSpPr>
      <xdr:spPr>
        <a:xfrm>
          <a:off x="1447800" y="10886694"/>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32004</xdr:rowOff>
    </xdr:from>
    <xdr:to>
      <xdr:col>11</xdr:col>
      <xdr:colOff>82550</xdr:colOff>
      <xdr:row>64</xdr:row>
      <xdr:rowOff>133604</xdr:rowOff>
    </xdr:to>
    <xdr:sp macro="" textlink="">
      <xdr:nvSpPr>
        <xdr:cNvPr id="140" name="フローチャート: 判断 139"/>
        <xdr:cNvSpPr/>
      </xdr:nvSpPr>
      <xdr:spPr>
        <a:xfrm>
          <a:off x="2286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118381</xdr:rowOff>
    </xdr:from>
    <xdr:ext cx="762000" cy="259045"/>
    <xdr:sp macro="" textlink="">
      <xdr:nvSpPr>
        <xdr:cNvPr id="141" name="テキスト ボックス 140"/>
        <xdr:cNvSpPr txBox="1"/>
      </xdr:nvSpPr>
      <xdr:spPr>
        <a:xfrm>
          <a:off x="1955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42" name="フローチャート: 判断 141"/>
        <xdr:cNvSpPr/>
      </xdr:nvSpPr>
      <xdr:spPr>
        <a:xfrm>
          <a:off x="1397000" y="1098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94251</xdr:rowOff>
    </xdr:from>
    <xdr:ext cx="762000" cy="259045"/>
    <xdr:sp macro="" textlink="">
      <xdr:nvSpPr>
        <xdr:cNvPr id="143" name="テキスト ボックス 142"/>
        <xdr:cNvSpPr txBox="1"/>
      </xdr:nvSpPr>
      <xdr:spPr>
        <a:xfrm>
          <a:off x="1066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9" name="楕円 148"/>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50" name="財政構造の弾力性該当値テキスト"/>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3048</xdr:rowOff>
    </xdr:from>
    <xdr:to>
      <xdr:col>19</xdr:col>
      <xdr:colOff>184150</xdr:colOff>
      <xdr:row>64</xdr:row>
      <xdr:rowOff>104648</xdr:rowOff>
    </xdr:to>
    <xdr:sp macro="" textlink="">
      <xdr:nvSpPr>
        <xdr:cNvPr id="151" name="楕円 150"/>
        <xdr:cNvSpPr/>
      </xdr:nvSpPr>
      <xdr:spPr>
        <a:xfrm>
          <a:off x="4064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114825</xdr:rowOff>
    </xdr:from>
    <xdr:ext cx="736600" cy="259045"/>
    <xdr:sp macro="" textlink="">
      <xdr:nvSpPr>
        <xdr:cNvPr id="152" name="テキスト ボックス 151"/>
        <xdr:cNvSpPr txBox="1"/>
      </xdr:nvSpPr>
      <xdr:spPr>
        <a:xfrm>
          <a:off x="3733800" y="10744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39370</xdr:rowOff>
    </xdr:from>
    <xdr:to>
      <xdr:col>15</xdr:col>
      <xdr:colOff>133350</xdr:colOff>
      <xdr:row>63</xdr:row>
      <xdr:rowOff>140970</xdr:rowOff>
    </xdr:to>
    <xdr:sp macro="" textlink="">
      <xdr:nvSpPr>
        <xdr:cNvPr id="153" name="楕円 152"/>
        <xdr:cNvSpPr/>
      </xdr:nvSpPr>
      <xdr:spPr>
        <a:xfrm>
          <a:off x="3175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151147</xdr:rowOff>
    </xdr:from>
    <xdr:ext cx="762000" cy="259045"/>
    <xdr:sp macro="" textlink="">
      <xdr:nvSpPr>
        <xdr:cNvPr id="154" name="テキスト ボックス 153"/>
        <xdr:cNvSpPr txBox="1"/>
      </xdr:nvSpPr>
      <xdr:spPr>
        <a:xfrm>
          <a:off x="2844800" y="1060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5" name="楕円 154"/>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76217</xdr:rowOff>
    </xdr:from>
    <xdr:ext cx="762000" cy="259045"/>
    <xdr:sp macro="" textlink="">
      <xdr:nvSpPr>
        <xdr:cNvPr id="156" name="テキスト ボックス 155"/>
        <xdr:cNvSpPr txBox="1"/>
      </xdr:nvSpPr>
      <xdr:spPr>
        <a:xfrm>
          <a:off x="1955800" y="1070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34544</xdr:rowOff>
    </xdr:from>
    <xdr:to>
      <xdr:col>7</xdr:col>
      <xdr:colOff>31750</xdr:colOff>
      <xdr:row>63</xdr:row>
      <xdr:rowOff>136144</xdr:rowOff>
    </xdr:to>
    <xdr:sp macro="" textlink="">
      <xdr:nvSpPr>
        <xdr:cNvPr id="157" name="楕円 156"/>
        <xdr:cNvSpPr/>
      </xdr:nvSpPr>
      <xdr:spPr>
        <a:xfrm>
          <a:off x="1397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146321</xdr:rowOff>
    </xdr:from>
    <xdr:ext cx="762000" cy="259045"/>
    <xdr:sp macro="" textlink="">
      <xdr:nvSpPr>
        <xdr:cNvPr id="158" name="テキスト ボックス 157"/>
        <xdr:cNvSpPr txBox="1"/>
      </xdr:nvSpPr>
      <xdr:spPr>
        <a:xfrm>
          <a:off x="1066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人件費については、退職者数などが増えたことによ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る退職手当の増により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億円増加したが、物件費等において、電子計算システム開発委託料の減や小中学校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の校務支援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システム開発完了などにより、前年度から約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億円減少した。</a:t>
          </a:r>
          <a:endParaRPr lang="ja-JP" altLang="ja-JP" sz="13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人口一人当たりでは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93,894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円となっており、類似団体内の順位は上位に位置しているが、今後も人件費や物件費等の消費的経費について、不断の節減に努める。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5" name="直線コネクタ 174"/>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6" name="テキスト ボックス 175"/>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7" name="直線コネクタ 176"/>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8" name="テキスト ボックス 177"/>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9" name="直線コネクタ 178"/>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0" name="テキスト ボックス 179"/>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1" name="直線コネクタ 180"/>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2" name="テキスト ボックス 181"/>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144125</xdr:rowOff>
    </xdr:from>
    <xdr:to>
      <xdr:col>23</xdr:col>
      <xdr:colOff>133350</xdr:colOff>
      <xdr:row>89</xdr:row>
      <xdr:rowOff>54166</xdr:rowOff>
    </xdr:to>
    <xdr:cxnSp macro="">
      <xdr:nvCxnSpPr>
        <xdr:cNvPr id="186" name="直線コネクタ 185"/>
        <xdr:cNvCxnSpPr/>
      </xdr:nvCxnSpPr>
      <xdr:spPr>
        <a:xfrm flipV="1">
          <a:off x="4953000" y="14031575"/>
          <a:ext cx="0" cy="12816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26243</xdr:rowOff>
    </xdr:from>
    <xdr:ext cx="762000" cy="259045"/>
    <xdr:sp macro="" textlink="">
      <xdr:nvSpPr>
        <xdr:cNvPr id="187" name="人件費・物件費等の状況最小値テキスト"/>
        <xdr:cNvSpPr txBox="1"/>
      </xdr:nvSpPr>
      <xdr:spPr>
        <a:xfrm>
          <a:off x="5041900" y="1528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54166</xdr:rowOff>
    </xdr:from>
    <xdr:to>
      <xdr:col>24</xdr:col>
      <xdr:colOff>12700</xdr:colOff>
      <xdr:row>89</xdr:row>
      <xdr:rowOff>54166</xdr:rowOff>
    </xdr:to>
    <xdr:cxnSp macro="">
      <xdr:nvCxnSpPr>
        <xdr:cNvPr id="188" name="直線コネクタ 187"/>
        <xdr:cNvCxnSpPr/>
      </xdr:nvCxnSpPr>
      <xdr:spPr>
        <a:xfrm>
          <a:off x="4864100" y="15313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59052</xdr:rowOff>
    </xdr:from>
    <xdr:ext cx="762000" cy="259045"/>
    <xdr:sp macro="" textlink="">
      <xdr:nvSpPr>
        <xdr:cNvPr id="189" name="人件費・物件費等の状況最大値テキスト"/>
        <xdr:cNvSpPr txBox="1"/>
      </xdr:nvSpPr>
      <xdr:spPr>
        <a:xfrm>
          <a:off x="5041900" y="1377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144125</xdr:rowOff>
    </xdr:from>
    <xdr:to>
      <xdr:col>24</xdr:col>
      <xdr:colOff>12700</xdr:colOff>
      <xdr:row>81</xdr:row>
      <xdr:rowOff>144125</xdr:rowOff>
    </xdr:to>
    <xdr:cxnSp macro="">
      <xdr:nvCxnSpPr>
        <xdr:cNvPr id="190" name="直線コネクタ 189"/>
        <xdr:cNvCxnSpPr/>
      </xdr:nvCxnSpPr>
      <xdr:spPr>
        <a:xfrm>
          <a:off x="4864100" y="14031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157462</xdr:rowOff>
    </xdr:from>
    <xdr:to>
      <xdr:col>23</xdr:col>
      <xdr:colOff>133350</xdr:colOff>
      <xdr:row>83</xdr:row>
      <xdr:rowOff>25488</xdr:rowOff>
    </xdr:to>
    <xdr:cxnSp macro="">
      <xdr:nvCxnSpPr>
        <xdr:cNvPr id="191" name="直線コネクタ 190"/>
        <xdr:cNvCxnSpPr/>
      </xdr:nvCxnSpPr>
      <xdr:spPr>
        <a:xfrm flipV="1">
          <a:off x="4114800" y="14216362"/>
          <a:ext cx="838200" cy="39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28560</xdr:rowOff>
    </xdr:from>
    <xdr:ext cx="762000" cy="259045"/>
    <xdr:sp macro="" textlink="">
      <xdr:nvSpPr>
        <xdr:cNvPr id="192" name="人件費・物件費等の状況平均値テキスト"/>
        <xdr:cNvSpPr txBox="1"/>
      </xdr:nvSpPr>
      <xdr:spPr>
        <a:xfrm>
          <a:off x="5041900" y="1443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56483</xdr:rowOff>
    </xdr:from>
    <xdr:to>
      <xdr:col>23</xdr:col>
      <xdr:colOff>184150</xdr:colOff>
      <xdr:row>84</xdr:row>
      <xdr:rowOff>158083</xdr:rowOff>
    </xdr:to>
    <xdr:sp macro="" textlink="">
      <xdr:nvSpPr>
        <xdr:cNvPr id="193" name="フローチャート: 判断 192"/>
        <xdr:cNvSpPr/>
      </xdr:nvSpPr>
      <xdr:spPr>
        <a:xfrm>
          <a:off x="4902200" y="1445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25488</xdr:rowOff>
    </xdr:from>
    <xdr:to>
      <xdr:col>19</xdr:col>
      <xdr:colOff>133350</xdr:colOff>
      <xdr:row>83</xdr:row>
      <xdr:rowOff>41656</xdr:rowOff>
    </xdr:to>
    <xdr:cxnSp macro="">
      <xdr:nvCxnSpPr>
        <xdr:cNvPr id="194" name="直線コネクタ 193"/>
        <xdr:cNvCxnSpPr/>
      </xdr:nvCxnSpPr>
      <xdr:spPr>
        <a:xfrm flipV="1">
          <a:off x="3225800" y="14255838"/>
          <a:ext cx="889000" cy="16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68862</xdr:rowOff>
    </xdr:from>
    <xdr:to>
      <xdr:col>19</xdr:col>
      <xdr:colOff>184150</xdr:colOff>
      <xdr:row>84</xdr:row>
      <xdr:rowOff>170462</xdr:rowOff>
    </xdr:to>
    <xdr:sp macro="" textlink="">
      <xdr:nvSpPr>
        <xdr:cNvPr id="195" name="フローチャート: 判断 194"/>
        <xdr:cNvSpPr/>
      </xdr:nvSpPr>
      <xdr:spPr>
        <a:xfrm>
          <a:off x="4064000" y="1447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155239</xdr:rowOff>
    </xdr:from>
    <xdr:ext cx="736600" cy="259045"/>
    <xdr:sp macro="" textlink="">
      <xdr:nvSpPr>
        <xdr:cNvPr id="196" name="テキスト ボックス 195"/>
        <xdr:cNvSpPr txBox="1"/>
      </xdr:nvSpPr>
      <xdr:spPr>
        <a:xfrm>
          <a:off x="3733800" y="14557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139388</xdr:rowOff>
    </xdr:from>
    <xdr:to>
      <xdr:col>15</xdr:col>
      <xdr:colOff>82550</xdr:colOff>
      <xdr:row>83</xdr:row>
      <xdr:rowOff>41656</xdr:rowOff>
    </xdr:to>
    <xdr:cxnSp macro="">
      <xdr:nvCxnSpPr>
        <xdr:cNvPr id="197" name="直線コネクタ 196"/>
        <xdr:cNvCxnSpPr/>
      </xdr:nvCxnSpPr>
      <xdr:spPr>
        <a:xfrm>
          <a:off x="2336800" y="14198288"/>
          <a:ext cx="889000" cy="73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54794</xdr:rowOff>
    </xdr:from>
    <xdr:to>
      <xdr:col>15</xdr:col>
      <xdr:colOff>133350</xdr:colOff>
      <xdr:row>84</xdr:row>
      <xdr:rowOff>156394</xdr:rowOff>
    </xdr:to>
    <xdr:sp macro="" textlink="">
      <xdr:nvSpPr>
        <xdr:cNvPr id="198" name="フローチャート: 判断 197"/>
        <xdr:cNvSpPr/>
      </xdr:nvSpPr>
      <xdr:spPr>
        <a:xfrm>
          <a:off x="3175000" y="14456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141171</xdr:rowOff>
    </xdr:from>
    <xdr:ext cx="762000" cy="259045"/>
    <xdr:sp macro="" textlink="">
      <xdr:nvSpPr>
        <xdr:cNvPr id="199" name="テキスト ボックス 198"/>
        <xdr:cNvSpPr txBox="1"/>
      </xdr:nvSpPr>
      <xdr:spPr>
        <a:xfrm>
          <a:off x="2844800" y="14542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51363</xdr:rowOff>
    </xdr:from>
    <xdr:to>
      <xdr:col>11</xdr:col>
      <xdr:colOff>31750</xdr:colOff>
      <xdr:row>82</xdr:row>
      <xdr:rowOff>139388</xdr:rowOff>
    </xdr:to>
    <xdr:cxnSp macro="">
      <xdr:nvCxnSpPr>
        <xdr:cNvPr id="200" name="直線コネクタ 199"/>
        <xdr:cNvCxnSpPr/>
      </xdr:nvCxnSpPr>
      <xdr:spPr>
        <a:xfrm>
          <a:off x="1447800" y="14110263"/>
          <a:ext cx="889000" cy="88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41016</xdr:rowOff>
    </xdr:from>
    <xdr:to>
      <xdr:col>11</xdr:col>
      <xdr:colOff>82550</xdr:colOff>
      <xdr:row>84</xdr:row>
      <xdr:rowOff>142616</xdr:rowOff>
    </xdr:to>
    <xdr:sp macro="" textlink="">
      <xdr:nvSpPr>
        <xdr:cNvPr id="201" name="フローチャート: 判断 200"/>
        <xdr:cNvSpPr/>
      </xdr:nvSpPr>
      <xdr:spPr>
        <a:xfrm>
          <a:off x="2286000" y="1444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127393</xdr:rowOff>
    </xdr:from>
    <xdr:ext cx="762000" cy="259045"/>
    <xdr:sp macro="" textlink="">
      <xdr:nvSpPr>
        <xdr:cNvPr id="202" name="テキスト ボックス 201"/>
        <xdr:cNvSpPr txBox="1"/>
      </xdr:nvSpPr>
      <xdr:spPr>
        <a:xfrm>
          <a:off x="1955800" y="1452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114088</xdr:rowOff>
    </xdr:from>
    <xdr:to>
      <xdr:col>7</xdr:col>
      <xdr:colOff>31750</xdr:colOff>
      <xdr:row>84</xdr:row>
      <xdr:rowOff>44238</xdr:rowOff>
    </xdr:to>
    <xdr:sp macro="" textlink="">
      <xdr:nvSpPr>
        <xdr:cNvPr id="203" name="フローチャート: 判断 202"/>
        <xdr:cNvSpPr/>
      </xdr:nvSpPr>
      <xdr:spPr>
        <a:xfrm>
          <a:off x="1397000" y="1434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29015</xdr:rowOff>
    </xdr:from>
    <xdr:ext cx="762000" cy="259045"/>
    <xdr:sp macro="" textlink="">
      <xdr:nvSpPr>
        <xdr:cNvPr id="204" name="テキスト ボックス 203"/>
        <xdr:cNvSpPr txBox="1"/>
      </xdr:nvSpPr>
      <xdr:spPr>
        <a:xfrm>
          <a:off x="1066800" y="14430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106662</xdr:rowOff>
    </xdr:from>
    <xdr:to>
      <xdr:col>23</xdr:col>
      <xdr:colOff>184150</xdr:colOff>
      <xdr:row>83</xdr:row>
      <xdr:rowOff>36812</xdr:rowOff>
    </xdr:to>
    <xdr:sp macro="" textlink="">
      <xdr:nvSpPr>
        <xdr:cNvPr id="210" name="楕円 209"/>
        <xdr:cNvSpPr/>
      </xdr:nvSpPr>
      <xdr:spPr>
        <a:xfrm>
          <a:off x="4902200" y="1416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123189</xdr:rowOff>
    </xdr:from>
    <xdr:ext cx="762000" cy="259045"/>
    <xdr:sp macro="" textlink="">
      <xdr:nvSpPr>
        <xdr:cNvPr id="211" name="人件費・物件費等の状況該当値テキスト"/>
        <xdr:cNvSpPr txBox="1"/>
      </xdr:nvSpPr>
      <xdr:spPr>
        <a:xfrm>
          <a:off x="5041900" y="14010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146138</xdr:rowOff>
    </xdr:from>
    <xdr:to>
      <xdr:col>19</xdr:col>
      <xdr:colOff>184150</xdr:colOff>
      <xdr:row>83</xdr:row>
      <xdr:rowOff>76288</xdr:rowOff>
    </xdr:to>
    <xdr:sp macro="" textlink="">
      <xdr:nvSpPr>
        <xdr:cNvPr id="212" name="楕円 211"/>
        <xdr:cNvSpPr/>
      </xdr:nvSpPr>
      <xdr:spPr>
        <a:xfrm>
          <a:off x="4064000" y="1420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86465</xdr:rowOff>
    </xdr:from>
    <xdr:ext cx="736600" cy="259045"/>
    <xdr:sp macro="" textlink="">
      <xdr:nvSpPr>
        <xdr:cNvPr id="213" name="テキスト ボックス 212"/>
        <xdr:cNvSpPr txBox="1"/>
      </xdr:nvSpPr>
      <xdr:spPr>
        <a:xfrm>
          <a:off x="3733800" y="139739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162306</xdr:rowOff>
    </xdr:from>
    <xdr:to>
      <xdr:col>15</xdr:col>
      <xdr:colOff>133350</xdr:colOff>
      <xdr:row>83</xdr:row>
      <xdr:rowOff>92456</xdr:rowOff>
    </xdr:to>
    <xdr:sp macro="" textlink="">
      <xdr:nvSpPr>
        <xdr:cNvPr id="214" name="楕円 213"/>
        <xdr:cNvSpPr/>
      </xdr:nvSpPr>
      <xdr:spPr>
        <a:xfrm>
          <a:off x="3175000" y="142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102633</xdr:rowOff>
    </xdr:from>
    <xdr:ext cx="762000" cy="259045"/>
    <xdr:sp macro="" textlink="">
      <xdr:nvSpPr>
        <xdr:cNvPr id="215" name="テキスト ボックス 214"/>
        <xdr:cNvSpPr txBox="1"/>
      </xdr:nvSpPr>
      <xdr:spPr>
        <a:xfrm>
          <a:off x="2844800" y="13990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88588</xdr:rowOff>
    </xdr:from>
    <xdr:to>
      <xdr:col>11</xdr:col>
      <xdr:colOff>82550</xdr:colOff>
      <xdr:row>83</xdr:row>
      <xdr:rowOff>18738</xdr:rowOff>
    </xdr:to>
    <xdr:sp macro="" textlink="">
      <xdr:nvSpPr>
        <xdr:cNvPr id="216" name="楕円 215"/>
        <xdr:cNvSpPr/>
      </xdr:nvSpPr>
      <xdr:spPr>
        <a:xfrm>
          <a:off x="2286000" y="141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28915</xdr:rowOff>
    </xdr:from>
    <xdr:ext cx="762000" cy="259045"/>
    <xdr:sp macro="" textlink="">
      <xdr:nvSpPr>
        <xdr:cNvPr id="217" name="テキスト ボックス 216"/>
        <xdr:cNvSpPr txBox="1"/>
      </xdr:nvSpPr>
      <xdr:spPr>
        <a:xfrm>
          <a:off x="1955800" y="13916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563</xdr:rowOff>
    </xdr:from>
    <xdr:to>
      <xdr:col>7</xdr:col>
      <xdr:colOff>31750</xdr:colOff>
      <xdr:row>82</xdr:row>
      <xdr:rowOff>102163</xdr:rowOff>
    </xdr:to>
    <xdr:sp macro="" textlink="">
      <xdr:nvSpPr>
        <xdr:cNvPr id="218" name="楕円 217"/>
        <xdr:cNvSpPr/>
      </xdr:nvSpPr>
      <xdr:spPr>
        <a:xfrm>
          <a:off x="1397000" y="14059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112340</xdr:rowOff>
    </xdr:from>
    <xdr:ext cx="762000" cy="259045"/>
    <xdr:sp macro="" textlink="">
      <xdr:nvSpPr>
        <xdr:cNvPr id="219" name="テキスト ボックス 218"/>
        <xdr:cNvSpPr txBox="1"/>
      </xdr:nvSpPr>
      <xdr:spPr>
        <a:xfrm>
          <a:off x="1066800" y="13828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日におけるラスパイレス指数（</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）は、経験年数は長いが初任給格付けの低い職員の退職があったことから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となったが、類似団体内では上位に位置している。今後も引き続き適正な給与水準の確保に努め、総人件費の抑制を図る。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）前年度数値を引用しています。</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156029</xdr:rowOff>
    </xdr:to>
    <xdr:cxnSp macro="">
      <xdr:nvCxnSpPr>
        <xdr:cNvPr id="250" name="直線コネクタ 249"/>
        <xdr:cNvCxnSpPr/>
      </xdr:nvCxnSpPr>
      <xdr:spPr>
        <a:xfrm flipV="1">
          <a:off x="17018000" y="13829393"/>
          <a:ext cx="0" cy="15856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128106</xdr:rowOff>
    </xdr:from>
    <xdr:ext cx="762000" cy="259045"/>
    <xdr:sp macro="" textlink="">
      <xdr:nvSpPr>
        <xdr:cNvPr id="251" name="給与水準   （国との比較）最小値テキスト"/>
        <xdr:cNvSpPr txBox="1"/>
      </xdr:nvSpPr>
      <xdr:spPr>
        <a:xfrm>
          <a:off x="17106900" y="15387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156029</xdr:rowOff>
    </xdr:from>
    <xdr:to>
      <xdr:col>81</xdr:col>
      <xdr:colOff>133350</xdr:colOff>
      <xdr:row>89</xdr:row>
      <xdr:rowOff>156029</xdr:rowOff>
    </xdr:to>
    <xdr:cxnSp macro="">
      <xdr:nvCxnSpPr>
        <xdr:cNvPr id="252" name="直線コネクタ 251"/>
        <xdr:cNvCxnSpPr/>
      </xdr:nvCxnSpPr>
      <xdr:spPr>
        <a:xfrm>
          <a:off x="16929100" y="15415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3"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4" name="直線コネクタ 253"/>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5" name="直線コネクタ 254"/>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56"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7" name="フローチャート: 判断 256"/>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151493</xdr:rowOff>
    </xdr:from>
    <xdr:to>
      <xdr:col>77</xdr:col>
      <xdr:colOff>44450</xdr:colOff>
      <xdr:row>85</xdr:row>
      <xdr:rowOff>31750</xdr:rowOff>
    </xdr:to>
    <xdr:cxnSp macro="">
      <xdr:nvCxnSpPr>
        <xdr:cNvPr id="258" name="直線コネクタ 257"/>
        <xdr:cNvCxnSpPr/>
      </xdr:nvCxnSpPr>
      <xdr:spPr>
        <a:xfrm>
          <a:off x="15290800" y="1455329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59" name="フローチャート: 判断 258"/>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102706</xdr:rowOff>
    </xdr:from>
    <xdr:ext cx="736600" cy="259045"/>
    <xdr:sp macro="" textlink="">
      <xdr:nvSpPr>
        <xdr:cNvPr id="260" name="テキスト ボックス 259"/>
        <xdr:cNvSpPr txBox="1"/>
      </xdr:nvSpPr>
      <xdr:spPr>
        <a:xfrm>
          <a:off x="15798800" y="148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97064</xdr:rowOff>
    </xdr:from>
    <xdr:to>
      <xdr:col>72</xdr:col>
      <xdr:colOff>203200</xdr:colOff>
      <xdr:row>84</xdr:row>
      <xdr:rowOff>151493</xdr:rowOff>
    </xdr:to>
    <xdr:cxnSp macro="">
      <xdr:nvCxnSpPr>
        <xdr:cNvPr id="261" name="直線コネクタ 260"/>
        <xdr:cNvCxnSpPr/>
      </xdr:nvCxnSpPr>
      <xdr:spPr>
        <a:xfrm>
          <a:off x="14401800" y="13984514"/>
          <a:ext cx="889000" cy="568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2" name="フローチャート: 判断 261"/>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3" name="テキスト ボックス 262"/>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97064</xdr:rowOff>
    </xdr:from>
    <xdr:to>
      <xdr:col>68</xdr:col>
      <xdr:colOff>152400</xdr:colOff>
      <xdr:row>82</xdr:row>
      <xdr:rowOff>29029</xdr:rowOff>
    </xdr:to>
    <xdr:cxnSp macro="">
      <xdr:nvCxnSpPr>
        <xdr:cNvPr id="264" name="直線コネクタ 263"/>
        <xdr:cNvCxnSpPr/>
      </xdr:nvCxnSpPr>
      <xdr:spPr>
        <a:xfrm flipV="1">
          <a:off x="13512800" y="13984514"/>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153307</xdr:rowOff>
    </xdr:from>
    <xdr:to>
      <xdr:col>68</xdr:col>
      <xdr:colOff>203200</xdr:colOff>
      <xdr:row>86</xdr:row>
      <xdr:rowOff>83457</xdr:rowOff>
    </xdr:to>
    <xdr:sp macro="" textlink="">
      <xdr:nvSpPr>
        <xdr:cNvPr id="265" name="フローチャート: 判断 264"/>
        <xdr:cNvSpPr/>
      </xdr:nvSpPr>
      <xdr:spPr>
        <a:xfrm>
          <a:off x="143510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68234</xdr:rowOff>
    </xdr:from>
    <xdr:ext cx="762000" cy="259045"/>
    <xdr:sp macro="" textlink="">
      <xdr:nvSpPr>
        <xdr:cNvPr id="266" name="テキスト ボックス 265"/>
        <xdr:cNvSpPr txBox="1"/>
      </xdr:nvSpPr>
      <xdr:spPr>
        <a:xfrm>
          <a:off x="14020800" y="1481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67" name="フローチャート: 判断 266"/>
        <xdr:cNvSpPr/>
      </xdr:nvSpPr>
      <xdr:spPr>
        <a:xfrm>
          <a:off x="13462000" y="14709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68" name="テキスト ボックス 267"/>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4" name="楕円 273"/>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168927</xdr:rowOff>
    </xdr:from>
    <xdr:ext cx="762000" cy="259045"/>
    <xdr:sp macro="" textlink="">
      <xdr:nvSpPr>
        <xdr:cNvPr id="275" name="給与水準   （国との比較）該当値テキスト"/>
        <xdr:cNvSpPr txBox="1"/>
      </xdr:nvSpPr>
      <xdr:spPr>
        <a:xfrm>
          <a:off x="171069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6" name="楕円 275"/>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92727</xdr:rowOff>
    </xdr:from>
    <xdr:ext cx="736600" cy="259045"/>
    <xdr:sp macro="" textlink="">
      <xdr:nvSpPr>
        <xdr:cNvPr id="277" name="テキスト ボックス 276"/>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78" name="楕円 277"/>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41020</xdr:rowOff>
    </xdr:from>
    <xdr:ext cx="762000" cy="259045"/>
    <xdr:sp macro="" textlink="">
      <xdr:nvSpPr>
        <xdr:cNvPr id="279" name="テキスト ボックス 278"/>
        <xdr:cNvSpPr txBox="1"/>
      </xdr:nvSpPr>
      <xdr:spPr>
        <a:xfrm>
          <a:off x="14909800" y="1427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46264</xdr:rowOff>
    </xdr:from>
    <xdr:to>
      <xdr:col>68</xdr:col>
      <xdr:colOff>203200</xdr:colOff>
      <xdr:row>81</xdr:row>
      <xdr:rowOff>147864</xdr:rowOff>
    </xdr:to>
    <xdr:sp macro="" textlink="">
      <xdr:nvSpPr>
        <xdr:cNvPr id="280" name="楕円 279"/>
        <xdr:cNvSpPr/>
      </xdr:nvSpPr>
      <xdr:spPr>
        <a:xfrm>
          <a:off x="14351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79</xdr:row>
      <xdr:rowOff>158041</xdr:rowOff>
    </xdr:from>
    <xdr:ext cx="762000" cy="259045"/>
    <xdr:sp macro="" textlink="">
      <xdr:nvSpPr>
        <xdr:cNvPr id="281" name="テキスト ボックス 280"/>
        <xdr:cNvSpPr txBox="1"/>
      </xdr:nvSpPr>
      <xdr:spPr>
        <a:xfrm>
          <a:off x="14020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81</xdr:row>
      <xdr:rowOff>149679</xdr:rowOff>
    </xdr:from>
    <xdr:to>
      <xdr:col>64</xdr:col>
      <xdr:colOff>152400</xdr:colOff>
      <xdr:row>82</xdr:row>
      <xdr:rowOff>79829</xdr:rowOff>
    </xdr:to>
    <xdr:sp macro="" textlink="">
      <xdr:nvSpPr>
        <xdr:cNvPr id="282" name="楕円 281"/>
        <xdr:cNvSpPr/>
      </xdr:nvSpPr>
      <xdr:spPr>
        <a:xfrm>
          <a:off x="13462000" y="1403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90006</xdr:rowOff>
    </xdr:from>
    <xdr:ext cx="762000" cy="259045"/>
    <xdr:sp macro="" textlink="">
      <xdr:nvSpPr>
        <xdr:cNvPr id="283" name="テキスト ボックス 282"/>
        <xdr:cNvSpPr txBox="1"/>
      </xdr:nvSpPr>
      <xdr:spPr>
        <a:xfrm>
          <a:off x="13131800" y="1380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定員適正化計画に掲げる定員管理の適正化により、既存業務への不断の見直しや多様な任用形態による効果的・効率的な業務執行体制の整備に努める一方、市税等の収納率向上対策など新たな行政課題や市民サービスの向上のために人員体制の強化を図っ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日における人口千人当たりの職員数は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5.50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年度と比較して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増加したものの、類似団体内での順位は上位に位置している。今後も、安全・安心のまちづくりの推進や市民サービスの向上のため必要な人員は確保しながらも、徹底した業務の見直しを継続し、引き続き定員の適正化に努める。</a:t>
          </a:r>
          <a:endParaRPr lang="ja-JP" altLang="ja-JP" sz="12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133562</xdr:rowOff>
    </xdr:from>
    <xdr:to>
      <xdr:col>81</xdr:col>
      <xdr:colOff>44450</xdr:colOff>
      <xdr:row>66</xdr:row>
      <xdr:rowOff>42333</xdr:rowOff>
    </xdr:to>
    <xdr:cxnSp macro="">
      <xdr:nvCxnSpPr>
        <xdr:cNvPr id="313" name="直線コネクタ 312"/>
        <xdr:cNvCxnSpPr/>
      </xdr:nvCxnSpPr>
      <xdr:spPr>
        <a:xfrm flipV="1">
          <a:off x="17018000" y="9906212"/>
          <a:ext cx="0" cy="14518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14410</xdr:rowOff>
    </xdr:from>
    <xdr:ext cx="762000" cy="259045"/>
    <xdr:sp macro="" textlink="">
      <xdr:nvSpPr>
        <xdr:cNvPr id="314"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42333</xdr:rowOff>
    </xdr:from>
    <xdr:to>
      <xdr:col>81</xdr:col>
      <xdr:colOff>133350</xdr:colOff>
      <xdr:row>66</xdr:row>
      <xdr:rowOff>42333</xdr:rowOff>
    </xdr:to>
    <xdr:cxnSp macro="">
      <xdr:nvCxnSpPr>
        <xdr:cNvPr id="315" name="直線コネクタ 314"/>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48489</xdr:rowOff>
    </xdr:from>
    <xdr:ext cx="762000" cy="259045"/>
    <xdr:sp macro="" textlink="">
      <xdr:nvSpPr>
        <xdr:cNvPr id="316" name="定員管理の状況最大値テキスト"/>
        <xdr:cNvSpPr txBox="1"/>
      </xdr:nvSpPr>
      <xdr:spPr>
        <a:xfrm>
          <a:off x="17106900" y="964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133562</xdr:rowOff>
    </xdr:from>
    <xdr:to>
      <xdr:col>81</xdr:col>
      <xdr:colOff>133350</xdr:colOff>
      <xdr:row>57</xdr:row>
      <xdr:rowOff>133562</xdr:rowOff>
    </xdr:to>
    <xdr:cxnSp macro="">
      <xdr:nvCxnSpPr>
        <xdr:cNvPr id="317" name="直線コネクタ 316"/>
        <xdr:cNvCxnSpPr/>
      </xdr:nvCxnSpPr>
      <xdr:spPr>
        <a:xfrm>
          <a:off x="16929100" y="990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72179</xdr:rowOff>
    </xdr:from>
    <xdr:to>
      <xdr:col>81</xdr:col>
      <xdr:colOff>44450</xdr:colOff>
      <xdr:row>59</xdr:row>
      <xdr:rowOff>76200</xdr:rowOff>
    </xdr:to>
    <xdr:cxnSp macro="">
      <xdr:nvCxnSpPr>
        <xdr:cNvPr id="318" name="直線コネクタ 317"/>
        <xdr:cNvCxnSpPr/>
      </xdr:nvCxnSpPr>
      <xdr:spPr>
        <a:xfrm>
          <a:off x="16179800" y="1018772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107544</xdr:rowOff>
    </xdr:from>
    <xdr:ext cx="762000" cy="259045"/>
    <xdr:sp macro="" textlink="">
      <xdr:nvSpPr>
        <xdr:cNvPr id="319" name="定員管理の状況平均値テキスト"/>
        <xdr:cNvSpPr txBox="1"/>
      </xdr:nvSpPr>
      <xdr:spPr>
        <a:xfrm>
          <a:off x="17106900" y="10394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135467</xdr:rowOff>
    </xdr:from>
    <xdr:to>
      <xdr:col>81</xdr:col>
      <xdr:colOff>95250</xdr:colOff>
      <xdr:row>61</xdr:row>
      <xdr:rowOff>65617</xdr:rowOff>
    </xdr:to>
    <xdr:sp macro="" textlink="">
      <xdr:nvSpPr>
        <xdr:cNvPr id="320" name="フローチャート: 判断 319"/>
        <xdr:cNvSpPr/>
      </xdr:nvSpPr>
      <xdr:spPr>
        <a:xfrm>
          <a:off x="16967200" y="10422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52070</xdr:rowOff>
    </xdr:from>
    <xdr:to>
      <xdr:col>77</xdr:col>
      <xdr:colOff>44450</xdr:colOff>
      <xdr:row>59</xdr:row>
      <xdr:rowOff>72179</xdr:rowOff>
    </xdr:to>
    <xdr:cxnSp macro="">
      <xdr:nvCxnSpPr>
        <xdr:cNvPr id="321" name="直線コネクタ 320"/>
        <xdr:cNvCxnSpPr/>
      </xdr:nvCxnSpPr>
      <xdr:spPr>
        <a:xfrm>
          <a:off x="15290800" y="1016762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2" name="フローチャート: 判断 321"/>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46372</xdr:rowOff>
    </xdr:from>
    <xdr:ext cx="736600" cy="259045"/>
    <xdr:sp macro="" textlink="">
      <xdr:nvSpPr>
        <xdr:cNvPr id="323" name="テキスト ボックス 322"/>
        <xdr:cNvSpPr txBox="1"/>
      </xdr:nvSpPr>
      <xdr:spPr>
        <a:xfrm>
          <a:off x="15798800" y="105048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44027</xdr:rowOff>
    </xdr:from>
    <xdr:to>
      <xdr:col>72</xdr:col>
      <xdr:colOff>203200</xdr:colOff>
      <xdr:row>59</xdr:row>
      <xdr:rowOff>52070</xdr:rowOff>
    </xdr:to>
    <xdr:cxnSp macro="">
      <xdr:nvCxnSpPr>
        <xdr:cNvPr id="324" name="直線コネクタ 323"/>
        <xdr:cNvCxnSpPr/>
      </xdr:nvCxnSpPr>
      <xdr:spPr>
        <a:xfrm>
          <a:off x="14401800" y="101595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107315</xdr:rowOff>
    </xdr:from>
    <xdr:to>
      <xdr:col>73</xdr:col>
      <xdr:colOff>44450</xdr:colOff>
      <xdr:row>61</xdr:row>
      <xdr:rowOff>37465</xdr:rowOff>
    </xdr:to>
    <xdr:sp macro="" textlink="">
      <xdr:nvSpPr>
        <xdr:cNvPr id="325" name="フローチャート: 判断 324"/>
        <xdr:cNvSpPr/>
      </xdr:nvSpPr>
      <xdr:spPr>
        <a:xfrm>
          <a:off x="15240000" y="10394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22242</xdr:rowOff>
    </xdr:from>
    <xdr:ext cx="762000" cy="259045"/>
    <xdr:sp macro="" textlink="">
      <xdr:nvSpPr>
        <xdr:cNvPr id="326" name="テキスト ボックス 325"/>
        <xdr:cNvSpPr txBox="1"/>
      </xdr:nvSpPr>
      <xdr:spPr>
        <a:xfrm>
          <a:off x="14909800" y="10480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19896</xdr:rowOff>
    </xdr:from>
    <xdr:to>
      <xdr:col>68</xdr:col>
      <xdr:colOff>152400</xdr:colOff>
      <xdr:row>59</xdr:row>
      <xdr:rowOff>44027</xdr:rowOff>
    </xdr:to>
    <xdr:cxnSp macro="">
      <xdr:nvCxnSpPr>
        <xdr:cNvPr id="327" name="直線コネクタ 326"/>
        <xdr:cNvCxnSpPr/>
      </xdr:nvCxnSpPr>
      <xdr:spPr>
        <a:xfrm>
          <a:off x="13512800" y="101354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119380</xdr:rowOff>
    </xdr:from>
    <xdr:to>
      <xdr:col>68</xdr:col>
      <xdr:colOff>203200</xdr:colOff>
      <xdr:row>61</xdr:row>
      <xdr:rowOff>49530</xdr:rowOff>
    </xdr:to>
    <xdr:sp macro="" textlink="">
      <xdr:nvSpPr>
        <xdr:cNvPr id="328" name="フローチャート: 判断 327"/>
        <xdr:cNvSpPr/>
      </xdr:nvSpPr>
      <xdr:spPr>
        <a:xfrm>
          <a:off x="14351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34307</xdr:rowOff>
    </xdr:from>
    <xdr:ext cx="762000" cy="259045"/>
    <xdr:sp macro="" textlink="">
      <xdr:nvSpPr>
        <xdr:cNvPr id="329" name="テキスト ボックス 328"/>
        <xdr:cNvSpPr txBox="1"/>
      </xdr:nvSpPr>
      <xdr:spPr>
        <a:xfrm>
          <a:off x="14020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30" name="フローチャート: 判断 329"/>
        <xdr:cNvSpPr/>
      </xdr:nvSpPr>
      <xdr:spPr>
        <a:xfrm>
          <a:off x="13462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31" name="テキスト ボックス 330"/>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7" name="楕円 336"/>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38" name="定員管理の状況該当値テキスト"/>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21379</xdr:rowOff>
    </xdr:from>
    <xdr:to>
      <xdr:col>77</xdr:col>
      <xdr:colOff>95250</xdr:colOff>
      <xdr:row>59</xdr:row>
      <xdr:rowOff>122979</xdr:rowOff>
    </xdr:to>
    <xdr:sp macro="" textlink="">
      <xdr:nvSpPr>
        <xdr:cNvPr id="339" name="楕円 338"/>
        <xdr:cNvSpPr/>
      </xdr:nvSpPr>
      <xdr:spPr>
        <a:xfrm>
          <a:off x="16129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133156</xdr:rowOff>
    </xdr:from>
    <xdr:ext cx="736600" cy="259045"/>
    <xdr:sp macro="" textlink="">
      <xdr:nvSpPr>
        <xdr:cNvPr id="340" name="テキスト ボックス 339"/>
        <xdr:cNvSpPr txBox="1"/>
      </xdr:nvSpPr>
      <xdr:spPr>
        <a:xfrm>
          <a:off x="15798800" y="99058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1270</xdr:rowOff>
    </xdr:from>
    <xdr:to>
      <xdr:col>73</xdr:col>
      <xdr:colOff>44450</xdr:colOff>
      <xdr:row>59</xdr:row>
      <xdr:rowOff>102870</xdr:rowOff>
    </xdr:to>
    <xdr:sp macro="" textlink="">
      <xdr:nvSpPr>
        <xdr:cNvPr id="341" name="楕円 340"/>
        <xdr:cNvSpPr/>
      </xdr:nvSpPr>
      <xdr:spPr>
        <a:xfrm>
          <a:off x="152400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113047</xdr:rowOff>
    </xdr:from>
    <xdr:ext cx="762000" cy="259045"/>
    <xdr:sp macro="" textlink="">
      <xdr:nvSpPr>
        <xdr:cNvPr id="342" name="テキスト ボックス 341"/>
        <xdr:cNvSpPr txBox="1"/>
      </xdr:nvSpPr>
      <xdr:spPr>
        <a:xfrm>
          <a:off x="14909800" y="988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164677</xdr:rowOff>
    </xdr:from>
    <xdr:to>
      <xdr:col>68</xdr:col>
      <xdr:colOff>203200</xdr:colOff>
      <xdr:row>59</xdr:row>
      <xdr:rowOff>94827</xdr:rowOff>
    </xdr:to>
    <xdr:sp macro="" textlink="">
      <xdr:nvSpPr>
        <xdr:cNvPr id="343" name="楕円 342"/>
        <xdr:cNvSpPr/>
      </xdr:nvSpPr>
      <xdr:spPr>
        <a:xfrm>
          <a:off x="14351000" y="1010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105004</xdr:rowOff>
    </xdr:from>
    <xdr:ext cx="762000" cy="259045"/>
    <xdr:sp macro="" textlink="">
      <xdr:nvSpPr>
        <xdr:cNvPr id="344" name="テキスト ボックス 343"/>
        <xdr:cNvSpPr txBox="1"/>
      </xdr:nvSpPr>
      <xdr:spPr>
        <a:xfrm>
          <a:off x="14020800" y="987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140546</xdr:rowOff>
    </xdr:from>
    <xdr:to>
      <xdr:col>64</xdr:col>
      <xdr:colOff>152400</xdr:colOff>
      <xdr:row>59</xdr:row>
      <xdr:rowOff>70696</xdr:rowOff>
    </xdr:to>
    <xdr:sp macro="" textlink="">
      <xdr:nvSpPr>
        <xdr:cNvPr id="345" name="楕円 344"/>
        <xdr:cNvSpPr/>
      </xdr:nvSpPr>
      <xdr:spPr>
        <a:xfrm>
          <a:off x="13462000" y="100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80873</xdr:rowOff>
    </xdr:from>
    <xdr:ext cx="762000" cy="259045"/>
    <xdr:sp macro="" textlink="">
      <xdr:nvSpPr>
        <xdr:cNvPr id="346" name="テキスト ボックス 345"/>
        <xdr:cNvSpPr txBox="1"/>
      </xdr:nvSpPr>
      <xdr:spPr>
        <a:xfrm>
          <a:off x="13131800" y="985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年度は、地方債元利償還に係る交付税算入額が減少したものの、地方債残高の減少に伴う公債費が減少したため、実質公債費率（３か年平均）は前年度から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％となった。類似団体内平均値を下回っているが、将来負担を見据えて計画的な地方債借入を行うことで公債費負担の軽減を図る。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3" name="直線コネクタ 372"/>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4"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5" name="直線コネクタ 374"/>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6"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7" name="直線コネクタ 376"/>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170688</xdr:rowOff>
    </xdr:from>
    <xdr:to>
      <xdr:col>81</xdr:col>
      <xdr:colOff>44450</xdr:colOff>
      <xdr:row>39</xdr:row>
      <xdr:rowOff>105410</xdr:rowOff>
    </xdr:to>
    <xdr:cxnSp macro="">
      <xdr:nvCxnSpPr>
        <xdr:cNvPr id="378" name="直線コネクタ 377"/>
        <xdr:cNvCxnSpPr/>
      </xdr:nvCxnSpPr>
      <xdr:spPr>
        <a:xfrm flipV="1">
          <a:off x="16179800" y="6685788"/>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84599</xdr:rowOff>
    </xdr:from>
    <xdr:ext cx="762000" cy="259045"/>
    <xdr:sp macro="" textlink="">
      <xdr:nvSpPr>
        <xdr:cNvPr id="379" name="公債費負担の状況平均値テキスト"/>
        <xdr:cNvSpPr txBox="1"/>
      </xdr:nvSpPr>
      <xdr:spPr>
        <a:xfrm>
          <a:off x="17106900" y="6771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112522</xdr:rowOff>
    </xdr:from>
    <xdr:to>
      <xdr:col>81</xdr:col>
      <xdr:colOff>95250</xdr:colOff>
      <xdr:row>40</xdr:row>
      <xdr:rowOff>42672</xdr:rowOff>
    </xdr:to>
    <xdr:sp macro="" textlink="">
      <xdr:nvSpPr>
        <xdr:cNvPr id="380" name="フローチャート: 判断 379"/>
        <xdr:cNvSpPr/>
      </xdr:nvSpPr>
      <xdr:spPr>
        <a:xfrm>
          <a:off x="169672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105410</xdr:rowOff>
    </xdr:from>
    <xdr:to>
      <xdr:col>77</xdr:col>
      <xdr:colOff>44450</xdr:colOff>
      <xdr:row>40</xdr:row>
      <xdr:rowOff>40132</xdr:rowOff>
    </xdr:to>
    <xdr:cxnSp macro="">
      <xdr:nvCxnSpPr>
        <xdr:cNvPr id="381" name="直線コネクタ 380"/>
        <xdr:cNvCxnSpPr/>
      </xdr:nvCxnSpPr>
      <xdr:spPr>
        <a:xfrm flipV="1">
          <a:off x="15290800" y="6791960"/>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141478</xdr:rowOff>
    </xdr:from>
    <xdr:to>
      <xdr:col>77</xdr:col>
      <xdr:colOff>95250</xdr:colOff>
      <xdr:row>40</xdr:row>
      <xdr:rowOff>71628</xdr:rowOff>
    </xdr:to>
    <xdr:sp macro="" textlink="">
      <xdr:nvSpPr>
        <xdr:cNvPr id="382" name="フローチャート: 判断 381"/>
        <xdr:cNvSpPr/>
      </xdr:nvSpPr>
      <xdr:spPr>
        <a:xfrm>
          <a:off x="16129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56405</xdr:rowOff>
    </xdr:from>
    <xdr:ext cx="736600" cy="259045"/>
    <xdr:sp macro="" textlink="">
      <xdr:nvSpPr>
        <xdr:cNvPr id="383" name="テキスト ボックス 382"/>
        <xdr:cNvSpPr txBox="1"/>
      </xdr:nvSpPr>
      <xdr:spPr>
        <a:xfrm>
          <a:off x="15798800" y="6914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40132</xdr:rowOff>
    </xdr:from>
    <xdr:to>
      <xdr:col>72</xdr:col>
      <xdr:colOff>203200</xdr:colOff>
      <xdr:row>40</xdr:row>
      <xdr:rowOff>88392</xdr:rowOff>
    </xdr:to>
    <xdr:cxnSp macro="">
      <xdr:nvCxnSpPr>
        <xdr:cNvPr id="384" name="直線コネクタ 383"/>
        <xdr:cNvCxnSpPr/>
      </xdr:nvCxnSpPr>
      <xdr:spPr>
        <a:xfrm flipV="1">
          <a:off x="14401800" y="68981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170434</xdr:rowOff>
    </xdr:from>
    <xdr:to>
      <xdr:col>73</xdr:col>
      <xdr:colOff>44450</xdr:colOff>
      <xdr:row>40</xdr:row>
      <xdr:rowOff>100584</xdr:rowOff>
    </xdr:to>
    <xdr:sp macro="" textlink="">
      <xdr:nvSpPr>
        <xdr:cNvPr id="385" name="フローチャート: 判断 384"/>
        <xdr:cNvSpPr/>
      </xdr:nvSpPr>
      <xdr:spPr>
        <a:xfrm>
          <a:off x="15240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85361</xdr:rowOff>
    </xdr:from>
    <xdr:ext cx="762000" cy="259045"/>
    <xdr:sp macro="" textlink="">
      <xdr:nvSpPr>
        <xdr:cNvPr id="386" name="テキスト ボックス 385"/>
        <xdr:cNvSpPr txBox="1"/>
      </xdr:nvSpPr>
      <xdr:spPr>
        <a:xfrm>
          <a:off x="14909800" y="694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88392</xdr:rowOff>
    </xdr:from>
    <xdr:to>
      <xdr:col>68</xdr:col>
      <xdr:colOff>152400</xdr:colOff>
      <xdr:row>40</xdr:row>
      <xdr:rowOff>117348</xdr:rowOff>
    </xdr:to>
    <xdr:cxnSp macro="">
      <xdr:nvCxnSpPr>
        <xdr:cNvPr id="387" name="直線コネクタ 386"/>
        <xdr:cNvCxnSpPr/>
      </xdr:nvCxnSpPr>
      <xdr:spPr>
        <a:xfrm flipV="1">
          <a:off x="13512800" y="694639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56896</xdr:rowOff>
    </xdr:from>
    <xdr:to>
      <xdr:col>68</xdr:col>
      <xdr:colOff>203200</xdr:colOff>
      <xdr:row>40</xdr:row>
      <xdr:rowOff>158496</xdr:rowOff>
    </xdr:to>
    <xdr:sp macro="" textlink="">
      <xdr:nvSpPr>
        <xdr:cNvPr id="388" name="フローチャート: 判断 387"/>
        <xdr:cNvSpPr/>
      </xdr:nvSpPr>
      <xdr:spPr>
        <a:xfrm>
          <a:off x="14351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143273</xdr:rowOff>
    </xdr:from>
    <xdr:ext cx="762000" cy="259045"/>
    <xdr:sp macro="" textlink="">
      <xdr:nvSpPr>
        <xdr:cNvPr id="389" name="テキスト ボックス 388"/>
        <xdr:cNvSpPr txBox="1"/>
      </xdr:nvSpPr>
      <xdr:spPr>
        <a:xfrm>
          <a:off x="14020800" y="7001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134112</xdr:rowOff>
    </xdr:from>
    <xdr:to>
      <xdr:col>64</xdr:col>
      <xdr:colOff>152400</xdr:colOff>
      <xdr:row>41</xdr:row>
      <xdr:rowOff>64262</xdr:rowOff>
    </xdr:to>
    <xdr:sp macro="" textlink="">
      <xdr:nvSpPr>
        <xdr:cNvPr id="390" name="フローチャート: 判断 389"/>
        <xdr:cNvSpPr/>
      </xdr:nvSpPr>
      <xdr:spPr>
        <a:xfrm>
          <a:off x="134620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49039</xdr:rowOff>
    </xdr:from>
    <xdr:ext cx="762000" cy="259045"/>
    <xdr:sp macro="" textlink="">
      <xdr:nvSpPr>
        <xdr:cNvPr id="391" name="テキスト ボックス 390"/>
        <xdr:cNvSpPr txBox="1"/>
      </xdr:nvSpPr>
      <xdr:spPr>
        <a:xfrm>
          <a:off x="13131800" y="707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119888</xdr:rowOff>
    </xdr:from>
    <xdr:to>
      <xdr:col>81</xdr:col>
      <xdr:colOff>95250</xdr:colOff>
      <xdr:row>39</xdr:row>
      <xdr:rowOff>50038</xdr:rowOff>
    </xdr:to>
    <xdr:sp macro="" textlink="">
      <xdr:nvSpPr>
        <xdr:cNvPr id="397" name="楕円 396"/>
        <xdr:cNvSpPr/>
      </xdr:nvSpPr>
      <xdr:spPr>
        <a:xfrm>
          <a:off x="16967200" y="6634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136415</xdr:rowOff>
    </xdr:from>
    <xdr:ext cx="762000" cy="259045"/>
    <xdr:sp macro="" textlink="">
      <xdr:nvSpPr>
        <xdr:cNvPr id="398" name="公債費負担の状況該当値テキスト"/>
        <xdr:cNvSpPr txBox="1"/>
      </xdr:nvSpPr>
      <xdr:spPr>
        <a:xfrm>
          <a:off x="17106900" y="648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54610</xdr:rowOff>
    </xdr:from>
    <xdr:to>
      <xdr:col>77</xdr:col>
      <xdr:colOff>95250</xdr:colOff>
      <xdr:row>39</xdr:row>
      <xdr:rowOff>156210</xdr:rowOff>
    </xdr:to>
    <xdr:sp macro="" textlink="">
      <xdr:nvSpPr>
        <xdr:cNvPr id="399" name="楕円 398"/>
        <xdr:cNvSpPr/>
      </xdr:nvSpPr>
      <xdr:spPr>
        <a:xfrm>
          <a:off x="16129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166387</xdr:rowOff>
    </xdr:from>
    <xdr:ext cx="736600" cy="259045"/>
    <xdr:sp macro="" textlink="">
      <xdr:nvSpPr>
        <xdr:cNvPr id="400" name="テキスト ボックス 399"/>
        <xdr:cNvSpPr txBox="1"/>
      </xdr:nvSpPr>
      <xdr:spPr>
        <a:xfrm>
          <a:off x="15798800" y="651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160782</xdr:rowOff>
    </xdr:from>
    <xdr:to>
      <xdr:col>73</xdr:col>
      <xdr:colOff>44450</xdr:colOff>
      <xdr:row>40</xdr:row>
      <xdr:rowOff>90932</xdr:rowOff>
    </xdr:to>
    <xdr:sp macro="" textlink="">
      <xdr:nvSpPr>
        <xdr:cNvPr id="401" name="楕円 400"/>
        <xdr:cNvSpPr/>
      </xdr:nvSpPr>
      <xdr:spPr>
        <a:xfrm>
          <a:off x="152400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101109</xdr:rowOff>
    </xdr:from>
    <xdr:ext cx="762000" cy="259045"/>
    <xdr:sp macro="" textlink="">
      <xdr:nvSpPr>
        <xdr:cNvPr id="402" name="テキスト ボックス 401"/>
        <xdr:cNvSpPr txBox="1"/>
      </xdr:nvSpPr>
      <xdr:spPr>
        <a:xfrm>
          <a:off x="14909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37592</xdr:rowOff>
    </xdr:from>
    <xdr:to>
      <xdr:col>68</xdr:col>
      <xdr:colOff>203200</xdr:colOff>
      <xdr:row>40</xdr:row>
      <xdr:rowOff>139192</xdr:rowOff>
    </xdr:to>
    <xdr:sp macro="" textlink="">
      <xdr:nvSpPr>
        <xdr:cNvPr id="403" name="楕円 402"/>
        <xdr:cNvSpPr/>
      </xdr:nvSpPr>
      <xdr:spPr>
        <a:xfrm>
          <a:off x="14351000" y="689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149369</xdr:rowOff>
    </xdr:from>
    <xdr:ext cx="762000" cy="259045"/>
    <xdr:sp macro="" textlink="">
      <xdr:nvSpPr>
        <xdr:cNvPr id="404" name="テキスト ボックス 403"/>
        <xdr:cNvSpPr txBox="1"/>
      </xdr:nvSpPr>
      <xdr:spPr>
        <a:xfrm>
          <a:off x="14020800" y="666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66548</xdr:rowOff>
    </xdr:from>
    <xdr:to>
      <xdr:col>64</xdr:col>
      <xdr:colOff>152400</xdr:colOff>
      <xdr:row>40</xdr:row>
      <xdr:rowOff>168148</xdr:rowOff>
    </xdr:to>
    <xdr:sp macro="" textlink="">
      <xdr:nvSpPr>
        <xdr:cNvPr id="405" name="楕円 404"/>
        <xdr:cNvSpPr/>
      </xdr:nvSpPr>
      <xdr:spPr>
        <a:xfrm>
          <a:off x="13462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6875</xdr:rowOff>
    </xdr:from>
    <xdr:ext cx="762000" cy="259045"/>
    <xdr:sp macro="" textlink="">
      <xdr:nvSpPr>
        <xdr:cNvPr id="406" name="テキスト ボックス 405"/>
        <xdr:cNvSpPr txBox="1"/>
      </xdr:nvSpPr>
      <xdr:spPr>
        <a:xfrm>
          <a:off x="13131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年度は、一般会計において地方債の借入抑制</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による地方債残高の減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や公営企業債等繰入見込み額の減などにより、将来負担比率は前年度から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46.6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％となった。全国平均や愛知県平均を上回っているため、引き続き将来負担を見据えた計画的な地方債の借入に努める。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92540</xdr:rowOff>
    </xdr:to>
    <xdr:cxnSp macro="">
      <xdr:nvCxnSpPr>
        <xdr:cNvPr id="435" name="直線コネクタ 434"/>
        <xdr:cNvCxnSpPr/>
      </xdr:nvCxnSpPr>
      <xdr:spPr>
        <a:xfrm flipV="1">
          <a:off x="17018000" y="2370667"/>
          <a:ext cx="0" cy="1322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64617</xdr:rowOff>
    </xdr:from>
    <xdr:ext cx="762000" cy="259045"/>
    <xdr:sp macro="" textlink="">
      <xdr:nvSpPr>
        <xdr:cNvPr id="436" name="将来負担の状況最小値テキスト"/>
        <xdr:cNvSpPr txBox="1"/>
      </xdr:nvSpPr>
      <xdr:spPr>
        <a:xfrm>
          <a:off x="17106900" y="366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92540</xdr:rowOff>
    </xdr:from>
    <xdr:to>
      <xdr:col>81</xdr:col>
      <xdr:colOff>133350</xdr:colOff>
      <xdr:row>21</xdr:row>
      <xdr:rowOff>92540</xdr:rowOff>
    </xdr:to>
    <xdr:cxnSp macro="">
      <xdr:nvCxnSpPr>
        <xdr:cNvPr id="437" name="直線コネクタ 436"/>
        <xdr:cNvCxnSpPr/>
      </xdr:nvCxnSpPr>
      <xdr:spPr>
        <a:xfrm>
          <a:off x="16929100" y="3692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38"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2286</xdr:rowOff>
    </xdr:from>
    <xdr:to>
      <xdr:col>81</xdr:col>
      <xdr:colOff>44450</xdr:colOff>
      <xdr:row>16</xdr:row>
      <xdr:rowOff>13547</xdr:rowOff>
    </xdr:to>
    <xdr:cxnSp macro="">
      <xdr:nvCxnSpPr>
        <xdr:cNvPr id="440" name="直線コネクタ 439"/>
        <xdr:cNvCxnSpPr/>
      </xdr:nvCxnSpPr>
      <xdr:spPr>
        <a:xfrm flipV="1">
          <a:off x="16179800" y="2745486"/>
          <a:ext cx="838200" cy="1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67073</xdr:rowOff>
    </xdr:from>
    <xdr:ext cx="762000" cy="259045"/>
    <xdr:sp macro="" textlink="">
      <xdr:nvSpPr>
        <xdr:cNvPr id="441" name="将来負担の状況平均値テキスト"/>
        <xdr:cNvSpPr txBox="1"/>
      </xdr:nvSpPr>
      <xdr:spPr>
        <a:xfrm>
          <a:off x="17106900" y="24673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50546</xdr:rowOff>
    </xdr:from>
    <xdr:to>
      <xdr:col>81</xdr:col>
      <xdr:colOff>95250</xdr:colOff>
      <xdr:row>15</xdr:row>
      <xdr:rowOff>152146</xdr:rowOff>
    </xdr:to>
    <xdr:sp macro="" textlink="">
      <xdr:nvSpPr>
        <xdr:cNvPr id="442" name="フローチャート: 判断 441"/>
        <xdr:cNvSpPr/>
      </xdr:nvSpPr>
      <xdr:spPr>
        <a:xfrm>
          <a:off x="169672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121454</xdr:rowOff>
    </xdr:from>
    <xdr:to>
      <xdr:col>77</xdr:col>
      <xdr:colOff>44450</xdr:colOff>
      <xdr:row>16</xdr:row>
      <xdr:rowOff>13547</xdr:rowOff>
    </xdr:to>
    <xdr:cxnSp macro="">
      <xdr:nvCxnSpPr>
        <xdr:cNvPr id="443" name="直線コネクタ 442"/>
        <xdr:cNvCxnSpPr/>
      </xdr:nvCxnSpPr>
      <xdr:spPr>
        <a:xfrm>
          <a:off x="15290800" y="2693204"/>
          <a:ext cx="889000" cy="6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61002</xdr:rowOff>
    </xdr:from>
    <xdr:to>
      <xdr:col>77</xdr:col>
      <xdr:colOff>95250</xdr:colOff>
      <xdr:row>15</xdr:row>
      <xdr:rowOff>162602</xdr:rowOff>
    </xdr:to>
    <xdr:sp macro="" textlink="">
      <xdr:nvSpPr>
        <xdr:cNvPr id="444" name="フローチャート: 判断 443"/>
        <xdr:cNvSpPr/>
      </xdr:nvSpPr>
      <xdr:spPr>
        <a:xfrm>
          <a:off x="16129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1329</xdr:rowOff>
    </xdr:from>
    <xdr:ext cx="736600" cy="259045"/>
    <xdr:sp macro="" textlink="">
      <xdr:nvSpPr>
        <xdr:cNvPr id="445" name="テキスト ボックス 444"/>
        <xdr:cNvSpPr txBox="1"/>
      </xdr:nvSpPr>
      <xdr:spPr>
        <a:xfrm>
          <a:off x="15798800" y="2401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119041</xdr:rowOff>
    </xdr:from>
    <xdr:to>
      <xdr:col>72</xdr:col>
      <xdr:colOff>203200</xdr:colOff>
      <xdr:row>15</xdr:row>
      <xdr:rowOff>121454</xdr:rowOff>
    </xdr:to>
    <xdr:cxnSp macro="">
      <xdr:nvCxnSpPr>
        <xdr:cNvPr id="446" name="直線コネクタ 445"/>
        <xdr:cNvCxnSpPr/>
      </xdr:nvCxnSpPr>
      <xdr:spPr>
        <a:xfrm>
          <a:off x="14401800" y="2690791"/>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81111</xdr:rowOff>
    </xdr:from>
    <xdr:to>
      <xdr:col>73</xdr:col>
      <xdr:colOff>44450</xdr:colOff>
      <xdr:row>16</xdr:row>
      <xdr:rowOff>11261</xdr:rowOff>
    </xdr:to>
    <xdr:sp macro="" textlink="">
      <xdr:nvSpPr>
        <xdr:cNvPr id="447" name="フローチャート: 判断 446"/>
        <xdr:cNvSpPr/>
      </xdr:nvSpPr>
      <xdr:spPr>
        <a:xfrm>
          <a:off x="15240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167488</xdr:rowOff>
    </xdr:from>
    <xdr:ext cx="762000" cy="259045"/>
    <xdr:sp macro="" textlink="">
      <xdr:nvSpPr>
        <xdr:cNvPr id="448" name="テキスト ボックス 447"/>
        <xdr:cNvSpPr txBox="1"/>
      </xdr:nvSpPr>
      <xdr:spPr>
        <a:xfrm>
          <a:off x="14909800" y="273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119041</xdr:rowOff>
    </xdr:from>
    <xdr:to>
      <xdr:col>68</xdr:col>
      <xdr:colOff>152400</xdr:colOff>
      <xdr:row>16</xdr:row>
      <xdr:rowOff>24003</xdr:rowOff>
    </xdr:to>
    <xdr:cxnSp macro="">
      <xdr:nvCxnSpPr>
        <xdr:cNvPr id="449" name="直線コネクタ 448"/>
        <xdr:cNvCxnSpPr/>
      </xdr:nvCxnSpPr>
      <xdr:spPr>
        <a:xfrm flipV="1">
          <a:off x="13512800" y="2690791"/>
          <a:ext cx="889000" cy="76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126153</xdr:rowOff>
    </xdr:from>
    <xdr:to>
      <xdr:col>68</xdr:col>
      <xdr:colOff>203200</xdr:colOff>
      <xdr:row>16</xdr:row>
      <xdr:rowOff>56303</xdr:rowOff>
    </xdr:to>
    <xdr:sp macro="" textlink="">
      <xdr:nvSpPr>
        <xdr:cNvPr id="450" name="フローチャート: 判断 449"/>
        <xdr:cNvSpPr/>
      </xdr:nvSpPr>
      <xdr:spPr>
        <a:xfrm>
          <a:off x="14351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41080</xdr:rowOff>
    </xdr:from>
    <xdr:ext cx="762000" cy="259045"/>
    <xdr:sp macro="" textlink="">
      <xdr:nvSpPr>
        <xdr:cNvPr id="451" name="テキスト ボックス 450"/>
        <xdr:cNvSpPr txBox="1"/>
      </xdr:nvSpPr>
      <xdr:spPr>
        <a:xfrm>
          <a:off x="14020800" y="2784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14224</xdr:rowOff>
    </xdr:from>
    <xdr:to>
      <xdr:col>64</xdr:col>
      <xdr:colOff>152400</xdr:colOff>
      <xdr:row>16</xdr:row>
      <xdr:rowOff>115824</xdr:rowOff>
    </xdr:to>
    <xdr:sp macro="" textlink="">
      <xdr:nvSpPr>
        <xdr:cNvPr id="452" name="フローチャート: 判断 451"/>
        <xdr:cNvSpPr/>
      </xdr:nvSpPr>
      <xdr:spPr>
        <a:xfrm>
          <a:off x="13462000" y="275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100601</xdr:rowOff>
    </xdr:from>
    <xdr:ext cx="762000" cy="259045"/>
    <xdr:sp macro="" textlink="">
      <xdr:nvSpPr>
        <xdr:cNvPr id="453" name="テキスト ボックス 452"/>
        <xdr:cNvSpPr txBox="1"/>
      </xdr:nvSpPr>
      <xdr:spPr>
        <a:xfrm>
          <a:off x="13131800" y="284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122936</xdr:rowOff>
    </xdr:from>
    <xdr:to>
      <xdr:col>81</xdr:col>
      <xdr:colOff>95250</xdr:colOff>
      <xdr:row>16</xdr:row>
      <xdr:rowOff>53086</xdr:rowOff>
    </xdr:to>
    <xdr:sp macro="" textlink="">
      <xdr:nvSpPr>
        <xdr:cNvPr id="459" name="楕円 458"/>
        <xdr:cNvSpPr/>
      </xdr:nvSpPr>
      <xdr:spPr>
        <a:xfrm>
          <a:off x="16967200" y="269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95013</xdr:rowOff>
    </xdr:from>
    <xdr:ext cx="762000" cy="259045"/>
    <xdr:sp macro="" textlink="">
      <xdr:nvSpPr>
        <xdr:cNvPr id="460" name="将来負担の状況該当値テキスト"/>
        <xdr:cNvSpPr txBox="1"/>
      </xdr:nvSpPr>
      <xdr:spPr>
        <a:xfrm>
          <a:off x="17106900" y="2666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134197</xdr:rowOff>
    </xdr:from>
    <xdr:to>
      <xdr:col>77</xdr:col>
      <xdr:colOff>95250</xdr:colOff>
      <xdr:row>16</xdr:row>
      <xdr:rowOff>64347</xdr:rowOff>
    </xdr:to>
    <xdr:sp macro="" textlink="">
      <xdr:nvSpPr>
        <xdr:cNvPr id="461" name="楕円 460"/>
        <xdr:cNvSpPr/>
      </xdr:nvSpPr>
      <xdr:spPr>
        <a:xfrm>
          <a:off x="16129000" y="2705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49124</xdr:rowOff>
    </xdr:from>
    <xdr:ext cx="736600" cy="259045"/>
    <xdr:sp macro="" textlink="">
      <xdr:nvSpPr>
        <xdr:cNvPr id="462" name="テキスト ボックス 461"/>
        <xdr:cNvSpPr txBox="1"/>
      </xdr:nvSpPr>
      <xdr:spPr>
        <a:xfrm>
          <a:off x="15798800" y="27923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70654</xdr:rowOff>
    </xdr:from>
    <xdr:to>
      <xdr:col>73</xdr:col>
      <xdr:colOff>44450</xdr:colOff>
      <xdr:row>16</xdr:row>
      <xdr:rowOff>804</xdr:rowOff>
    </xdr:to>
    <xdr:sp macro="" textlink="">
      <xdr:nvSpPr>
        <xdr:cNvPr id="463" name="楕円 462"/>
        <xdr:cNvSpPr/>
      </xdr:nvSpPr>
      <xdr:spPr>
        <a:xfrm>
          <a:off x="15240000" y="264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10981</xdr:rowOff>
    </xdr:from>
    <xdr:ext cx="762000" cy="259045"/>
    <xdr:sp macro="" textlink="">
      <xdr:nvSpPr>
        <xdr:cNvPr id="464" name="テキスト ボックス 463"/>
        <xdr:cNvSpPr txBox="1"/>
      </xdr:nvSpPr>
      <xdr:spPr>
        <a:xfrm>
          <a:off x="14909800" y="2411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68241</xdr:rowOff>
    </xdr:from>
    <xdr:to>
      <xdr:col>68</xdr:col>
      <xdr:colOff>203200</xdr:colOff>
      <xdr:row>15</xdr:row>
      <xdr:rowOff>169841</xdr:rowOff>
    </xdr:to>
    <xdr:sp macro="" textlink="">
      <xdr:nvSpPr>
        <xdr:cNvPr id="465" name="楕円 464"/>
        <xdr:cNvSpPr/>
      </xdr:nvSpPr>
      <xdr:spPr>
        <a:xfrm>
          <a:off x="14351000" y="2639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8568</xdr:rowOff>
    </xdr:from>
    <xdr:ext cx="762000" cy="259045"/>
    <xdr:sp macro="" textlink="">
      <xdr:nvSpPr>
        <xdr:cNvPr id="466" name="テキスト ボックス 465"/>
        <xdr:cNvSpPr txBox="1"/>
      </xdr:nvSpPr>
      <xdr:spPr>
        <a:xfrm>
          <a:off x="14020800" y="2408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144653</xdr:rowOff>
    </xdr:from>
    <xdr:to>
      <xdr:col>64</xdr:col>
      <xdr:colOff>152400</xdr:colOff>
      <xdr:row>16</xdr:row>
      <xdr:rowOff>74803</xdr:rowOff>
    </xdr:to>
    <xdr:sp macro="" textlink="">
      <xdr:nvSpPr>
        <xdr:cNvPr id="467" name="楕円 466"/>
        <xdr:cNvSpPr/>
      </xdr:nvSpPr>
      <xdr:spPr>
        <a:xfrm>
          <a:off x="13462000" y="27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84980</xdr:rowOff>
    </xdr:from>
    <xdr:ext cx="762000" cy="259045"/>
    <xdr:sp macro="" textlink="">
      <xdr:nvSpPr>
        <xdr:cNvPr id="468" name="テキスト ボックス 467"/>
        <xdr:cNvSpPr txBox="1"/>
      </xdr:nvSpPr>
      <xdr:spPr>
        <a:xfrm>
          <a:off x="13131800" y="2485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年度の人件費決算額は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退職者数の増による退職手当の増により、平成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年度に比べ増加したため、人件費にかかる経常収支比率は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した。ただし、職員数・人件費は類似団体と比較しても少なく、今後も引き続き総人件費の抑制に努める。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142240</xdr:rowOff>
    </xdr:from>
    <xdr:to>
      <xdr:col>24</xdr:col>
      <xdr:colOff>25400</xdr:colOff>
      <xdr:row>40</xdr:row>
      <xdr:rowOff>73660</xdr:rowOff>
    </xdr:to>
    <xdr:cxnSp macro="">
      <xdr:nvCxnSpPr>
        <xdr:cNvPr id="61" name="直線コネクタ 60"/>
        <xdr:cNvCxnSpPr/>
      </xdr:nvCxnSpPr>
      <xdr:spPr>
        <a:xfrm flipV="1">
          <a:off x="4826000" y="562864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57167</xdr:rowOff>
    </xdr:from>
    <xdr:ext cx="762000" cy="259045"/>
    <xdr:sp macro="" textlink="">
      <xdr:nvSpPr>
        <xdr:cNvPr id="64" name="人件費最大値テキスト"/>
        <xdr:cNvSpPr txBox="1"/>
      </xdr:nvSpPr>
      <xdr:spPr>
        <a:xfrm>
          <a:off x="4914900" y="5372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142240</xdr:rowOff>
    </xdr:from>
    <xdr:to>
      <xdr:col>24</xdr:col>
      <xdr:colOff>114300</xdr:colOff>
      <xdr:row>32</xdr:row>
      <xdr:rowOff>142240</xdr:rowOff>
    </xdr:to>
    <xdr:cxnSp macro="">
      <xdr:nvCxnSpPr>
        <xdr:cNvPr id="65" name="直線コネクタ 64"/>
        <xdr:cNvCxnSpPr/>
      </xdr:nvCxnSpPr>
      <xdr:spPr>
        <a:xfrm>
          <a:off x="4737100" y="5628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88900</xdr:rowOff>
    </xdr:from>
    <xdr:to>
      <xdr:col>24</xdr:col>
      <xdr:colOff>25400</xdr:colOff>
      <xdr:row>36</xdr:row>
      <xdr:rowOff>119380</xdr:rowOff>
    </xdr:to>
    <xdr:cxnSp macro="">
      <xdr:nvCxnSpPr>
        <xdr:cNvPr id="66" name="直線コネクタ 65"/>
        <xdr:cNvCxnSpPr/>
      </xdr:nvCxnSpPr>
      <xdr:spPr>
        <a:xfrm>
          <a:off x="3987800" y="62611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63517</xdr:rowOff>
    </xdr:from>
    <xdr:ext cx="762000" cy="259045"/>
    <xdr:sp macro="" textlink="">
      <xdr:nvSpPr>
        <xdr:cNvPr id="67" name="人件費平均値テキスト"/>
        <xdr:cNvSpPr txBox="1"/>
      </xdr:nvSpPr>
      <xdr:spPr>
        <a:xfrm>
          <a:off x="4914900" y="6235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91440</xdr:rowOff>
    </xdr:from>
    <xdr:to>
      <xdr:col>24</xdr:col>
      <xdr:colOff>76200</xdr:colOff>
      <xdr:row>37</xdr:row>
      <xdr:rowOff>21590</xdr:rowOff>
    </xdr:to>
    <xdr:sp macro="" textlink="">
      <xdr:nvSpPr>
        <xdr:cNvPr id="68" name="フローチャート: 判断 67"/>
        <xdr:cNvSpPr/>
      </xdr:nvSpPr>
      <xdr:spPr>
        <a:xfrm>
          <a:off x="47752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66040</xdr:rowOff>
    </xdr:from>
    <xdr:to>
      <xdr:col>19</xdr:col>
      <xdr:colOff>187325</xdr:colOff>
      <xdr:row>36</xdr:row>
      <xdr:rowOff>88900</xdr:rowOff>
    </xdr:to>
    <xdr:cxnSp macro="">
      <xdr:nvCxnSpPr>
        <xdr:cNvPr id="69" name="直線コネクタ 68"/>
        <xdr:cNvCxnSpPr/>
      </xdr:nvCxnSpPr>
      <xdr:spPr>
        <a:xfrm>
          <a:off x="3098800" y="62382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70" name="フローチャート: 判断 69"/>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71" name="テキスト ボックス 70"/>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20320</xdr:rowOff>
    </xdr:from>
    <xdr:to>
      <xdr:col>15</xdr:col>
      <xdr:colOff>98425</xdr:colOff>
      <xdr:row>36</xdr:row>
      <xdr:rowOff>66040</xdr:rowOff>
    </xdr:to>
    <xdr:cxnSp macro="">
      <xdr:nvCxnSpPr>
        <xdr:cNvPr id="72" name="直線コネクタ 71"/>
        <xdr:cNvCxnSpPr/>
      </xdr:nvCxnSpPr>
      <xdr:spPr>
        <a:xfrm>
          <a:off x="2209800" y="61925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68580</xdr:rowOff>
    </xdr:from>
    <xdr:to>
      <xdr:col>15</xdr:col>
      <xdr:colOff>149225</xdr:colOff>
      <xdr:row>36</xdr:row>
      <xdr:rowOff>170180</xdr:rowOff>
    </xdr:to>
    <xdr:sp macro="" textlink="">
      <xdr:nvSpPr>
        <xdr:cNvPr id="73" name="フローチャート: 判断 72"/>
        <xdr:cNvSpPr/>
      </xdr:nvSpPr>
      <xdr:spPr>
        <a:xfrm>
          <a:off x="3048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154957</xdr:rowOff>
    </xdr:from>
    <xdr:ext cx="762000" cy="259045"/>
    <xdr:sp macro="" textlink="">
      <xdr:nvSpPr>
        <xdr:cNvPr id="74" name="テキスト ボックス 73"/>
        <xdr:cNvSpPr txBox="1"/>
      </xdr:nvSpPr>
      <xdr:spPr>
        <a:xfrm>
          <a:off x="2717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20320</xdr:rowOff>
    </xdr:to>
    <xdr:cxnSp macro="">
      <xdr:nvCxnSpPr>
        <xdr:cNvPr id="75" name="直線コネクタ 74"/>
        <xdr:cNvCxnSpPr/>
      </xdr:nvCxnSpPr>
      <xdr:spPr>
        <a:xfrm>
          <a:off x="1320800" y="61696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85" name="楕円 84"/>
        <xdr:cNvSpPr/>
      </xdr:nvSpPr>
      <xdr:spPr>
        <a:xfrm>
          <a:off x="47752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85107</xdr:rowOff>
    </xdr:from>
    <xdr:ext cx="762000" cy="259045"/>
    <xdr:sp macro="" textlink="">
      <xdr:nvSpPr>
        <xdr:cNvPr id="86" name="人件費該当値テキスト"/>
        <xdr:cNvSpPr txBox="1"/>
      </xdr:nvSpPr>
      <xdr:spPr>
        <a:xfrm>
          <a:off x="49149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38100</xdr:rowOff>
    </xdr:from>
    <xdr:to>
      <xdr:col>20</xdr:col>
      <xdr:colOff>38100</xdr:colOff>
      <xdr:row>36</xdr:row>
      <xdr:rowOff>139700</xdr:rowOff>
    </xdr:to>
    <xdr:sp macro="" textlink="">
      <xdr:nvSpPr>
        <xdr:cNvPr id="87" name="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15240</xdr:rowOff>
    </xdr:from>
    <xdr:to>
      <xdr:col>15</xdr:col>
      <xdr:colOff>149225</xdr:colOff>
      <xdr:row>36</xdr:row>
      <xdr:rowOff>116840</xdr:rowOff>
    </xdr:to>
    <xdr:sp macro="" textlink="">
      <xdr:nvSpPr>
        <xdr:cNvPr id="89" name="楕円 88"/>
        <xdr:cNvSpPr/>
      </xdr:nvSpPr>
      <xdr:spPr>
        <a:xfrm>
          <a:off x="3048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127017</xdr:rowOff>
    </xdr:from>
    <xdr:ext cx="762000" cy="259045"/>
    <xdr:sp macro="" textlink="">
      <xdr:nvSpPr>
        <xdr:cNvPr id="90" name="テキスト ボックス 89"/>
        <xdr:cNvSpPr txBox="1"/>
      </xdr:nvSpPr>
      <xdr:spPr>
        <a:xfrm>
          <a:off x="2717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140970</xdr:rowOff>
    </xdr:from>
    <xdr:to>
      <xdr:col>11</xdr:col>
      <xdr:colOff>60325</xdr:colOff>
      <xdr:row>36</xdr:row>
      <xdr:rowOff>71120</xdr:rowOff>
    </xdr:to>
    <xdr:sp macro="" textlink="">
      <xdr:nvSpPr>
        <xdr:cNvPr id="91" name="楕円 90"/>
        <xdr:cNvSpPr/>
      </xdr:nvSpPr>
      <xdr:spPr>
        <a:xfrm>
          <a:off x="2159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81297</xdr:rowOff>
    </xdr:from>
    <xdr:ext cx="762000" cy="259045"/>
    <xdr:sp macro="" textlink="">
      <xdr:nvSpPr>
        <xdr:cNvPr id="92" name="テキスト ボックス 91"/>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物件費に係る経常収支比率は、土地課税事務費やがん予防事業費、公園維持管理事業費などが減少し、平成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年度における経常的な物件費は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8,936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1,350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類似団体内の順位においては下位に位置しているため、引き続き経費削減に努める。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119380</xdr:rowOff>
    </xdr:from>
    <xdr:to>
      <xdr:col>82</xdr:col>
      <xdr:colOff>107950</xdr:colOff>
      <xdr:row>21</xdr:row>
      <xdr:rowOff>146050</xdr:rowOff>
    </xdr:to>
    <xdr:cxnSp macro="">
      <xdr:nvCxnSpPr>
        <xdr:cNvPr id="120" name="直線コネクタ 119"/>
        <xdr:cNvCxnSpPr/>
      </xdr:nvCxnSpPr>
      <xdr:spPr>
        <a:xfrm flipV="1">
          <a:off x="16510000" y="2176780"/>
          <a:ext cx="0" cy="1569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118127</xdr:rowOff>
    </xdr:from>
    <xdr:ext cx="762000" cy="259045"/>
    <xdr:sp macro="" textlink="">
      <xdr:nvSpPr>
        <xdr:cNvPr id="121" name="物件費最小値テキスト"/>
        <xdr:cNvSpPr txBox="1"/>
      </xdr:nvSpPr>
      <xdr:spPr>
        <a:xfrm>
          <a:off x="16598900" y="371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146050</xdr:rowOff>
    </xdr:from>
    <xdr:to>
      <xdr:col>82</xdr:col>
      <xdr:colOff>196850</xdr:colOff>
      <xdr:row>21</xdr:row>
      <xdr:rowOff>146050</xdr:rowOff>
    </xdr:to>
    <xdr:cxnSp macro="">
      <xdr:nvCxnSpPr>
        <xdr:cNvPr id="122" name="直線コネクタ 121"/>
        <xdr:cNvCxnSpPr/>
      </xdr:nvCxnSpPr>
      <xdr:spPr>
        <a:xfrm>
          <a:off x="16421100" y="3746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34307</xdr:rowOff>
    </xdr:from>
    <xdr:ext cx="762000" cy="259045"/>
    <xdr:sp macro="" textlink="">
      <xdr:nvSpPr>
        <xdr:cNvPr id="123" name="物件費最大値テキスト"/>
        <xdr:cNvSpPr txBox="1"/>
      </xdr:nvSpPr>
      <xdr:spPr>
        <a:xfrm>
          <a:off x="16598900" y="1920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119380</xdr:rowOff>
    </xdr:from>
    <xdr:to>
      <xdr:col>82</xdr:col>
      <xdr:colOff>196850</xdr:colOff>
      <xdr:row>12</xdr:row>
      <xdr:rowOff>119380</xdr:rowOff>
    </xdr:to>
    <xdr:cxnSp macro="">
      <xdr:nvCxnSpPr>
        <xdr:cNvPr id="124" name="直線コネクタ 123"/>
        <xdr:cNvCxnSpPr/>
      </xdr:nvCxnSpPr>
      <xdr:spPr>
        <a:xfrm>
          <a:off x="16421100" y="2176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58420</xdr:rowOff>
    </xdr:from>
    <xdr:to>
      <xdr:col>82</xdr:col>
      <xdr:colOff>107950</xdr:colOff>
      <xdr:row>17</xdr:row>
      <xdr:rowOff>130810</xdr:rowOff>
    </xdr:to>
    <xdr:cxnSp macro="">
      <xdr:nvCxnSpPr>
        <xdr:cNvPr id="125" name="直線コネクタ 124"/>
        <xdr:cNvCxnSpPr/>
      </xdr:nvCxnSpPr>
      <xdr:spPr>
        <a:xfrm flipV="1">
          <a:off x="15671800" y="280162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134637</xdr:rowOff>
    </xdr:from>
    <xdr:ext cx="762000" cy="259045"/>
    <xdr:sp macro="" textlink="">
      <xdr:nvSpPr>
        <xdr:cNvPr id="126" name="物件費平均値テキスト"/>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27" name="フローチャート: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165100</xdr:rowOff>
    </xdr:from>
    <xdr:to>
      <xdr:col>78</xdr:col>
      <xdr:colOff>69850</xdr:colOff>
      <xdr:row>17</xdr:row>
      <xdr:rowOff>130810</xdr:rowOff>
    </xdr:to>
    <xdr:cxnSp macro="">
      <xdr:nvCxnSpPr>
        <xdr:cNvPr id="128" name="直線コネクタ 127"/>
        <xdr:cNvCxnSpPr/>
      </xdr:nvCxnSpPr>
      <xdr:spPr>
        <a:xfrm>
          <a:off x="14782800" y="29083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87630</xdr:rowOff>
    </xdr:from>
    <xdr:to>
      <xdr:col>78</xdr:col>
      <xdr:colOff>120650</xdr:colOff>
      <xdr:row>16</xdr:row>
      <xdr:rowOff>17780</xdr:rowOff>
    </xdr:to>
    <xdr:sp macro="" textlink="">
      <xdr:nvSpPr>
        <xdr:cNvPr id="129" name="フローチャート: 判断 128"/>
        <xdr:cNvSpPr/>
      </xdr:nvSpPr>
      <xdr:spPr>
        <a:xfrm>
          <a:off x="15621000" y="265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27957</xdr:rowOff>
    </xdr:from>
    <xdr:ext cx="736600" cy="259045"/>
    <xdr:sp macro="" textlink="">
      <xdr:nvSpPr>
        <xdr:cNvPr id="130" name="テキスト ボックス 129"/>
        <xdr:cNvSpPr txBox="1"/>
      </xdr:nvSpPr>
      <xdr:spPr>
        <a:xfrm>
          <a:off x="15290800" y="2428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165100</xdr:rowOff>
    </xdr:from>
    <xdr:to>
      <xdr:col>73</xdr:col>
      <xdr:colOff>180975</xdr:colOff>
      <xdr:row>16</xdr:row>
      <xdr:rowOff>165100</xdr:rowOff>
    </xdr:to>
    <xdr:cxnSp macro="">
      <xdr:nvCxnSpPr>
        <xdr:cNvPr id="131" name="直線コネクタ 130"/>
        <xdr:cNvCxnSpPr/>
      </xdr:nvCxnSpPr>
      <xdr:spPr>
        <a:xfrm>
          <a:off x="13893800" y="2908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33" name="テキスト ボックス 132"/>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43180</xdr:rowOff>
    </xdr:from>
    <xdr:to>
      <xdr:col>69</xdr:col>
      <xdr:colOff>92075</xdr:colOff>
      <xdr:row>16</xdr:row>
      <xdr:rowOff>165100</xdr:rowOff>
    </xdr:to>
    <xdr:cxnSp macro="">
      <xdr:nvCxnSpPr>
        <xdr:cNvPr id="134" name="直線コネクタ 133"/>
        <xdr:cNvCxnSpPr/>
      </xdr:nvCxnSpPr>
      <xdr:spPr>
        <a:xfrm>
          <a:off x="13004800" y="2786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11430</xdr:rowOff>
    </xdr:from>
    <xdr:to>
      <xdr:col>69</xdr:col>
      <xdr:colOff>142875</xdr:colOff>
      <xdr:row>15</xdr:row>
      <xdr:rowOff>113030</xdr:rowOff>
    </xdr:to>
    <xdr:sp macro="" textlink="">
      <xdr:nvSpPr>
        <xdr:cNvPr id="135" name="フローチャート: 判断 134"/>
        <xdr:cNvSpPr/>
      </xdr:nvSpPr>
      <xdr:spPr>
        <a:xfrm>
          <a:off x="13843000" y="258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123207</xdr:rowOff>
    </xdr:from>
    <xdr:ext cx="762000" cy="259045"/>
    <xdr:sp macro="" textlink="">
      <xdr:nvSpPr>
        <xdr:cNvPr id="136" name="テキスト ボックス 135"/>
        <xdr:cNvSpPr txBox="1"/>
      </xdr:nvSpPr>
      <xdr:spPr>
        <a:xfrm>
          <a:off x="13512800" y="235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121920</xdr:rowOff>
    </xdr:from>
    <xdr:to>
      <xdr:col>65</xdr:col>
      <xdr:colOff>53975</xdr:colOff>
      <xdr:row>15</xdr:row>
      <xdr:rowOff>52070</xdr:rowOff>
    </xdr:to>
    <xdr:sp macro="" textlink="">
      <xdr:nvSpPr>
        <xdr:cNvPr id="137" name="フローチャート: 判断 136"/>
        <xdr:cNvSpPr/>
      </xdr:nvSpPr>
      <xdr:spPr>
        <a:xfrm>
          <a:off x="12954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62247</xdr:rowOff>
    </xdr:from>
    <xdr:ext cx="762000" cy="259045"/>
    <xdr:sp macro="" textlink="">
      <xdr:nvSpPr>
        <xdr:cNvPr id="138" name="テキスト ボックス 137"/>
        <xdr:cNvSpPr txBox="1"/>
      </xdr:nvSpPr>
      <xdr:spPr>
        <a:xfrm>
          <a:off x="12623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44" name="楕円 143"/>
        <xdr:cNvSpPr/>
      </xdr:nvSpPr>
      <xdr:spPr>
        <a:xfrm>
          <a:off x="164592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151147</xdr:rowOff>
    </xdr:from>
    <xdr:ext cx="762000" cy="259045"/>
    <xdr:sp macro="" textlink="">
      <xdr:nvSpPr>
        <xdr:cNvPr id="145" name="物件費該当値テキスト"/>
        <xdr:cNvSpPr txBox="1"/>
      </xdr:nvSpPr>
      <xdr:spPr>
        <a:xfrm>
          <a:off x="165989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80010</xdr:rowOff>
    </xdr:from>
    <xdr:to>
      <xdr:col>78</xdr:col>
      <xdr:colOff>120650</xdr:colOff>
      <xdr:row>18</xdr:row>
      <xdr:rowOff>10160</xdr:rowOff>
    </xdr:to>
    <xdr:sp macro="" textlink="">
      <xdr:nvSpPr>
        <xdr:cNvPr id="146" name="楕円 145"/>
        <xdr:cNvSpPr/>
      </xdr:nvSpPr>
      <xdr:spPr>
        <a:xfrm>
          <a:off x="15621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166387</xdr:rowOff>
    </xdr:from>
    <xdr:ext cx="736600" cy="259045"/>
    <xdr:sp macro="" textlink="">
      <xdr:nvSpPr>
        <xdr:cNvPr id="147" name="テキスト ボックス 146"/>
        <xdr:cNvSpPr txBox="1"/>
      </xdr:nvSpPr>
      <xdr:spPr>
        <a:xfrm>
          <a:off x="15290800" y="3081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114300</xdr:rowOff>
    </xdr:from>
    <xdr:to>
      <xdr:col>74</xdr:col>
      <xdr:colOff>31750</xdr:colOff>
      <xdr:row>17</xdr:row>
      <xdr:rowOff>44450</xdr:rowOff>
    </xdr:to>
    <xdr:sp macro="" textlink="">
      <xdr:nvSpPr>
        <xdr:cNvPr id="148" name="楕円 147"/>
        <xdr:cNvSpPr/>
      </xdr:nvSpPr>
      <xdr:spPr>
        <a:xfrm>
          <a:off x="14732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49" name="テキスト ボックス 148"/>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114300</xdr:rowOff>
    </xdr:from>
    <xdr:to>
      <xdr:col>69</xdr:col>
      <xdr:colOff>142875</xdr:colOff>
      <xdr:row>17</xdr:row>
      <xdr:rowOff>44450</xdr:rowOff>
    </xdr:to>
    <xdr:sp macro="" textlink="">
      <xdr:nvSpPr>
        <xdr:cNvPr id="150" name="楕円 149"/>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51" name="テキスト ボックス 150"/>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163830</xdr:rowOff>
    </xdr:from>
    <xdr:to>
      <xdr:col>65</xdr:col>
      <xdr:colOff>53975</xdr:colOff>
      <xdr:row>16</xdr:row>
      <xdr:rowOff>93980</xdr:rowOff>
    </xdr:to>
    <xdr:sp macro="" textlink="">
      <xdr:nvSpPr>
        <xdr:cNvPr id="152" name="楕円 151"/>
        <xdr:cNvSpPr/>
      </xdr:nvSpPr>
      <xdr:spPr>
        <a:xfrm>
          <a:off x="129540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78757</xdr:rowOff>
    </xdr:from>
    <xdr:ext cx="762000" cy="259045"/>
    <xdr:sp macro="" textlink="">
      <xdr:nvSpPr>
        <xdr:cNvPr id="153" name="テキスト ボックス 152"/>
        <xdr:cNvSpPr txBox="1"/>
      </xdr:nvSpPr>
      <xdr:spPr>
        <a:xfrm>
          <a:off x="12623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扶助費に係る経常収支比率は、生活保護扶助事業費や児童手当給付事業費が受給者の減により減少したものの、障害福祉サービス等給付事業費や障害児通所支援給付事業費が増加したため、平成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年度における経常的な扶助費は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124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7,218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万円で、</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6,754</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万円増加した。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扶助費は今後も増加が見込まれるが、制度を持続的に運営するためにも事業内容の見直しなどに取り組んでいく。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57150</xdr:rowOff>
    </xdr:from>
    <xdr:to>
      <xdr:col>24</xdr:col>
      <xdr:colOff>25400</xdr:colOff>
      <xdr:row>61</xdr:row>
      <xdr:rowOff>69850</xdr:rowOff>
    </xdr:to>
    <xdr:cxnSp macro="">
      <xdr:nvCxnSpPr>
        <xdr:cNvPr id="181" name="直線コネクタ 180"/>
        <xdr:cNvCxnSpPr/>
      </xdr:nvCxnSpPr>
      <xdr:spPr>
        <a:xfrm flipV="1">
          <a:off x="4826000" y="91440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2" name="扶助費最小値テキスト"/>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3" name="直線コネクタ 182"/>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143527</xdr:rowOff>
    </xdr:from>
    <xdr:ext cx="762000" cy="259045"/>
    <xdr:sp macro="" textlink="">
      <xdr:nvSpPr>
        <xdr:cNvPr id="184" name="扶助費最大値テキスト"/>
        <xdr:cNvSpPr txBox="1"/>
      </xdr:nvSpPr>
      <xdr:spPr>
        <a:xfrm>
          <a:off x="4914900" y="888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57150</xdr:rowOff>
    </xdr:from>
    <xdr:to>
      <xdr:col>24</xdr:col>
      <xdr:colOff>114300</xdr:colOff>
      <xdr:row>53</xdr:row>
      <xdr:rowOff>57150</xdr:rowOff>
    </xdr:to>
    <xdr:cxnSp macro="">
      <xdr:nvCxnSpPr>
        <xdr:cNvPr id="185" name="直線コネクタ 184"/>
        <xdr:cNvCxnSpPr/>
      </xdr:nvCxnSpPr>
      <xdr:spPr>
        <a:xfrm>
          <a:off x="4737100" y="914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101600</xdr:rowOff>
    </xdr:from>
    <xdr:to>
      <xdr:col>24</xdr:col>
      <xdr:colOff>25400</xdr:colOff>
      <xdr:row>58</xdr:row>
      <xdr:rowOff>152400</xdr:rowOff>
    </xdr:to>
    <xdr:cxnSp macro="">
      <xdr:nvCxnSpPr>
        <xdr:cNvPr id="186" name="直線コネクタ 185"/>
        <xdr:cNvCxnSpPr/>
      </xdr:nvCxnSpPr>
      <xdr:spPr>
        <a:xfrm>
          <a:off x="3987800" y="10045700"/>
          <a:ext cx="8382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60977</xdr:rowOff>
    </xdr:from>
    <xdr:ext cx="762000" cy="259045"/>
    <xdr:sp macro="" textlink="">
      <xdr:nvSpPr>
        <xdr:cNvPr id="187" name="扶助費平均値テキスト"/>
        <xdr:cNvSpPr txBox="1"/>
      </xdr:nvSpPr>
      <xdr:spPr>
        <a:xfrm>
          <a:off x="4914900" y="9662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88" name="フローチャート: 判断 187"/>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158750</xdr:rowOff>
    </xdr:from>
    <xdr:to>
      <xdr:col>19</xdr:col>
      <xdr:colOff>187325</xdr:colOff>
      <xdr:row>58</xdr:row>
      <xdr:rowOff>101600</xdr:rowOff>
    </xdr:to>
    <xdr:cxnSp macro="">
      <xdr:nvCxnSpPr>
        <xdr:cNvPr id="189" name="直線コネクタ 188"/>
        <xdr:cNvCxnSpPr/>
      </xdr:nvCxnSpPr>
      <xdr:spPr>
        <a:xfrm>
          <a:off x="3098800" y="9931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165100</xdr:rowOff>
    </xdr:from>
    <xdr:to>
      <xdr:col>20</xdr:col>
      <xdr:colOff>38100</xdr:colOff>
      <xdr:row>57</xdr:row>
      <xdr:rowOff>95250</xdr:rowOff>
    </xdr:to>
    <xdr:sp macro="" textlink="">
      <xdr:nvSpPr>
        <xdr:cNvPr id="190" name="フローチャート: 判断 189"/>
        <xdr:cNvSpPr/>
      </xdr:nvSpPr>
      <xdr:spPr>
        <a:xfrm>
          <a:off x="3937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91" name="テキスト ボックス 190"/>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158750</xdr:rowOff>
    </xdr:from>
    <xdr:to>
      <xdr:col>15</xdr:col>
      <xdr:colOff>98425</xdr:colOff>
      <xdr:row>58</xdr:row>
      <xdr:rowOff>165100</xdr:rowOff>
    </xdr:to>
    <xdr:cxnSp macro="">
      <xdr:nvCxnSpPr>
        <xdr:cNvPr id="192" name="直線コネクタ 191"/>
        <xdr:cNvCxnSpPr/>
      </xdr:nvCxnSpPr>
      <xdr:spPr>
        <a:xfrm flipV="1">
          <a:off x="2209800" y="99314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3" name="フローチャート: 判断 192"/>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29227</xdr:rowOff>
    </xdr:from>
    <xdr:ext cx="762000" cy="259045"/>
    <xdr:sp macro="" textlink="">
      <xdr:nvSpPr>
        <xdr:cNvPr id="194" name="テキスト ボックス 193"/>
        <xdr:cNvSpPr txBox="1"/>
      </xdr:nvSpPr>
      <xdr:spPr>
        <a:xfrm>
          <a:off x="2717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88900</xdr:rowOff>
    </xdr:from>
    <xdr:to>
      <xdr:col>11</xdr:col>
      <xdr:colOff>9525</xdr:colOff>
      <xdr:row>58</xdr:row>
      <xdr:rowOff>165100</xdr:rowOff>
    </xdr:to>
    <xdr:cxnSp macro="">
      <xdr:nvCxnSpPr>
        <xdr:cNvPr id="195" name="直線コネクタ 194"/>
        <xdr:cNvCxnSpPr/>
      </xdr:nvCxnSpPr>
      <xdr:spPr>
        <a:xfrm>
          <a:off x="1320800" y="10033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101600</xdr:rowOff>
    </xdr:from>
    <xdr:to>
      <xdr:col>11</xdr:col>
      <xdr:colOff>60325</xdr:colOff>
      <xdr:row>57</xdr:row>
      <xdr:rowOff>31750</xdr:rowOff>
    </xdr:to>
    <xdr:sp macro="" textlink="">
      <xdr:nvSpPr>
        <xdr:cNvPr id="196" name="フローチャート: 判断 195"/>
        <xdr:cNvSpPr/>
      </xdr:nvSpPr>
      <xdr:spPr>
        <a:xfrm>
          <a:off x="2159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41927</xdr:rowOff>
    </xdr:from>
    <xdr:ext cx="762000" cy="259045"/>
    <xdr:sp macro="" textlink="">
      <xdr:nvSpPr>
        <xdr:cNvPr id="197" name="テキスト ボックス 196"/>
        <xdr:cNvSpPr txBox="1"/>
      </xdr:nvSpPr>
      <xdr:spPr>
        <a:xfrm>
          <a:off x="1828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63500</xdr:rowOff>
    </xdr:from>
    <xdr:to>
      <xdr:col>6</xdr:col>
      <xdr:colOff>171450</xdr:colOff>
      <xdr:row>56</xdr:row>
      <xdr:rowOff>165100</xdr:rowOff>
    </xdr:to>
    <xdr:sp macro="" textlink="">
      <xdr:nvSpPr>
        <xdr:cNvPr id="198" name="フローチャート: 判断 197"/>
        <xdr:cNvSpPr/>
      </xdr:nvSpPr>
      <xdr:spPr>
        <a:xfrm>
          <a:off x="1270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3827</xdr:rowOff>
    </xdr:from>
    <xdr:ext cx="762000" cy="259045"/>
    <xdr:sp macro="" textlink="">
      <xdr:nvSpPr>
        <xdr:cNvPr id="199" name="テキスト ボックス 198"/>
        <xdr:cNvSpPr txBox="1"/>
      </xdr:nvSpPr>
      <xdr:spPr>
        <a:xfrm>
          <a:off x="939800" y="9433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101600</xdr:rowOff>
    </xdr:from>
    <xdr:to>
      <xdr:col>24</xdr:col>
      <xdr:colOff>76200</xdr:colOff>
      <xdr:row>59</xdr:row>
      <xdr:rowOff>31750</xdr:rowOff>
    </xdr:to>
    <xdr:sp macro="" textlink="">
      <xdr:nvSpPr>
        <xdr:cNvPr id="205" name="楕円 204"/>
        <xdr:cNvSpPr/>
      </xdr:nvSpPr>
      <xdr:spPr>
        <a:xfrm>
          <a:off x="4775200" y="1004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73677</xdr:rowOff>
    </xdr:from>
    <xdr:ext cx="762000" cy="259045"/>
    <xdr:sp macro="" textlink="">
      <xdr:nvSpPr>
        <xdr:cNvPr id="206" name="扶助費該当値テキスト"/>
        <xdr:cNvSpPr txBox="1"/>
      </xdr:nvSpPr>
      <xdr:spPr>
        <a:xfrm>
          <a:off x="4914900" y="1001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50800</xdr:rowOff>
    </xdr:from>
    <xdr:to>
      <xdr:col>20</xdr:col>
      <xdr:colOff>38100</xdr:colOff>
      <xdr:row>58</xdr:row>
      <xdr:rowOff>152400</xdr:rowOff>
    </xdr:to>
    <xdr:sp macro="" textlink="">
      <xdr:nvSpPr>
        <xdr:cNvPr id="207" name="楕円 206"/>
        <xdr:cNvSpPr/>
      </xdr:nvSpPr>
      <xdr:spPr>
        <a:xfrm>
          <a:off x="3937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137177</xdr:rowOff>
    </xdr:from>
    <xdr:ext cx="736600" cy="259045"/>
    <xdr:sp macro="" textlink="">
      <xdr:nvSpPr>
        <xdr:cNvPr id="208" name="テキスト ボックス 207"/>
        <xdr:cNvSpPr txBox="1"/>
      </xdr:nvSpPr>
      <xdr:spPr>
        <a:xfrm>
          <a:off x="3606800" y="10081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107950</xdr:rowOff>
    </xdr:from>
    <xdr:to>
      <xdr:col>15</xdr:col>
      <xdr:colOff>149225</xdr:colOff>
      <xdr:row>58</xdr:row>
      <xdr:rowOff>38100</xdr:rowOff>
    </xdr:to>
    <xdr:sp macro="" textlink="">
      <xdr:nvSpPr>
        <xdr:cNvPr id="209" name="楕円 208"/>
        <xdr:cNvSpPr/>
      </xdr:nvSpPr>
      <xdr:spPr>
        <a:xfrm>
          <a:off x="30480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210" name="テキスト ボックス 209"/>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114300</xdr:rowOff>
    </xdr:from>
    <xdr:to>
      <xdr:col>11</xdr:col>
      <xdr:colOff>60325</xdr:colOff>
      <xdr:row>59</xdr:row>
      <xdr:rowOff>44450</xdr:rowOff>
    </xdr:to>
    <xdr:sp macro="" textlink="">
      <xdr:nvSpPr>
        <xdr:cNvPr id="211" name="楕円 210"/>
        <xdr:cNvSpPr/>
      </xdr:nvSpPr>
      <xdr:spPr>
        <a:xfrm>
          <a:off x="2159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29227</xdr:rowOff>
    </xdr:from>
    <xdr:ext cx="762000" cy="259045"/>
    <xdr:sp macro="" textlink="">
      <xdr:nvSpPr>
        <xdr:cNvPr id="212" name="テキスト ボックス 211"/>
        <xdr:cNvSpPr txBox="1"/>
      </xdr:nvSpPr>
      <xdr:spPr>
        <a:xfrm>
          <a:off x="1828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38100</xdr:rowOff>
    </xdr:from>
    <xdr:to>
      <xdr:col>6</xdr:col>
      <xdr:colOff>171450</xdr:colOff>
      <xdr:row>58</xdr:row>
      <xdr:rowOff>139700</xdr:rowOff>
    </xdr:to>
    <xdr:sp macro="" textlink="">
      <xdr:nvSpPr>
        <xdr:cNvPr id="213" name="楕円 212"/>
        <xdr:cNvSpPr/>
      </xdr:nvSpPr>
      <xdr:spPr>
        <a:xfrm>
          <a:off x="12700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124477</xdr:rowOff>
    </xdr:from>
    <xdr:ext cx="762000" cy="259045"/>
    <xdr:sp macro="" textlink="">
      <xdr:nvSpPr>
        <xdr:cNvPr id="214" name="テキスト ボックス 213"/>
        <xdr:cNvSpPr txBox="1"/>
      </xdr:nvSpPr>
      <xdr:spPr>
        <a:xfrm>
          <a:off x="939800" y="1006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年度は、介護保険、後期高齢者医療の特別会計への繰出金などが増加したものの、経常一般財源収入額の増の影響により、平成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類似団体内の順位において上位に位置しているものの、繰出金は近年増加しているため、特別会計において受益者負担の適正化を進めるなど、普通会計の負担抑制に努める。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62230</xdr:rowOff>
    </xdr:from>
    <xdr:to>
      <xdr:col>82</xdr:col>
      <xdr:colOff>107950</xdr:colOff>
      <xdr:row>61</xdr:row>
      <xdr:rowOff>8890</xdr:rowOff>
    </xdr:to>
    <xdr:cxnSp macro="">
      <xdr:nvCxnSpPr>
        <xdr:cNvPr id="242" name="直線コネクタ 241"/>
        <xdr:cNvCxnSpPr/>
      </xdr:nvCxnSpPr>
      <xdr:spPr>
        <a:xfrm flipV="1">
          <a:off x="16510000" y="914908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148607</xdr:rowOff>
    </xdr:from>
    <xdr:ext cx="762000" cy="259045"/>
    <xdr:sp macro="" textlink="">
      <xdr:nvSpPr>
        <xdr:cNvPr id="245" name="その他最大値テキスト"/>
        <xdr:cNvSpPr txBox="1"/>
      </xdr:nvSpPr>
      <xdr:spPr>
        <a:xfrm>
          <a:off x="16598900" y="8892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62230</xdr:rowOff>
    </xdr:from>
    <xdr:to>
      <xdr:col>82</xdr:col>
      <xdr:colOff>196850</xdr:colOff>
      <xdr:row>53</xdr:row>
      <xdr:rowOff>62230</xdr:rowOff>
    </xdr:to>
    <xdr:cxnSp macro="">
      <xdr:nvCxnSpPr>
        <xdr:cNvPr id="246" name="直線コネクタ 245"/>
        <xdr:cNvCxnSpPr/>
      </xdr:nvCxnSpPr>
      <xdr:spPr>
        <a:xfrm>
          <a:off x="16421100" y="9149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92710</xdr:rowOff>
    </xdr:to>
    <xdr:cxnSp macro="">
      <xdr:nvCxnSpPr>
        <xdr:cNvPr id="247" name="直線コネクタ 246"/>
        <xdr:cNvCxnSpPr/>
      </xdr:nvCxnSpPr>
      <xdr:spPr>
        <a:xfrm flipV="1">
          <a:off x="15671800" y="951484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48277</xdr:rowOff>
    </xdr:from>
    <xdr:ext cx="762000" cy="259045"/>
    <xdr:sp macro="" textlink="">
      <xdr:nvSpPr>
        <xdr:cNvPr id="248" name="その他平均値テキスト"/>
        <xdr:cNvSpPr txBox="1"/>
      </xdr:nvSpPr>
      <xdr:spPr>
        <a:xfrm>
          <a:off x="16598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49" name="フローチャート: 判断 248"/>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8890</xdr:rowOff>
    </xdr:from>
    <xdr:to>
      <xdr:col>78</xdr:col>
      <xdr:colOff>69850</xdr:colOff>
      <xdr:row>55</xdr:row>
      <xdr:rowOff>92710</xdr:rowOff>
    </xdr:to>
    <xdr:cxnSp macro="">
      <xdr:nvCxnSpPr>
        <xdr:cNvPr id="250" name="直線コネクタ 249"/>
        <xdr:cNvCxnSpPr/>
      </xdr:nvCxnSpPr>
      <xdr:spPr>
        <a:xfrm>
          <a:off x="14782800" y="9438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45720</xdr:rowOff>
    </xdr:from>
    <xdr:to>
      <xdr:col>78</xdr:col>
      <xdr:colOff>120650</xdr:colOff>
      <xdr:row>56</xdr:row>
      <xdr:rowOff>147320</xdr:rowOff>
    </xdr:to>
    <xdr:sp macro="" textlink="">
      <xdr:nvSpPr>
        <xdr:cNvPr id="251" name="フローチャート: 判断 250"/>
        <xdr:cNvSpPr/>
      </xdr:nvSpPr>
      <xdr:spPr>
        <a:xfrm>
          <a:off x="15621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132097</xdr:rowOff>
    </xdr:from>
    <xdr:ext cx="736600" cy="259045"/>
    <xdr:sp macro="" textlink="">
      <xdr:nvSpPr>
        <xdr:cNvPr id="252" name="テキスト ボックス 251"/>
        <xdr:cNvSpPr txBox="1"/>
      </xdr:nvSpPr>
      <xdr:spPr>
        <a:xfrm>
          <a:off x="15290800" y="9733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142240</xdr:rowOff>
    </xdr:from>
    <xdr:to>
      <xdr:col>73</xdr:col>
      <xdr:colOff>180975</xdr:colOff>
      <xdr:row>55</xdr:row>
      <xdr:rowOff>8890</xdr:rowOff>
    </xdr:to>
    <xdr:cxnSp macro="">
      <xdr:nvCxnSpPr>
        <xdr:cNvPr id="253" name="直線コネクタ 252"/>
        <xdr:cNvCxnSpPr/>
      </xdr:nvCxnSpPr>
      <xdr:spPr>
        <a:xfrm>
          <a:off x="13893800" y="94005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xdr:rowOff>
    </xdr:from>
    <xdr:to>
      <xdr:col>74</xdr:col>
      <xdr:colOff>31750</xdr:colOff>
      <xdr:row>56</xdr:row>
      <xdr:rowOff>116840</xdr:rowOff>
    </xdr:to>
    <xdr:sp macro="" textlink="">
      <xdr:nvSpPr>
        <xdr:cNvPr id="254" name="フローチャート: 判断 253"/>
        <xdr:cNvSpPr/>
      </xdr:nvSpPr>
      <xdr:spPr>
        <a:xfrm>
          <a:off x="14732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101617</xdr:rowOff>
    </xdr:from>
    <xdr:ext cx="762000" cy="259045"/>
    <xdr:sp macro="" textlink="">
      <xdr:nvSpPr>
        <xdr:cNvPr id="255" name="テキスト ボックス 254"/>
        <xdr:cNvSpPr txBox="1"/>
      </xdr:nvSpPr>
      <xdr:spPr>
        <a:xfrm>
          <a:off x="14401800" y="9702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111760</xdr:rowOff>
    </xdr:from>
    <xdr:to>
      <xdr:col>69</xdr:col>
      <xdr:colOff>92075</xdr:colOff>
      <xdr:row>54</xdr:row>
      <xdr:rowOff>142240</xdr:rowOff>
    </xdr:to>
    <xdr:cxnSp macro="">
      <xdr:nvCxnSpPr>
        <xdr:cNvPr id="256" name="直線コネクタ 255"/>
        <xdr:cNvCxnSpPr/>
      </xdr:nvCxnSpPr>
      <xdr:spPr>
        <a:xfrm>
          <a:off x="13004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148590</xdr:rowOff>
    </xdr:from>
    <xdr:to>
      <xdr:col>69</xdr:col>
      <xdr:colOff>142875</xdr:colOff>
      <xdr:row>56</xdr:row>
      <xdr:rowOff>78740</xdr:rowOff>
    </xdr:to>
    <xdr:sp macro="" textlink="">
      <xdr:nvSpPr>
        <xdr:cNvPr id="257" name="フローチャート: 判断 256"/>
        <xdr:cNvSpPr/>
      </xdr:nvSpPr>
      <xdr:spPr>
        <a:xfrm>
          <a:off x="13843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63517</xdr:rowOff>
    </xdr:from>
    <xdr:ext cx="762000" cy="259045"/>
    <xdr:sp macro="" textlink="">
      <xdr:nvSpPr>
        <xdr:cNvPr id="258" name="テキスト ボックス 257"/>
        <xdr:cNvSpPr txBox="1"/>
      </xdr:nvSpPr>
      <xdr:spPr>
        <a:xfrm>
          <a:off x="13512800" y="966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156210</xdr:rowOff>
    </xdr:from>
    <xdr:to>
      <xdr:col>65</xdr:col>
      <xdr:colOff>53975</xdr:colOff>
      <xdr:row>56</xdr:row>
      <xdr:rowOff>86360</xdr:rowOff>
    </xdr:to>
    <xdr:sp macro="" textlink="">
      <xdr:nvSpPr>
        <xdr:cNvPr id="259" name="フローチャート: 判断 258"/>
        <xdr:cNvSpPr/>
      </xdr:nvSpPr>
      <xdr:spPr>
        <a:xfrm>
          <a:off x="12954000" y="9585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71137</xdr:rowOff>
    </xdr:from>
    <xdr:ext cx="762000" cy="259045"/>
    <xdr:sp macro="" textlink="">
      <xdr:nvSpPr>
        <xdr:cNvPr id="260" name="テキスト ボックス 259"/>
        <xdr:cNvSpPr txBox="1"/>
      </xdr:nvSpPr>
      <xdr:spPr>
        <a:xfrm>
          <a:off x="126238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34290</xdr:rowOff>
    </xdr:from>
    <xdr:to>
      <xdr:col>82</xdr:col>
      <xdr:colOff>158750</xdr:colOff>
      <xdr:row>55</xdr:row>
      <xdr:rowOff>135890</xdr:rowOff>
    </xdr:to>
    <xdr:sp macro="" textlink="">
      <xdr:nvSpPr>
        <xdr:cNvPr id="266" name="楕円 265"/>
        <xdr:cNvSpPr/>
      </xdr:nvSpPr>
      <xdr:spPr>
        <a:xfrm>
          <a:off x="164592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50817</xdr:rowOff>
    </xdr:from>
    <xdr:ext cx="762000" cy="259045"/>
    <xdr:sp macro="" textlink="">
      <xdr:nvSpPr>
        <xdr:cNvPr id="267" name="その他該当値テキスト"/>
        <xdr:cNvSpPr txBox="1"/>
      </xdr:nvSpPr>
      <xdr:spPr>
        <a:xfrm>
          <a:off x="165989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41910</xdr:rowOff>
    </xdr:from>
    <xdr:to>
      <xdr:col>78</xdr:col>
      <xdr:colOff>120650</xdr:colOff>
      <xdr:row>55</xdr:row>
      <xdr:rowOff>143510</xdr:rowOff>
    </xdr:to>
    <xdr:sp macro="" textlink="">
      <xdr:nvSpPr>
        <xdr:cNvPr id="268" name="楕円 267"/>
        <xdr:cNvSpPr/>
      </xdr:nvSpPr>
      <xdr:spPr>
        <a:xfrm>
          <a:off x="156210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153687</xdr:rowOff>
    </xdr:from>
    <xdr:ext cx="736600" cy="259045"/>
    <xdr:sp macro="" textlink="">
      <xdr:nvSpPr>
        <xdr:cNvPr id="269" name="テキスト ボックス 268"/>
        <xdr:cNvSpPr txBox="1"/>
      </xdr:nvSpPr>
      <xdr:spPr>
        <a:xfrm>
          <a:off x="15290800" y="924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129540</xdr:rowOff>
    </xdr:from>
    <xdr:to>
      <xdr:col>74</xdr:col>
      <xdr:colOff>31750</xdr:colOff>
      <xdr:row>55</xdr:row>
      <xdr:rowOff>59690</xdr:rowOff>
    </xdr:to>
    <xdr:sp macro="" textlink="">
      <xdr:nvSpPr>
        <xdr:cNvPr id="270" name="楕円 269"/>
        <xdr:cNvSpPr/>
      </xdr:nvSpPr>
      <xdr:spPr>
        <a:xfrm>
          <a:off x="14732000" y="938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69867</xdr:rowOff>
    </xdr:from>
    <xdr:ext cx="762000" cy="259045"/>
    <xdr:sp macro="" textlink="">
      <xdr:nvSpPr>
        <xdr:cNvPr id="271" name="テキスト ボックス 270"/>
        <xdr:cNvSpPr txBox="1"/>
      </xdr:nvSpPr>
      <xdr:spPr>
        <a:xfrm>
          <a:off x="14401800" y="915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91440</xdr:rowOff>
    </xdr:from>
    <xdr:to>
      <xdr:col>69</xdr:col>
      <xdr:colOff>142875</xdr:colOff>
      <xdr:row>55</xdr:row>
      <xdr:rowOff>21590</xdr:rowOff>
    </xdr:to>
    <xdr:sp macro="" textlink="">
      <xdr:nvSpPr>
        <xdr:cNvPr id="272" name="楕円 271"/>
        <xdr:cNvSpPr/>
      </xdr:nvSpPr>
      <xdr:spPr>
        <a:xfrm>
          <a:off x="13843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31767</xdr:rowOff>
    </xdr:from>
    <xdr:ext cx="762000" cy="259045"/>
    <xdr:sp macro="" textlink="">
      <xdr:nvSpPr>
        <xdr:cNvPr id="273" name="テキスト ボックス 272"/>
        <xdr:cNvSpPr txBox="1"/>
      </xdr:nvSpPr>
      <xdr:spPr>
        <a:xfrm>
          <a:off x="13512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60960</xdr:rowOff>
    </xdr:from>
    <xdr:to>
      <xdr:col>65</xdr:col>
      <xdr:colOff>53975</xdr:colOff>
      <xdr:row>54</xdr:row>
      <xdr:rowOff>162560</xdr:rowOff>
    </xdr:to>
    <xdr:sp macro="" textlink="">
      <xdr:nvSpPr>
        <xdr:cNvPr id="274" name="楕円 273"/>
        <xdr:cNvSpPr/>
      </xdr:nvSpPr>
      <xdr:spPr>
        <a:xfrm>
          <a:off x="12954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1287</xdr:rowOff>
    </xdr:from>
    <xdr:ext cx="762000" cy="259045"/>
    <xdr:sp macro="" textlink="">
      <xdr:nvSpPr>
        <xdr:cNvPr id="275" name="テキスト ボックス 274"/>
        <xdr:cNvSpPr txBox="1"/>
      </xdr:nvSpPr>
      <xdr:spPr>
        <a:xfrm>
          <a:off x="12623800" y="908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補助費等に係る経常収支比率は、病院事業会計への繰出金が増加したものの、下水道事業会計への繰出金や私立幼稚園就園奨励費補助金が減少し、平成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した。ただし、平成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年度における経常的な補助費等は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4,308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8,671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万円増加している。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今後も補助金等の支出について整理・合理化に努める。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0" name="直線コネクタ 289"/>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1" name="テキスト ボックス 290"/>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2" name="直線コネクタ 291"/>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3" name="テキスト ボックス 292"/>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4" name="直線コネクタ 293"/>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5" name="テキスト ボックス 294"/>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6" name="直線コネクタ 295"/>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7" name="テキスト ボックス 296"/>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8" name="直線コネクタ 297"/>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9" name="テキスト ボックス 298"/>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0" name="直線コネクタ 299"/>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1" name="テキスト ボックス 300"/>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121557</xdr:rowOff>
    </xdr:from>
    <xdr:to>
      <xdr:col>82</xdr:col>
      <xdr:colOff>107950</xdr:colOff>
      <xdr:row>40</xdr:row>
      <xdr:rowOff>132443</xdr:rowOff>
    </xdr:to>
    <xdr:cxnSp macro="">
      <xdr:nvCxnSpPr>
        <xdr:cNvPr id="305" name="直線コネクタ 304"/>
        <xdr:cNvCxnSpPr/>
      </xdr:nvCxnSpPr>
      <xdr:spPr>
        <a:xfrm flipV="1">
          <a:off x="16510000" y="5607957"/>
          <a:ext cx="0" cy="1382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104520</xdr:rowOff>
    </xdr:from>
    <xdr:ext cx="762000" cy="259045"/>
    <xdr:sp macro="" textlink="">
      <xdr:nvSpPr>
        <xdr:cNvPr id="306" name="補助費等最小値テキスト"/>
        <xdr:cNvSpPr txBox="1"/>
      </xdr:nvSpPr>
      <xdr:spPr>
        <a:xfrm>
          <a:off x="16598900" y="696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132443</xdr:rowOff>
    </xdr:from>
    <xdr:to>
      <xdr:col>82</xdr:col>
      <xdr:colOff>196850</xdr:colOff>
      <xdr:row>40</xdr:row>
      <xdr:rowOff>132443</xdr:rowOff>
    </xdr:to>
    <xdr:cxnSp macro="">
      <xdr:nvCxnSpPr>
        <xdr:cNvPr id="307" name="直線コネクタ 306"/>
        <xdr:cNvCxnSpPr/>
      </xdr:nvCxnSpPr>
      <xdr:spPr>
        <a:xfrm>
          <a:off x="16421100" y="699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36484</xdr:rowOff>
    </xdr:from>
    <xdr:ext cx="762000" cy="259045"/>
    <xdr:sp macro="" textlink="">
      <xdr:nvSpPr>
        <xdr:cNvPr id="308" name="補助費等最大値テキスト"/>
        <xdr:cNvSpPr txBox="1"/>
      </xdr:nvSpPr>
      <xdr:spPr>
        <a:xfrm>
          <a:off x="16598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121557</xdr:rowOff>
    </xdr:from>
    <xdr:to>
      <xdr:col>82</xdr:col>
      <xdr:colOff>196850</xdr:colOff>
      <xdr:row>32</xdr:row>
      <xdr:rowOff>121557</xdr:rowOff>
    </xdr:to>
    <xdr:cxnSp macro="">
      <xdr:nvCxnSpPr>
        <xdr:cNvPr id="309" name="直線コネクタ 308"/>
        <xdr:cNvCxnSpPr/>
      </xdr:nvCxnSpPr>
      <xdr:spPr>
        <a:xfrm>
          <a:off x="16421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99786</xdr:rowOff>
    </xdr:from>
    <xdr:to>
      <xdr:col>82</xdr:col>
      <xdr:colOff>107950</xdr:colOff>
      <xdr:row>36</xdr:row>
      <xdr:rowOff>110672</xdr:rowOff>
    </xdr:to>
    <xdr:cxnSp macro="">
      <xdr:nvCxnSpPr>
        <xdr:cNvPr id="310" name="直線コネクタ 309"/>
        <xdr:cNvCxnSpPr/>
      </xdr:nvCxnSpPr>
      <xdr:spPr>
        <a:xfrm flipV="1">
          <a:off x="15671800" y="6271986"/>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138991</xdr:rowOff>
    </xdr:from>
    <xdr:ext cx="762000" cy="259045"/>
    <xdr:sp macro="" textlink="">
      <xdr:nvSpPr>
        <xdr:cNvPr id="311" name="補助費等平均値テキスト"/>
        <xdr:cNvSpPr txBox="1"/>
      </xdr:nvSpPr>
      <xdr:spPr>
        <a:xfrm>
          <a:off x="16598900" y="5968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122464</xdr:rowOff>
    </xdr:from>
    <xdr:to>
      <xdr:col>82</xdr:col>
      <xdr:colOff>158750</xdr:colOff>
      <xdr:row>36</xdr:row>
      <xdr:rowOff>52614</xdr:rowOff>
    </xdr:to>
    <xdr:sp macro="" textlink="">
      <xdr:nvSpPr>
        <xdr:cNvPr id="312" name="フローチャート: 判断 311"/>
        <xdr:cNvSpPr/>
      </xdr:nvSpPr>
      <xdr:spPr>
        <a:xfrm>
          <a:off x="164592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88900</xdr:rowOff>
    </xdr:from>
    <xdr:to>
      <xdr:col>78</xdr:col>
      <xdr:colOff>69850</xdr:colOff>
      <xdr:row>36</xdr:row>
      <xdr:rowOff>110672</xdr:rowOff>
    </xdr:to>
    <xdr:cxnSp macro="">
      <xdr:nvCxnSpPr>
        <xdr:cNvPr id="313" name="直線コネクタ 312"/>
        <xdr:cNvCxnSpPr/>
      </xdr:nvCxnSpPr>
      <xdr:spPr>
        <a:xfrm>
          <a:off x="14782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144236</xdr:rowOff>
    </xdr:from>
    <xdr:to>
      <xdr:col>78</xdr:col>
      <xdr:colOff>120650</xdr:colOff>
      <xdr:row>36</xdr:row>
      <xdr:rowOff>74386</xdr:rowOff>
    </xdr:to>
    <xdr:sp macro="" textlink="">
      <xdr:nvSpPr>
        <xdr:cNvPr id="314" name="フローチャート: 判断 313"/>
        <xdr:cNvSpPr/>
      </xdr:nvSpPr>
      <xdr:spPr>
        <a:xfrm>
          <a:off x="15621000" y="614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84563</xdr:rowOff>
    </xdr:from>
    <xdr:ext cx="736600" cy="259045"/>
    <xdr:sp macro="" textlink="">
      <xdr:nvSpPr>
        <xdr:cNvPr id="315" name="テキスト ボックス 314"/>
        <xdr:cNvSpPr txBox="1"/>
      </xdr:nvSpPr>
      <xdr:spPr>
        <a:xfrm>
          <a:off x="15290800" y="59138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88900</xdr:rowOff>
    </xdr:from>
    <xdr:to>
      <xdr:col>73</xdr:col>
      <xdr:colOff>180975</xdr:colOff>
      <xdr:row>36</xdr:row>
      <xdr:rowOff>110672</xdr:rowOff>
    </xdr:to>
    <xdr:cxnSp macro="">
      <xdr:nvCxnSpPr>
        <xdr:cNvPr id="316" name="直線コネクタ 315"/>
        <xdr:cNvCxnSpPr/>
      </xdr:nvCxnSpPr>
      <xdr:spPr>
        <a:xfrm flipV="1">
          <a:off x="13893800" y="6261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111578</xdr:rowOff>
    </xdr:from>
    <xdr:to>
      <xdr:col>74</xdr:col>
      <xdr:colOff>31750</xdr:colOff>
      <xdr:row>36</xdr:row>
      <xdr:rowOff>41728</xdr:rowOff>
    </xdr:to>
    <xdr:sp macro="" textlink="">
      <xdr:nvSpPr>
        <xdr:cNvPr id="317" name="フローチャート: 判断 316"/>
        <xdr:cNvSpPr/>
      </xdr:nvSpPr>
      <xdr:spPr>
        <a:xfrm>
          <a:off x="14732000" y="611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51905</xdr:rowOff>
    </xdr:from>
    <xdr:ext cx="762000" cy="259045"/>
    <xdr:sp macro="" textlink="">
      <xdr:nvSpPr>
        <xdr:cNvPr id="318" name="テキスト ボックス 317"/>
        <xdr:cNvSpPr txBox="1"/>
      </xdr:nvSpPr>
      <xdr:spPr>
        <a:xfrm>
          <a:off x="14401800" y="588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78014</xdr:rowOff>
    </xdr:from>
    <xdr:to>
      <xdr:col>69</xdr:col>
      <xdr:colOff>92075</xdr:colOff>
      <xdr:row>36</xdr:row>
      <xdr:rowOff>110672</xdr:rowOff>
    </xdr:to>
    <xdr:cxnSp macro="">
      <xdr:nvCxnSpPr>
        <xdr:cNvPr id="319" name="直線コネクタ 318"/>
        <xdr:cNvCxnSpPr/>
      </xdr:nvCxnSpPr>
      <xdr:spPr>
        <a:xfrm>
          <a:off x="13004800" y="625021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155122</xdr:rowOff>
    </xdr:from>
    <xdr:to>
      <xdr:col>69</xdr:col>
      <xdr:colOff>142875</xdr:colOff>
      <xdr:row>36</xdr:row>
      <xdr:rowOff>85272</xdr:rowOff>
    </xdr:to>
    <xdr:sp macro="" textlink="">
      <xdr:nvSpPr>
        <xdr:cNvPr id="320" name="フローチャート: 判断 319"/>
        <xdr:cNvSpPr/>
      </xdr:nvSpPr>
      <xdr:spPr>
        <a:xfrm>
          <a:off x="13843000" y="615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95449</xdr:rowOff>
    </xdr:from>
    <xdr:ext cx="762000" cy="259045"/>
    <xdr:sp macro="" textlink="">
      <xdr:nvSpPr>
        <xdr:cNvPr id="321" name="テキスト ボックス 320"/>
        <xdr:cNvSpPr txBox="1"/>
      </xdr:nvSpPr>
      <xdr:spPr>
        <a:xfrm>
          <a:off x="13512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122464</xdr:rowOff>
    </xdr:from>
    <xdr:to>
      <xdr:col>65</xdr:col>
      <xdr:colOff>53975</xdr:colOff>
      <xdr:row>36</xdr:row>
      <xdr:rowOff>52614</xdr:rowOff>
    </xdr:to>
    <xdr:sp macro="" textlink="">
      <xdr:nvSpPr>
        <xdr:cNvPr id="322" name="フローチャート: 判断 321"/>
        <xdr:cNvSpPr/>
      </xdr:nvSpPr>
      <xdr:spPr>
        <a:xfrm>
          <a:off x="12954000" y="612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62791</xdr:rowOff>
    </xdr:from>
    <xdr:ext cx="762000" cy="259045"/>
    <xdr:sp macro="" textlink="">
      <xdr:nvSpPr>
        <xdr:cNvPr id="323" name="テキスト ボックス 322"/>
        <xdr:cNvSpPr txBox="1"/>
      </xdr:nvSpPr>
      <xdr:spPr>
        <a:xfrm>
          <a:off x="12623800" y="589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48986</xdr:rowOff>
    </xdr:from>
    <xdr:to>
      <xdr:col>82</xdr:col>
      <xdr:colOff>158750</xdr:colOff>
      <xdr:row>36</xdr:row>
      <xdr:rowOff>150586</xdr:rowOff>
    </xdr:to>
    <xdr:sp macro="" textlink="">
      <xdr:nvSpPr>
        <xdr:cNvPr id="329" name="楕円 328"/>
        <xdr:cNvSpPr/>
      </xdr:nvSpPr>
      <xdr:spPr>
        <a:xfrm>
          <a:off x="16459200" y="622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21063</xdr:rowOff>
    </xdr:from>
    <xdr:ext cx="762000" cy="259045"/>
    <xdr:sp macro="" textlink="">
      <xdr:nvSpPr>
        <xdr:cNvPr id="330" name="補助費等該当値テキスト"/>
        <xdr:cNvSpPr txBox="1"/>
      </xdr:nvSpPr>
      <xdr:spPr>
        <a:xfrm>
          <a:off x="16598900" y="619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59872</xdr:rowOff>
    </xdr:from>
    <xdr:to>
      <xdr:col>78</xdr:col>
      <xdr:colOff>120650</xdr:colOff>
      <xdr:row>36</xdr:row>
      <xdr:rowOff>161472</xdr:rowOff>
    </xdr:to>
    <xdr:sp macro="" textlink="">
      <xdr:nvSpPr>
        <xdr:cNvPr id="331" name="楕円 330"/>
        <xdr:cNvSpPr/>
      </xdr:nvSpPr>
      <xdr:spPr>
        <a:xfrm>
          <a:off x="15621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146249</xdr:rowOff>
    </xdr:from>
    <xdr:ext cx="736600" cy="259045"/>
    <xdr:sp macro="" textlink="">
      <xdr:nvSpPr>
        <xdr:cNvPr id="332" name="テキスト ボックス 331"/>
        <xdr:cNvSpPr txBox="1"/>
      </xdr:nvSpPr>
      <xdr:spPr>
        <a:xfrm>
          <a:off x="15290800" y="6318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38100</xdr:rowOff>
    </xdr:from>
    <xdr:to>
      <xdr:col>74</xdr:col>
      <xdr:colOff>31750</xdr:colOff>
      <xdr:row>36</xdr:row>
      <xdr:rowOff>139700</xdr:rowOff>
    </xdr:to>
    <xdr:sp macro="" textlink="">
      <xdr:nvSpPr>
        <xdr:cNvPr id="333" name="楕円 332"/>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124477</xdr:rowOff>
    </xdr:from>
    <xdr:ext cx="762000" cy="259045"/>
    <xdr:sp macro="" textlink="">
      <xdr:nvSpPr>
        <xdr:cNvPr id="334" name="テキスト ボックス 333"/>
        <xdr:cNvSpPr txBox="1"/>
      </xdr:nvSpPr>
      <xdr:spPr>
        <a:xfrm>
          <a:off x="14401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59872</xdr:rowOff>
    </xdr:from>
    <xdr:to>
      <xdr:col>69</xdr:col>
      <xdr:colOff>142875</xdr:colOff>
      <xdr:row>36</xdr:row>
      <xdr:rowOff>161472</xdr:rowOff>
    </xdr:to>
    <xdr:sp macro="" textlink="">
      <xdr:nvSpPr>
        <xdr:cNvPr id="335" name="楕円 334"/>
        <xdr:cNvSpPr/>
      </xdr:nvSpPr>
      <xdr:spPr>
        <a:xfrm>
          <a:off x="13843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146249</xdr:rowOff>
    </xdr:from>
    <xdr:ext cx="762000" cy="259045"/>
    <xdr:sp macro="" textlink="">
      <xdr:nvSpPr>
        <xdr:cNvPr id="336" name="テキスト ボックス 335"/>
        <xdr:cNvSpPr txBox="1"/>
      </xdr:nvSpPr>
      <xdr:spPr>
        <a:xfrm>
          <a:off x="13512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27214</xdr:rowOff>
    </xdr:from>
    <xdr:to>
      <xdr:col>65</xdr:col>
      <xdr:colOff>53975</xdr:colOff>
      <xdr:row>36</xdr:row>
      <xdr:rowOff>128814</xdr:rowOff>
    </xdr:to>
    <xdr:sp macro="" textlink="">
      <xdr:nvSpPr>
        <xdr:cNvPr id="337" name="楕円 336"/>
        <xdr:cNvSpPr/>
      </xdr:nvSpPr>
      <xdr:spPr>
        <a:xfrm>
          <a:off x="12954000" y="6199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113591</xdr:rowOff>
    </xdr:from>
    <xdr:ext cx="762000" cy="259045"/>
    <xdr:sp macro="" textlink="">
      <xdr:nvSpPr>
        <xdr:cNvPr id="338" name="テキスト ボックス 337"/>
        <xdr:cNvSpPr txBox="1"/>
      </xdr:nvSpPr>
      <xdr:spPr>
        <a:xfrm>
          <a:off x="12623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公債費に係る経常収支比率は、臨時地方道路整備債償還額の減少などにより平成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年度における公債費は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万円で、平成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万円減少した。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類似団体内の順位でも比較的上位に位置しており、今後も将来負担を見据えた計画的な地方債の借入を行うことで、公債費負担の抑制に努める。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50800</xdr:rowOff>
    </xdr:from>
    <xdr:to>
      <xdr:col>24</xdr:col>
      <xdr:colOff>25400</xdr:colOff>
      <xdr:row>81</xdr:row>
      <xdr:rowOff>31750</xdr:rowOff>
    </xdr:to>
    <xdr:cxnSp macro="">
      <xdr:nvCxnSpPr>
        <xdr:cNvPr id="366" name="直線コネクタ 365"/>
        <xdr:cNvCxnSpPr/>
      </xdr:nvCxnSpPr>
      <xdr:spPr>
        <a:xfrm flipV="1">
          <a:off x="4826000" y="12738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3827</xdr:rowOff>
    </xdr:from>
    <xdr:ext cx="762000" cy="259045"/>
    <xdr:sp macro="" textlink="">
      <xdr:nvSpPr>
        <xdr:cNvPr id="367" name="公債費最小値テキスト"/>
        <xdr:cNvSpPr txBox="1"/>
      </xdr:nvSpPr>
      <xdr:spPr>
        <a:xfrm>
          <a:off x="49149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31750</xdr:rowOff>
    </xdr:from>
    <xdr:to>
      <xdr:col>24</xdr:col>
      <xdr:colOff>114300</xdr:colOff>
      <xdr:row>81</xdr:row>
      <xdr:rowOff>31750</xdr:rowOff>
    </xdr:to>
    <xdr:cxnSp macro="">
      <xdr:nvCxnSpPr>
        <xdr:cNvPr id="368" name="直線コネクタ 367"/>
        <xdr:cNvCxnSpPr/>
      </xdr:nvCxnSpPr>
      <xdr:spPr>
        <a:xfrm>
          <a:off x="4737100" y="1391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137177</xdr:rowOff>
    </xdr:from>
    <xdr:ext cx="762000" cy="259045"/>
    <xdr:sp macro="" textlink="">
      <xdr:nvSpPr>
        <xdr:cNvPr id="369" name="公債費最大値テキスト"/>
        <xdr:cNvSpPr txBox="1"/>
      </xdr:nvSpPr>
      <xdr:spPr>
        <a:xfrm>
          <a:off x="4914900" y="1248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50800</xdr:rowOff>
    </xdr:from>
    <xdr:to>
      <xdr:col>24</xdr:col>
      <xdr:colOff>114300</xdr:colOff>
      <xdr:row>74</xdr:row>
      <xdr:rowOff>50800</xdr:rowOff>
    </xdr:to>
    <xdr:cxnSp macro="">
      <xdr:nvCxnSpPr>
        <xdr:cNvPr id="370" name="直線コネクタ 369"/>
        <xdr:cNvCxnSpPr/>
      </xdr:nvCxnSpPr>
      <xdr:spPr>
        <a:xfrm>
          <a:off x="4737100" y="1273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43180</xdr:rowOff>
    </xdr:from>
    <xdr:to>
      <xdr:col>24</xdr:col>
      <xdr:colOff>25400</xdr:colOff>
      <xdr:row>76</xdr:row>
      <xdr:rowOff>104139</xdr:rowOff>
    </xdr:to>
    <xdr:cxnSp macro="">
      <xdr:nvCxnSpPr>
        <xdr:cNvPr id="371" name="直線コネクタ 370"/>
        <xdr:cNvCxnSpPr/>
      </xdr:nvCxnSpPr>
      <xdr:spPr>
        <a:xfrm flipV="1">
          <a:off x="3987800" y="13073380"/>
          <a:ext cx="8382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113047</xdr:rowOff>
    </xdr:from>
    <xdr:ext cx="762000" cy="259045"/>
    <xdr:sp macro="" textlink="">
      <xdr:nvSpPr>
        <xdr:cNvPr id="372" name="公債費平均値テキスト"/>
        <xdr:cNvSpPr txBox="1"/>
      </xdr:nvSpPr>
      <xdr:spPr>
        <a:xfrm>
          <a:off x="4914900" y="13314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140970</xdr:rowOff>
    </xdr:from>
    <xdr:to>
      <xdr:col>24</xdr:col>
      <xdr:colOff>76200</xdr:colOff>
      <xdr:row>78</xdr:row>
      <xdr:rowOff>71120</xdr:rowOff>
    </xdr:to>
    <xdr:sp macro="" textlink="">
      <xdr:nvSpPr>
        <xdr:cNvPr id="373" name="フローチャート: 判断 372"/>
        <xdr:cNvSpPr/>
      </xdr:nvSpPr>
      <xdr:spPr>
        <a:xfrm>
          <a:off x="47752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149861</xdr:rowOff>
    </xdr:to>
    <xdr:cxnSp macro="">
      <xdr:nvCxnSpPr>
        <xdr:cNvPr id="374" name="直線コネクタ 373"/>
        <xdr:cNvCxnSpPr/>
      </xdr:nvCxnSpPr>
      <xdr:spPr>
        <a:xfrm flipV="1">
          <a:off x="3098800" y="131343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0</xdr:rowOff>
    </xdr:from>
    <xdr:to>
      <xdr:col>20</xdr:col>
      <xdr:colOff>38100</xdr:colOff>
      <xdr:row>78</xdr:row>
      <xdr:rowOff>101600</xdr:rowOff>
    </xdr:to>
    <xdr:sp macro="" textlink="">
      <xdr:nvSpPr>
        <xdr:cNvPr id="375" name="フローチャート: 判断 374"/>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76" name="テキスト ボックス 375"/>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149861</xdr:rowOff>
    </xdr:from>
    <xdr:to>
      <xdr:col>15</xdr:col>
      <xdr:colOff>98425</xdr:colOff>
      <xdr:row>77</xdr:row>
      <xdr:rowOff>92711</xdr:rowOff>
    </xdr:to>
    <xdr:cxnSp macro="">
      <xdr:nvCxnSpPr>
        <xdr:cNvPr id="377" name="直線コネクタ 376"/>
        <xdr:cNvCxnSpPr/>
      </xdr:nvCxnSpPr>
      <xdr:spPr>
        <a:xfrm flipV="1">
          <a:off x="2209800" y="13180061"/>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148589</xdr:rowOff>
    </xdr:from>
    <xdr:to>
      <xdr:col>15</xdr:col>
      <xdr:colOff>149225</xdr:colOff>
      <xdr:row>78</xdr:row>
      <xdr:rowOff>78739</xdr:rowOff>
    </xdr:to>
    <xdr:sp macro="" textlink="">
      <xdr:nvSpPr>
        <xdr:cNvPr id="378" name="フローチャート: 判断 377"/>
        <xdr:cNvSpPr/>
      </xdr:nvSpPr>
      <xdr:spPr>
        <a:xfrm>
          <a:off x="3048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63516</xdr:rowOff>
    </xdr:from>
    <xdr:ext cx="762000" cy="259045"/>
    <xdr:sp macro="" textlink="">
      <xdr:nvSpPr>
        <xdr:cNvPr id="379" name="テキスト ボックス 378"/>
        <xdr:cNvSpPr txBox="1"/>
      </xdr:nvSpPr>
      <xdr:spPr>
        <a:xfrm>
          <a:off x="27178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92711</xdr:rowOff>
    </xdr:from>
    <xdr:to>
      <xdr:col>11</xdr:col>
      <xdr:colOff>9525</xdr:colOff>
      <xdr:row>77</xdr:row>
      <xdr:rowOff>115570</xdr:rowOff>
    </xdr:to>
    <xdr:cxnSp macro="">
      <xdr:nvCxnSpPr>
        <xdr:cNvPr id="380" name="直線コネクタ 379"/>
        <xdr:cNvCxnSpPr/>
      </xdr:nvCxnSpPr>
      <xdr:spPr>
        <a:xfrm flipV="1">
          <a:off x="1320800" y="13294361"/>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53339</xdr:rowOff>
    </xdr:from>
    <xdr:to>
      <xdr:col>11</xdr:col>
      <xdr:colOff>60325</xdr:colOff>
      <xdr:row>78</xdr:row>
      <xdr:rowOff>154939</xdr:rowOff>
    </xdr:to>
    <xdr:sp macro="" textlink="">
      <xdr:nvSpPr>
        <xdr:cNvPr id="381" name="フローチャート: 判断 380"/>
        <xdr:cNvSpPr/>
      </xdr:nvSpPr>
      <xdr:spPr>
        <a:xfrm>
          <a:off x="2159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139716</xdr:rowOff>
    </xdr:from>
    <xdr:ext cx="762000" cy="259045"/>
    <xdr:sp macro="" textlink="">
      <xdr:nvSpPr>
        <xdr:cNvPr id="382" name="テキスト ボックス 381"/>
        <xdr:cNvSpPr txBox="1"/>
      </xdr:nvSpPr>
      <xdr:spPr>
        <a:xfrm>
          <a:off x="1828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83820</xdr:rowOff>
    </xdr:from>
    <xdr:to>
      <xdr:col>6</xdr:col>
      <xdr:colOff>171450</xdr:colOff>
      <xdr:row>79</xdr:row>
      <xdr:rowOff>13970</xdr:rowOff>
    </xdr:to>
    <xdr:sp macro="" textlink="">
      <xdr:nvSpPr>
        <xdr:cNvPr id="383" name="フローチャート: 判断 382"/>
        <xdr:cNvSpPr/>
      </xdr:nvSpPr>
      <xdr:spPr>
        <a:xfrm>
          <a:off x="12700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170197</xdr:rowOff>
    </xdr:from>
    <xdr:ext cx="762000" cy="259045"/>
    <xdr:sp macro="" textlink="">
      <xdr:nvSpPr>
        <xdr:cNvPr id="384" name="テキスト ボックス 383"/>
        <xdr:cNvSpPr txBox="1"/>
      </xdr:nvSpPr>
      <xdr:spPr>
        <a:xfrm>
          <a:off x="939800" y="1354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163830</xdr:rowOff>
    </xdr:from>
    <xdr:to>
      <xdr:col>24</xdr:col>
      <xdr:colOff>76200</xdr:colOff>
      <xdr:row>76</xdr:row>
      <xdr:rowOff>93980</xdr:rowOff>
    </xdr:to>
    <xdr:sp macro="" textlink="">
      <xdr:nvSpPr>
        <xdr:cNvPr id="390" name="楕円 389"/>
        <xdr:cNvSpPr/>
      </xdr:nvSpPr>
      <xdr:spPr>
        <a:xfrm>
          <a:off x="47752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8907</xdr:rowOff>
    </xdr:from>
    <xdr:ext cx="762000" cy="259045"/>
    <xdr:sp macro="" textlink="">
      <xdr:nvSpPr>
        <xdr:cNvPr id="391" name="公債費該当値テキスト"/>
        <xdr:cNvSpPr txBox="1"/>
      </xdr:nvSpPr>
      <xdr:spPr>
        <a:xfrm>
          <a:off x="49149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99061</xdr:rowOff>
    </xdr:from>
    <xdr:to>
      <xdr:col>15</xdr:col>
      <xdr:colOff>149225</xdr:colOff>
      <xdr:row>77</xdr:row>
      <xdr:rowOff>29211</xdr:rowOff>
    </xdr:to>
    <xdr:sp macro="" textlink="">
      <xdr:nvSpPr>
        <xdr:cNvPr id="394" name="楕円 39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39387</xdr:rowOff>
    </xdr:from>
    <xdr:ext cx="762000" cy="259045"/>
    <xdr:sp macro="" textlink="">
      <xdr:nvSpPr>
        <xdr:cNvPr id="395" name="テキスト ボックス 394"/>
        <xdr:cNvSpPr txBox="1"/>
      </xdr:nvSpPr>
      <xdr:spPr>
        <a:xfrm>
          <a:off x="2717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41911</xdr:rowOff>
    </xdr:from>
    <xdr:to>
      <xdr:col>11</xdr:col>
      <xdr:colOff>60325</xdr:colOff>
      <xdr:row>77</xdr:row>
      <xdr:rowOff>143511</xdr:rowOff>
    </xdr:to>
    <xdr:sp macro="" textlink="">
      <xdr:nvSpPr>
        <xdr:cNvPr id="396" name="楕円 395"/>
        <xdr:cNvSpPr/>
      </xdr:nvSpPr>
      <xdr:spPr>
        <a:xfrm>
          <a:off x="2159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97" name="テキスト ボックス 396"/>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98" name="楕円 397"/>
        <xdr:cNvSpPr/>
      </xdr:nvSpPr>
      <xdr:spPr>
        <a:xfrm>
          <a:off x="1270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99" name="テキスト ボックス 398"/>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年度は、人件費や扶助費が増加した</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、物件費や補助費等が減少したため、公債費を除く経常経費の合計については平成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年度と比べ</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類似団体内の順位や全国平均と同程度となったが、今後もすべての費用について歳出削減に努める。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85090</xdr:rowOff>
    </xdr:from>
    <xdr:to>
      <xdr:col>82</xdr:col>
      <xdr:colOff>107950</xdr:colOff>
      <xdr:row>81</xdr:row>
      <xdr:rowOff>69850</xdr:rowOff>
    </xdr:to>
    <xdr:cxnSp macro="">
      <xdr:nvCxnSpPr>
        <xdr:cNvPr id="427" name="直線コネクタ 426"/>
        <xdr:cNvCxnSpPr/>
      </xdr:nvCxnSpPr>
      <xdr:spPr>
        <a:xfrm flipV="1">
          <a:off x="16510000" y="1260094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41927</xdr:rowOff>
    </xdr:from>
    <xdr:ext cx="762000" cy="259045"/>
    <xdr:sp macro="" textlink="">
      <xdr:nvSpPr>
        <xdr:cNvPr id="428"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69850</xdr:rowOff>
    </xdr:from>
    <xdr:to>
      <xdr:col>82</xdr:col>
      <xdr:colOff>196850</xdr:colOff>
      <xdr:row>81</xdr:row>
      <xdr:rowOff>69850</xdr:rowOff>
    </xdr:to>
    <xdr:cxnSp macro="">
      <xdr:nvCxnSpPr>
        <xdr:cNvPr id="429" name="直線コネクタ 428"/>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17</xdr:rowOff>
    </xdr:from>
    <xdr:ext cx="762000" cy="259045"/>
    <xdr:sp macro="" textlink="">
      <xdr:nvSpPr>
        <xdr:cNvPr id="430" name="公債費以外最大値テキスト"/>
        <xdr:cNvSpPr txBox="1"/>
      </xdr:nvSpPr>
      <xdr:spPr>
        <a:xfrm>
          <a:off x="16598900" y="1234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85090</xdr:rowOff>
    </xdr:from>
    <xdr:to>
      <xdr:col>82</xdr:col>
      <xdr:colOff>196850</xdr:colOff>
      <xdr:row>73</xdr:row>
      <xdr:rowOff>85090</xdr:rowOff>
    </xdr:to>
    <xdr:cxnSp macro="">
      <xdr:nvCxnSpPr>
        <xdr:cNvPr id="431" name="直線コネクタ 430"/>
        <xdr:cNvCxnSpPr/>
      </xdr:nvCxnSpPr>
      <xdr:spPr>
        <a:xfrm>
          <a:off x="16421100" y="12600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20320</xdr:rowOff>
    </xdr:to>
    <xdr:cxnSp macro="">
      <xdr:nvCxnSpPr>
        <xdr:cNvPr id="432" name="直線コネクタ 431"/>
        <xdr:cNvCxnSpPr/>
      </xdr:nvCxnSpPr>
      <xdr:spPr>
        <a:xfrm flipV="1">
          <a:off x="15671800" y="1331722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81297</xdr:rowOff>
    </xdr:from>
    <xdr:ext cx="762000" cy="259045"/>
    <xdr:sp macro="" textlink="">
      <xdr:nvSpPr>
        <xdr:cNvPr id="433" name="公債費以外平均値テキスト"/>
        <xdr:cNvSpPr txBox="1"/>
      </xdr:nvSpPr>
      <xdr:spPr>
        <a:xfrm>
          <a:off x="16598900" y="1311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4" name="フローチャート: 判断 433"/>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104139</xdr:rowOff>
    </xdr:from>
    <xdr:to>
      <xdr:col>78</xdr:col>
      <xdr:colOff>69850</xdr:colOff>
      <xdr:row>78</xdr:row>
      <xdr:rowOff>20320</xdr:rowOff>
    </xdr:to>
    <xdr:cxnSp macro="">
      <xdr:nvCxnSpPr>
        <xdr:cNvPr id="435" name="直線コネクタ 434"/>
        <xdr:cNvCxnSpPr/>
      </xdr:nvCxnSpPr>
      <xdr:spPr>
        <a:xfrm>
          <a:off x="14782800" y="13134339"/>
          <a:ext cx="889000" cy="259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11430</xdr:rowOff>
    </xdr:from>
    <xdr:to>
      <xdr:col>78</xdr:col>
      <xdr:colOff>120650</xdr:colOff>
      <xdr:row>77</xdr:row>
      <xdr:rowOff>113030</xdr:rowOff>
    </xdr:to>
    <xdr:sp macro="" textlink="">
      <xdr:nvSpPr>
        <xdr:cNvPr id="436" name="フローチャート: 判断 435"/>
        <xdr:cNvSpPr/>
      </xdr:nvSpPr>
      <xdr:spPr>
        <a:xfrm>
          <a:off x="15621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123207</xdr:rowOff>
    </xdr:from>
    <xdr:ext cx="736600" cy="259045"/>
    <xdr:sp macro="" textlink="">
      <xdr:nvSpPr>
        <xdr:cNvPr id="437" name="テキスト ボックス 436"/>
        <xdr:cNvSpPr txBox="1"/>
      </xdr:nvSpPr>
      <xdr:spPr>
        <a:xfrm>
          <a:off x="15290800" y="1298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104139</xdr:rowOff>
    </xdr:from>
    <xdr:to>
      <xdr:col>73</xdr:col>
      <xdr:colOff>180975</xdr:colOff>
      <xdr:row>76</xdr:row>
      <xdr:rowOff>142239</xdr:rowOff>
    </xdr:to>
    <xdr:cxnSp macro="">
      <xdr:nvCxnSpPr>
        <xdr:cNvPr id="438" name="直線コネクタ 437"/>
        <xdr:cNvCxnSpPr/>
      </xdr:nvCxnSpPr>
      <xdr:spPr>
        <a:xfrm flipV="1">
          <a:off x="13893800" y="1313433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22861</xdr:rowOff>
    </xdr:from>
    <xdr:to>
      <xdr:col>74</xdr:col>
      <xdr:colOff>31750</xdr:colOff>
      <xdr:row>76</xdr:row>
      <xdr:rowOff>124461</xdr:rowOff>
    </xdr:to>
    <xdr:sp macro="" textlink="">
      <xdr:nvSpPr>
        <xdr:cNvPr id="439" name="フローチャート: 判断 438"/>
        <xdr:cNvSpPr/>
      </xdr:nvSpPr>
      <xdr:spPr>
        <a:xfrm>
          <a:off x="14732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134637</xdr:rowOff>
    </xdr:from>
    <xdr:ext cx="762000" cy="259045"/>
    <xdr:sp macro="" textlink="">
      <xdr:nvSpPr>
        <xdr:cNvPr id="440" name="テキスト ボックス 439"/>
        <xdr:cNvSpPr txBox="1"/>
      </xdr:nvSpPr>
      <xdr:spPr>
        <a:xfrm>
          <a:off x="14401800" y="1282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130810</xdr:rowOff>
    </xdr:from>
    <xdr:to>
      <xdr:col>69</xdr:col>
      <xdr:colOff>92075</xdr:colOff>
      <xdr:row>76</xdr:row>
      <xdr:rowOff>142239</xdr:rowOff>
    </xdr:to>
    <xdr:cxnSp macro="">
      <xdr:nvCxnSpPr>
        <xdr:cNvPr id="441" name="直線コネクタ 440"/>
        <xdr:cNvCxnSpPr/>
      </xdr:nvCxnSpPr>
      <xdr:spPr>
        <a:xfrm>
          <a:off x="13004800" y="12989560"/>
          <a:ext cx="889000" cy="18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15239</xdr:rowOff>
    </xdr:from>
    <xdr:to>
      <xdr:col>69</xdr:col>
      <xdr:colOff>142875</xdr:colOff>
      <xdr:row>76</xdr:row>
      <xdr:rowOff>116839</xdr:rowOff>
    </xdr:to>
    <xdr:sp macro="" textlink="">
      <xdr:nvSpPr>
        <xdr:cNvPr id="442" name="フローチャート: 判断 441"/>
        <xdr:cNvSpPr/>
      </xdr:nvSpPr>
      <xdr:spPr>
        <a:xfrm>
          <a:off x="13843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127017</xdr:rowOff>
    </xdr:from>
    <xdr:ext cx="762000" cy="259045"/>
    <xdr:sp macro="" textlink="">
      <xdr:nvSpPr>
        <xdr:cNvPr id="443" name="テキスト ボックス 442"/>
        <xdr:cNvSpPr txBox="1"/>
      </xdr:nvSpPr>
      <xdr:spPr>
        <a:xfrm>
          <a:off x="135128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51" name="楕円 450"/>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36847</xdr:rowOff>
    </xdr:from>
    <xdr:ext cx="762000" cy="259045"/>
    <xdr:sp macro="" textlink="">
      <xdr:nvSpPr>
        <xdr:cNvPr id="452" name="公債費以外該当値テキスト"/>
        <xdr:cNvSpPr txBox="1"/>
      </xdr:nvSpPr>
      <xdr:spPr>
        <a:xfrm>
          <a:off x="16598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140970</xdr:rowOff>
    </xdr:from>
    <xdr:to>
      <xdr:col>78</xdr:col>
      <xdr:colOff>120650</xdr:colOff>
      <xdr:row>78</xdr:row>
      <xdr:rowOff>71120</xdr:rowOff>
    </xdr:to>
    <xdr:sp macro="" textlink="">
      <xdr:nvSpPr>
        <xdr:cNvPr id="453" name="楕円 452"/>
        <xdr:cNvSpPr/>
      </xdr:nvSpPr>
      <xdr:spPr>
        <a:xfrm>
          <a:off x="15621000" y="1334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55897</xdr:rowOff>
    </xdr:from>
    <xdr:ext cx="736600" cy="259045"/>
    <xdr:sp macro="" textlink="">
      <xdr:nvSpPr>
        <xdr:cNvPr id="454" name="テキスト ボックス 453"/>
        <xdr:cNvSpPr txBox="1"/>
      </xdr:nvSpPr>
      <xdr:spPr>
        <a:xfrm>
          <a:off x="15290800" y="13428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53339</xdr:rowOff>
    </xdr:from>
    <xdr:to>
      <xdr:col>74</xdr:col>
      <xdr:colOff>31750</xdr:colOff>
      <xdr:row>76</xdr:row>
      <xdr:rowOff>154939</xdr:rowOff>
    </xdr:to>
    <xdr:sp macro="" textlink="">
      <xdr:nvSpPr>
        <xdr:cNvPr id="455" name="楕円 454"/>
        <xdr:cNvSpPr/>
      </xdr:nvSpPr>
      <xdr:spPr>
        <a:xfrm>
          <a:off x="14732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139716</xdr:rowOff>
    </xdr:from>
    <xdr:ext cx="762000" cy="259045"/>
    <xdr:sp macro="" textlink="">
      <xdr:nvSpPr>
        <xdr:cNvPr id="456" name="テキスト ボックス 455"/>
        <xdr:cNvSpPr txBox="1"/>
      </xdr:nvSpPr>
      <xdr:spPr>
        <a:xfrm>
          <a:off x="14401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91439</xdr:rowOff>
    </xdr:from>
    <xdr:to>
      <xdr:col>69</xdr:col>
      <xdr:colOff>142875</xdr:colOff>
      <xdr:row>77</xdr:row>
      <xdr:rowOff>21589</xdr:rowOff>
    </xdr:to>
    <xdr:sp macro="" textlink="">
      <xdr:nvSpPr>
        <xdr:cNvPr id="457" name="楕円 456"/>
        <xdr:cNvSpPr/>
      </xdr:nvSpPr>
      <xdr:spPr>
        <a:xfrm>
          <a:off x="13843000" y="1312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6366</xdr:rowOff>
    </xdr:from>
    <xdr:ext cx="762000" cy="259045"/>
    <xdr:sp macro="" textlink="">
      <xdr:nvSpPr>
        <xdr:cNvPr id="458" name="テキスト ボックス 457"/>
        <xdr:cNvSpPr txBox="1"/>
      </xdr:nvSpPr>
      <xdr:spPr>
        <a:xfrm>
          <a:off x="13512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80010</xdr:rowOff>
    </xdr:from>
    <xdr:to>
      <xdr:col>65</xdr:col>
      <xdr:colOff>53975</xdr:colOff>
      <xdr:row>76</xdr:row>
      <xdr:rowOff>10161</xdr:rowOff>
    </xdr:to>
    <xdr:sp macro="" textlink="">
      <xdr:nvSpPr>
        <xdr:cNvPr id="459" name="楕円 458"/>
        <xdr:cNvSpPr/>
      </xdr:nvSpPr>
      <xdr:spPr>
        <a:xfrm>
          <a:off x="12954000" y="129387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20337</xdr:rowOff>
    </xdr:from>
    <xdr:ext cx="762000" cy="259045"/>
    <xdr:sp macro="" textlink="">
      <xdr:nvSpPr>
        <xdr:cNvPr id="460" name="テキスト ボックス 459"/>
        <xdr:cNvSpPr txBox="1"/>
      </xdr:nvSpPr>
      <xdr:spPr>
        <a:xfrm>
          <a:off x="126238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41443</xdr:rowOff>
    </xdr:to>
    <xdr:cxnSp macro="">
      <xdr:nvCxnSpPr>
        <xdr:cNvPr id="43" name="直線コネクタ 42"/>
        <xdr:cNvCxnSpPr/>
      </xdr:nvCxnSpPr>
      <xdr:spPr bwMode="auto">
        <a:xfrm flipV="1">
          <a:off x="5651500" y="2140524"/>
          <a:ext cx="0" cy="13775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13520</xdr:rowOff>
    </xdr:from>
    <xdr:ext cx="762000" cy="259045"/>
    <xdr:sp macro="" textlink="">
      <xdr:nvSpPr>
        <xdr:cNvPr id="44" name="人口1人当たり決算額の推移最小値テキスト130"/>
        <xdr:cNvSpPr txBox="1"/>
      </xdr:nvSpPr>
      <xdr:spPr>
        <a:xfrm>
          <a:off x="5740400" y="3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41443</xdr:rowOff>
    </xdr:from>
    <xdr:to>
      <xdr:col>30</xdr:col>
      <xdr:colOff>25400</xdr:colOff>
      <xdr:row>20</xdr:row>
      <xdr:rowOff>41443</xdr:rowOff>
    </xdr:to>
    <xdr:cxnSp macro="">
      <xdr:nvCxnSpPr>
        <xdr:cNvPr id="45" name="直線コネクタ 44"/>
        <xdr:cNvCxnSpPr/>
      </xdr:nvCxnSpPr>
      <xdr:spPr bwMode="auto">
        <a:xfrm>
          <a:off x="5562600" y="3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94569</xdr:rowOff>
    </xdr:from>
    <xdr:to>
      <xdr:col>29</xdr:col>
      <xdr:colOff>127000</xdr:colOff>
      <xdr:row>18</xdr:row>
      <xdr:rowOff>156154</xdr:rowOff>
    </xdr:to>
    <xdr:cxnSp macro="">
      <xdr:nvCxnSpPr>
        <xdr:cNvPr id="48" name="直線コネクタ 47"/>
        <xdr:cNvCxnSpPr/>
      </xdr:nvCxnSpPr>
      <xdr:spPr bwMode="auto">
        <a:xfrm flipV="1">
          <a:off x="5003800" y="3228294"/>
          <a:ext cx="647700" cy="61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143324</xdr:rowOff>
    </xdr:from>
    <xdr:ext cx="762000" cy="259045"/>
    <xdr:sp macro="" textlink="">
      <xdr:nvSpPr>
        <xdr:cNvPr id="49" name="人口1人当たり決算額の推移平均値テキスト130"/>
        <xdr:cNvSpPr txBox="1"/>
      </xdr:nvSpPr>
      <xdr:spPr>
        <a:xfrm>
          <a:off x="5740400" y="2762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126797</xdr:rowOff>
    </xdr:from>
    <xdr:to>
      <xdr:col>29</xdr:col>
      <xdr:colOff>177800</xdr:colOff>
      <xdr:row>17</xdr:row>
      <xdr:rowOff>56947</xdr:rowOff>
    </xdr:to>
    <xdr:sp macro="" textlink="">
      <xdr:nvSpPr>
        <xdr:cNvPr id="50" name="フローチャート: 判断 49"/>
        <xdr:cNvSpPr/>
      </xdr:nvSpPr>
      <xdr:spPr bwMode="auto">
        <a:xfrm>
          <a:off x="56007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141387</xdr:rowOff>
    </xdr:from>
    <xdr:to>
      <xdr:col>26</xdr:col>
      <xdr:colOff>50800</xdr:colOff>
      <xdr:row>18</xdr:row>
      <xdr:rowOff>156154</xdr:rowOff>
    </xdr:to>
    <xdr:cxnSp macro="">
      <xdr:nvCxnSpPr>
        <xdr:cNvPr id="51" name="直線コネクタ 50"/>
        <xdr:cNvCxnSpPr/>
      </xdr:nvCxnSpPr>
      <xdr:spPr bwMode="auto">
        <a:xfrm>
          <a:off x="4305300" y="3275112"/>
          <a:ext cx="698500" cy="147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148788</xdr:rowOff>
    </xdr:from>
    <xdr:to>
      <xdr:col>26</xdr:col>
      <xdr:colOff>101600</xdr:colOff>
      <xdr:row>17</xdr:row>
      <xdr:rowOff>78938</xdr:rowOff>
    </xdr:to>
    <xdr:sp macro="" textlink="">
      <xdr:nvSpPr>
        <xdr:cNvPr id="52" name="フローチャート: 判断 51"/>
        <xdr:cNvSpPr/>
      </xdr:nvSpPr>
      <xdr:spPr bwMode="auto">
        <a:xfrm>
          <a:off x="49530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89115</xdr:rowOff>
    </xdr:from>
    <xdr:ext cx="736600" cy="259045"/>
    <xdr:sp macro="" textlink="">
      <xdr:nvSpPr>
        <xdr:cNvPr id="53" name="テキスト ボックス 52"/>
        <xdr:cNvSpPr txBox="1"/>
      </xdr:nvSpPr>
      <xdr:spPr>
        <a:xfrm>
          <a:off x="4622800" y="27084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141387</xdr:rowOff>
    </xdr:from>
    <xdr:to>
      <xdr:col>22</xdr:col>
      <xdr:colOff>114300</xdr:colOff>
      <xdr:row>19</xdr:row>
      <xdr:rowOff>47203</xdr:rowOff>
    </xdr:to>
    <xdr:cxnSp macro="">
      <xdr:nvCxnSpPr>
        <xdr:cNvPr id="54" name="直線コネクタ 53"/>
        <xdr:cNvCxnSpPr/>
      </xdr:nvCxnSpPr>
      <xdr:spPr bwMode="auto">
        <a:xfrm flipV="1">
          <a:off x="3606800" y="3275112"/>
          <a:ext cx="698500" cy="77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145999</xdr:rowOff>
    </xdr:from>
    <xdr:to>
      <xdr:col>22</xdr:col>
      <xdr:colOff>165100</xdr:colOff>
      <xdr:row>17</xdr:row>
      <xdr:rowOff>76149</xdr:rowOff>
    </xdr:to>
    <xdr:sp macro="" textlink="">
      <xdr:nvSpPr>
        <xdr:cNvPr id="55" name="フローチャート: 判断 54"/>
        <xdr:cNvSpPr/>
      </xdr:nvSpPr>
      <xdr:spPr bwMode="auto">
        <a:xfrm>
          <a:off x="42545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86326</xdr:rowOff>
    </xdr:from>
    <xdr:ext cx="762000" cy="259045"/>
    <xdr:sp macro="" textlink="">
      <xdr:nvSpPr>
        <xdr:cNvPr id="56" name="テキスト ボックス 55"/>
        <xdr:cNvSpPr txBox="1"/>
      </xdr:nvSpPr>
      <xdr:spPr>
        <a:xfrm>
          <a:off x="39243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47203</xdr:rowOff>
    </xdr:from>
    <xdr:to>
      <xdr:col>18</xdr:col>
      <xdr:colOff>177800</xdr:colOff>
      <xdr:row>19</xdr:row>
      <xdr:rowOff>96718</xdr:rowOff>
    </xdr:to>
    <xdr:cxnSp macro="">
      <xdr:nvCxnSpPr>
        <xdr:cNvPr id="57" name="直線コネクタ 56"/>
        <xdr:cNvCxnSpPr/>
      </xdr:nvCxnSpPr>
      <xdr:spPr bwMode="auto">
        <a:xfrm flipV="1">
          <a:off x="2908300" y="3352378"/>
          <a:ext cx="698500" cy="495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162916</xdr:rowOff>
    </xdr:from>
    <xdr:to>
      <xdr:col>19</xdr:col>
      <xdr:colOff>38100</xdr:colOff>
      <xdr:row>17</xdr:row>
      <xdr:rowOff>93066</xdr:rowOff>
    </xdr:to>
    <xdr:sp macro="" textlink="">
      <xdr:nvSpPr>
        <xdr:cNvPr id="58" name="フローチャート: 判断 57"/>
        <xdr:cNvSpPr/>
      </xdr:nvSpPr>
      <xdr:spPr bwMode="auto">
        <a:xfrm>
          <a:off x="35560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103243</xdr:rowOff>
    </xdr:from>
    <xdr:ext cx="762000" cy="259045"/>
    <xdr:sp macro="" textlink="">
      <xdr:nvSpPr>
        <xdr:cNvPr id="59" name="テキスト ボックス 58"/>
        <xdr:cNvSpPr txBox="1"/>
      </xdr:nvSpPr>
      <xdr:spPr>
        <a:xfrm>
          <a:off x="32258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70881</xdr:rowOff>
    </xdr:from>
    <xdr:to>
      <xdr:col>15</xdr:col>
      <xdr:colOff>101600</xdr:colOff>
      <xdr:row>18</xdr:row>
      <xdr:rowOff>1031</xdr:rowOff>
    </xdr:to>
    <xdr:sp macro="" textlink="">
      <xdr:nvSpPr>
        <xdr:cNvPr id="60" name="フローチャート: 判断 59"/>
        <xdr:cNvSpPr/>
      </xdr:nvSpPr>
      <xdr:spPr bwMode="auto">
        <a:xfrm>
          <a:off x="2857500" y="3033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11208</xdr:rowOff>
    </xdr:from>
    <xdr:ext cx="762000" cy="259045"/>
    <xdr:sp macro="" textlink="">
      <xdr:nvSpPr>
        <xdr:cNvPr id="61" name="テキスト ボックス 60"/>
        <xdr:cNvSpPr txBox="1"/>
      </xdr:nvSpPr>
      <xdr:spPr>
        <a:xfrm>
          <a:off x="2527300" y="2802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43769</xdr:rowOff>
    </xdr:from>
    <xdr:to>
      <xdr:col>29</xdr:col>
      <xdr:colOff>177800</xdr:colOff>
      <xdr:row>18</xdr:row>
      <xdr:rowOff>145369</xdr:rowOff>
    </xdr:to>
    <xdr:sp macro="" textlink="">
      <xdr:nvSpPr>
        <xdr:cNvPr id="67" name="楕円 66"/>
        <xdr:cNvSpPr/>
      </xdr:nvSpPr>
      <xdr:spPr bwMode="auto">
        <a:xfrm>
          <a:off x="5600700" y="31774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15846</xdr:rowOff>
    </xdr:from>
    <xdr:ext cx="762000" cy="259045"/>
    <xdr:sp macro="" textlink="">
      <xdr:nvSpPr>
        <xdr:cNvPr id="68" name="人口1人当たり決算額の推移該当値テキスト130"/>
        <xdr:cNvSpPr txBox="1"/>
      </xdr:nvSpPr>
      <xdr:spPr>
        <a:xfrm>
          <a:off x="5740400" y="3149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105354</xdr:rowOff>
    </xdr:from>
    <xdr:to>
      <xdr:col>26</xdr:col>
      <xdr:colOff>101600</xdr:colOff>
      <xdr:row>19</xdr:row>
      <xdr:rowOff>35504</xdr:rowOff>
    </xdr:to>
    <xdr:sp macro="" textlink="">
      <xdr:nvSpPr>
        <xdr:cNvPr id="69" name="楕円 68"/>
        <xdr:cNvSpPr/>
      </xdr:nvSpPr>
      <xdr:spPr bwMode="auto">
        <a:xfrm>
          <a:off x="4953000" y="32390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20281</xdr:rowOff>
    </xdr:from>
    <xdr:ext cx="736600" cy="259045"/>
    <xdr:sp macro="" textlink="">
      <xdr:nvSpPr>
        <xdr:cNvPr id="70" name="テキスト ボックス 69"/>
        <xdr:cNvSpPr txBox="1"/>
      </xdr:nvSpPr>
      <xdr:spPr>
        <a:xfrm>
          <a:off x="4622800" y="3325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90587</xdr:rowOff>
    </xdr:from>
    <xdr:to>
      <xdr:col>22</xdr:col>
      <xdr:colOff>165100</xdr:colOff>
      <xdr:row>19</xdr:row>
      <xdr:rowOff>20737</xdr:rowOff>
    </xdr:to>
    <xdr:sp macro="" textlink="">
      <xdr:nvSpPr>
        <xdr:cNvPr id="71" name="楕円 70"/>
        <xdr:cNvSpPr/>
      </xdr:nvSpPr>
      <xdr:spPr bwMode="auto">
        <a:xfrm>
          <a:off x="4254500" y="32243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5514</xdr:rowOff>
    </xdr:from>
    <xdr:ext cx="762000" cy="259045"/>
    <xdr:sp macro="" textlink="">
      <xdr:nvSpPr>
        <xdr:cNvPr id="72" name="テキスト ボックス 71"/>
        <xdr:cNvSpPr txBox="1"/>
      </xdr:nvSpPr>
      <xdr:spPr>
        <a:xfrm>
          <a:off x="3924300" y="3310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167853</xdr:rowOff>
    </xdr:from>
    <xdr:to>
      <xdr:col>19</xdr:col>
      <xdr:colOff>38100</xdr:colOff>
      <xdr:row>19</xdr:row>
      <xdr:rowOff>98003</xdr:rowOff>
    </xdr:to>
    <xdr:sp macro="" textlink="">
      <xdr:nvSpPr>
        <xdr:cNvPr id="73" name="楕円 72"/>
        <xdr:cNvSpPr/>
      </xdr:nvSpPr>
      <xdr:spPr bwMode="auto">
        <a:xfrm>
          <a:off x="3556000" y="3301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82780</xdr:rowOff>
    </xdr:from>
    <xdr:ext cx="762000" cy="259045"/>
    <xdr:sp macro="" textlink="">
      <xdr:nvSpPr>
        <xdr:cNvPr id="74" name="テキスト ボックス 73"/>
        <xdr:cNvSpPr txBox="1"/>
      </xdr:nvSpPr>
      <xdr:spPr>
        <a:xfrm>
          <a:off x="3225800" y="3387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45918</xdr:rowOff>
    </xdr:from>
    <xdr:to>
      <xdr:col>15</xdr:col>
      <xdr:colOff>101600</xdr:colOff>
      <xdr:row>19</xdr:row>
      <xdr:rowOff>147518</xdr:rowOff>
    </xdr:to>
    <xdr:sp macro="" textlink="">
      <xdr:nvSpPr>
        <xdr:cNvPr id="75" name="楕円 74"/>
        <xdr:cNvSpPr/>
      </xdr:nvSpPr>
      <xdr:spPr bwMode="auto">
        <a:xfrm>
          <a:off x="2857500" y="335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132295</xdr:rowOff>
    </xdr:from>
    <xdr:ext cx="762000" cy="259045"/>
    <xdr:sp macro="" textlink="">
      <xdr:nvSpPr>
        <xdr:cNvPr id="76" name="テキスト ボックス 75"/>
        <xdr:cNvSpPr txBox="1"/>
      </xdr:nvSpPr>
      <xdr:spPr>
        <a:xfrm>
          <a:off x="2527300" y="3437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91186</xdr:rowOff>
    </xdr:from>
    <xdr:to>
      <xdr:col>29</xdr:col>
      <xdr:colOff>127000</xdr:colOff>
      <xdr:row>37</xdr:row>
      <xdr:rowOff>146393</xdr:rowOff>
    </xdr:to>
    <xdr:cxnSp macro="">
      <xdr:nvCxnSpPr>
        <xdr:cNvPr id="104" name="直線コネクタ 103"/>
        <xdr:cNvCxnSpPr/>
      </xdr:nvCxnSpPr>
      <xdr:spPr bwMode="auto">
        <a:xfrm flipV="1">
          <a:off x="5651500" y="6015736"/>
          <a:ext cx="0" cy="12553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118470</xdr:rowOff>
    </xdr:from>
    <xdr:ext cx="762000" cy="259045"/>
    <xdr:sp macro="" textlink="">
      <xdr:nvSpPr>
        <xdr:cNvPr id="105" name="人口1人当たり決算額の推移最小値テキスト445"/>
        <xdr:cNvSpPr txBox="1"/>
      </xdr:nvSpPr>
      <xdr:spPr>
        <a:xfrm>
          <a:off x="5740400" y="7243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146393</xdr:rowOff>
    </xdr:from>
    <xdr:to>
      <xdr:col>30</xdr:col>
      <xdr:colOff>25400</xdr:colOff>
      <xdr:row>37</xdr:row>
      <xdr:rowOff>146393</xdr:rowOff>
    </xdr:to>
    <xdr:cxnSp macro="">
      <xdr:nvCxnSpPr>
        <xdr:cNvPr id="106" name="直線コネクタ 105"/>
        <xdr:cNvCxnSpPr/>
      </xdr:nvCxnSpPr>
      <xdr:spPr bwMode="auto">
        <a:xfrm>
          <a:off x="5562600" y="72710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6113</xdr:rowOff>
    </xdr:from>
    <xdr:ext cx="762000" cy="259045"/>
    <xdr:sp macro="" textlink="">
      <xdr:nvSpPr>
        <xdr:cNvPr id="107" name="人口1人当たり決算額の推移最大値テキスト445"/>
        <xdr:cNvSpPr txBox="1"/>
      </xdr:nvSpPr>
      <xdr:spPr>
        <a:xfrm>
          <a:off x="5740400" y="5759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91186</xdr:rowOff>
    </xdr:from>
    <xdr:to>
      <xdr:col>30</xdr:col>
      <xdr:colOff>25400</xdr:colOff>
      <xdr:row>33</xdr:row>
      <xdr:rowOff>91186</xdr:rowOff>
    </xdr:to>
    <xdr:cxnSp macro="">
      <xdr:nvCxnSpPr>
        <xdr:cNvPr id="108" name="直線コネクタ 107"/>
        <xdr:cNvCxnSpPr/>
      </xdr:nvCxnSpPr>
      <xdr:spPr bwMode="auto">
        <a:xfrm>
          <a:off x="5562600" y="6015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308432</xdr:rowOff>
    </xdr:from>
    <xdr:to>
      <xdr:col>29</xdr:col>
      <xdr:colOff>127000</xdr:colOff>
      <xdr:row>35</xdr:row>
      <xdr:rowOff>337236</xdr:rowOff>
    </xdr:to>
    <xdr:cxnSp macro="">
      <xdr:nvCxnSpPr>
        <xdr:cNvPr id="109" name="直線コネクタ 108"/>
        <xdr:cNvCxnSpPr/>
      </xdr:nvCxnSpPr>
      <xdr:spPr bwMode="auto">
        <a:xfrm>
          <a:off x="5003800" y="6918782"/>
          <a:ext cx="647700" cy="288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295953</xdr:rowOff>
    </xdr:from>
    <xdr:ext cx="762000" cy="259045"/>
    <xdr:sp macro="" textlink="">
      <xdr:nvSpPr>
        <xdr:cNvPr id="110" name="人口1人当たり決算額の推移平均値テキスト445"/>
        <xdr:cNvSpPr txBox="1"/>
      </xdr:nvSpPr>
      <xdr:spPr>
        <a:xfrm>
          <a:off x="5740400" y="65634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107976</xdr:rowOff>
    </xdr:from>
    <xdr:to>
      <xdr:col>29</xdr:col>
      <xdr:colOff>177800</xdr:colOff>
      <xdr:row>35</xdr:row>
      <xdr:rowOff>209576</xdr:rowOff>
    </xdr:to>
    <xdr:sp macro="" textlink="">
      <xdr:nvSpPr>
        <xdr:cNvPr id="111" name="フローチャート: 判断 110"/>
        <xdr:cNvSpPr/>
      </xdr:nvSpPr>
      <xdr:spPr bwMode="auto">
        <a:xfrm>
          <a:off x="5600700" y="6718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191580</xdr:rowOff>
    </xdr:from>
    <xdr:to>
      <xdr:col>26</xdr:col>
      <xdr:colOff>50800</xdr:colOff>
      <xdr:row>35</xdr:row>
      <xdr:rowOff>308432</xdr:rowOff>
    </xdr:to>
    <xdr:cxnSp macro="">
      <xdr:nvCxnSpPr>
        <xdr:cNvPr id="112" name="直線コネクタ 111"/>
        <xdr:cNvCxnSpPr/>
      </xdr:nvCxnSpPr>
      <xdr:spPr bwMode="auto">
        <a:xfrm>
          <a:off x="4305300" y="6801930"/>
          <a:ext cx="698500" cy="116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76848</xdr:rowOff>
    </xdr:from>
    <xdr:to>
      <xdr:col>26</xdr:col>
      <xdr:colOff>101600</xdr:colOff>
      <xdr:row>35</xdr:row>
      <xdr:rowOff>178448</xdr:rowOff>
    </xdr:to>
    <xdr:sp macro="" textlink="">
      <xdr:nvSpPr>
        <xdr:cNvPr id="113" name="フローチャート: 判断 112"/>
        <xdr:cNvSpPr/>
      </xdr:nvSpPr>
      <xdr:spPr bwMode="auto">
        <a:xfrm>
          <a:off x="4953000" y="66871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188625</xdr:rowOff>
    </xdr:from>
    <xdr:ext cx="736600" cy="259045"/>
    <xdr:sp macro="" textlink="">
      <xdr:nvSpPr>
        <xdr:cNvPr id="114" name="テキスト ボックス 113"/>
        <xdr:cNvSpPr txBox="1"/>
      </xdr:nvSpPr>
      <xdr:spPr>
        <a:xfrm>
          <a:off x="4622800" y="6456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141859</xdr:rowOff>
    </xdr:from>
    <xdr:to>
      <xdr:col>22</xdr:col>
      <xdr:colOff>114300</xdr:colOff>
      <xdr:row>35</xdr:row>
      <xdr:rowOff>191580</xdr:rowOff>
    </xdr:to>
    <xdr:cxnSp macro="">
      <xdr:nvCxnSpPr>
        <xdr:cNvPr id="115" name="直線コネクタ 114"/>
        <xdr:cNvCxnSpPr/>
      </xdr:nvCxnSpPr>
      <xdr:spPr bwMode="auto">
        <a:xfrm>
          <a:off x="3606800" y="6752209"/>
          <a:ext cx="698500" cy="497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58217</xdr:rowOff>
    </xdr:from>
    <xdr:to>
      <xdr:col>22</xdr:col>
      <xdr:colOff>165100</xdr:colOff>
      <xdr:row>35</xdr:row>
      <xdr:rowOff>159817</xdr:rowOff>
    </xdr:to>
    <xdr:sp macro="" textlink="">
      <xdr:nvSpPr>
        <xdr:cNvPr id="116" name="フローチャート: 判断 115"/>
        <xdr:cNvSpPr/>
      </xdr:nvSpPr>
      <xdr:spPr bwMode="auto">
        <a:xfrm>
          <a:off x="4254500" y="66685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169994</xdr:rowOff>
    </xdr:from>
    <xdr:ext cx="762000" cy="259045"/>
    <xdr:sp macro="" textlink="">
      <xdr:nvSpPr>
        <xdr:cNvPr id="117" name="テキスト ボックス 116"/>
        <xdr:cNvSpPr txBox="1"/>
      </xdr:nvSpPr>
      <xdr:spPr>
        <a:xfrm>
          <a:off x="3924300" y="6437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96710</xdr:rowOff>
    </xdr:from>
    <xdr:to>
      <xdr:col>18</xdr:col>
      <xdr:colOff>177800</xdr:colOff>
      <xdr:row>35</xdr:row>
      <xdr:rowOff>141859</xdr:rowOff>
    </xdr:to>
    <xdr:cxnSp macro="">
      <xdr:nvCxnSpPr>
        <xdr:cNvPr id="118" name="直線コネクタ 117"/>
        <xdr:cNvCxnSpPr/>
      </xdr:nvCxnSpPr>
      <xdr:spPr bwMode="auto">
        <a:xfrm>
          <a:off x="2908300" y="6707060"/>
          <a:ext cx="698500" cy="451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54559</xdr:rowOff>
    </xdr:from>
    <xdr:to>
      <xdr:col>19</xdr:col>
      <xdr:colOff>38100</xdr:colOff>
      <xdr:row>35</xdr:row>
      <xdr:rowOff>156159</xdr:rowOff>
    </xdr:to>
    <xdr:sp macro="" textlink="">
      <xdr:nvSpPr>
        <xdr:cNvPr id="119" name="フローチャート: 判断 118"/>
        <xdr:cNvSpPr/>
      </xdr:nvSpPr>
      <xdr:spPr bwMode="auto">
        <a:xfrm>
          <a:off x="3556000" y="66649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166336</xdr:rowOff>
    </xdr:from>
    <xdr:ext cx="762000" cy="259045"/>
    <xdr:sp macro="" textlink="">
      <xdr:nvSpPr>
        <xdr:cNvPr id="120" name="テキスト ボックス 119"/>
        <xdr:cNvSpPr txBox="1"/>
      </xdr:nvSpPr>
      <xdr:spPr>
        <a:xfrm>
          <a:off x="3225800" y="6433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336347</xdr:rowOff>
    </xdr:from>
    <xdr:to>
      <xdr:col>15</xdr:col>
      <xdr:colOff>101600</xdr:colOff>
      <xdr:row>35</xdr:row>
      <xdr:rowOff>95047</xdr:rowOff>
    </xdr:to>
    <xdr:sp macro="" textlink="">
      <xdr:nvSpPr>
        <xdr:cNvPr id="121" name="フローチャート: 判断 120"/>
        <xdr:cNvSpPr/>
      </xdr:nvSpPr>
      <xdr:spPr bwMode="auto">
        <a:xfrm>
          <a:off x="2857500" y="66037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105224</xdr:rowOff>
    </xdr:from>
    <xdr:ext cx="762000" cy="259045"/>
    <xdr:sp macro="" textlink="">
      <xdr:nvSpPr>
        <xdr:cNvPr id="122" name="テキスト ボックス 121"/>
        <xdr:cNvSpPr txBox="1"/>
      </xdr:nvSpPr>
      <xdr:spPr>
        <a:xfrm>
          <a:off x="2527300" y="637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286436</xdr:rowOff>
    </xdr:from>
    <xdr:to>
      <xdr:col>29</xdr:col>
      <xdr:colOff>177800</xdr:colOff>
      <xdr:row>36</xdr:row>
      <xdr:rowOff>45136</xdr:rowOff>
    </xdr:to>
    <xdr:sp macro="" textlink="">
      <xdr:nvSpPr>
        <xdr:cNvPr id="128" name="楕円 127"/>
        <xdr:cNvSpPr/>
      </xdr:nvSpPr>
      <xdr:spPr bwMode="auto">
        <a:xfrm>
          <a:off x="5600700" y="68967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258513</xdr:rowOff>
    </xdr:from>
    <xdr:ext cx="762000" cy="259045"/>
    <xdr:sp macro="" textlink="">
      <xdr:nvSpPr>
        <xdr:cNvPr id="129" name="人口1人当たり決算額の推移該当値テキスト445"/>
        <xdr:cNvSpPr txBox="1"/>
      </xdr:nvSpPr>
      <xdr:spPr>
        <a:xfrm>
          <a:off x="5740400" y="686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257632</xdr:rowOff>
    </xdr:from>
    <xdr:to>
      <xdr:col>26</xdr:col>
      <xdr:colOff>101600</xdr:colOff>
      <xdr:row>36</xdr:row>
      <xdr:rowOff>16332</xdr:rowOff>
    </xdr:to>
    <xdr:sp macro="" textlink="">
      <xdr:nvSpPr>
        <xdr:cNvPr id="130" name="楕円 129"/>
        <xdr:cNvSpPr/>
      </xdr:nvSpPr>
      <xdr:spPr bwMode="auto">
        <a:xfrm>
          <a:off x="4953000" y="6867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1109</xdr:rowOff>
    </xdr:from>
    <xdr:ext cx="736600" cy="259045"/>
    <xdr:sp macro="" textlink="">
      <xdr:nvSpPr>
        <xdr:cNvPr id="131" name="テキスト ボックス 130"/>
        <xdr:cNvSpPr txBox="1"/>
      </xdr:nvSpPr>
      <xdr:spPr>
        <a:xfrm>
          <a:off x="4622800" y="695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140780</xdr:rowOff>
    </xdr:from>
    <xdr:to>
      <xdr:col>22</xdr:col>
      <xdr:colOff>165100</xdr:colOff>
      <xdr:row>35</xdr:row>
      <xdr:rowOff>242380</xdr:rowOff>
    </xdr:to>
    <xdr:sp macro="" textlink="">
      <xdr:nvSpPr>
        <xdr:cNvPr id="132" name="楕円 131"/>
        <xdr:cNvSpPr/>
      </xdr:nvSpPr>
      <xdr:spPr bwMode="auto">
        <a:xfrm>
          <a:off x="4254500" y="6751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227157</xdr:rowOff>
    </xdr:from>
    <xdr:ext cx="762000" cy="259045"/>
    <xdr:sp macro="" textlink="">
      <xdr:nvSpPr>
        <xdr:cNvPr id="133" name="テキスト ボックス 132"/>
        <xdr:cNvSpPr txBox="1"/>
      </xdr:nvSpPr>
      <xdr:spPr>
        <a:xfrm>
          <a:off x="3924300" y="6837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91059</xdr:rowOff>
    </xdr:from>
    <xdr:to>
      <xdr:col>19</xdr:col>
      <xdr:colOff>38100</xdr:colOff>
      <xdr:row>35</xdr:row>
      <xdr:rowOff>192659</xdr:rowOff>
    </xdr:to>
    <xdr:sp macro="" textlink="">
      <xdr:nvSpPr>
        <xdr:cNvPr id="134" name="楕円 133"/>
        <xdr:cNvSpPr/>
      </xdr:nvSpPr>
      <xdr:spPr bwMode="auto">
        <a:xfrm>
          <a:off x="3556000" y="67014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177436</xdr:rowOff>
    </xdr:from>
    <xdr:ext cx="762000" cy="259045"/>
    <xdr:sp macro="" textlink="">
      <xdr:nvSpPr>
        <xdr:cNvPr id="135" name="テキスト ボックス 134"/>
        <xdr:cNvSpPr txBox="1"/>
      </xdr:nvSpPr>
      <xdr:spPr>
        <a:xfrm>
          <a:off x="3225800" y="6787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45910</xdr:rowOff>
    </xdr:from>
    <xdr:to>
      <xdr:col>15</xdr:col>
      <xdr:colOff>101600</xdr:colOff>
      <xdr:row>35</xdr:row>
      <xdr:rowOff>147510</xdr:rowOff>
    </xdr:to>
    <xdr:sp macro="" textlink="">
      <xdr:nvSpPr>
        <xdr:cNvPr id="136" name="楕円 135"/>
        <xdr:cNvSpPr/>
      </xdr:nvSpPr>
      <xdr:spPr bwMode="auto">
        <a:xfrm>
          <a:off x="2857500" y="66562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132287</xdr:rowOff>
    </xdr:from>
    <xdr:ext cx="762000" cy="259045"/>
    <xdr:sp macro="" textlink="">
      <xdr:nvSpPr>
        <xdr:cNvPr id="137" name="テキスト ボックス 136"/>
        <xdr:cNvSpPr txBox="1"/>
      </xdr:nvSpPr>
      <xdr:spPr>
        <a:xfrm>
          <a:off x="2527300" y="674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57137</xdr:rowOff>
    </xdr:from>
    <xdr:to>
      <xdr:col>24</xdr:col>
      <xdr:colOff>62865</xdr:colOff>
      <xdr:row>39</xdr:row>
      <xdr:rowOff>47193</xdr:rowOff>
    </xdr:to>
    <xdr:cxnSp macro="">
      <xdr:nvCxnSpPr>
        <xdr:cNvPr id="56" name="直線コネクタ 55"/>
        <xdr:cNvCxnSpPr/>
      </xdr:nvCxnSpPr>
      <xdr:spPr>
        <a:xfrm flipV="1">
          <a:off x="4633595" y="5200637"/>
          <a:ext cx="1270" cy="1533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51020</xdr:rowOff>
    </xdr:from>
    <xdr:ext cx="534377" cy="259045"/>
    <xdr:sp macro="" textlink="">
      <xdr:nvSpPr>
        <xdr:cNvPr id="57" name="人件費最小値テキスト"/>
        <xdr:cNvSpPr txBox="1"/>
      </xdr:nvSpPr>
      <xdr:spPr>
        <a:xfrm>
          <a:off x="4686300" y="673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47193</xdr:rowOff>
    </xdr:from>
    <xdr:to>
      <xdr:col>24</xdr:col>
      <xdr:colOff>152400</xdr:colOff>
      <xdr:row>39</xdr:row>
      <xdr:rowOff>47193</xdr:rowOff>
    </xdr:to>
    <xdr:cxnSp macro="">
      <xdr:nvCxnSpPr>
        <xdr:cNvPr id="58" name="直線コネクタ 57"/>
        <xdr:cNvCxnSpPr/>
      </xdr:nvCxnSpPr>
      <xdr:spPr>
        <a:xfrm>
          <a:off x="4546600" y="673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3814</xdr:rowOff>
    </xdr:from>
    <xdr:ext cx="534377" cy="259045"/>
    <xdr:sp macro="" textlink="">
      <xdr:nvSpPr>
        <xdr:cNvPr id="59" name="人件費最大値テキスト"/>
        <xdr:cNvSpPr txBox="1"/>
      </xdr:nvSpPr>
      <xdr:spPr>
        <a:xfrm>
          <a:off x="4686300" y="4975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57137</xdr:rowOff>
    </xdr:from>
    <xdr:to>
      <xdr:col>24</xdr:col>
      <xdr:colOff>152400</xdr:colOff>
      <xdr:row>30</xdr:row>
      <xdr:rowOff>57137</xdr:rowOff>
    </xdr:to>
    <xdr:cxnSp macro="">
      <xdr:nvCxnSpPr>
        <xdr:cNvPr id="60" name="直線コネクタ 59"/>
        <xdr:cNvCxnSpPr/>
      </xdr:nvCxnSpPr>
      <xdr:spPr>
        <a:xfrm>
          <a:off x="4546600" y="520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82398</xdr:rowOff>
    </xdr:from>
    <xdr:to>
      <xdr:col>24</xdr:col>
      <xdr:colOff>63500</xdr:colOff>
      <xdr:row>36</xdr:row>
      <xdr:rowOff>156502</xdr:rowOff>
    </xdr:to>
    <xdr:cxnSp macro="">
      <xdr:nvCxnSpPr>
        <xdr:cNvPr id="61" name="直線コネクタ 60"/>
        <xdr:cNvCxnSpPr/>
      </xdr:nvCxnSpPr>
      <xdr:spPr>
        <a:xfrm flipV="1">
          <a:off x="3797300" y="6254598"/>
          <a:ext cx="838200" cy="7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24147</xdr:rowOff>
    </xdr:from>
    <xdr:ext cx="534377" cy="259045"/>
    <xdr:sp macro="" textlink="">
      <xdr:nvSpPr>
        <xdr:cNvPr id="62" name="人件費平均値テキスト"/>
        <xdr:cNvSpPr txBox="1"/>
      </xdr:nvSpPr>
      <xdr:spPr>
        <a:xfrm>
          <a:off x="4686300" y="5853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xdr:rowOff>
    </xdr:from>
    <xdr:to>
      <xdr:col>24</xdr:col>
      <xdr:colOff>114300</xdr:colOff>
      <xdr:row>35</xdr:row>
      <xdr:rowOff>102870</xdr:rowOff>
    </xdr:to>
    <xdr:sp macro="" textlink="">
      <xdr:nvSpPr>
        <xdr:cNvPr id="63" name="フローチャート: 判断 62"/>
        <xdr:cNvSpPr/>
      </xdr:nvSpPr>
      <xdr:spPr>
        <a:xfrm>
          <a:off x="45847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101562</xdr:rowOff>
    </xdr:from>
    <xdr:to>
      <xdr:col>19</xdr:col>
      <xdr:colOff>177800</xdr:colOff>
      <xdr:row>36</xdr:row>
      <xdr:rowOff>156502</xdr:rowOff>
    </xdr:to>
    <xdr:cxnSp macro="">
      <xdr:nvCxnSpPr>
        <xdr:cNvPr id="64" name="直線コネクタ 63"/>
        <xdr:cNvCxnSpPr/>
      </xdr:nvCxnSpPr>
      <xdr:spPr>
        <a:xfrm>
          <a:off x="2908300" y="6273762"/>
          <a:ext cx="889000" cy="5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xdr:rowOff>
    </xdr:from>
    <xdr:to>
      <xdr:col>20</xdr:col>
      <xdr:colOff>38100</xdr:colOff>
      <xdr:row>35</xdr:row>
      <xdr:rowOff>110261</xdr:rowOff>
    </xdr:to>
    <xdr:sp macro="" textlink="">
      <xdr:nvSpPr>
        <xdr:cNvPr id="65" name="フローチャート: 判断 64"/>
        <xdr:cNvSpPr/>
      </xdr:nvSpPr>
      <xdr:spPr>
        <a:xfrm>
          <a:off x="3746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126788</xdr:rowOff>
    </xdr:from>
    <xdr:ext cx="534377" cy="259045"/>
    <xdr:sp macro="" textlink="">
      <xdr:nvSpPr>
        <xdr:cNvPr id="66" name="テキスト ボックス 65"/>
        <xdr:cNvSpPr txBox="1"/>
      </xdr:nvSpPr>
      <xdr:spPr>
        <a:xfrm>
          <a:off x="3530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101562</xdr:rowOff>
    </xdr:from>
    <xdr:to>
      <xdr:col>15</xdr:col>
      <xdr:colOff>50800</xdr:colOff>
      <xdr:row>37</xdr:row>
      <xdr:rowOff>18961</xdr:rowOff>
    </xdr:to>
    <xdr:cxnSp macro="">
      <xdr:nvCxnSpPr>
        <xdr:cNvPr id="67" name="直線コネクタ 66"/>
        <xdr:cNvCxnSpPr/>
      </xdr:nvCxnSpPr>
      <xdr:spPr>
        <a:xfrm flipV="1">
          <a:off x="2019300" y="6273762"/>
          <a:ext cx="889000" cy="8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167234</xdr:rowOff>
    </xdr:from>
    <xdr:to>
      <xdr:col>15</xdr:col>
      <xdr:colOff>101600</xdr:colOff>
      <xdr:row>35</xdr:row>
      <xdr:rowOff>97384</xdr:rowOff>
    </xdr:to>
    <xdr:sp macro="" textlink="">
      <xdr:nvSpPr>
        <xdr:cNvPr id="68" name="フローチャート: 判断 67"/>
        <xdr:cNvSpPr/>
      </xdr:nvSpPr>
      <xdr:spPr>
        <a:xfrm>
          <a:off x="2857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113911</xdr:rowOff>
    </xdr:from>
    <xdr:ext cx="534377" cy="259045"/>
    <xdr:sp macro="" textlink="">
      <xdr:nvSpPr>
        <xdr:cNvPr id="69" name="テキスト ボックス 68"/>
        <xdr:cNvSpPr txBox="1"/>
      </xdr:nvSpPr>
      <xdr:spPr>
        <a:xfrm>
          <a:off x="2641111" y="577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18961</xdr:rowOff>
    </xdr:from>
    <xdr:to>
      <xdr:col>10</xdr:col>
      <xdr:colOff>114300</xdr:colOff>
      <xdr:row>37</xdr:row>
      <xdr:rowOff>32906</xdr:rowOff>
    </xdr:to>
    <xdr:cxnSp macro="">
      <xdr:nvCxnSpPr>
        <xdr:cNvPr id="70" name="直線コネクタ 69"/>
        <xdr:cNvCxnSpPr/>
      </xdr:nvCxnSpPr>
      <xdr:spPr>
        <a:xfrm flipV="1">
          <a:off x="1130300" y="6362611"/>
          <a:ext cx="889000" cy="1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5613</xdr:rowOff>
    </xdr:from>
    <xdr:to>
      <xdr:col>10</xdr:col>
      <xdr:colOff>165100</xdr:colOff>
      <xdr:row>35</xdr:row>
      <xdr:rowOff>107213</xdr:rowOff>
    </xdr:to>
    <xdr:sp macro="" textlink="">
      <xdr:nvSpPr>
        <xdr:cNvPr id="71" name="フローチャート: 判断 70"/>
        <xdr:cNvSpPr/>
      </xdr:nvSpPr>
      <xdr:spPr>
        <a:xfrm>
          <a:off x="1968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123740</xdr:rowOff>
    </xdr:from>
    <xdr:ext cx="534377" cy="259045"/>
    <xdr:sp macro="" textlink="">
      <xdr:nvSpPr>
        <xdr:cNvPr id="72" name="テキスト ボックス 71"/>
        <xdr:cNvSpPr txBox="1"/>
      </xdr:nvSpPr>
      <xdr:spPr>
        <a:xfrm>
          <a:off x="1752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28892</xdr:rowOff>
    </xdr:from>
    <xdr:to>
      <xdr:col>6</xdr:col>
      <xdr:colOff>38100</xdr:colOff>
      <xdr:row>35</xdr:row>
      <xdr:rowOff>130492</xdr:rowOff>
    </xdr:to>
    <xdr:sp macro="" textlink="">
      <xdr:nvSpPr>
        <xdr:cNvPr id="73" name="フローチャート: 判断 72"/>
        <xdr:cNvSpPr/>
      </xdr:nvSpPr>
      <xdr:spPr>
        <a:xfrm>
          <a:off x="1079500" y="6029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147019</xdr:rowOff>
    </xdr:from>
    <xdr:ext cx="534377" cy="259045"/>
    <xdr:sp macro="" textlink="">
      <xdr:nvSpPr>
        <xdr:cNvPr id="74" name="テキスト ボックス 73"/>
        <xdr:cNvSpPr txBox="1"/>
      </xdr:nvSpPr>
      <xdr:spPr>
        <a:xfrm>
          <a:off x="863111" y="5804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31598</xdr:rowOff>
    </xdr:from>
    <xdr:to>
      <xdr:col>24</xdr:col>
      <xdr:colOff>114300</xdr:colOff>
      <xdr:row>36</xdr:row>
      <xdr:rowOff>133198</xdr:rowOff>
    </xdr:to>
    <xdr:sp macro="" textlink="">
      <xdr:nvSpPr>
        <xdr:cNvPr id="80" name="楕円 79"/>
        <xdr:cNvSpPr/>
      </xdr:nvSpPr>
      <xdr:spPr>
        <a:xfrm>
          <a:off x="4584700" y="6203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10025</xdr:rowOff>
    </xdr:from>
    <xdr:ext cx="534377" cy="259045"/>
    <xdr:sp macro="" textlink="">
      <xdr:nvSpPr>
        <xdr:cNvPr id="81" name="人件費該当値テキスト"/>
        <xdr:cNvSpPr txBox="1"/>
      </xdr:nvSpPr>
      <xdr:spPr>
        <a:xfrm>
          <a:off x="4686300" y="6182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105702</xdr:rowOff>
    </xdr:from>
    <xdr:to>
      <xdr:col>20</xdr:col>
      <xdr:colOff>38100</xdr:colOff>
      <xdr:row>37</xdr:row>
      <xdr:rowOff>35852</xdr:rowOff>
    </xdr:to>
    <xdr:sp macro="" textlink="">
      <xdr:nvSpPr>
        <xdr:cNvPr id="82" name="楕円 81"/>
        <xdr:cNvSpPr/>
      </xdr:nvSpPr>
      <xdr:spPr>
        <a:xfrm>
          <a:off x="3746500" y="6277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26979</xdr:rowOff>
    </xdr:from>
    <xdr:ext cx="534377" cy="259045"/>
    <xdr:sp macro="" textlink="">
      <xdr:nvSpPr>
        <xdr:cNvPr id="83" name="テキスト ボックス 82"/>
        <xdr:cNvSpPr txBox="1"/>
      </xdr:nvSpPr>
      <xdr:spPr>
        <a:xfrm>
          <a:off x="3530111" y="637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50762</xdr:rowOff>
    </xdr:from>
    <xdr:to>
      <xdr:col>15</xdr:col>
      <xdr:colOff>101600</xdr:colOff>
      <xdr:row>36</xdr:row>
      <xdr:rowOff>152362</xdr:rowOff>
    </xdr:to>
    <xdr:sp macro="" textlink="">
      <xdr:nvSpPr>
        <xdr:cNvPr id="84" name="楕円 83"/>
        <xdr:cNvSpPr/>
      </xdr:nvSpPr>
      <xdr:spPr>
        <a:xfrm>
          <a:off x="2857500" y="6222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143489</xdr:rowOff>
    </xdr:from>
    <xdr:ext cx="534377" cy="259045"/>
    <xdr:sp macro="" textlink="">
      <xdr:nvSpPr>
        <xdr:cNvPr id="85" name="テキスト ボックス 84"/>
        <xdr:cNvSpPr txBox="1"/>
      </xdr:nvSpPr>
      <xdr:spPr>
        <a:xfrm>
          <a:off x="2641111" y="6315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139611</xdr:rowOff>
    </xdr:from>
    <xdr:to>
      <xdr:col>10</xdr:col>
      <xdr:colOff>165100</xdr:colOff>
      <xdr:row>37</xdr:row>
      <xdr:rowOff>69761</xdr:rowOff>
    </xdr:to>
    <xdr:sp macro="" textlink="">
      <xdr:nvSpPr>
        <xdr:cNvPr id="86" name="楕円 85"/>
        <xdr:cNvSpPr/>
      </xdr:nvSpPr>
      <xdr:spPr>
        <a:xfrm>
          <a:off x="1968500" y="631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60888</xdr:rowOff>
    </xdr:from>
    <xdr:ext cx="534377" cy="259045"/>
    <xdr:sp macro="" textlink="">
      <xdr:nvSpPr>
        <xdr:cNvPr id="87" name="テキスト ボックス 86"/>
        <xdr:cNvSpPr txBox="1"/>
      </xdr:nvSpPr>
      <xdr:spPr>
        <a:xfrm>
          <a:off x="1752111" y="640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153556</xdr:rowOff>
    </xdr:from>
    <xdr:to>
      <xdr:col>6</xdr:col>
      <xdr:colOff>38100</xdr:colOff>
      <xdr:row>37</xdr:row>
      <xdr:rowOff>83706</xdr:rowOff>
    </xdr:to>
    <xdr:sp macro="" textlink="">
      <xdr:nvSpPr>
        <xdr:cNvPr id="88" name="楕円 87"/>
        <xdr:cNvSpPr/>
      </xdr:nvSpPr>
      <xdr:spPr>
        <a:xfrm>
          <a:off x="1079500" y="632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74833</xdr:rowOff>
    </xdr:from>
    <xdr:ext cx="534377" cy="259045"/>
    <xdr:sp macro="" textlink="">
      <xdr:nvSpPr>
        <xdr:cNvPr id="89" name="テキスト ボックス 88"/>
        <xdr:cNvSpPr txBox="1"/>
      </xdr:nvSpPr>
      <xdr:spPr>
        <a:xfrm>
          <a:off x="863111" y="6418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08" name="テキスト ボックス 107"/>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0" name="テキスト ボックス 109"/>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2" name="テキスト ボックス 111"/>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162637</xdr:rowOff>
    </xdr:from>
    <xdr:to>
      <xdr:col>24</xdr:col>
      <xdr:colOff>62865</xdr:colOff>
      <xdr:row>58</xdr:row>
      <xdr:rowOff>86055</xdr:rowOff>
    </xdr:to>
    <xdr:cxnSp macro="">
      <xdr:nvCxnSpPr>
        <xdr:cNvPr id="114" name="直線コネクタ 113"/>
        <xdr:cNvCxnSpPr/>
      </xdr:nvCxnSpPr>
      <xdr:spPr>
        <a:xfrm flipV="1">
          <a:off x="4633595" y="8563687"/>
          <a:ext cx="1270" cy="146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89882</xdr:rowOff>
    </xdr:from>
    <xdr:ext cx="534377" cy="259045"/>
    <xdr:sp macro="" textlink="">
      <xdr:nvSpPr>
        <xdr:cNvPr id="115" name="物件費最小値テキスト"/>
        <xdr:cNvSpPr txBox="1"/>
      </xdr:nvSpPr>
      <xdr:spPr>
        <a:xfrm>
          <a:off x="4686300" y="1003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86055</xdr:rowOff>
    </xdr:from>
    <xdr:to>
      <xdr:col>24</xdr:col>
      <xdr:colOff>152400</xdr:colOff>
      <xdr:row>58</xdr:row>
      <xdr:rowOff>86055</xdr:rowOff>
    </xdr:to>
    <xdr:cxnSp macro="">
      <xdr:nvCxnSpPr>
        <xdr:cNvPr id="116" name="直線コネクタ 115"/>
        <xdr:cNvCxnSpPr/>
      </xdr:nvCxnSpPr>
      <xdr:spPr>
        <a:xfrm>
          <a:off x="4546600" y="1003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109314</xdr:rowOff>
    </xdr:from>
    <xdr:ext cx="534377" cy="259045"/>
    <xdr:sp macro="" textlink="">
      <xdr:nvSpPr>
        <xdr:cNvPr id="117" name="物件費最大値テキスト"/>
        <xdr:cNvSpPr txBox="1"/>
      </xdr:nvSpPr>
      <xdr:spPr>
        <a:xfrm>
          <a:off x="4686300" y="8338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162637</xdr:rowOff>
    </xdr:from>
    <xdr:to>
      <xdr:col>24</xdr:col>
      <xdr:colOff>152400</xdr:colOff>
      <xdr:row>49</xdr:row>
      <xdr:rowOff>162637</xdr:rowOff>
    </xdr:to>
    <xdr:cxnSp macro="">
      <xdr:nvCxnSpPr>
        <xdr:cNvPr id="118" name="直線コネクタ 117"/>
        <xdr:cNvCxnSpPr/>
      </xdr:nvCxnSpPr>
      <xdr:spPr>
        <a:xfrm>
          <a:off x="4546600" y="8563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89103</xdr:rowOff>
    </xdr:from>
    <xdr:to>
      <xdr:col>24</xdr:col>
      <xdr:colOff>63500</xdr:colOff>
      <xdr:row>56</xdr:row>
      <xdr:rowOff>16828</xdr:rowOff>
    </xdr:to>
    <xdr:cxnSp macro="">
      <xdr:nvCxnSpPr>
        <xdr:cNvPr id="119" name="直線コネクタ 118"/>
        <xdr:cNvCxnSpPr/>
      </xdr:nvCxnSpPr>
      <xdr:spPr>
        <a:xfrm>
          <a:off x="3797300" y="9518853"/>
          <a:ext cx="838200" cy="99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48721</xdr:rowOff>
    </xdr:from>
    <xdr:ext cx="534377" cy="259045"/>
    <xdr:sp macro="" textlink="">
      <xdr:nvSpPr>
        <xdr:cNvPr id="120" name="物件費平均値テキスト"/>
        <xdr:cNvSpPr txBox="1"/>
      </xdr:nvSpPr>
      <xdr:spPr>
        <a:xfrm>
          <a:off x="4686300" y="930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25844</xdr:rowOff>
    </xdr:from>
    <xdr:to>
      <xdr:col>24</xdr:col>
      <xdr:colOff>114300</xdr:colOff>
      <xdr:row>55</xdr:row>
      <xdr:rowOff>127444</xdr:rowOff>
    </xdr:to>
    <xdr:sp macro="" textlink="">
      <xdr:nvSpPr>
        <xdr:cNvPr id="121" name="フローチャート: 判断 120"/>
        <xdr:cNvSpPr/>
      </xdr:nvSpPr>
      <xdr:spPr>
        <a:xfrm>
          <a:off x="4584700" y="945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66396</xdr:rowOff>
    </xdr:from>
    <xdr:to>
      <xdr:col>19</xdr:col>
      <xdr:colOff>177800</xdr:colOff>
      <xdr:row>55</xdr:row>
      <xdr:rowOff>89103</xdr:rowOff>
    </xdr:to>
    <xdr:cxnSp macro="">
      <xdr:nvCxnSpPr>
        <xdr:cNvPr id="122" name="直線コネクタ 121"/>
        <xdr:cNvCxnSpPr/>
      </xdr:nvCxnSpPr>
      <xdr:spPr>
        <a:xfrm>
          <a:off x="2908300" y="9496146"/>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153480</xdr:rowOff>
    </xdr:from>
    <xdr:to>
      <xdr:col>20</xdr:col>
      <xdr:colOff>38100</xdr:colOff>
      <xdr:row>55</xdr:row>
      <xdr:rowOff>83630</xdr:rowOff>
    </xdr:to>
    <xdr:sp macro="" textlink="">
      <xdr:nvSpPr>
        <xdr:cNvPr id="123" name="フローチャート: 判断 122"/>
        <xdr:cNvSpPr/>
      </xdr:nvSpPr>
      <xdr:spPr>
        <a:xfrm>
          <a:off x="3746500" y="941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100157</xdr:rowOff>
    </xdr:from>
    <xdr:ext cx="534377" cy="259045"/>
    <xdr:sp macro="" textlink="">
      <xdr:nvSpPr>
        <xdr:cNvPr id="124" name="テキスト ボックス 123"/>
        <xdr:cNvSpPr txBox="1"/>
      </xdr:nvSpPr>
      <xdr:spPr>
        <a:xfrm>
          <a:off x="3530111" y="918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66396</xdr:rowOff>
    </xdr:from>
    <xdr:to>
      <xdr:col>15</xdr:col>
      <xdr:colOff>50800</xdr:colOff>
      <xdr:row>55</xdr:row>
      <xdr:rowOff>138824</xdr:rowOff>
    </xdr:to>
    <xdr:cxnSp macro="">
      <xdr:nvCxnSpPr>
        <xdr:cNvPr id="125" name="直線コネクタ 124"/>
        <xdr:cNvCxnSpPr/>
      </xdr:nvCxnSpPr>
      <xdr:spPr>
        <a:xfrm flipV="1">
          <a:off x="2019300" y="9496146"/>
          <a:ext cx="889000" cy="72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10299</xdr:rowOff>
    </xdr:from>
    <xdr:to>
      <xdr:col>15</xdr:col>
      <xdr:colOff>101600</xdr:colOff>
      <xdr:row>55</xdr:row>
      <xdr:rowOff>111899</xdr:rowOff>
    </xdr:to>
    <xdr:sp macro="" textlink="">
      <xdr:nvSpPr>
        <xdr:cNvPr id="126" name="フローチャート: 判断 125"/>
        <xdr:cNvSpPr/>
      </xdr:nvSpPr>
      <xdr:spPr>
        <a:xfrm>
          <a:off x="2857500" y="9440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128426</xdr:rowOff>
    </xdr:from>
    <xdr:ext cx="534377" cy="259045"/>
    <xdr:sp macro="" textlink="">
      <xdr:nvSpPr>
        <xdr:cNvPr id="127" name="テキスト ボックス 126"/>
        <xdr:cNvSpPr txBox="1"/>
      </xdr:nvSpPr>
      <xdr:spPr>
        <a:xfrm>
          <a:off x="2641111" y="9215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138824</xdr:rowOff>
    </xdr:from>
    <xdr:to>
      <xdr:col>10</xdr:col>
      <xdr:colOff>114300</xdr:colOff>
      <xdr:row>56</xdr:row>
      <xdr:rowOff>73787</xdr:rowOff>
    </xdr:to>
    <xdr:cxnSp macro="">
      <xdr:nvCxnSpPr>
        <xdr:cNvPr id="128" name="直線コネクタ 127"/>
        <xdr:cNvCxnSpPr/>
      </xdr:nvCxnSpPr>
      <xdr:spPr>
        <a:xfrm flipV="1">
          <a:off x="1130300" y="9568574"/>
          <a:ext cx="889000" cy="10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16548</xdr:rowOff>
    </xdr:from>
    <xdr:to>
      <xdr:col>10</xdr:col>
      <xdr:colOff>165100</xdr:colOff>
      <xdr:row>55</xdr:row>
      <xdr:rowOff>118148</xdr:rowOff>
    </xdr:to>
    <xdr:sp macro="" textlink="">
      <xdr:nvSpPr>
        <xdr:cNvPr id="129" name="フローチャート: 判断 128"/>
        <xdr:cNvSpPr/>
      </xdr:nvSpPr>
      <xdr:spPr>
        <a:xfrm>
          <a:off x="1968500" y="9446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134675</xdr:rowOff>
    </xdr:from>
    <xdr:ext cx="534377" cy="259045"/>
    <xdr:sp macro="" textlink="">
      <xdr:nvSpPr>
        <xdr:cNvPr id="130" name="テキスト ボックス 129"/>
        <xdr:cNvSpPr txBox="1"/>
      </xdr:nvSpPr>
      <xdr:spPr>
        <a:xfrm>
          <a:off x="1752111" y="9221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126085</xdr:rowOff>
    </xdr:from>
    <xdr:to>
      <xdr:col>6</xdr:col>
      <xdr:colOff>38100</xdr:colOff>
      <xdr:row>56</xdr:row>
      <xdr:rowOff>56235</xdr:rowOff>
    </xdr:to>
    <xdr:sp macro="" textlink="">
      <xdr:nvSpPr>
        <xdr:cNvPr id="131" name="フローチャート: 判断 130"/>
        <xdr:cNvSpPr/>
      </xdr:nvSpPr>
      <xdr:spPr>
        <a:xfrm>
          <a:off x="1079500" y="955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72762</xdr:rowOff>
    </xdr:from>
    <xdr:ext cx="534377" cy="259045"/>
    <xdr:sp macro="" textlink="">
      <xdr:nvSpPr>
        <xdr:cNvPr id="132" name="テキスト ボックス 131"/>
        <xdr:cNvSpPr txBox="1"/>
      </xdr:nvSpPr>
      <xdr:spPr>
        <a:xfrm>
          <a:off x="863111" y="93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137478</xdr:rowOff>
    </xdr:from>
    <xdr:to>
      <xdr:col>24</xdr:col>
      <xdr:colOff>114300</xdr:colOff>
      <xdr:row>56</xdr:row>
      <xdr:rowOff>67628</xdr:rowOff>
    </xdr:to>
    <xdr:sp macro="" textlink="">
      <xdr:nvSpPr>
        <xdr:cNvPr id="138" name="楕円 137"/>
        <xdr:cNvSpPr/>
      </xdr:nvSpPr>
      <xdr:spPr>
        <a:xfrm>
          <a:off x="4584700" y="9567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115905</xdr:rowOff>
    </xdr:from>
    <xdr:ext cx="534377" cy="259045"/>
    <xdr:sp macro="" textlink="">
      <xdr:nvSpPr>
        <xdr:cNvPr id="139" name="物件費該当値テキスト"/>
        <xdr:cNvSpPr txBox="1"/>
      </xdr:nvSpPr>
      <xdr:spPr>
        <a:xfrm>
          <a:off x="4686300" y="954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38303</xdr:rowOff>
    </xdr:from>
    <xdr:to>
      <xdr:col>20</xdr:col>
      <xdr:colOff>38100</xdr:colOff>
      <xdr:row>55</xdr:row>
      <xdr:rowOff>139903</xdr:rowOff>
    </xdr:to>
    <xdr:sp macro="" textlink="">
      <xdr:nvSpPr>
        <xdr:cNvPr id="140" name="楕円 139"/>
        <xdr:cNvSpPr/>
      </xdr:nvSpPr>
      <xdr:spPr>
        <a:xfrm>
          <a:off x="3746500" y="946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131030</xdr:rowOff>
    </xdr:from>
    <xdr:ext cx="534377" cy="259045"/>
    <xdr:sp macro="" textlink="">
      <xdr:nvSpPr>
        <xdr:cNvPr id="141" name="テキスト ボックス 140"/>
        <xdr:cNvSpPr txBox="1"/>
      </xdr:nvSpPr>
      <xdr:spPr>
        <a:xfrm>
          <a:off x="3530111" y="956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15596</xdr:rowOff>
    </xdr:from>
    <xdr:to>
      <xdr:col>15</xdr:col>
      <xdr:colOff>101600</xdr:colOff>
      <xdr:row>55</xdr:row>
      <xdr:rowOff>117196</xdr:rowOff>
    </xdr:to>
    <xdr:sp macro="" textlink="">
      <xdr:nvSpPr>
        <xdr:cNvPr id="142" name="楕円 141"/>
        <xdr:cNvSpPr/>
      </xdr:nvSpPr>
      <xdr:spPr>
        <a:xfrm>
          <a:off x="2857500" y="944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108323</xdr:rowOff>
    </xdr:from>
    <xdr:ext cx="534377" cy="259045"/>
    <xdr:sp macro="" textlink="">
      <xdr:nvSpPr>
        <xdr:cNvPr id="143" name="テキスト ボックス 142"/>
        <xdr:cNvSpPr txBox="1"/>
      </xdr:nvSpPr>
      <xdr:spPr>
        <a:xfrm>
          <a:off x="2641111" y="953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88024</xdr:rowOff>
    </xdr:from>
    <xdr:to>
      <xdr:col>10</xdr:col>
      <xdr:colOff>165100</xdr:colOff>
      <xdr:row>56</xdr:row>
      <xdr:rowOff>18174</xdr:rowOff>
    </xdr:to>
    <xdr:sp macro="" textlink="">
      <xdr:nvSpPr>
        <xdr:cNvPr id="144" name="楕円 143"/>
        <xdr:cNvSpPr/>
      </xdr:nvSpPr>
      <xdr:spPr>
        <a:xfrm>
          <a:off x="1968500" y="9517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9301</xdr:rowOff>
    </xdr:from>
    <xdr:ext cx="534377" cy="259045"/>
    <xdr:sp macro="" textlink="">
      <xdr:nvSpPr>
        <xdr:cNvPr id="145" name="テキスト ボックス 144"/>
        <xdr:cNvSpPr txBox="1"/>
      </xdr:nvSpPr>
      <xdr:spPr>
        <a:xfrm>
          <a:off x="1752111" y="9610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22987</xdr:rowOff>
    </xdr:from>
    <xdr:to>
      <xdr:col>6</xdr:col>
      <xdr:colOff>38100</xdr:colOff>
      <xdr:row>56</xdr:row>
      <xdr:rowOff>124587</xdr:rowOff>
    </xdr:to>
    <xdr:sp macro="" textlink="">
      <xdr:nvSpPr>
        <xdr:cNvPr id="146" name="楕円 145"/>
        <xdr:cNvSpPr/>
      </xdr:nvSpPr>
      <xdr:spPr>
        <a:xfrm>
          <a:off x="1079500" y="962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115714</xdr:rowOff>
    </xdr:from>
    <xdr:ext cx="534377" cy="259045"/>
    <xdr:sp macro="" textlink="">
      <xdr:nvSpPr>
        <xdr:cNvPr id="147" name="テキスト ボックス 146"/>
        <xdr:cNvSpPr txBox="1"/>
      </xdr:nvSpPr>
      <xdr:spPr>
        <a:xfrm>
          <a:off x="863111" y="971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1" name="テキスト ボックス 160"/>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49540</xdr:rowOff>
    </xdr:from>
    <xdr:to>
      <xdr:col>24</xdr:col>
      <xdr:colOff>62865</xdr:colOff>
      <xdr:row>78</xdr:row>
      <xdr:rowOff>108427</xdr:rowOff>
    </xdr:to>
    <xdr:cxnSp macro="">
      <xdr:nvCxnSpPr>
        <xdr:cNvPr id="169" name="直線コネクタ 168"/>
        <xdr:cNvCxnSpPr/>
      </xdr:nvCxnSpPr>
      <xdr:spPr>
        <a:xfrm flipV="1">
          <a:off x="4633595" y="12051040"/>
          <a:ext cx="127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112254</xdr:rowOff>
    </xdr:from>
    <xdr:ext cx="378565" cy="259045"/>
    <xdr:sp macro="" textlink="">
      <xdr:nvSpPr>
        <xdr:cNvPr id="170" name="維持補修費最小値テキスト"/>
        <xdr:cNvSpPr txBox="1"/>
      </xdr:nvSpPr>
      <xdr:spPr>
        <a:xfrm>
          <a:off x="4686300" y="134853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108427</xdr:rowOff>
    </xdr:from>
    <xdr:to>
      <xdr:col>24</xdr:col>
      <xdr:colOff>152400</xdr:colOff>
      <xdr:row>78</xdr:row>
      <xdr:rowOff>108427</xdr:rowOff>
    </xdr:to>
    <xdr:cxnSp macro="">
      <xdr:nvCxnSpPr>
        <xdr:cNvPr id="171" name="直線コネクタ 170"/>
        <xdr:cNvCxnSpPr/>
      </xdr:nvCxnSpPr>
      <xdr:spPr>
        <a:xfrm>
          <a:off x="4546600" y="1348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167667</xdr:rowOff>
    </xdr:from>
    <xdr:ext cx="534377" cy="259045"/>
    <xdr:sp macro="" textlink="">
      <xdr:nvSpPr>
        <xdr:cNvPr id="172" name="維持補修費最大値テキスト"/>
        <xdr:cNvSpPr txBox="1"/>
      </xdr:nvSpPr>
      <xdr:spPr>
        <a:xfrm>
          <a:off x="4686300" y="1182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49540</xdr:rowOff>
    </xdr:from>
    <xdr:to>
      <xdr:col>24</xdr:col>
      <xdr:colOff>152400</xdr:colOff>
      <xdr:row>70</xdr:row>
      <xdr:rowOff>49540</xdr:rowOff>
    </xdr:to>
    <xdr:cxnSp macro="">
      <xdr:nvCxnSpPr>
        <xdr:cNvPr id="173" name="直線コネクタ 172"/>
        <xdr:cNvCxnSpPr/>
      </xdr:nvCxnSpPr>
      <xdr:spPr>
        <a:xfrm>
          <a:off x="4546600" y="12051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108427</xdr:rowOff>
    </xdr:from>
    <xdr:to>
      <xdr:col>24</xdr:col>
      <xdr:colOff>63500</xdr:colOff>
      <xdr:row>78</xdr:row>
      <xdr:rowOff>108427</xdr:rowOff>
    </xdr:to>
    <xdr:cxnSp macro="">
      <xdr:nvCxnSpPr>
        <xdr:cNvPr id="174" name="直線コネクタ 173"/>
        <xdr:cNvCxnSpPr/>
      </xdr:nvCxnSpPr>
      <xdr:spPr>
        <a:xfrm>
          <a:off x="3797300" y="1348152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68252</xdr:rowOff>
    </xdr:from>
    <xdr:ext cx="469744" cy="259045"/>
    <xdr:sp macro="" textlink="">
      <xdr:nvSpPr>
        <xdr:cNvPr id="175" name="維持補修費平均値テキスト"/>
        <xdr:cNvSpPr txBox="1"/>
      </xdr:nvSpPr>
      <xdr:spPr>
        <a:xfrm>
          <a:off x="4686300" y="129270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45374</xdr:rowOff>
    </xdr:from>
    <xdr:to>
      <xdr:col>24</xdr:col>
      <xdr:colOff>114300</xdr:colOff>
      <xdr:row>76</xdr:row>
      <xdr:rowOff>146974</xdr:rowOff>
    </xdr:to>
    <xdr:sp macro="" textlink="">
      <xdr:nvSpPr>
        <xdr:cNvPr id="176" name="フローチャート: 判断 175"/>
        <xdr:cNvSpPr/>
      </xdr:nvSpPr>
      <xdr:spPr>
        <a:xfrm>
          <a:off x="4584700" y="13075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92059</xdr:rowOff>
    </xdr:from>
    <xdr:to>
      <xdr:col>19</xdr:col>
      <xdr:colOff>177800</xdr:colOff>
      <xdr:row>78</xdr:row>
      <xdr:rowOff>108427</xdr:rowOff>
    </xdr:to>
    <xdr:cxnSp macro="">
      <xdr:nvCxnSpPr>
        <xdr:cNvPr id="177" name="直線コネクタ 176"/>
        <xdr:cNvCxnSpPr/>
      </xdr:nvCxnSpPr>
      <xdr:spPr>
        <a:xfrm>
          <a:off x="2908300" y="13465159"/>
          <a:ext cx="889000" cy="1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55524</xdr:rowOff>
    </xdr:from>
    <xdr:to>
      <xdr:col>20</xdr:col>
      <xdr:colOff>38100</xdr:colOff>
      <xdr:row>76</xdr:row>
      <xdr:rowOff>157124</xdr:rowOff>
    </xdr:to>
    <xdr:sp macro="" textlink="">
      <xdr:nvSpPr>
        <xdr:cNvPr id="178" name="フローチャート: 判断 177"/>
        <xdr:cNvSpPr/>
      </xdr:nvSpPr>
      <xdr:spPr>
        <a:xfrm>
          <a:off x="3746500" y="1308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2202</xdr:rowOff>
    </xdr:from>
    <xdr:ext cx="469744" cy="259045"/>
    <xdr:sp macro="" textlink="">
      <xdr:nvSpPr>
        <xdr:cNvPr id="179" name="テキスト ボックス 178"/>
        <xdr:cNvSpPr txBox="1"/>
      </xdr:nvSpPr>
      <xdr:spPr>
        <a:xfrm>
          <a:off x="3562428" y="12860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53107</xdr:rowOff>
    </xdr:from>
    <xdr:to>
      <xdr:col>15</xdr:col>
      <xdr:colOff>50800</xdr:colOff>
      <xdr:row>78</xdr:row>
      <xdr:rowOff>92059</xdr:rowOff>
    </xdr:to>
    <xdr:cxnSp macro="">
      <xdr:nvCxnSpPr>
        <xdr:cNvPr id="180" name="直線コネクタ 179"/>
        <xdr:cNvCxnSpPr/>
      </xdr:nvCxnSpPr>
      <xdr:spPr>
        <a:xfrm>
          <a:off x="2019300" y="13426207"/>
          <a:ext cx="889000" cy="38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61559</xdr:rowOff>
    </xdr:from>
    <xdr:to>
      <xdr:col>15</xdr:col>
      <xdr:colOff>101600</xdr:colOff>
      <xdr:row>76</xdr:row>
      <xdr:rowOff>163159</xdr:rowOff>
    </xdr:to>
    <xdr:sp macro="" textlink="">
      <xdr:nvSpPr>
        <xdr:cNvPr id="181" name="フローチャート: 判断 180"/>
        <xdr:cNvSpPr/>
      </xdr:nvSpPr>
      <xdr:spPr>
        <a:xfrm>
          <a:off x="2857500" y="1309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8237</xdr:rowOff>
    </xdr:from>
    <xdr:ext cx="469744" cy="259045"/>
    <xdr:sp macro="" textlink="">
      <xdr:nvSpPr>
        <xdr:cNvPr id="182" name="テキスト ボックス 181"/>
        <xdr:cNvSpPr txBox="1"/>
      </xdr:nvSpPr>
      <xdr:spPr>
        <a:xfrm>
          <a:off x="2673428" y="12866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53107</xdr:rowOff>
    </xdr:from>
    <xdr:to>
      <xdr:col>10</xdr:col>
      <xdr:colOff>114300</xdr:colOff>
      <xdr:row>78</xdr:row>
      <xdr:rowOff>53381</xdr:rowOff>
    </xdr:to>
    <xdr:cxnSp macro="">
      <xdr:nvCxnSpPr>
        <xdr:cNvPr id="183" name="直線コネクタ 182"/>
        <xdr:cNvCxnSpPr/>
      </xdr:nvCxnSpPr>
      <xdr:spPr>
        <a:xfrm flipV="1">
          <a:off x="1130300" y="13426207"/>
          <a:ext cx="889000" cy="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68052</xdr:rowOff>
    </xdr:from>
    <xdr:to>
      <xdr:col>10</xdr:col>
      <xdr:colOff>165100</xdr:colOff>
      <xdr:row>76</xdr:row>
      <xdr:rowOff>169652</xdr:rowOff>
    </xdr:to>
    <xdr:sp macro="" textlink="">
      <xdr:nvSpPr>
        <xdr:cNvPr id="184" name="フローチャート: 判断 183"/>
        <xdr:cNvSpPr/>
      </xdr:nvSpPr>
      <xdr:spPr>
        <a:xfrm>
          <a:off x="19685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14729</xdr:rowOff>
    </xdr:from>
    <xdr:ext cx="469744" cy="259045"/>
    <xdr:sp macro="" textlink="">
      <xdr:nvSpPr>
        <xdr:cNvPr id="185" name="テキスト ボックス 184"/>
        <xdr:cNvSpPr txBox="1"/>
      </xdr:nvSpPr>
      <xdr:spPr>
        <a:xfrm>
          <a:off x="1784428" y="12873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45923</xdr:rowOff>
    </xdr:from>
    <xdr:to>
      <xdr:col>6</xdr:col>
      <xdr:colOff>38100</xdr:colOff>
      <xdr:row>76</xdr:row>
      <xdr:rowOff>147523</xdr:rowOff>
    </xdr:to>
    <xdr:sp macro="" textlink="">
      <xdr:nvSpPr>
        <xdr:cNvPr id="186" name="フローチャート: 判断 185"/>
        <xdr:cNvSpPr/>
      </xdr:nvSpPr>
      <xdr:spPr>
        <a:xfrm>
          <a:off x="1079500" y="130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164051</xdr:rowOff>
    </xdr:from>
    <xdr:ext cx="469744" cy="259045"/>
    <xdr:sp macro="" textlink="">
      <xdr:nvSpPr>
        <xdr:cNvPr id="187" name="テキスト ボックス 186"/>
        <xdr:cNvSpPr txBox="1"/>
      </xdr:nvSpPr>
      <xdr:spPr>
        <a:xfrm>
          <a:off x="895428" y="12851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57627</xdr:rowOff>
    </xdr:from>
    <xdr:to>
      <xdr:col>24</xdr:col>
      <xdr:colOff>114300</xdr:colOff>
      <xdr:row>78</xdr:row>
      <xdr:rowOff>159227</xdr:rowOff>
    </xdr:to>
    <xdr:sp macro="" textlink="">
      <xdr:nvSpPr>
        <xdr:cNvPr id="193" name="楕円 192"/>
        <xdr:cNvSpPr/>
      </xdr:nvSpPr>
      <xdr:spPr>
        <a:xfrm>
          <a:off x="45847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144004</xdr:rowOff>
    </xdr:from>
    <xdr:ext cx="378565" cy="259045"/>
    <xdr:sp macro="" textlink="">
      <xdr:nvSpPr>
        <xdr:cNvPr id="194" name="維持補修費該当値テキスト"/>
        <xdr:cNvSpPr txBox="1"/>
      </xdr:nvSpPr>
      <xdr:spPr>
        <a:xfrm>
          <a:off x="4686300" y="13345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57627</xdr:rowOff>
    </xdr:from>
    <xdr:to>
      <xdr:col>20</xdr:col>
      <xdr:colOff>38100</xdr:colOff>
      <xdr:row>78</xdr:row>
      <xdr:rowOff>159227</xdr:rowOff>
    </xdr:to>
    <xdr:sp macro="" textlink="">
      <xdr:nvSpPr>
        <xdr:cNvPr id="195" name="楕円 194"/>
        <xdr:cNvSpPr/>
      </xdr:nvSpPr>
      <xdr:spPr>
        <a:xfrm>
          <a:off x="3746500" y="13430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150354</xdr:rowOff>
    </xdr:from>
    <xdr:ext cx="378565" cy="259045"/>
    <xdr:sp macro="" textlink="">
      <xdr:nvSpPr>
        <xdr:cNvPr id="196" name="テキスト ボックス 195"/>
        <xdr:cNvSpPr txBox="1"/>
      </xdr:nvSpPr>
      <xdr:spPr>
        <a:xfrm>
          <a:off x="3608017" y="135234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41259</xdr:rowOff>
    </xdr:from>
    <xdr:to>
      <xdr:col>15</xdr:col>
      <xdr:colOff>101600</xdr:colOff>
      <xdr:row>78</xdr:row>
      <xdr:rowOff>142859</xdr:rowOff>
    </xdr:to>
    <xdr:sp macro="" textlink="">
      <xdr:nvSpPr>
        <xdr:cNvPr id="197" name="楕円 196"/>
        <xdr:cNvSpPr/>
      </xdr:nvSpPr>
      <xdr:spPr>
        <a:xfrm>
          <a:off x="2857500" y="13414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133986</xdr:rowOff>
    </xdr:from>
    <xdr:ext cx="378565" cy="259045"/>
    <xdr:sp macro="" textlink="">
      <xdr:nvSpPr>
        <xdr:cNvPr id="198" name="テキスト ボックス 197"/>
        <xdr:cNvSpPr txBox="1"/>
      </xdr:nvSpPr>
      <xdr:spPr>
        <a:xfrm>
          <a:off x="2719017" y="135070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2307</xdr:rowOff>
    </xdr:from>
    <xdr:to>
      <xdr:col>10</xdr:col>
      <xdr:colOff>165100</xdr:colOff>
      <xdr:row>78</xdr:row>
      <xdr:rowOff>103907</xdr:rowOff>
    </xdr:to>
    <xdr:sp macro="" textlink="">
      <xdr:nvSpPr>
        <xdr:cNvPr id="199" name="楕円 198"/>
        <xdr:cNvSpPr/>
      </xdr:nvSpPr>
      <xdr:spPr>
        <a:xfrm>
          <a:off x="1968500" y="13375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95034</xdr:rowOff>
    </xdr:from>
    <xdr:ext cx="378565" cy="259045"/>
    <xdr:sp macro="" textlink="">
      <xdr:nvSpPr>
        <xdr:cNvPr id="200" name="テキスト ボックス 199"/>
        <xdr:cNvSpPr txBox="1"/>
      </xdr:nvSpPr>
      <xdr:spPr>
        <a:xfrm>
          <a:off x="1830017" y="134681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2581</xdr:rowOff>
    </xdr:from>
    <xdr:to>
      <xdr:col>6</xdr:col>
      <xdr:colOff>38100</xdr:colOff>
      <xdr:row>78</xdr:row>
      <xdr:rowOff>104181</xdr:rowOff>
    </xdr:to>
    <xdr:sp macro="" textlink="">
      <xdr:nvSpPr>
        <xdr:cNvPr id="201" name="楕円 200"/>
        <xdr:cNvSpPr/>
      </xdr:nvSpPr>
      <xdr:spPr>
        <a:xfrm>
          <a:off x="1079500" y="1337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78</xdr:row>
      <xdr:rowOff>95308</xdr:rowOff>
    </xdr:from>
    <xdr:ext cx="378565" cy="259045"/>
    <xdr:sp macro="" textlink="">
      <xdr:nvSpPr>
        <xdr:cNvPr id="202" name="テキスト ボックス 201"/>
        <xdr:cNvSpPr txBox="1"/>
      </xdr:nvSpPr>
      <xdr:spPr>
        <a:xfrm>
          <a:off x="941017" y="134684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109893</xdr:rowOff>
    </xdr:from>
    <xdr:to>
      <xdr:col>24</xdr:col>
      <xdr:colOff>62865</xdr:colOff>
      <xdr:row>98</xdr:row>
      <xdr:rowOff>105778</xdr:rowOff>
    </xdr:to>
    <xdr:cxnSp macro="">
      <xdr:nvCxnSpPr>
        <xdr:cNvPr id="227" name="直線コネクタ 226"/>
        <xdr:cNvCxnSpPr/>
      </xdr:nvCxnSpPr>
      <xdr:spPr>
        <a:xfrm flipV="1">
          <a:off x="4633595" y="15540393"/>
          <a:ext cx="1270" cy="136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109605</xdr:rowOff>
    </xdr:from>
    <xdr:ext cx="534377" cy="259045"/>
    <xdr:sp macro="" textlink="">
      <xdr:nvSpPr>
        <xdr:cNvPr id="228" name="扶助費最小値テキスト"/>
        <xdr:cNvSpPr txBox="1"/>
      </xdr:nvSpPr>
      <xdr:spPr>
        <a:xfrm>
          <a:off x="4686300" y="16911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105778</xdr:rowOff>
    </xdr:from>
    <xdr:to>
      <xdr:col>24</xdr:col>
      <xdr:colOff>152400</xdr:colOff>
      <xdr:row>98</xdr:row>
      <xdr:rowOff>105778</xdr:rowOff>
    </xdr:to>
    <xdr:cxnSp macro="">
      <xdr:nvCxnSpPr>
        <xdr:cNvPr id="229" name="直線コネクタ 228"/>
        <xdr:cNvCxnSpPr/>
      </xdr:nvCxnSpPr>
      <xdr:spPr>
        <a:xfrm>
          <a:off x="4546600" y="16907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56570</xdr:rowOff>
    </xdr:from>
    <xdr:ext cx="599010" cy="259045"/>
    <xdr:sp macro="" textlink="">
      <xdr:nvSpPr>
        <xdr:cNvPr id="230" name="扶助費最大値テキスト"/>
        <xdr:cNvSpPr txBox="1"/>
      </xdr:nvSpPr>
      <xdr:spPr>
        <a:xfrm>
          <a:off x="4686300" y="15315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109893</xdr:rowOff>
    </xdr:from>
    <xdr:to>
      <xdr:col>24</xdr:col>
      <xdr:colOff>152400</xdr:colOff>
      <xdr:row>90</xdr:row>
      <xdr:rowOff>109893</xdr:rowOff>
    </xdr:to>
    <xdr:cxnSp macro="">
      <xdr:nvCxnSpPr>
        <xdr:cNvPr id="231" name="直線コネクタ 230"/>
        <xdr:cNvCxnSpPr/>
      </xdr:nvCxnSpPr>
      <xdr:spPr>
        <a:xfrm>
          <a:off x="4546600" y="15540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5893</xdr:rowOff>
    </xdr:from>
    <xdr:to>
      <xdr:col>24</xdr:col>
      <xdr:colOff>63500</xdr:colOff>
      <xdr:row>97</xdr:row>
      <xdr:rowOff>26022</xdr:rowOff>
    </xdr:to>
    <xdr:cxnSp macro="">
      <xdr:nvCxnSpPr>
        <xdr:cNvPr id="232" name="直線コネクタ 231"/>
        <xdr:cNvCxnSpPr/>
      </xdr:nvCxnSpPr>
      <xdr:spPr>
        <a:xfrm flipV="1">
          <a:off x="3797300" y="16636543"/>
          <a:ext cx="838200" cy="2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73462</xdr:rowOff>
    </xdr:from>
    <xdr:ext cx="599010" cy="259045"/>
    <xdr:sp macro="" textlink="">
      <xdr:nvSpPr>
        <xdr:cNvPr id="233" name="扶助費平均値テキスト"/>
        <xdr:cNvSpPr txBox="1"/>
      </xdr:nvSpPr>
      <xdr:spPr>
        <a:xfrm>
          <a:off x="4686300" y="161897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50585</xdr:rowOff>
    </xdr:from>
    <xdr:to>
      <xdr:col>24</xdr:col>
      <xdr:colOff>114300</xdr:colOff>
      <xdr:row>95</xdr:row>
      <xdr:rowOff>152185</xdr:rowOff>
    </xdr:to>
    <xdr:sp macro="" textlink="">
      <xdr:nvSpPr>
        <xdr:cNvPr id="234" name="フローチャート: 判断 233"/>
        <xdr:cNvSpPr/>
      </xdr:nvSpPr>
      <xdr:spPr>
        <a:xfrm>
          <a:off x="45847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26022</xdr:rowOff>
    </xdr:from>
    <xdr:to>
      <xdr:col>19</xdr:col>
      <xdr:colOff>177800</xdr:colOff>
      <xdr:row>97</xdr:row>
      <xdr:rowOff>70689</xdr:rowOff>
    </xdr:to>
    <xdr:cxnSp macro="">
      <xdr:nvCxnSpPr>
        <xdr:cNvPr id="235" name="直線コネクタ 234"/>
        <xdr:cNvCxnSpPr/>
      </xdr:nvCxnSpPr>
      <xdr:spPr>
        <a:xfrm flipV="1">
          <a:off x="2908300" y="16656672"/>
          <a:ext cx="889000" cy="44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76200</xdr:rowOff>
    </xdr:from>
    <xdr:to>
      <xdr:col>20</xdr:col>
      <xdr:colOff>38100</xdr:colOff>
      <xdr:row>96</xdr:row>
      <xdr:rowOff>6350</xdr:rowOff>
    </xdr:to>
    <xdr:sp macro="" textlink="">
      <xdr:nvSpPr>
        <xdr:cNvPr id="236" name="フローチャート: 判断 235"/>
        <xdr:cNvSpPr/>
      </xdr:nvSpPr>
      <xdr:spPr>
        <a:xfrm>
          <a:off x="3746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22877</xdr:rowOff>
    </xdr:from>
    <xdr:ext cx="599010" cy="259045"/>
    <xdr:sp macro="" textlink="">
      <xdr:nvSpPr>
        <xdr:cNvPr id="237" name="テキスト ボックス 236"/>
        <xdr:cNvSpPr txBox="1"/>
      </xdr:nvSpPr>
      <xdr:spPr>
        <a:xfrm>
          <a:off x="3497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47980</xdr:rowOff>
    </xdr:from>
    <xdr:to>
      <xdr:col>15</xdr:col>
      <xdr:colOff>50800</xdr:colOff>
      <xdr:row>97</xdr:row>
      <xdr:rowOff>70689</xdr:rowOff>
    </xdr:to>
    <xdr:cxnSp macro="">
      <xdr:nvCxnSpPr>
        <xdr:cNvPr id="238" name="直線コネクタ 237"/>
        <xdr:cNvCxnSpPr/>
      </xdr:nvCxnSpPr>
      <xdr:spPr>
        <a:xfrm>
          <a:off x="2019300" y="16678630"/>
          <a:ext cx="889000" cy="2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141732</xdr:rowOff>
    </xdr:from>
    <xdr:to>
      <xdr:col>15</xdr:col>
      <xdr:colOff>101600</xdr:colOff>
      <xdr:row>96</xdr:row>
      <xdr:rowOff>71882</xdr:rowOff>
    </xdr:to>
    <xdr:sp macro="" textlink="">
      <xdr:nvSpPr>
        <xdr:cNvPr id="239" name="フローチャート: 判断 238"/>
        <xdr:cNvSpPr/>
      </xdr:nvSpPr>
      <xdr:spPr>
        <a:xfrm>
          <a:off x="2857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88409</xdr:rowOff>
    </xdr:from>
    <xdr:ext cx="599010" cy="259045"/>
    <xdr:sp macro="" textlink="">
      <xdr:nvSpPr>
        <xdr:cNvPr id="240" name="テキスト ボックス 239"/>
        <xdr:cNvSpPr txBox="1"/>
      </xdr:nvSpPr>
      <xdr:spPr>
        <a:xfrm>
          <a:off x="2608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47980</xdr:rowOff>
    </xdr:from>
    <xdr:to>
      <xdr:col>10</xdr:col>
      <xdr:colOff>114300</xdr:colOff>
      <xdr:row>97</xdr:row>
      <xdr:rowOff>120129</xdr:rowOff>
    </xdr:to>
    <xdr:cxnSp macro="">
      <xdr:nvCxnSpPr>
        <xdr:cNvPr id="241" name="直線コネクタ 240"/>
        <xdr:cNvCxnSpPr/>
      </xdr:nvCxnSpPr>
      <xdr:spPr>
        <a:xfrm flipV="1">
          <a:off x="1130300" y="16678630"/>
          <a:ext cx="889000" cy="72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8052</xdr:rowOff>
    </xdr:from>
    <xdr:to>
      <xdr:col>10</xdr:col>
      <xdr:colOff>165100</xdr:colOff>
      <xdr:row>96</xdr:row>
      <xdr:rowOff>109652</xdr:rowOff>
    </xdr:to>
    <xdr:sp macro="" textlink="">
      <xdr:nvSpPr>
        <xdr:cNvPr id="242" name="フローチャート: 判断 241"/>
        <xdr:cNvSpPr/>
      </xdr:nvSpPr>
      <xdr:spPr>
        <a:xfrm>
          <a:off x="1968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126179</xdr:rowOff>
    </xdr:from>
    <xdr:ext cx="534377" cy="259045"/>
    <xdr:sp macro="" textlink="">
      <xdr:nvSpPr>
        <xdr:cNvPr id="243" name="テキスト ボックス 242"/>
        <xdr:cNvSpPr txBox="1"/>
      </xdr:nvSpPr>
      <xdr:spPr>
        <a:xfrm>
          <a:off x="1752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77572</xdr:rowOff>
    </xdr:from>
    <xdr:to>
      <xdr:col>6</xdr:col>
      <xdr:colOff>38100</xdr:colOff>
      <xdr:row>97</xdr:row>
      <xdr:rowOff>7722</xdr:rowOff>
    </xdr:to>
    <xdr:sp macro="" textlink="">
      <xdr:nvSpPr>
        <xdr:cNvPr id="244" name="フローチャート: 判断 243"/>
        <xdr:cNvSpPr/>
      </xdr:nvSpPr>
      <xdr:spPr>
        <a:xfrm>
          <a:off x="1079500" y="1653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24249</xdr:rowOff>
    </xdr:from>
    <xdr:ext cx="534377" cy="259045"/>
    <xdr:sp macro="" textlink="">
      <xdr:nvSpPr>
        <xdr:cNvPr id="245" name="テキスト ボックス 244"/>
        <xdr:cNvSpPr txBox="1"/>
      </xdr:nvSpPr>
      <xdr:spPr>
        <a:xfrm>
          <a:off x="863111" y="16311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126543</xdr:rowOff>
    </xdr:from>
    <xdr:to>
      <xdr:col>24</xdr:col>
      <xdr:colOff>114300</xdr:colOff>
      <xdr:row>97</xdr:row>
      <xdr:rowOff>56693</xdr:rowOff>
    </xdr:to>
    <xdr:sp macro="" textlink="">
      <xdr:nvSpPr>
        <xdr:cNvPr id="251" name="楕円 250"/>
        <xdr:cNvSpPr/>
      </xdr:nvSpPr>
      <xdr:spPr>
        <a:xfrm>
          <a:off x="4584700" y="165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104970</xdr:rowOff>
    </xdr:from>
    <xdr:ext cx="534377" cy="259045"/>
    <xdr:sp macro="" textlink="">
      <xdr:nvSpPr>
        <xdr:cNvPr id="252" name="扶助費該当値テキスト"/>
        <xdr:cNvSpPr txBox="1"/>
      </xdr:nvSpPr>
      <xdr:spPr>
        <a:xfrm>
          <a:off x="4686300"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146672</xdr:rowOff>
    </xdr:from>
    <xdr:to>
      <xdr:col>20</xdr:col>
      <xdr:colOff>38100</xdr:colOff>
      <xdr:row>97</xdr:row>
      <xdr:rowOff>76822</xdr:rowOff>
    </xdr:to>
    <xdr:sp macro="" textlink="">
      <xdr:nvSpPr>
        <xdr:cNvPr id="253" name="楕円 252"/>
        <xdr:cNvSpPr/>
      </xdr:nvSpPr>
      <xdr:spPr>
        <a:xfrm>
          <a:off x="3746500" y="1660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67949</xdr:rowOff>
    </xdr:from>
    <xdr:ext cx="534377" cy="259045"/>
    <xdr:sp macro="" textlink="">
      <xdr:nvSpPr>
        <xdr:cNvPr id="254" name="テキスト ボックス 253"/>
        <xdr:cNvSpPr txBox="1"/>
      </xdr:nvSpPr>
      <xdr:spPr>
        <a:xfrm>
          <a:off x="3530111" y="16698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19889</xdr:rowOff>
    </xdr:from>
    <xdr:to>
      <xdr:col>15</xdr:col>
      <xdr:colOff>101600</xdr:colOff>
      <xdr:row>97</xdr:row>
      <xdr:rowOff>121489</xdr:rowOff>
    </xdr:to>
    <xdr:sp macro="" textlink="">
      <xdr:nvSpPr>
        <xdr:cNvPr id="255" name="楕円 254"/>
        <xdr:cNvSpPr/>
      </xdr:nvSpPr>
      <xdr:spPr>
        <a:xfrm>
          <a:off x="2857500" y="16650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112616</xdr:rowOff>
    </xdr:from>
    <xdr:ext cx="534377" cy="259045"/>
    <xdr:sp macro="" textlink="">
      <xdr:nvSpPr>
        <xdr:cNvPr id="256" name="テキスト ボックス 255"/>
        <xdr:cNvSpPr txBox="1"/>
      </xdr:nvSpPr>
      <xdr:spPr>
        <a:xfrm>
          <a:off x="2641111" y="16743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168630</xdr:rowOff>
    </xdr:from>
    <xdr:to>
      <xdr:col>10</xdr:col>
      <xdr:colOff>165100</xdr:colOff>
      <xdr:row>97</xdr:row>
      <xdr:rowOff>98780</xdr:rowOff>
    </xdr:to>
    <xdr:sp macro="" textlink="">
      <xdr:nvSpPr>
        <xdr:cNvPr id="257" name="楕円 256"/>
        <xdr:cNvSpPr/>
      </xdr:nvSpPr>
      <xdr:spPr>
        <a:xfrm>
          <a:off x="1968500" y="16627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89907</xdr:rowOff>
    </xdr:from>
    <xdr:ext cx="534377" cy="259045"/>
    <xdr:sp macro="" textlink="">
      <xdr:nvSpPr>
        <xdr:cNvPr id="258" name="テキスト ボックス 257"/>
        <xdr:cNvSpPr txBox="1"/>
      </xdr:nvSpPr>
      <xdr:spPr>
        <a:xfrm>
          <a:off x="1752111" y="16720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69329</xdr:rowOff>
    </xdr:from>
    <xdr:to>
      <xdr:col>6</xdr:col>
      <xdr:colOff>38100</xdr:colOff>
      <xdr:row>97</xdr:row>
      <xdr:rowOff>170929</xdr:rowOff>
    </xdr:to>
    <xdr:sp macro="" textlink="">
      <xdr:nvSpPr>
        <xdr:cNvPr id="259" name="楕円 258"/>
        <xdr:cNvSpPr/>
      </xdr:nvSpPr>
      <xdr:spPr>
        <a:xfrm>
          <a:off x="1079500" y="1669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162056</xdr:rowOff>
    </xdr:from>
    <xdr:ext cx="534377" cy="259045"/>
    <xdr:sp macro="" textlink="">
      <xdr:nvSpPr>
        <xdr:cNvPr id="260" name="テキスト ボックス 259"/>
        <xdr:cNvSpPr txBox="1"/>
      </xdr:nvSpPr>
      <xdr:spPr>
        <a:xfrm>
          <a:off x="863111" y="167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1" name="テキスト ボックス 270"/>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2" name="直線コネクタ 271"/>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3" name="テキスト ボックス 272"/>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4" name="直線コネクタ 273"/>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5" name="テキスト ボックス 274"/>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6" name="直線コネクタ 275"/>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7" name="テキスト ボックス 276"/>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8" name="直線コネクタ 277"/>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9" name="テキスト ボックス 278"/>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0" name="直線コネクタ 279"/>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1" name="テキスト ボックス 280"/>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2" name="直線コネクタ 281"/>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3" name="テキスト ボックス 282"/>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31343</xdr:rowOff>
    </xdr:from>
    <xdr:to>
      <xdr:col>54</xdr:col>
      <xdr:colOff>189865</xdr:colOff>
      <xdr:row>39</xdr:row>
      <xdr:rowOff>99401</xdr:rowOff>
    </xdr:to>
    <xdr:cxnSp macro="">
      <xdr:nvCxnSpPr>
        <xdr:cNvPr id="287" name="直線コネクタ 286"/>
        <xdr:cNvCxnSpPr/>
      </xdr:nvCxnSpPr>
      <xdr:spPr>
        <a:xfrm flipV="1">
          <a:off x="10475595" y="5346293"/>
          <a:ext cx="1270" cy="14396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103228</xdr:rowOff>
    </xdr:from>
    <xdr:ext cx="469744" cy="259045"/>
    <xdr:sp macro="" textlink="">
      <xdr:nvSpPr>
        <xdr:cNvPr id="288" name="補助費等最小値テキスト"/>
        <xdr:cNvSpPr txBox="1"/>
      </xdr:nvSpPr>
      <xdr:spPr>
        <a:xfrm>
          <a:off x="10528300" y="6789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99401</xdr:rowOff>
    </xdr:from>
    <xdr:to>
      <xdr:col>55</xdr:col>
      <xdr:colOff>88900</xdr:colOff>
      <xdr:row>39</xdr:row>
      <xdr:rowOff>99401</xdr:rowOff>
    </xdr:to>
    <xdr:cxnSp macro="">
      <xdr:nvCxnSpPr>
        <xdr:cNvPr id="289" name="直線コネクタ 288"/>
        <xdr:cNvCxnSpPr/>
      </xdr:nvCxnSpPr>
      <xdr:spPr>
        <a:xfrm>
          <a:off x="10388600" y="6785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149470</xdr:rowOff>
    </xdr:from>
    <xdr:ext cx="534377" cy="259045"/>
    <xdr:sp macro="" textlink="">
      <xdr:nvSpPr>
        <xdr:cNvPr id="290" name="補助費等最大値テキスト"/>
        <xdr:cNvSpPr txBox="1"/>
      </xdr:nvSpPr>
      <xdr:spPr>
        <a:xfrm>
          <a:off x="10528300" y="512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31343</xdr:rowOff>
    </xdr:from>
    <xdr:to>
      <xdr:col>55</xdr:col>
      <xdr:colOff>88900</xdr:colOff>
      <xdr:row>31</xdr:row>
      <xdr:rowOff>31343</xdr:rowOff>
    </xdr:to>
    <xdr:cxnSp macro="">
      <xdr:nvCxnSpPr>
        <xdr:cNvPr id="291" name="直線コネクタ 290"/>
        <xdr:cNvCxnSpPr/>
      </xdr:nvCxnSpPr>
      <xdr:spPr>
        <a:xfrm>
          <a:off x="10388600" y="5346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162821</xdr:rowOff>
    </xdr:from>
    <xdr:to>
      <xdr:col>55</xdr:col>
      <xdr:colOff>0</xdr:colOff>
      <xdr:row>37</xdr:row>
      <xdr:rowOff>1038</xdr:rowOff>
    </xdr:to>
    <xdr:cxnSp macro="">
      <xdr:nvCxnSpPr>
        <xdr:cNvPr id="292" name="直線コネクタ 291"/>
        <xdr:cNvCxnSpPr/>
      </xdr:nvCxnSpPr>
      <xdr:spPr>
        <a:xfrm flipV="1">
          <a:off x="9639300" y="6335021"/>
          <a:ext cx="838200" cy="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168339</xdr:rowOff>
    </xdr:from>
    <xdr:ext cx="534377" cy="259045"/>
    <xdr:sp macro="" textlink="">
      <xdr:nvSpPr>
        <xdr:cNvPr id="293" name="補助費等平均値テキスト"/>
        <xdr:cNvSpPr txBox="1"/>
      </xdr:nvSpPr>
      <xdr:spPr>
        <a:xfrm>
          <a:off x="10528300" y="59976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145462</xdr:rowOff>
    </xdr:from>
    <xdr:to>
      <xdr:col>55</xdr:col>
      <xdr:colOff>50800</xdr:colOff>
      <xdr:row>36</xdr:row>
      <xdr:rowOff>75612</xdr:rowOff>
    </xdr:to>
    <xdr:sp macro="" textlink="">
      <xdr:nvSpPr>
        <xdr:cNvPr id="294" name="フローチャート: 判断 293"/>
        <xdr:cNvSpPr/>
      </xdr:nvSpPr>
      <xdr:spPr>
        <a:xfrm>
          <a:off x="10426700" y="6146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106978</xdr:rowOff>
    </xdr:from>
    <xdr:to>
      <xdr:col>50</xdr:col>
      <xdr:colOff>114300</xdr:colOff>
      <xdr:row>37</xdr:row>
      <xdr:rowOff>1038</xdr:rowOff>
    </xdr:to>
    <xdr:cxnSp macro="">
      <xdr:nvCxnSpPr>
        <xdr:cNvPr id="295" name="直線コネクタ 294"/>
        <xdr:cNvCxnSpPr/>
      </xdr:nvCxnSpPr>
      <xdr:spPr>
        <a:xfrm>
          <a:off x="8750300" y="6279178"/>
          <a:ext cx="889000" cy="65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120610</xdr:rowOff>
    </xdr:from>
    <xdr:to>
      <xdr:col>50</xdr:col>
      <xdr:colOff>165100</xdr:colOff>
      <xdr:row>36</xdr:row>
      <xdr:rowOff>50760</xdr:rowOff>
    </xdr:to>
    <xdr:sp macro="" textlink="">
      <xdr:nvSpPr>
        <xdr:cNvPr id="296" name="フローチャート: 判断 295"/>
        <xdr:cNvSpPr/>
      </xdr:nvSpPr>
      <xdr:spPr>
        <a:xfrm>
          <a:off x="9588500" y="612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67287</xdr:rowOff>
    </xdr:from>
    <xdr:ext cx="534377" cy="259045"/>
    <xdr:sp macro="" textlink="">
      <xdr:nvSpPr>
        <xdr:cNvPr id="297" name="テキスト ボックス 296"/>
        <xdr:cNvSpPr txBox="1"/>
      </xdr:nvSpPr>
      <xdr:spPr>
        <a:xfrm>
          <a:off x="9372111" y="589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106978</xdr:rowOff>
    </xdr:from>
    <xdr:to>
      <xdr:col>45</xdr:col>
      <xdr:colOff>177800</xdr:colOff>
      <xdr:row>37</xdr:row>
      <xdr:rowOff>4206</xdr:rowOff>
    </xdr:to>
    <xdr:cxnSp macro="">
      <xdr:nvCxnSpPr>
        <xdr:cNvPr id="298" name="直線コネクタ 297"/>
        <xdr:cNvCxnSpPr/>
      </xdr:nvCxnSpPr>
      <xdr:spPr>
        <a:xfrm flipV="1">
          <a:off x="7861300" y="6279178"/>
          <a:ext cx="889000" cy="68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120643</xdr:rowOff>
    </xdr:from>
    <xdr:to>
      <xdr:col>46</xdr:col>
      <xdr:colOff>38100</xdr:colOff>
      <xdr:row>36</xdr:row>
      <xdr:rowOff>50793</xdr:rowOff>
    </xdr:to>
    <xdr:sp macro="" textlink="">
      <xdr:nvSpPr>
        <xdr:cNvPr id="299" name="フローチャート: 判断 298"/>
        <xdr:cNvSpPr/>
      </xdr:nvSpPr>
      <xdr:spPr>
        <a:xfrm>
          <a:off x="8699500" y="612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67320</xdr:rowOff>
    </xdr:from>
    <xdr:ext cx="534377" cy="259045"/>
    <xdr:sp macro="" textlink="">
      <xdr:nvSpPr>
        <xdr:cNvPr id="300" name="テキスト ボックス 299"/>
        <xdr:cNvSpPr txBox="1"/>
      </xdr:nvSpPr>
      <xdr:spPr>
        <a:xfrm>
          <a:off x="8483111" y="5896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4206</xdr:rowOff>
    </xdr:from>
    <xdr:to>
      <xdr:col>41</xdr:col>
      <xdr:colOff>50800</xdr:colOff>
      <xdr:row>37</xdr:row>
      <xdr:rowOff>14231</xdr:rowOff>
    </xdr:to>
    <xdr:cxnSp macro="">
      <xdr:nvCxnSpPr>
        <xdr:cNvPr id="301" name="直線コネクタ 300"/>
        <xdr:cNvCxnSpPr/>
      </xdr:nvCxnSpPr>
      <xdr:spPr>
        <a:xfrm flipV="1">
          <a:off x="6972300" y="6347856"/>
          <a:ext cx="889000" cy="1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127631</xdr:rowOff>
    </xdr:from>
    <xdr:to>
      <xdr:col>41</xdr:col>
      <xdr:colOff>101600</xdr:colOff>
      <xdr:row>36</xdr:row>
      <xdr:rowOff>57781</xdr:rowOff>
    </xdr:to>
    <xdr:sp macro="" textlink="">
      <xdr:nvSpPr>
        <xdr:cNvPr id="302" name="フローチャート: 判断 301"/>
        <xdr:cNvSpPr/>
      </xdr:nvSpPr>
      <xdr:spPr>
        <a:xfrm>
          <a:off x="7810500" y="6128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74308</xdr:rowOff>
    </xdr:from>
    <xdr:ext cx="534377" cy="259045"/>
    <xdr:sp macro="" textlink="">
      <xdr:nvSpPr>
        <xdr:cNvPr id="303" name="テキスト ボックス 302"/>
        <xdr:cNvSpPr txBox="1"/>
      </xdr:nvSpPr>
      <xdr:spPr>
        <a:xfrm>
          <a:off x="7594111" y="590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127435</xdr:rowOff>
    </xdr:from>
    <xdr:to>
      <xdr:col>36</xdr:col>
      <xdr:colOff>165100</xdr:colOff>
      <xdr:row>36</xdr:row>
      <xdr:rowOff>57585</xdr:rowOff>
    </xdr:to>
    <xdr:sp macro="" textlink="">
      <xdr:nvSpPr>
        <xdr:cNvPr id="304" name="フローチャート: 判断 303"/>
        <xdr:cNvSpPr/>
      </xdr:nvSpPr>
      <xdr:spPr>
        <a:xfrm>
          <a:off x="6921500" y="612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74112</xdr:rowOff>
    </xdr:from>
    <xdr:ext cx="534377" cy="259045"/>
    <xdr:sp macro="" textlink="">
      <xdr:nvSpPr>
        <xdr:cNvPr id="305" name="テキスト ボックス 304"/>
        <xdr:cNvSpPr txBox="1"/>
      </xdr:nvSpPr>
      <xdr:spPr>
        <a:xfrm>
          <a:off x="6705111" y="590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112021</xdr:rowOff>
    </xdr:from>
    <xdr:to>
      <xdr:col>55</xdr:col>
      <xdr:colOff>50800</xdr:colOff>
      <xdr:row>37</xdr:row>
      <xdr:rowOff>42171</xdr:rowOff>
    </xdr:to>
    <xdr:sp macro="" textlink="">
      <xdr:nvSpPr>
        <xdr:cNvPr id="311" name="楕円 310"/>
        <xdr:cNvSpPr/>
      </xdr:nvSpPr>
      <xdr:spPr>
        <a:xfrm>
          <a:off x="10426700" y="6284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90448</xdr:rowOff>
    </xdr:from>
    <xdr:ext cx="534377" cy="259045"/>
    <xdr:sp macro="" textlink="">
      <xdr:nvSpPr>
        <xdr:cNvPr id="312" name="補助費等該当値テキスト"/>
        <xdr:cNvSpPr txBox="1"/>
      </xdr:nvSpPr>
      <xdr:spPr>
        <a:xfrm>
          <a:off x="10528300" y="6262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121688</xdr:rowOff>
    </xdr:from>
    <xdr:to>
      <xdr:col>50</xdr:col>
      <xdr:colOff>165100</xdr:colOff>
      <xdr:row>37</xdr:row>
      <xdr:rowOff>51838</xdr:rowOff>
    </xdr:to>
    <xdr:sp macro="" textlink="">
      <xdr:nvSpPr>
        <xdr:cNvPr id="313" name="楕円 312"/>
        <xdr:cNvSpPr/>
      </xdr:nvSpPr>
      <xdr:spPr>
        <a:xfrm>
          <a:off x="9588500" y="629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42965</xdr:rowOff>
    </xdr:from>
    <xdr:ext cx="534377" cy="259045"/>
    <xdr:sp macro="" textlink="">
      <xdr:nvSpPr>
        <xdr:cNvPr id="314" name="テキスト ボックス 313"/>
        <xdr:cNvSpPr txBox="1"/>
      </xdr:nvSpPr>
      <xdr:spPr>
        <a:xfrm>
          <a:off x="9372111" y="6386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56178</xdr:rowOff>
    </xdr:from>
    <xdr:to>
      <xdr:col>46</xdr:col>
      <xdr:colOff>38100</xdr:colOff>
      <xdr:row>36</xdr:row>
      <xdr:rowOff>157778</xdr:rowOff>
    </xdr:to>
    <xdr:sp macro="" textlink="">
      <xdr:nvSpPr>
        <xdr:cNvPr id="315" name="楕円 314"/>
        <xdr:cNvSpPr/>
      </xdr:nvSpPr>
      <xdr:spPr>
        <a:xfrm>
          <a:off x="8699500" y="62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148905</xdr:rowOff>
    </xdr:from>
    <xdr:ext cx="534377" cy="259045"/>
    <xdr:sp macro="" textlink="">
      <xdr:nvSpPr>
        <xdr:cNvPr id="316" name="テキスト ボックス 315"/>
        <xdr:cNvSpPr txBox="1"/>
      </xdr:nvSpPr>
      <xdr:spPr>
        <a:xfrm>
          <a:off x="8483111" y="632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124856</xdr:rowOff>
    </xdr:from>
    <xdr:to>
      <xdr:col>41</xdr:col>
      <xdr:colOff>101600</xdr:colOff>
      <xdr:row>37</xdr:row>
      <xdr:rowOff>55006</xdr:rowOff>
    </xdr:to>
    <xdr:sp macro="" textlink="">
      <xdr:nvSpPr>
        <xdr:cNvPr id="317" name="楕円 316"/>
        <xdr:cNvSpPr/>
      </xdr:nvSpPr>
      <xdr:spPr>
        <a:xfrm>
          <a:off x="7810500" y="629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46133</xdr:rowOff>
    </xdr:from>
    <xdr:ext cx="534377" cy="259045"/>
    <xdr:sp macro="" textlink="">
      <xdr:nvSpPr>
        <xdr:cNvPr id="318" name="テキスト ボックス 317"/>
        <xdr:cNvSpPr txBox="1"/>
      </xdr:nvSpPr>
      <xdr:spPr>
        <a:xfrm>
          <a:off x="7594111" y="6389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134881</xdr:rowOff>
    </xdr:from>
    <xdr:to>
      <xdr:col>36</xdr:col>
      <xdr:colOff>165100</xdr:colOff>
      <xdr:row>37</xdr:row>
      <xdr:rowOff>65031</xdr:rowOff>
    </xdr:to>
    <xdr:sp macro="" textlink="">
      <xdr:nvSpPr>
        <xdr:cNvPr id="319" name="楕円 318"/>
        <xdr:cNvSpPr/>
      </xdr:nvSpPr>
      <xdr:spPr>
        <a:xfrm>
          <a:off x="6921500" y="630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56158</xdr:rowOff>
    </xdr:from>
    <xdr:ext cx="534377" cy="259045"/>
    <xdr:sp macro="" textlink="">
      <xdr:nvSpPr>
        <xdr:cNvPr id="320" name="テキスト ボックス 319"/>
        <xdr:cNvSpPr txBox="1"/>
      </xdr:nvSpPr>
      <xdr:spPr>
        <a:xfrm>
          <a:off x="6705111" y="6399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1" name="テキスト ボックス 330"/>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3" name="テキスト ボックス 332"/>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107772</xdr:rowOff>
    </xdr:from>
    <xdr:to>
      <xdr:col>54</xdr:col>
      <xdr:colOff>189865</xdr:colOff>
      <xdr:row>58</xdr:row>
      <xdr:rowOff>170904</xdr:rowOff>
    </xdr:to>
    <xdr:cxnSp macro="">
      <xdr:nvCxnSpPr>
        <xdr:cNvPr id="345" name="直線コネクタ 344"/>
        <xdr:cNvCxnSpPr/>
      </xdr:nvCxnSpPr>
      <xdr:spPr>
        <a:xfrm flipV="1">
          <a:off x="10475595" y="8680272"/>
          <a:ext cx="1270" cy="1434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3281</xdr:rowOff>
    </xdr:from>
    <xdr:ext cx="534377" cy="259045"/>
    <xdr:sp macro="" textlink="">
      <xdr:nvSpPr>
        <xdr:cNvPr id="346" name="普通建設事業費最小値テキスト"/>
        <xdr:cNvSpPr txBox="1"/>
      </xdr:nvSpPr>
      <xdr:spPr>
        <a:xfrm>
          <a:off x="10528300" y="10118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170904</xdr:rowOff>
    </xdr:from>
    <xdr:to>
      <xdr:col>55</xdr:col>
      <xdr:colOff>88900</xdr:colOff>
      <xdr:row>58</xdr:row>
      <xdr:rowOff>170904</xdr:rowOff>
    </xdr:to>
    <xdr:cxnSp macro="">
      <xdr:nvCxnSpPr>
        <xdr:cNvPr id="347" name="直線コネクタ 346"/>
        <xdr:cNvCxnSpPr/>
      </xdr:nvCxnSpPr>
      <xdr:spPr>
        <a:xfrm>
          <a:off x="10388600" y="1011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54449</xdr:rowOff>
    </xdr:from>
    <xdr:ext cx="534377" cy="259045"/>
    <xdr:sp macro="" textlink="">
      <xdr:nvSpPr>
        <xdr:cNvPr id="348" name="普通建設事業費最大値テキスト"/>
        <xdr:cNvSpPr txBox="1"/>
      </xdr:nvSpPr>
      <xdr:spPr>
        <a:xfrm>
          <a:off x="10528300" y="8455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107772</xdr:rowOff>
    </xdr:from>
    <xdr:to>
      <xdr:col>55</xdr:col>
      <xdr:colOff>88900</xdr:colOff>
      <xdr:row>50</xdr:row>
      <xdr:rowOff>107772</xdr:rowOff>
    </xdr:to>
    <xdr:cxnSp macro="">
      <xdr:nvCxnSpPr>
        <xdr:cNvPr id="349" name="直線コネクタ 348"/>
        <xdr:cNvCxnSpPr/>
      </xdr:nvCxnSpPr>
      <xdr:spPr>
        <a:xfrm>
          <a:off x="10388600" y="868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164503</xdr:rowOff>
    </xdr:from>
    <xdr:to>
      <xdr:col>55</xdr:col>
      <xdr:colOff>0</xdr:colOff>
      <xdr:row>56</xdr:row>
      <xdr:rowOff>161969</xdr:rowOff>
    </xdr:to>
    <xdr:cxnSp macro="">
      <xdr:nvCxnSpPr>
        <xdr:cNvPr id="350" name="直線コネクタ 349"/>
        <xdr:cNvCxnSpPr/>
      </xdr:nvCxnSpPr>
      <xdr:spPr>
        <a:xfrm flipV="1">
          <a:off x="9639300" y="9594253"/>
          <a:ext cx="838200" cy="16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122800</xdr:rowOff>
    </xdr:from>
    <xdr:ext cx="534377" cy="259045"/>
    <xdr:sp macro="" textlink="">
      <xdr:nvSpPr>
        <xdr:cNvPr id="351" name="普通建設事業費平均値テキスト"/>
        <xdr:cNvSpPr txBox="1"/>
      </xdr:nvSpPr>
      <xdr:spPr>
        <a:xfrm>
          <a:off x="10528300" y="9552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144373</xdr:rowOff>
    </xdr:from>
    <xdr:to>
      <xdr:col>55</xdr:col>
      <xdr:colOff>50800</xdr:colOff>
      <xdr:row>56</xdr:row>
      <xdr:rowOff>74523</xdr:rowOff>
    </xdr:to>
    <xdr:sp macro="" textlink="">
      <xdr:nvSpPr>
        <xdr:cNvPr id="352" name="フローチャート: 判断 351"/>
        <xdr:cNvSpPr/>
      </xdr:nvSpPr>
      <xdr:spPr>
        <a:xfrm>
          <a:off x="104267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161969</xdr:rowOff>
    </xdr:from>
    <xdr:to>
      <xdr:col>50</xdr:col>
      <xdr:colOff>114300</xdr:colOff>
      <xdr:row>57</xdr:row>
      <xdr:rowOff>77750</xdr:rowOff>
    </xdr:to>
    <xdr:cxnSp macro="">
      <xdr:nvCxnSpPr>
        <xdr:cNvPr id="353" name="直線コネクタ 352"/>
        <xdr:cNvCxnSpPr/>
      </xdr:nvCxnSpPr>
      <xdr:spPr>
        <a:xfrm flipV="1">
          <a:off x="8750300" y="9763169"/>
          <a:ext cx="889000" cy="8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5175</xdr:rowOff>
    </xdr:from>
    <xdr:to>
      <xdr:col>50</xdr:col>
      <xdr:colOff>165100</xdr:colOff>
      <xdr:row>56</xdr:row>
      <xdr:rowOff>106775</xdr:rowOff>
    </xdr:to>
    <xdr:sp macro="" textlink="">
      <xdr:nvSpPr>
        <xdr:cNvPr id="354" name="フローチャート: 判断 353"/>
        <xdr:cNvSpPr/>
      </xdr:nvSpPr>
      <xdr:spPr>
        <a:xfrm>
          <a:off x="9588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123302</xdr:rowOff>
    </xdr:from>
    <xdr:ext cx="534377" cy="259045"/>
    <xdr:sp macro="" textlink="">
      <xdr:nvSpPr>
        <xdr:cNvPr id="355" name="テキスト ボックス 354"/>
        <xdr:cNvSpPr txBox="1"/>
      </xdr:nvSpPr>
      <xdr:spPr>
        <a:xfrm>
          <a:off x="9372111" y="938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25229</xdr:rowOff>
    </xdr:from>
    <xdr:to>
      <xdr:col>45</xdr:col>
      <xdr:colOff>177800</xdr:colOff>
      <xdr:row>57</xdr:row>
      <xdr:rowOff>77750</xdr:rowOff>
    </xdr:to>
    <xdr:cxnSp macro="">
      <xdr:nvCxnSpPr>
        <xdr:cNvPr id="356" name="直線コネクタ 355"/>
        <xdr:cNvCxnSpPr/>
      </xdr:nvCxnSpPr>
      <xdr:spPr>
        <a:xfrm>
          <a:off x="7861300" y="9626429"/>
          <a:ext cx="889000" cy="22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91186</xdr:rowOff>
    </xdr:from>
    <xdr:to>
      <xdr:col>46</xdr:col>
      <xdr:colOff>38100</xdr:colOff>
      <xdr:row>56</xdr:row>
      <xdr:rowOff>21336</xdr:rowOff>
    </xdr:to>
    <xdr:sp macro="" textlink="">
      <xdr:nvSpPr>
        <xdr:cNvPr id="357" name="フローチャート: 判断 356"/>
        <xdr:cNvSpPr/>
      </xdr:nvSpPr>
      <xdr:spPr>
        <a:xfrm>
          <a:off x="8699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37863</xdr:rowOff>
    </xdr:from>
    <xdr:ext cx="534377" cy="259045"/>
    <xdr:sp macro="" textlink="">
      <xdr:nvSpPr>
        <xdr:cNvPr id="358" name="テキスト ボックス 357"/>
        <xdr:cNvSpPr txBox="1"/>
      </xdr:nvSpPr>
      <xdr:spPr>
        <a:xfrm>
          <a:off x="8483111" y="929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25229</xdr:rowOff>
    </xdr:from>
    <xdr:to>
      <xdr:col>41</xdr:col>
      <xdr:colOff>50800</xdr:colOff>
      <xdr:row>56</xdr:row>
      <xdr:rowOff>40621</xdr:rowOff>
    </xdr:to>
    <xdr:cxnSp macro="">
      <xdr:nvCxnSpPr>
        <xdr:cNvPr id="359" name="直線コネクタ 358"/>
        <xdr:cNvCxnSpPr/>
      </xdr:nvCxnSpPr>
      <xdr:spPr>
        <a:xfrm flipV="1">
          <a:off x="6972300" y="9626429"/>
          <a:ext cx="889000" cy="1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77222</xdr:rowOff>
    </xdr:from>
    <xdr:to>
      <xdr:col>41</xdr:col>
      <xdr:colOff>101600</xdr:colOff>
      <xdr:row>56</xdr:row>
      <xdr:rowOff>7372</xdr:rowOff>
    </xdr:to>
    <xdr:sp macro="" textlink="">
      <xdr:nvSpPr>
        <xdr:cNvPr id="360" name="フローチャート: 判断 359"/>
        <xdr:cNvSpPr/>
      </xdr:nvSpPr>
      <xdr:spPr>
        <a:xfrm>
          <a:off x="7810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23899</xdr:rowOff>
    </xdr:from>
    <xdr:ext cx="534377" cy="259045"/>
    <xdr:sp macro="" textlink="">
      <xdr:nvSpPr>
        <xdr:cNvPr id="361" name="テキスト ボックス 360"/>
        <xdr:cNvSpPr txBox="1"/>
      </xdr:nvSpPr>
      <xdr:spPr>
        <a:xfrm>
          <a:off x="7594111" y="9282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152203</xdr:rowOff>
    </xdr:from>
    <xdr:to>
      <xdr:col>36</xdr:col>
      <xdr:colOff>165100</xdr:colOff>
      <xdr:row>56</xdr:row>
      <xdr:rowOff>82353</xdr:rowOff>
    </xdr:to>
    <xdr:sp macro="" textlink="">
      <xdr:nvSpPr>
        <xdr:cNvPr id="362" name="フローチャート: 判断 361"/>
        <xdr:cNvSpPr/>
      </xdr:nvSpPr>
      <xdr:spPr>
        <a:xfrm>
          <a:off x="6921500" y="958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98880</xdr:rowOff>
    </xdr:from>
    <xdr:ext cx="534377" cy="259045"/>
    <xdr:sp macro="" textlink="">
      <xdr:nvSpPr>
        <xdr:cNvPr id="363" name="テキスト ボックス 362"/>
        <xdr:cNvSpPr txBox="1"/>
      </xdr:nvSpPr>
      <xdr:spPr>
        <a:xfrm>
          <a:off x="6705111" y="9357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113703</xdr:rowOff>
    </xdr:from>
    <xdr:to>
      <xdr:col>55</xdr:col>
      <xdr:colOff>50800</xdr:colOff>
      <xdr:row>56</xdr:row>
      <xdr:rowOff>43853</xdr:rowOff>
    </xdr:to>
    <xdr:sp macro="" textlink="">
      <xdr:nvSpPr>
        <xdr:cNvPr id="369" name="楕円 368"/>
        <xdr:cNvSpPr/>
      </xdr:nvSpPr>
      <xdr:spPr>
        <a:xfrm>
          <a:off x="10426700" y="9543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136580</xdr:rowOff>
    </xdr:from>
    <xdr:ext cx="534377" cy="259045"/>
    <xdr:sp macro="" textlink="">
      <xdr:nvSpPr>
        <xdr:cNvPr id="370" name="普通建設事業費該当値テキスト"/>
        <xdr:cNvSpPr txBox="1"/>
      </xdr:nvSpPr>
      <xdr:spPr>
        <a:xfrm>
          <a:off x="10528300" y="939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111169</xdr:rowOff>
    </xdr:from>
    <xdr:to>
      <xdr:col>50</xdr:col>
      <xdr:colOff>165100</xdr:colOff>
      <xdr:row>57</xdr:row>
      <xdr:rowOff>41319</xdr:rowOff>
    </xdr:to>
    <xdr:sp macro="" textlink="">
      <xdr:nvSpPr>
        <xdr:cNvPr id="371" name="楕円 370"/>
        <xdr:cNvSpPr/>
      </xdr:nvSpPr>
      <xdr:spPr>
        <a:xfrm>
          <a:off x="9588500" y="971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32446</xdr:rowOff>
    </xdr:from>
    <xdr:ext cx="534377" cy="259045"/>
    <xdr:sp macro="" textlink="">
      <xdr:nvSpPr>
        <xdr:cNvPr id="372" name="テキスト ボックス 371"/>
        <xdr:cNvSpPr txBox="1"/>
      </xdr:nvSpPr>
      <xdr:spPr>
        <a:xfrm>
          <a:off x="9372111" y="980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26950</xdr:rowOff>
    </xdr:from>
    <xdr:to>
      <xdr:col>46</xdr:col>
      <xdr:colOff>38100</xdr:colOff>
      <xdr:row>57</xdr:row>
      <xdr:rowOff>128550</xdr:rowOff>
    </xdr:to>
    <xdr:sp macro="" textlink="">
      <xdr:nvSpPr>
        <xdr:cNvPr id="373" name="楕円 372"/>
        <xdr:cNvSpPr/>
      </xdr:nvSpPr>
      <xdr:spPr>
        <a:xfrm>
          <a:off x="8699500" y="97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119677</xdr:rowOff>
    </xdr:from>
    <xdr:ext cx="534377" cy="259045"/>
    <xdr:sp macro="" textlink="">
      <xdr:nvSpPr>
        <xdr:cNvPr id="374" name="テキスト ボックス 373"/>
        <xdr:cNvSpPr txBox="1"/>
      </xdr:nvSpPr>
      <xdr:spPr>
        <a:xfrm>
          <a:off x="8483111" y="9892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145879</xdr:rowOff>
    </xdr:from>
    <xdr:to>
      <xdr:col>41</xdr:col>
      <xdr:colOff>101600</xdr:colOff>
      <xdr:row>56</xdr:row>
      <xdr:rowOff>76029</xdr:rowOff>
    </xdr:to>
    <xdr:sp macro="" textlink="">
      <xdr:nvSpPr>
        <xdr:cNvPr id="375" name="楕円 374"/>
        <xdr:cNvSpPr/>
      </xdr:nvSpPr>
      <xdr:spPr>
        <a:xfrm>
          <a:off x="7810500" y="9575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67156</xdr:rowOff>
    </xdr:from>
    <xdr:ext cx="534377" cy="259045"/>
    <xdr:sp macro="" textlink="">
      <xdr:nvSpPr>
        <xdr:cNvPr id="376" name="テキスト ボックス 375"/>
        <xdr:cNvSpPr txBox="1"/>
      </xdr:nvSpPr>
      <xdr:spPr>
        <a:xfrm>
          <a:off x="7594111" y="9668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161271</xdr:rowOff>
    </xdr:from>
    <xdr:to>
      <xdr:col>36</xdr:col>
      <xdr:colOff>165100</xdr:colOff>
      <xdr:row>56</xdr:row>
      <xdr:rowOff>91421</xdr:rowOff>
    </xdr:to>
    <xdr:sp macro="" textlink="">
      <xdr:nvSpPr>
        <xdr:cNvPr id="377" name="楕円 376"/>
        <xdr:cNvSpPr/>
      </xdr:nvSpPr>
      <xdr:spPr>
        <a:xfrm>
          <a:off x="6921500" y="959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82548</xdr:rowOff>
    </xdr:from>
    <xdr:ext cx="534377" cy="259045"/>
    <xdr:sp macro="" textlink="">
      <xdr:nvSpPr>
        <xdr:cNvPr id="378" name="テキスト ボックス 377"/>
        <xdr:cNvSpPr txBox="1"/>
      </xdr:nvSpPr>
      <xdr:spPr>
        <a:xfrm>
          <a:off x="6705111" y="9683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30125</xdr:rowOff>
    </xdr:from>
    <xdr:to>
      <xdr:col>54</xdr:col>
      <xdr:colOff>189865</xdr:colOff>
      <xdr:row>79</xdr:row>
      <xdr:rowOff>34964</xdr:rowOff>
    </xdr:to>
    <xdr:cxnSp macro="">
      <xdr:nvCxnSpPr>
        <xdr:cNvPr id="402" name="直線コネクタ 401"/>
        <xdr:cNvCxnSpPr/>
      </xdr:nvCxnSpPr>
      <xdr:spPr>
        <a:xfrm flipV="1">
          <a:off x="10475595" y="12031625"/>
          <a:ext cx="1270" cy="1547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38791</xdr:rowOff>
    </xdr:from>
    <xdr:ext cx="378565" cy="259045"/>
    <xdr:sp macro="" textlink="">
      <xdr:nvSpPr>
        <xdr:cNvPr id="403" name="普通建設事業費 （ うち新規整備　）最小値テキスト"/>
        <xdr:cNvSpPr txBox="1"/>
      </xdr:nvSpPr>
      <xdr:spPr>
        <a:xfrm>
          <a:off x="10528300" y="13583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34964</xdr:rowOff>
    </xdr:from>
    <xdr:to>
      <xdr:col>55</xdr:col>
      <xdr:colOff>88900</xdr:colOff>
      <xdr:row>79</xdr:row>
      <xdr:rowOff>34964</xdr:rowOff>
    </xdr:to>
    <xdr:cxnSp macro="">
      <xdr:nvCxnSpPr>
        <xdr:cNvPr id="404" name="直線コネクタ 403"/>
        <xdr:cNvCxnSpPr/>
      </xdr:nvCxnSpPr>
      <xdr:spPr>
        <a:xfrm>
          <a:off x="10388600" y="1357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148252</xdr:rowOff>
    </xdr:from>
    <xdr:ext cx="534377" cy="259045"/>
    <xdr:sp macro="" textlink="">
      <xdr:nvSpPr>
        <xdr:cNvPr id="405" name="普通建設事業費 （ うち新規整備　）最大値テキスト"/>
        <xdr:cNvSpPr txBox="1"/>
      </xdr:nvSpPr>
      <xdr:spPr>
        <a:xfrm>
          <a:off x="10528300" y="1180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30125</xdr:rowOff>
    </xdr:from>
    <xdr:to>
      <xdr:col>55</xdr:col>
      <xdr:colOff>88900</xdr:colOff>
      <xdr:row>70</xdr:row>
      <xdr:rowOff>30125</xdr:rowOff>
    </xdr:to>
    <xdr:cxnSp macro="">
      <xdr:nvCxnSpPr>
        <xdr:cNvPr id="406" name="直線コネクタ 405"/>
        <xdr:cNvCxnSpPr/>
      </xdr:nvCxnSpPr>
      <xdr:spPr>
        <a:xfrm>
          <a:off x="10388600" y="1203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132462</xdr:rowOff>
    </xdr:from>
    <xdr:to>
      <xdr:col>55</xdr:col>
      <xdr:colOff>0</xdr:colOff>
      <xdr:row>78</xdr:row>
      <xdr:rowOff>162255</xdr:rowOff>
    </xdr:to>
    <xdr:cxnSp macro="">
      <xdr:nvCxnSpPr>
        <xdr:cNvPr id="407" name="直線コネクタ 406"/>
        <xdr:cNvCxnSpPr/>
      </xdr:nvCxnSpPr>
      <xdr:spPr>
        <a:xfrm>
          <a:off x="9639300" y="13505562"/>
          <a:ext cx="838200" cy="2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100423</xdr:rowOff>
    </xdr:from>
    <xdr:ext cx="534377" cy="259045"/>
    <xdr:sp macro="" textlink="">
      <xdr:nvSpPr>
        <xdr:cNvPr id="408" name="普通建設事業費 （ うち新規整備　）平均値テキスト"/>
        <xdr:cNvSpPr txBox="1"/>
      </xdr:nvSpPr>
      <xdr:spPr>
        <a:xfrm>
          <a:off x="10528300" y="129591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77546</xdr:rowOff>
    </xdr:from>
    <xdr:to>
      <xdr:col>55</xdr:col>
      <xdr:colOff>50800</xdr:colOff>
      <xdr:row>77</xdr:row>
      <xdr:rowOff>7696</xdr:rowOff>
    </xdr:to>
    <xdr:sp macro="" textlink="">
      <xdr:nvSpPr>
        <xdr:cNvPr id="409" name="フローチャート: 判断 408"/>
        <xdr:cNvSpPr/>
      </xdr:nvSpPr>
      <xdr:spPr>
        <a:xfrm>
          <a:off x="10426700" y="1310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88760</xdr:rowOff>
    </xdr:from>
    <xdr:to>
      <xdr:col>50</xdr:col>
      <xdr:colOff>114300</xdr:colOff>
      <xdr:row>78</xdr:row>
      <xdr:rowOff>132462</xdr:rowOff>
    </xdr:to>
    <xdr:cxnSp macro="">
      <xdr:nvCxnSpPr>
        <xdr:cNvPr id="410" name="直線コネクタ 409"/>
        <xdr:cNvCxnSpPr/>
      </xdr:nvCxnSpPr>
      <xdr:spPr>
        <a:xfrm>
          <a:off x="8750300" y="13290410"/>
          <a:ext cx="889000" cy="215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17690</xdr:rowOff>
    </xdr:from>
    <xdr:to>
      <xdr:col>50</xdr:col>
      <xdr:colOff>165100</xdr:colOff>
      <xdr:row>76</xdr:row>
      <xdr:rowOff>119290</xdr:rowOff>
    </xdr:to>
    <xdr:sp macro="" textlink="">
      <xdr:nvSpPr>
        <xdr:cNvPr id="411" name="フローチャート: 判断 410"/>
        <xdr:cNvSpPr/>
      </xdr:nvSpPr>
      <xdr:spPr>
        <a:xfrm>
          <a:off x="9588500" y="130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135818</xdr:rowOff>
    </xdr:from>
    <xdr:ext cx="534377" cy="259045"/>
    <xdr:sp macro="" textlink="">
      <xdr:nvSpPr>
        <xdr:cNvPr id="412" name="テキスト ボックス 411"/>
        <xdr:cNvSpPr txBox="1"/>
      </xdr:nvSpPr>
      <xdr:spPr>
        <a:xfrm>
          <a:off x="9372111" y="12823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29248</xdr:rowOff>
    </xdr:from>
    <xdr:to>
      <xdr:col>45</xdr:col>
      <xdr:colOff>177800</xdr:colOff>
      <xdr:row>77</xdr:row>
      <xdr:rowOff>88760</xdr:rowOff>
    </xdr:to>
    <xdr:cxnSp macro="">
      <xdr:nvCxnSpPr>
        <xdr:cNvPr id="413" name="直線コネクタ 412"/>
        <xdr:cNvCxnSpPr/>
      </xdr:nvCxnSpPr>
      <xdr:spPr>
        <a:xfrm>
          <a:off x="7861300" y="12887998"/>
          <a:ext cx="889000" cy="402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162623</xdr:rowOff>
    </xdr:from>
    <xdr:to>
      <xdr:col>46</xdr:col>
      <xdr:colOff>38100</xdr:colOff>
      <xdr:row>75</xdr:row>
      <xdr:rowOff>92773</xdr:rowOff>
    </xdr:to>
    <xdr:sp macro="" textlink="">
      <xdr:nvSpPr>
        <xdr:cNvPr id="414" name="フローチャート: 判断 413"/>
        <xdr:cNvSpPr/>
      </xdr:nvSpPr>
      <xdr:spPr>
        <a:xfrm>
          <a:off x="8699500" y="1284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109300</xdr:rowOff>
    </xdr:from>
    <xdr:ext cx="534377" cy="259045"/>
    <xdr:sp macro="" textlink="">
      <xdr:nvSpPr>
        <xdr:cNvPr id="415" name="テキスト ボックス 414"/>
        <xdr:cNvSpPr txBox="1"/>
      </xdr:nvSpPr>
      <xdr:spPr>
        <a:xfrm>
          <a:off x="8483111" y="12625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128791</xdr:rowOff>
    </xdr:from>
    <xdr:to>
      <xdr:col>41</xdr:col>
      <xdr:colOff>101600</xdr:colOff>
      <xdr:row>75</xdr:row>
      <xdr:rowOff>58941</xdr:rowOff>
    </xdr:to>
    <xdr:sp macro="" textlink="">
      <xdr:nvSpPr>
        <xdr:cNvPr id="416" name="フローチャート: 判断 415"/>
        <xdr:cNvSpPr/>
      </xdr:nvSpPr>
      <xdr:spPr>
        <a:xfrm>
          <a:off x="7810500" y="12816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75468</xdr:rowOff>
    </xdr:from>
    <xdr:ext cx="534377" cy="259045"/>
    <xdr:sp macro="" textlink="">
      <xdr:nvSpPr>
        <xdr:cNvPr id="417" name="テキスト ボックス 416"/>
        <xdr:cNvSpPr txBox="1"/>
      </xdr:nvSpPr>
      <xdr:spPr>
        <a:xfrm>
          <a:off x="7594111" y="12591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111455</xdr:rowOff>
    </xdr:from>
    <xdr:to>
      <xdr:col>55</xdr:col>
      <xdr:colOff>50800</xdr:colOff>
      <xdr:row>79</xdr:row>
      <xdr:rowOff>41605</xdr:rowOff>
    </xdr:to>
    <xdr:sp macro="" textlink="">
      <xdr:nvSpPr>
        <xdr:cNvPr id="423" name="楕円 422"/>
        <xdr:cNvSpPr/>
      </xdr:nvSpPr>
      <xdr:spPr>
        <a:xfrm>
          <a:off x="10426700" y="1348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26382</xdr:rowOff>
    </xdr:from>
    <xdr:ext cx="469744" cy="259045"/>
    <xdr:sp macro="" textlink="">
      <xdr:nvSpPr>
        <xdr:cNvPr id="424" name="普通建設事業費 （ うち新規整備　）該当値テキスト"/>
        <xdr:cNvSpPr txBox="1"/>
      </xdr:nvSpPr>
      <xdr:spPr>
        <a:xfrm>
          <a:off x="10528300" y="13399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81662</xdr:rowOff>
    </xdr:from>
    <xdr:to>
      <xdr:col>50</xdr:col>
      <xdr:colOff>165100</xdr:colOff>
      <xdr:row>79</xdr:row>
      <xdr:rowOff>11812</xdr:rowOff>
    </xdr:to>
    <xdr:sp macro="" textlink="">
      <xdr:nvSpPr>
        <xdr:cNvPr id="425" name="楕円 424"/>
        <xdr:cNvSpPr/>
      </xdr:nvSpPr>
      <xdr:spPr>
        <a:xfrm>
          <a:off x="9588500" y="13454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2939</xdr:rowOff>
    </xdr:from>
    <xdr:ext cx="469744" cy="259045"/>
    <xdr:sp macro="" textlink="">
      <xdr:nvSpPr>
        <xdr:cNvPr id="426" name="テキスト ボックス 425"/>
        <xdr:cNvSpPr txBox="1"/>
      </xdr:nvSpPr>
      <xdr:spPr>
        <a:xfrm>
          <a:off x="9404428" y="13547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37960</xdr:rowOff>
    </xdr:from>
    <xdr:to>
      <xdr:col>46</xdr:col>
      <xdr:colOff>38100</xdr:colOff>
      <xdr:row>77</xdr:row>
      <xdr:rowOff>139560</xdr:rowOff>
    </xdr:to>
    <xdr:sp macro="" textlink="">
      <xdr:nvSpPr>
        <xdr:cNvPr id="427" name="楕円 426"/>
        <xdr:cNvSpPr/>
      </xdr:nvSpPr>
      <xdr:spPr>
        <a:xfrm>
          <a:off x="8699500" y="132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130687</xdr:rowOff>
    </xdr:from>
    <xdr:ext cx="469744" cy="259045"/>
    <xdr:sp macro="" textlink="">
      <xdr:nvSpPr>
        <xdr:cNvPr id="428" name="テキスト ボックス 427"/>
        <xdr:cNvSpPr txBox="1"/>
      </xdr:nvSpPr>
      <xdr:spPr>
        <a:xfrm>
          <a:off x="8515428" y="133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149898</xdr:rowOff>
    </xdr:from>
    <xdr:to>
      <xdr:col>41</xdr:col>
      <xdr:colOff>101600</xdr:colOff>
      <xdr:row>75</xdr:row>
      <xdr:rowOff>80048</xdr:rowOff>
    </xdr:to>
    <xdr:sp macro="" textlink="">
      <xdr:nvSpPr>
        <xdr:cNvPr id="429" name="楕円 428"/>
        <xdr:cNvSpPr/>
      </xdr:nvSpPr>
      <xdr:spPr>
        <a:xfrm>
          <a:off x="7810500" y="1283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71175</xdr:rowOff>
    </xdr:from>
    <xdr:ext cx="534377" cy="259045"/>
    <xdr:sp macro="" textlink="">
      <xdr:nvSpPr>
        <xdr:cNvPr id="430" name="テキスト ボックス 429"/>
        <xdr:cNvSpPr txBox="1"/>
      </xdr:nvSpPr>
      <xdr:spPr>
        <a:xfrm>
          <a:off x="7594111" y="1292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4" name="テキスト ボックス 443"/>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6" name="テキスト ボックス 445"/>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8" name="テキスト ボックス 447"/>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50" name="テキスト ボックス 449"/>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135356</xdr:rowOff>
    </xdr:from>
    <xdr:to>
      <xdr:col>54</xdr:col>
      <xdr:colOff>189865</xdr:colOff>
      <xdr:row>97</xdr:row>
      <xdr:rowOff>133071</xdr:rowOff>
    </xdr:to>
    <xdr:cxnSp macro="">
      <xdr:nvCxnSpPr>
        <xdr:cNvPr id="452" name="直線コネクタ 451"/>
        <xdr:cNvCxnSpPr/>
      </xdr:nvCxnSpPr>
      <xdr:spPr>
        <a:xfrm flipV="1">
          <a:off x="10475595" y="15565856"/>
          <a:ext cx="1270" cy="1197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136898</xdr:rowOff>
    </xdr:from>
    <xdr:ext cx="469744" cy="259045"/>
    <xdr:sp macro="" textlink="">
      <xdr:nvSpPr>
        <xdr:cNvPr id="453" name="普通建設事業費 （ うち更新整備　）最小値テキスト"/>
        <xdr:cNvSpPr txBox="1"/>
      </xdr:nvSpPr>
      <xdr:spPr>
        <a:xfrm>
          <a:off x="10528300" y="16767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133071</xdr:rowOff>
    </xdr:from>
    <xdr:to>
      <xdr:col>55</xdr:col>
      <xdr:colOff>88900</xdr:colOff>
      <xdr:row>97</xdr:row>
      <xdr:rowOff>133071</xdr:rowOff>
    </xdr:to>
    <xdr:cxnSp macro="">
      <xdr:nvCxnSpPr>
        <xdr:cNvPr id="454" name="直線コネクタ 453"/>
        <xdr:cNvCxnSpPr/>
      </xdr:nvCxnSpPr>
      <xdr:spPr>
        <a:xfrm>
          <a:off x="10388600" y="16763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82033</xdr:rowOff>
    </xdr:from>
    <xdr:ext cx="534377" cy="259045"/>
    <xdr:sp macro="" textlink="">
      <xdr:nvSpPr>
        <xdr:cNvPr id="455" name="普通建設事業費 （ うち更新整備　）最大値テキスト"/>
        <xdr:cNvSpPr txBox="1"/>
      </xdr:nvSpPr>
      <xdr:spPr>
        <a:xfrm>
          <a:off x="10528300" y="1534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135356</xdr:rowOff>
    </xdr:from>
    <xdr:to>
      <xdr:col>55</xdr:col>
      <xdr:colOff>88900</xdr:colOff>
      <xdr:row>90</xdr:row>
      <xdr:rowOff>135356</xdr:rowOff>
    </xdr:to>
    <xdr:cxnSp macro="">
      <xdr:nvCxnSpPr>
        <xdr:cNvPr id="456" name="直線コネクタ 455"/>
        <xdr:cNvCxnSpPr/>
      </xdr:nvCxnSpPr>
      <xdr:spPr>
        <a:xfrm>
          <a:off x="10388600" y="1556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54066</xdr:rowOff>
    </xdr:from>
    <xdr:to>
      <xdr:col>55</xdr:col>
      <xdr:colOff>0</xdr:colOff>
      <xdr:row>95</xdr:row>
      <xdr:rowOff>92059</xdr:rowOff>
    </xdr:to>
    <xdr:cxnSp macro="">
      <xdr:nvCxnSpPr>
        <xdr:cNvPr id="457" name="直線コネクタ 456"/>
        <xdr:cNvCxnSpPr/>
      </xdr:nvCxnSpPr>
      <xdr:spPr>
        <a:xfrm flipV="1">
          <a:off x="9639300" y="16170366"/>
          <a:ext cx="838200" cy="209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11068</xdr:rowOff>
    </xdr:from>
    <xdr:ext cx="534377" cy="259045"/>
    <xdr:sp macro="" textlink="">
      <xdr:nvSpPr>
        <xdr:cNvPr id="458" name="普通建設事業費 （ うち更新整備　）平均値テキスト"/>
        <xdr:cNvSpPr txBox="1"/>
      </xdr:nvSpPr>
      <xdr:spPr>
        <a:xfrm>
          <a:off x="10528300" y="162988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32641</xdr:rowOff>
    </xdr:from>
    <xdr:to>
      <xdr:col>55</xdr:col>
      <xdr:colOff>50800</xdr:colOff>
      <xdr:row>95</xdr:row>
      <xdr:rowOff>134241</xdr:rowOff>
    </xdr:to>
    <xdr:sp macro="" textlink="">
      <xdr:nvSpPr>
        <xdr:cNvPr id="459" name="フローチャート: 判断 458"/>
        <xdr:cNvSpPr/>
      </xdr:nvSpPr>
      <xdr:spPr>
        <a:xfrm>
          <a:off x="10426700" y="1632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92059</xdr:rowOff>
    </xdr:from>
    <xdr:to>
      <xdr:col>50</xdr:col>
      <xdr:colOff>114300</xdr:colOff>
      <xdr:row>96</xdr:row>
      <xdr:rowOff>125002</xdr:rowOff>
    </xdr:to>
    <xdr:cxnSp macro="">
      <xdr:nvCxnSpPr>
        <xdr:cNvPr id="460" name="直線コネクタ 459"/>
        <xdr:cNvCxnSpPr/>
      </xdr:nvCxnSpPr>
      <xdr:spPr>
        <a:xfrm flipV="1">
          <a:off x="8750300" y="16379809"/>
          <a:ext cx="889000" cy="20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76738</xdr:rowOff>
    </xdr:from>
    <xdr:to>
      <xdr:col>50</xdr:col>
      <xdr:colOff>165100</xdr:colOff>
      <xdr:row>96</xdr:row>
      <xdr:rowOff>6888</xdr:rowOff>
    </xdr:to>
    <xdr:sp macro="" textlink="">
      <xdr:nvSpPr>
        <xdr:cNvPr id="461" name="フローチャート: 判断 460"/>
        <xdr:cNvSpPr/>
      </xdr:nvSpPr>
      <xdr:spPr>
        <a:xfrm>
          <a:off x="9588500" y="16364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169465</xdr:rowOff>
    </xdr:from>
    <xdr:ext cx="534377" cy="259045"/>
    <xdr:sp macro="" textlink="">
      <xdr:nvSpPr>
        <xdr:cNvPr id="462" name="テキスト ボックス 461"/>
        <xdr:cNvSpPr txBox="1"/>
      </xdr:nvSpPr>
      <xdr:spPr>
        <a:xfrm>
          <a:off x="9372111" y="164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97980</xdr:rowOff>
    </xdr:from>
    <xdr:to>
      <xdr:col>45</xdr:col>
      <xdr:colOff>177800</xdr:colOff>
      <xdr:row>96</xdr:row>
      <xdr:rowOff>125002</xdr:rowOff>
    </xdr:to>
    <xdr:cxnSp macro="">
      <xdr:nvCxnSpPr>
        <xdr:cNvPr id="463" name="直線コネクタ 462"/>
        <xdr:cNvCxnSpPr/>
      </xdr:nvCxnSpPr>
      <xdr:spPr>
        <a:xfrm>
          <a:off x="7861300" y="16557180"/>
          <a:ext cx="889000" cy="27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85060</xdr:rowOff>
    </xdr:from>
    <xdr:to>
      <xdr:col>46</xdr:col>
      <xdr:colOff>38100</xdr:colOff>
      <xdr:row>96</xdr:row>
      <xdr:rowOff>15210</xdr:rowOff>
    </xdr:to>
    <xdr:sp macro="" textlink="">
      <xdr:nvSpPr>
        <xdr:cNvPr id="464" name="フローチャート: 判断 463"/>
        <xdr:cNvSpPr/>
      </xdr:nvSpPr>
      <xdr:spPr>
        <a:xfrm>
          <a:off x="8699500" y="16372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31737</xdr:rowOff>
    </xdr:from>
    <xdr:ext cx="534377" cy="259045"/>
    <xdr:sp macro="" textlink="">
      <xdr:nvSpPr>
        <xdr:cNvPr id="465" name="テキスト ボックス 464"/>
        <xdr:cNvSpPr txBox="1"/>
      </xdr:nvSpPr>
      <xdr:spPr>
        <a:xfrm>
          <a:off x="8483111" y="16148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98044</xdr:rowOff>
    </xdr:from>
    <xdr:to>
      <xdr:col>41</xdr:col>
      <xdr:colOff>101600</xdr:colOff>
      <xdr:row>96</xdr:row>
      <xdr:rowOff>28194</xdr:rowOff>
    </xdr:to>
    <xdr:sp macro="" textlink="">
      <xdr:nvSpPr>
        <xdr:cNvPr id="466" name="フローチャート: 判断 465"/>
        <xdr:cNvSpPr/>
      </xdr:nvSpPr>
      <xdr:spPr>
        <a:xfrm>
          <a:off x="7810500" y="163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44721</xdr:rowOff>
    </xdr:from>
    <xdr:ext cx="534377" cy="259045"/>
    <xdr:sp macro="" textlink="">
      <xdr:nvSpPr>
        <xdr:cNvPr id="467" name="テキスト ボックス 466"/>
        <xdr:cNvSpPr txBox="1"/>
      </xdr:nvSpPr>
      <xdr:spPr>
        <a:xfrm>
          <a:off x="7594111" y="161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8" name="テキスト ボックス 46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9" name="テキスト ボックス 46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0" name="テキスト ボックス 46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1" name="テキスト ボックス 47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2" name="テキスト ボックス 47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3266</xdr:rowOff>
    </xdr:from>
    <xdr:to>
      <xdr:col>55</xdr:col>
      <xdr:colOff>50800</xdr:colOff>
      <xdr:row>94</xdr:row>
      <xdr:rowOff>104866</xdr:rowOff>
    </xdr:to>
    <xdr:sp macro="" textlink="">
      <xdr:nvSpPr>
        <xdr:cNvPr id="473" name="楕円 472"/>
        <xdr:cNvSpPr/>
      </xdr:nvSpPr>
      <xdr:spPr>
        <a:xfrm>
          <a:off x="10426700" y="1611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26143</xdr:rowOff>
    </xdr:from>
    <xdr:ext cx="534377" cy="259045"/>
    <xdr:sp macro="" textlink="">
      <xdr:nvSpPr>
        <xdr:cNvPr id="474" name="普通建設事業費 （ うち更新整備　）該当値テキスト"/>
        <xdr:cNvSpPr txBox="1"/>
      </xdr:nvSpPr>
      <xdr:spPr>
        <a:xfrm>
          <a:off x="10528300" y="15970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41259</xdr:rowOff>
    </xdr:from>
    <xdr:to>
      <xdr:col>50</xdr:col>
      <xdr:colOff>165100</xdr:colOff>
      <xdr:row>95</xdr:row>
      <xdr:rowOff>142859</xdr:rowOff>
    </xdr:to>
    <xdr:sp macro="" textlink="">
      <xdr:nvSpPr>
        <xdr:cNvPr id="475" name="楕円 474"/>
        <xdr:cNvSpPr/>
      </xdr:nvSpPr>
      <xdr:spPr>
        <a:xfrm>
          <a:off x="9588500" y="1632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159386</xdr:rowOff>
    </xdr:from>
    <xdr:ext cx="534377" cy="259045"/>
    <xdr:sp macro="" textlink="">
      <xdr:nvSpPr>
        <xdr:cNvPr id="476" name="テキスト ボックス 475"/>
        <xdr:cNvSpPr txBox="1"/>
      </xdr:nvSpPr>
      <xdr:spPr>
        <a:xfrm>
          <a:off x="9372111" y="1610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74202</xdr:rowOff>
    </xdr:from>
    <xdr:to>
      <xdr:col>46</xdr:col>
      <xdr:colOff>38100</xdr:colOff>
      <xdr:row>97</xdr:row>
      <xdr:rowOff>4352</xdr:rowOff>
    </xdr:to>
    <xdr:sp macro="" textlink="">
      <xdr:nvSpPr>
        <xdr:cNvPr id="477" name="楕円 476"/>
        <xdr:cNvSpPr/>
      </xdr:nvSpPr>
      <xdr:spPr>
        <a:xfrm>
          <a:off x="8699500" y="1653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166929</xdr:rowOff>
    </xdr:from>
    <xdr:ext cx="534377" cy="259045"/>
    <xdr:sp macro="" textlink="">
      <xdr:nvSpPr>
        <xdr:cNvPr id="478" name="テキスト ボックス 477"/>
        <xdr:cNvSpPr txBox="1"/>
      </xdr:nvSpPr>
      <xdr:spPr>
        <a:xfrm>
          <a:off x="8483111" y="16626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47180</xdr:rowOff>
    </xdr:from>
    <xdr:to>
      <xdr:col>41</xdr:col>
      <xdr:colOff>101600</xdr:colOff>
      <xdr:row>96</xdr:row>
      <xdr:rowOff>148780</xdr:rowOff>
    </xdr:to>
    <xdr:sp macro="" textlink="">
      <xdr:nvSpPr>
        <xdr:cNvPr id="479" name="楕円 478"/>
        <xdr:cNvSpPr/>
      </xdr:nvSpPr>
      <xdr:spPr>
        <a:xfrm>
          <a:off x="7810500" y="165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139907</xdr:rowOff>
    </xdr:from>
    <xdr:ext cx="534377" cy="259045"/>
    <xdr:sp macro="" textlink="">
      <xdr:nvSpPr>
        <xdr:cNvPr id="480" name="テキスト ボックス 479"/>
        <xdr:cNvSpPr txBox="1"/>
      </xdr:nvSpPr>
      <xdr:spPr>
        <a:xfrm>
          <a:off x="7594111" y="16599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1" name="直線コネクタ 49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2" name="テキスト ボックス 491"/>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3" name="直線コネクタ 49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4" name="テキスト ボックス 49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5" name="直線コネクタ 49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6" name="テキスト ボックス 49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7" name="直線コネクタ 49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8" name="テキスト ボックス 49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9" name="直線コネクタ 49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0" name="テキスト ボックス 49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1" name="直線コネクタ 50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2" name="テキスト ボックス 50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28143</xdr:rowOff>
    </xdr:from>
    <xdr:to>
      <xdr:col>85</xdr:col>
      <xdr:colOff>126364</xdr:colOff>
      <xdr:row>39</xdr:row>
      <xdr:rowOff>98878</xdr:rowOff>
    </xdr:to>
    <xdr:cxnSp macro="">
      <xdr:nvCxnSpPr>
        <xdr:cNvPr id="506" name="直線コネクタ 505"/>
        <xdr:cNvCxnSpPr/>
      </xdr:nvCxnSpPr>
      <xdr:spPr>
        <a:xfrm flipV="1">
          <a:off x="16317595" y="5171643"/>
          <a:ext cx="1269" cy="1613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108471</xdr:rowOff>
    </xdr:from>
    <xdr:ext cx="249299" cy="259045"/>
    <xdr:sp macro="" textlink="">
      <xdr:nvSpPr>
        <xdr:cNvPr id="507" name="災害復旧事業費最小値テキスト"/>
        <xdr:cNvSpPr txBox="1"/>
      </xdr:nvSpPr>
      <xdr:spPr>
        <a:xfrm>
          <a:off x="16370300" y="67950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8" name="直線コネクタ 507"/>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146270</xdr:rowOff>
    </xdr:from>
    <xdr:ext cx="534377" cy="259045"/>
    <xdr:sp macro="" textlink="">
      <xdr:nvSpPr>
        <xdr:cNvPr id="509" name="災害復旧事業費最大値テキスト"/>
        <xdr:cNvSpPr txBox="1"/>
      </xdr:nvSpPr>
      <xdr:spPr>
        <a:xfrm>
          <a:off x="16370300" y="494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28143</xdr:rowOff>
    </xdr:from>
    <xdr:to>
      <xdr:col>86</xdr:col>
      <xdr:colOff>25400</xdr:colOff>
      <xdr:row>30</xdr:row>
      <xdr:rowOff>28143</xdr:rowOff>
    </xdr:to>
    <xdr:cxnSp macro="">
      <xdr:nvCxnSpPr>
        <xdr:cNvPr id="510" name="直線コネクタ 509"/>
        <xdr:cNvCxnSpPr/>
      </xdr:nvCxnSpPr>
      <xdr:spPr>
        <a:xfrm>
          <a:off x="16230600" y="5171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97115</xdr:rowOff>
    </xdr:from>
    <xdr:to>
      <xdr:col>85</xdr:col>
      <xdr:colOff>127000</xdr:colOff>
      <xdr:row>39</xdr:row>
      <xdr:rowOff>98878</xdr:rowOff>
    </xdr:to>
    <xdr:cxnSp macro="">
      <xdr:nvCxnSpPr>
        <xdr:cNvPr id="511" name="直線コネクタ 510"/>
        <xdr:cNvCxnSpPr/>
      </xdr:nvCxnSpPr>
      <xdr:spPr>
        <a:xfrm flipV="1">
          <a:off x="15481300" y="6783665"/>
          <a:ext cx="8382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25921</xdr:rowOff>
    </xdr:from>
    <xdr:ext cx="469744" cy="259045"/>
    <xdr:sp macro="" textlink="">
      <xdr:nvSpPr>
        <xdr:cNvPr id="512" name="災害復旧事業費平均値テキスト"/>
        <xdr:cNvSpPr txBox="1"/>
      </xdr:nvSpPr>
      <xdr:spPr>
        <a:xfrm>
          <a:off x="16370300" y="6541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3044</xdr:rowOff>
    </xdr:from>
    <xdr:to>
      <xdr:col>85</xdr:col>
      <xdr:colOff>177800</xdr:colOff>
      <xdr:row>39</xdr:row>
      <xdr:rowOff>104644</xdr:rowOff>
    </xdr:to>
    <xdr:sp macro="" textlink="">
      <xdr:nvSpPr>
        <xdr:cNvPr id="513" name="フローチャート: 判断 512"/>
        <xdr:cNvSpPr/>
      </xdr:nvSpPr>
      <xdr:spPr>
        <a:xfrm>
          <a:off x="16268700" y="668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96495</xdr:rowOff>
    </xdr:from>
    <xdr:to>
      <xdr:col>81</xdr:col>
      <xdr:colOff>50800</xdr:colOff>
      <xdr:row>39</xdr:row>
      <xdr:rowOff>98878</xdr:rowOff>
    </xdr:to>
    <xdr:cxnSp macro="">
      <xdr:nvCxnSpPr>
        <xdr:cNvPr id="514" name="直線コネクタ 513"/>
        <xdr:cNvCxnSpPr/>
      </xdr:nvCxnSpPr>
      <xdr:spPr>
        <a:xfrm>
          <a:off x="14592300" y="6783045"/>
          <a:ext cx="889000" cy="2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3436</xdr:rowOff>
    </xdr:from>
    <xdr:to>
      <xdr:col>81</xdr:col>
      <xdr:colOff>101600</xdr:colOff>
      <xdr:row>39</xdr:row>
      <xdr:rowOff>105036</xdr:rowOff>
    </xdr:to>
    <xdr:sp macro="" textlink="">
      <xdr:nvSpPr>
        <xdr:cNvPr id="515" name="フローチャート: 判断 514"/>
        <xdr:cNvSpPr/>
      </xdr:nvSpPr>
      <xdr:spPr>
        <a:xfrm>
          <a:off x="15430500" y="668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121563</xdr:rowOff>
    </xdr:from>
    <xdr:ext cx="469744" cy="259045"/>
    <xdr:sp macro="" textlink="">
      <xdr:nvSpPr>
        <xdr:cNvPr id="516" name="テキスト ボックス 515"/>
        <xdr:cNvSpPr txBox="1"/>
      </xdr:nvSpPr>
      <xdr:spPr>
        <a:xfrm>
          <a:off x="15246428" y="6465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96200</xdr:rowOff>
    </xdr:from>
    <xdr:to>
      <xdr:col>76</xdr:col>
      <xdr:colOff>114300</xdr:colOff>
      <xdr:row>39</xdr:row>
      <xdr:rowOff>96495</xdr:rowOff>
    </xdr:to>
    <xdr:cxnSp macro="">
      <xdr:nvCxnSpPr>
        <xdr:cNvPr id="517" name="直線コネクタ 516"/>
        <xdr:cNvCxnSpPr/>
      </xdr:nvCxnSpPr>
      <xdr:spPr>
        <a:xfrm>
          <a:off x="13703300" y="6782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14507</xdr:rowOff>
    </xdr:from>
    <xdr:to>
      <xdr:col>76</xdr:col>
      <xdr:colOff>165100</xdr:colOff>
      <xdr:row>39</xdr:row>
      <xdr:rowOff>116107</xdr:rowOff>
    </xdr:to>
    <xdr:sp macro="" textlink="">
      <xdr:nvSpPr>
        <xdr:cNvPr id="518" name="フローチャート: 判断 517"/>
        <xdr:cNvSpPr/>
      </xdr:nvSpPr>
      <xdr:spPr>
        <a:xfrm>
          <a:off x="14541500" y="6701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132634</xdr:rowOff>
    </xdr:from>
    <xdr:ext cx="469744" cy="259045"/>
    <xdr:sp macro="" textlink="">
      <xdr:nvSpPr>
        <xdr:cNvPr id="519" name="テキスト ボックス 518"/>
        <xdr:cNvSpPr txBox="1"/>
      </xdr:nvSpPr>
      <xdr:spPr>
        <a:xfrm>
          <a:off x="14357428" y="6476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92315</xdr:rowOff>
    </xdr:from>
    <xdr:to>
      <xdr:col>71</xdr:col>
      <xdr:colOff>177800</xdr:colOff>
      <xdr:row>39</xdr:row>
      <xdr:rowOff>96200</xdr:rowOff>
    </xdr:to>
    <xdr:cxnSp macro="">
      <xdr:nvCxnSpPr>
        <xdr:cNvPr id="520" name="直線コネクタ 519"/>
        <xdr:cNvCxnSpPr/>
      </xdr:nvCxnSpPr>
      <xdr:spPr>
        <a:xfrm>
          <a:off x="12814300" y="6778865"/>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16564</xdr:rowOff>
    </xdr:from>
    <xdr:to>
      <xdr:col>72</xdr:col>
      <xdr:colOff>38100</xdr:colOff>
      <xdr:row>39</xdr:row>
      <xdr:rowOff>118164</xdr:rowOff>
    </xdr:to>
    <xdr:sp macro="" textlink="">
      <xdr:nvSpPr>
        <xdr:cNvPr id="521" name="フローチャート: 判断 520"/>
        <xdr:cNvSpPr/>
      </xdr:nvSpPr>
      <xdr:spPr>
        <a:xfrm>
          <a:off x="13652500" y="670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134691</xdr:rowOff>
    </xdr:from>
    <xdr:ext cx="378565" cy="259045"/>
    <xdr:sp macro="" textlink="">
      <xdr:nvSpPr>
        <xdr:cNvPr id="522" name="テキスト ボックス 521"/>
        <xdr:cNvSpPr txBox="1"/>
      </xdr:nvSpPr>
      <xdr:spPr>
        <a:xfrm>
          <a:off x="13514017" y="64783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15650</xdr:rowOff>
    </xdr:from>
    <xdr:to>
      <xdr:col>67</xdr:col>
      <xdr:colOff>101600</xdr:colOff>
      <xdr:row>39</xdr:row>
      <xdr:rowOff>117250</xdr:rowOff>
    </xdr:to>
    <xdr:sp macro="" textlink="">
      <xdr:nvSpPr>
        <xdr:cNvPr id="523" name="フローチャート: 判断 522"/>
        <xdr:cNvSpPr/>
      </xdr:nvSpPr>
      <xdr:spPr>
        <a:xfrm>
          <a:off x="12763500" y="670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133777</xdr:rowOff>
    </xdr:from>
    <xdr:ext cx="378565" cy="259045"/>
    <xdr:sp macro="" textlink="">
      <xdr:nvSpPr>
        <xdr:cNvPr id="524" name="テキスト ボックス 523"/>
        <xdr:cNvSpPr txBox="1"/>
      </xdr:nvSpPr>
      <xdr:spPr>
        <a:xfrm>
          <a:off x="12625017" y="6477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46315</xdr:rowOff>
    </xdr:from>
    <xdr:to>
      <xdr:col>85</xdr:col>
      <xdr:colOff>177800</xdr:colOff>
      <xdr:row>39</xdr:row>
      <xdr:rowOff>147915</xdr:rowOff>
    </xdr:to>
    <xdr:sp macro="" textlink="">
      <xdr:nvSpPr>
        <xdr:cNvPr id="530" name="楕円 529"/>
        <xdr:cNvSpPr/>
      </xdr:nvSpPr>
      <xdr:spPr>
        <a:xfrm>
          <a:off x="16268700" y="6732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152921</xdr:rowOff>
    </xdr:from>
    <xdr:ext cx="313932" cy="259045"/>
    <xdr:sp macro="" textlink="">
      <xdr:nvSpPr>
        <xdr:cNvPr id="531" name="災害復旧事業費該当値テキスト"/>
        <xdr:cNvSpPr txBox="1"/>
      </xdr:nvSpPr>
      <xdr:spPr>
        <a:xfrm>
          <a:off x="16370300" y="6668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32" name="楕円 531"/>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33" name="テキスト ボックス 532"/>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45695</xdr:rowOff>
    </xdr:from>
    <xdr:to>
      <xdr:col>76</xdr:col>
      <xdr:colOff>165100</xdr:colOff>
      <xdr:row>39</xdr:row>
      <xdr:rowOff>147295</xdr:rowOff>
    </xdr:to>
    <xdr:sp macro="" textlink="">
      <xdr:nvSpPr>
        <xdr:cNvPr id="534" name="楕円 533"/>
        <xdr:cNvSpPr/>
      </xdr:nvSpPr>
      <xdr:spPr>
        <a:xfrm>
          <a:off x="14541500" y="673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138422</xdr:rowOff>
    </xdr:from>
    <xdr:ext cx="313932" cy="259045"/>
    <xdr:sp macro="" textlink="">
      <xdr:nvSpPr>
        <xdr:cNvPr id="535" name="テキスト ボックス 534"/>
        <xdr:cNvSpPr txBox="1"/>
      </xdr:nvSpPr>
      <xdr:spPr>
        <a:xfrm>
          <a:off x="14435333" y="6824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45400</xdr:rowOff>
    </xdr:from>
    <xdr:to>
      <xdr:col>72</xdr:col>
      <xdr:colOff>38100</xdr:colOff>
      <xdr:row>39</xdr:row>
      <xdr:rowOff>147000</xdr:rowOff>
    </xdr:to>
    <xdr:sp macro="" textlink="">
      <xdr:nvSpPr>
        <xdr:cNvPr id="536" name="楕円 535"/>
        <xdr:cNvSpPr/>
      </xdr:nvSpPr>
      <xdr:spPr>
        <a:xfrm>
          <a:off x="13652500" y="673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138127</xdr:rowOff>
    </xdr:from>
    <xdr:ext cx="313932" cy="259045"/>
    <xdr:sp macro="" textlink="">
      <xdr:nvSpPr>
        <xdr:cNvPr id="537" name="テキスト ボックス 536"/>
        <xdr:cNvSpPr txBox="1"/>
      </xdr:nvSpPr>
      <xdr:spPr>
        <a:xfrm>
          <a:off x="13546333" y="6824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41515</xdr:rowOff>
    </xdr:from>
    <xdr:to>
      <xdr:col>67</xdr:col>
      <xdr:colOff>101600</xdr:colOff>
      <xdr:row>39</xdr:row>
      <xdr:rowOff>143115</xdr:rowOff>
    </xdr:to>
    <xdr:sp macro="" textlink="">
      <xdr:nvSpPr>
        <xdr:cNvPr id="538" name="楕円 537"/>
        <xdr:cNvSpPr/>
      </xdr:nvSpPr>
      <xdr:spPr>
        <a:xfrm>
          <a:off x="12763500" y="6728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134242</xdr:rowOff>
    </xdr:from>
    <xdr:ext cx="378565" cy="259045"/>
    <xdr:sp macro="" textlink="">
      <xdr:nvSpPr>
        <xdr:cNvPr id="539" name="テキスト ボックス 538"/>
        <xdr:cNvSpPr txBox="1"/>
      </xdr:nvSpPr>
      <xdr:spPr>
        <a:xfrm>
          <a:off x="12625017" y="68207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9" name="テキスト ボックス 598"/>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0" name="直線コネクタ 599"/>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1" name="テキスト ボックス 600"/>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2" name="直線コネクタ 601"/>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3" name="テキスト ボックス 602"/>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4" name="直線コネクタ 603"/>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5" name="テキスト ボックス 604"/>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6" name="直線コネクタ 605"/>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7" name="テキスト ボックス 606"/>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8" name="直線コネクタ 607"/>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9" name="テキスト ボックス 608"/>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0" name="直線コネクタ 609"/>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11" name="テキスト ボックス 610"/>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3" name="テキスト ボックス 61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156257</xdr:rowOff>
    </xdr:from>
    <xdr:to>
      <xdr:col>85</xdr:col>
      <xdr:colOff>126364</xdr:colOff>
      <xdr:row>78</xdr:row>
      <xdr:rowOff>66156</xdr:rowOff>
    </xdr:to>
    <xdr:cxnSp macro="">
      <xdr:nvCxnSpPr>
        <xdr:cNvPr id="615" name="直線コネクタ 614"/>
        <xdr:cNvCxnSpPr/>
      </xdr:nvCxnSpPr>
      <xdr:spPr>
        <a:xfrm flipV="1">
          <a:off x="16317595" y="11986307"/>
          <a:ext cx="1269" cy="1452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69983</xdr:rowOff>
    </xdr:from>
    <xdr:ext cx="534377" cy="259045"/>
    <xdr:sp macro="" textlink="">
      <xdr:nvSpPr>
        <xdr:cNvPr id="616" name="公債費最小値テキスト"/>
        <xdr:cNvSpPr txBox="1"/>
      </xdr:nvSpPr>
      <xdr:spPr>
        <a:xfrm>
          <a:off x="16370300" y="134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66156</xdr:rowOff>
    </xdr:from>
    <xdr:to>
      <xdr:col>86</xdr:col>
      <xdr:colOff>25400</xdr:colOff>
      <xdr:row>78</xdr:row>
      <xdr:rowOff>66156</xdr:rowOff>
    </xdr:to>
    <xdr:cxnSp macro="">
      <xdr:nvCxnSpPr>
        <xdr:cNvPr id="617" name="直線コネクタ 616"/>
        <xdr:cNvCxnSpPr/>
      </xdr:nvCxnSpPr>
      <xdr:spPr>
        <a:xfrm>
          <a:off x="16230600" y="13439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102934</xdr:rowOff>
    </xdr:from>
    <xdr:ext cx="534377" cy="259045"/>
    <xdr:sp macro="" textlink="">
      <xdr:nvSpPr>
        <xdr:cNvPr id="618" name="公債費最大値テキスト"/>
        <xdr:cNvSpPr txBox="1"/>
      </xdr:nvSpPr>
      <xdr:spPr>
        <a:xfrm>
          <a:off x="16370300" y="1176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156257</xdr:rowOff>
    </xdr:from>
    <xdr:to>
      <xdr:col>86</xdr:col>
      <xdr:colOff>25400</xdr:colOff>
      <xdr:row>69</xdr:row>
      <xdr:rowOff>156257</xdr:rowOff>
    </xdr:to>
    <xdr:cxnSp macro="">
      <xdr:nvCxnSpPr>
        <xdr:cNvPr id="619" name="直線コネクタ 618"/>
        <xdr:cNvCxnSpPr/>
      </xdr:nvCxnSpPr>
      <xdr:spPr>
        <a:xfrm>
          <a:off x="16230600" y="11986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88036</xdr:rowOff>
    </xdr:from>
    <xdr:to>
      <xdr:col>85</xdr:col>
      <xdr:colOff>127000</xdr:colOff>
      <xdr:row>76</xdr:row>
      <xdr:rowOff>116906</xdr:rowOff>
    </xdr:to>
    <xdr:cxnSp macro="">
      <xdr:nvCxnSpPr>
        <xdr:cNvPr id="620" name="直線コネクタ 619"/>
        <xdr:cNvCxnSpPr/>
      </xdr:nvCxnSpPr>
      <xdr:spPr>
        <a:xfrm>
          <a:off x="15481300" y="13118236"/>
          <a:ext cx="8382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12368</xdr:rowOff>
    </xdr:from>
    <xdr:ext cx="534377" cy="259045"/>
    <xdr:sp macro="" textlink="">
      <xdr:nvSpPr>
        <xdr:cNvPr id="621" name="公債費平均値テキスト"/>
        <xdr:cNvSpPr txBox="1"/>
      </xdr:nvSpPr>
      <xdr:spPr>
        <a:xfrm>
          <a:off x="16370300" y="12528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160941</xdr:rowOff>
    </xdr:from>
    <xdr:to>
      <xdr:col>85</xdr:col>
      <xdr:colOff>177800</xdr:colOff>
      <xdr:row>74</xdr:row>
      <xdr:rowOff>91091</xdr:rowOff>
    </xdr:to>
    <xdr:sp macro="" textlink="">
      <xdr:nvSpPr>
        <xdr:cNvPr id="622" name="フローチャート: 判断 621"/>
        <xdr:cNvSpPr/>
      </xdr:nvSpPr>
      <xdr:spPr>
        <a:xfrm>
          <a:off x="16268700" y="12676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14852</xdr:rowOff>
    </xdr:from>
    <xdr:to>
      <xdr:col>81</xdr:col>
      <xdr:colOff>50800</xdr:colOff>
      <xdr:row>76</xdr:row>
      <xdr:rowOff>88036</xdr:rowOff>
    </xdr:to>
    <xdr:cxnSp macro="">
      <xdr:nvCxnSpPr>
        <xdr:cNvPr id="623" name="直線コネクタ 622"/>
        <xdr:cNvCxnSpPr/>
      </xdr:nvCxnSpPr>
      <xdr:spPr>
        <a:xfrm>
          <a:off x="14592300" y="13045052"/>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148662</xdr:rowOff>
    </xdr:from>
    <xdr:to>
      <xdr:col>81</xdr:col>
      <xdr:colOff>101600</xdr:colOff>
      <xdr:row>74</xdr:row>
      <xdr:rowOff>78812</xdr:rowOff>
    </xdr:to>
    <xdr:sp macro="" textlink="">
      <xdr:nvSpPr>
        <xdr:cNvPr id="624" name="フローチャート: 判断 623"/>
        <xdr:cNvSpPr/>
      </xdr:nvSpPr>
      <xdr:spPr>
        <a:xfrm>
          <a:off x="15430500" y="12664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95339</xdr:rowOff>
    </xdr:from>
    <xdr:ext cx="534377" cy="259045"/>
    <xdr:sp macro="" textlink="">
      <xdr:nvSpPr>
        <xdr:cNvPr id="625" name="テキスト ボックス 624"/>
        <xdr:cNvSpPr txBox="1"/>
      </xdr:nvSpPr>
      <xdr:spPr>
        <a:xfrm>
          <a:off x="15214111" y="12439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98356</xdr:rowOff>
    </xdr:from>
    <xdr:to>
      <xdr:col>76</xdr:col>
      <xdr:colOff>114300</xdr:colOff>
      <xdr:row>76</xdr:row>
      <xdr:rowOff>14852</xdr:rowOff>
    </xdr:to>
    <xdr:cxnSp macro="">
      <xdr:nvCxnSpPr>
        <xdr:cNvPr id="626" name="直線コネクタ 625"/>
        <xdr:cNvCxnSpPr/>
      </xdr:nvCxnSpPr>
      <xdr:spPr>
        <a:xfrm>
          <a:off x="13703300" y="12957106"/>
          <a:ext cx="889000" cy="87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143078</xdr:rowOff>
    </xdr:from>
    <xdr:to>
      <xdr:col>76</xdr:col>
      <xdr:colOff>165100</xdr:colOff>
      <xdr:row>74</xdr:row>
      <xdr:rowOff>73228</xdr:rowOff>
    </xdr:to>
    <xdr:sp macro="" textlink="">
      <xdr:nvSpPr>
        <xdr:cNvPr id="627" name="フローチャート: 判断 626"/>
        <xdr:cNvSpPr/>
      </xdr:nvSpPr>
      <xdr:spPr>
        <a:xfrm>
          <a:off x="14541500" y="1265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89755</xdr:rowOff>
    </xdr:from>
    <xdr:ext cx="534377" cy="259045"/>
    <xdr:sp macro="" textlink="">
      <xdr:nvSpPr>
        <xdr:cNvPr id="628" name="テキスト ボックス 627"/>
        <xdr:cNvSpPr txBox="1"/>
      </xdr:nvSpPr>
      <xdr:spPr>
        <a:xfrm>
          <a:off x="14325111" y="1243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75300</xdr:rowOff>
    </xdr:from>
    <xdr:to>
      <xdr:col>71</xdr:col>
      <xdr:colOff>177800</xdr:colOff>
      <xdr:row>75</xdr:row>
      <xdr:rowOff>98356</xdr:rowOff>
    </xdr:to>
    <xdr:cxnSp macro="">
      <xdr:nvCxnSpPr>
        <xdr:cNvPr id="629" name="直線コネクタ 628"/>
        <xdr:cNvCxnSpPr/>
      </xdr:nvCxnSpPr>
      <xdr:spPr>
        <a:xfrm>
          <a:off x="12814300" y="1293405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70873</xdr:rowOff>
    </xdr:from>
    <xdr:to>
      <xdr:col>72</xdr:col>
      <xdr:colOff>38100</xdr:colOff>
      <xdr:row>74</xdr:row>
      <xdr:rowOff>1023</xdr:rowOff>
    </xdr:to>
    <xdr:sp macro="" textlink="">
      <xdr:nvSpPr>
        <xdr:cNvPr id="630" name="フローチャート: 判断 629"/>
        <xdr:cNvSpPr/>
      </xdr:nvSpPr>
      <xdr:spPr>
        <a:xfrm>
          <a:off x="13652500" y="1258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17550</xdr:rowOff>
    </xdr:from>
    <xdr:ext cx="534377" cy="259045"/>
    <xdr:sp macro="" textlink="">
      <xdr:nvSpPr>
        <xdr:cNvPr id="631" name="テキスト ボックス 630"/>
        <xdr:cNvSpPr txBox="1"/>
      </xdr:nvSpPr>
      <xdr:spPr>
        <a:xfrm>
          <a:off x="13436111" y="12361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56472</xdr:rowOff>
    </xdr:from>
    <xdr:to>
      <xdr:col>67</xdr:col>
      <xdr:colOff>101600</xdr:colOff>
      <xdr:row>73</xdr:row>
      <xdr:rowOff>158072</xdr:rowOff>
    </xdr:to>
    <xdr:sp macro="" textlink="">
      <xdr:nvSpPr>
        <xdr:cNvPr id="632" name="フローチャート: 判断 631"/>
        <xdr:cNvSpPr/>
      </xdr:nvSpPr>
      <xdr:spPr>
        <a:xfrm>
          <a:off x="12763500" y="1257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3149</xdr:rowOff>
    </xdr:from>
    <xdr:ext cx="534377" cy="259045"/>
    <xdr:sp macro="" textlink="">
      <xdr:nvSpPr>
        <xdr:cNvPr id="633" name="テキスト ボックス 632"/>
        <xdr:cNvSpPr txBox="1"/>
      </xdr:nvSpPr>
      <xdr:spPr>
        <a:xfrm>
          <a:off x="12547111" y="1234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66106</xdr:rowOff>
    </xdr:from>
    <xdr:to>
      <xdr:col>85</xdr:col>
      <xdr:colOff>177800</xdr:colOff>
      <xdr:row>76</xdr:row>
      <xdr:rowOff>167706</xdr:rowOff>
    </xdr:to>
    <xdr:sp macro="" textlink="">
      <xdr:nvSpPr>
        <xdr:cNvPr id="639" name="楕円 638"/>
        <xdr:cNvSpPr/>
      </xdr:nvSpPr>
      <xdr:spPr>
        <a:xfrm>
          <a:off x="16268700" y="1309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44533</xdr:rowOff>
    </xdr:from>
    <xdr:ext cx="534377" cy="259045"/>
    <xdr:sp macro="" textlink="">
      <xdr:nvSpPr>
        <xdr:cNvPr id="640" name="公債費該当値テキスト"/>
        <xdr:cNvSpPr txBox="1"/>
      </xdr:nvSpPr>
      <xdr:spPr>
        <a:xfrm>
          <a:off x="16370300" y="1307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37236</xdr:rowOff>
    </xdr:from>
    <xdr:to>
      <xdr:col>81</xdr:col>
      <xdr:colOff>101600</xdr:colOff>
      <xdr:row>76</xdr:row>
      <xdr:rowOff>138836</xdr:rowOff>
    </xdr:to>
    <xdr:sp macro="" textlink="">
      <xdr:nvSpPr>
        <xdr:cNvPr id="641" name="楕円 640"/>
        <xdr:cNvSpPr/>
      </xdr:nvSpPr>
      <xdr:spPr>
        <a:xfrm>
          <a:off x="15430500" y="130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129963</xdr:rowOff>
    </xdr:from>
    <xdr:ext cx="534377" cy="259045"/>
    <xdr:sp macro="" textlink="">
      <xdr:nvSpPr>
        <xdr:cNvPr id="642" name="テキスト ボックス 641"/>
        <xdr:cNvSpPr txBox="1"/>
      </xdr:nvSpPr>
      <xdr:spPr>
        <a:xfrm>
          <a:off x="15214111" y="131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135502</xdr:rowOff>
    </xdr:from>
    <xdr:to>
      <xdr:col>76</xdr:col>
      <xdr:colOff>165100</xdr:colOff>
      <xdr:row>76</xdr:row>
      <xdr:rowOff>65652</xdr:rowOff>
    </xdr:to>
    <xdr:sp macro="" textlink="">
      <xdr:nvSpPr>
        <xdr:cNvPr id="643" name="楕円 642"/>
        <xdr:cNvSpPr/>
      </xdr:nvSpPr>
      <xdr:spPr>
        <a:xfrm>
          <a:off x="14541500" y="129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56779</xdr:rowOff>
    </xdr:from>
    <xdr:ext cx="534377" cy="259045"/>
    <xdr:sp macro="" textlink="">
      <xdr:nvSpPr>
        <xdr:cNvPr id="644" name="テキスト ボックス 643"/>
        <xdr:cNvSpPr txBox="1"/>
      </xdr:nvSpPr>
      <xdr:spPr>
        <a:xfrm>
          <a:off x="14325111" y="1308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47556</xdr:rowOff>
    </xdr:from>
    <xdr:to>
      <xdr:col>72</xdr:col>
      <xdr:colOff>38100</xdr:colOff>
      <xdr:row>75</xdr:row>
      <xdr:rowOff>149157</xdr:rowOff>
    </xdr:to>
    <xdr:sp macro="" textlink="">
      <xdr:nvSpPr>
        <xdr:cNvPr id="645" name="楕円 644"/>
        <xdr:cNvSpPr/>
      </xdr:nvSpPr>
      <xdr:spPr>
        <a:xfrm>
          <a:off x="13652500" y="12906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140284</xdr:rowOff>
    </xdr:from>
    <xdr:ext cx="534377" cy="259045"/>
    <xdr:sp macro="" textlink="">
      <xdr:nvSpPr>
        <xdr:cNvPr id="646" name="テキスト ボックス 645"/>
        <xdr:cNvSpPr txBox="1"/>
      </xdr:nvSpPr>
      <xdr:spPr>
        <a:xfrm>
          <a:off x="13436111" y="12999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24500</xdr:rowOff>
    </xdr:from>
    <xdr:to>
      <xdr:col>67</xdr:col>
      <xdr:colOff>101600</xdr:colOff>
      <xdr:row>75</xdr:row>
      <xdr:rowOff>126100</xdr:rowOff>
    </xdr:to>
    <xdr:sp macro="" textlink="">
      <xdr:nvSpPr>
        <xdr:cNvPr id="647" name="楕円 646"/>
        <xdr:cNvSpPr/>
      </xdr:nvSpPr>
      <xdr:spPr>
        <a:xfrm>
          <a:off x="12763500" y="1288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117228</xdr:rowOff>
    </xdr:from>
    <xdr:ext cx="534377" cy="259045"/>
    <xdr:sp macro="" textlink="">
      <xdr:nvSpPr>
        <xdr:cNvPr id="648" name="テキスト ボックス 647"/>
        <xdr:cNvSpPr txBox="1"/>
      </xdr:nvSpPr>
      <xdr:spPr>
        <a:xfrm>
          <a:off x="12547111" y="12975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2" name="テキスト ボックス 66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4" name="テキスト ボックス 66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6" name="テキスト ボックス 66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68" name="テキスト ボックス 66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163337</xdr:rowOff>
    </xdr:from>
    <xdr:to>
      <xdr:col>85</xdr:col>
      <xdr:colOff>126364</xdr:colOff>
      <xdr:row>98</xdr:row>
      <xdr:rowOff>125847</xdr:rowOff>
    </xdr:to>
    <xdr:cxnSp macro="">
      <xdr:nvCxnSpPr>
        <xdr:cNvPr id="670" name="直線コネクタ 669"/>
        <xdr:cNvCxnSpPr/>
      </xdr:nvCxnSpPr>
      <xdr:spPr>
        <a:xfrm flipV="1">
          <a:off x="16317595" y="15765287"/>
          <a:ext cx="1269" cy="1162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129674</xdr:rowOff>
    </xdr:from>
    <xdr:ext cx="378565" cy="259045"/>
    <xdr:sp macro="" textlink="">
      <xdr:nvSpPr>
        <xdr:cNvPr id="671" name="積立金最小値テキスト"/>
        <xdr:cNvSpPr txBox="1"/>
      </xdr:nvSpPr>
      <xdr:spPr>
        <a:xfrm>
          <a:off x="16370300" y="169317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125847</xdr:rowOff>
    </xdr:from>
    <xdr:to>
      <xdr:col>86</xdr:col>
      <xdr:colOff>25400</xdr:colOff>
      <xdr:row>98</xdr:row>
      <xdr:rowOff>125847</xdr:rowOff>
    </xdr:to>
    <xdr:cxnSp macro="">
      <xdr:nvCxnSpPr>
        <xdr:cNvPr id="672" name="直線コネクタ 671"/>
        <xdr:cNvCxnSpPr/>
      </xdr:nvCxnSpPr>
      <xdr:spPr>
        <a:xfrm>
          <a:off x="16230600" y="1692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110014</xdr:rowOff>
    </xdr:from>
    <xdr:ext cx="534377" cy="259045"/>
    <xdr:sp macro="" textlink="">
      <xdr:nvSpPr>
        <xdr:cNvPr id="673" name="積立金最大値テキスト"/>
        <xdr:cNvSpPr txBox="1"/>
      </xdr:nvSpPr>
      <xdr:spPr>
        <a:xfrm>
          <a:off x="16370300" y="1554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163337</xdr:rowOff>
    </xdr:from>
    <xdr:to>
      <xdr:col>86</xdr:col>
      <xdr:colOff>25400</xdr:colOff>
      <xdr:row>91</xdr:row>
      <xdr:rowOff>163337</xdr:rowOff>
    </xdr:to>
    <xdr:cxnSp macro="">
      <xdr:nvCxnSpPr>
        <xdr:cNvPr id="674" name="直線コネクタ 673"/>
        <xdr:cNvCxnSpPr/>
      </xdr:nvCxnSpPr>
      <xdr:spPr>
        <a:xfrm>
          <a:off x="16230600" y="1576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115697</xdr:rowOff>
    </xdr:from>
    <xdr:to>
      <xdr:col>85</xdr:col>
      <xdr:colOff>127000</xdr:colOff>
      <xdr:row>98</xdr:row>
      <xdr:rowOff>125481</xdr:rowOff>
    </xdr:to>
    <xdr:cxnSp macro="">
      <xdr:nvCxnSpPr>
        <xdr:cNvPr id="675" name="直線コネクタ 674"/>
        <xdr:cNvCxnSpPr/>
      </xdr:nvCxnSpPr>
      <xdr:spPr>
        <a:xfrm>
          <a:off x="15481300" y="16917797"/>
          <a:ext cx="838200" cy="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25550</xdr:rowOff>
    </xdr:from>
    <xdr:ext cx="469744" cy="259045"/>
    <xdr:sp macro="" textlink="">
      <xdr:nvSpPr>
        <xdr:cNvPr id="676" name="積立金平均値テキスト"/>
        <xdr:cNvSpPr txBox="1"/>
      </xdr:nvSpPr>
      <xdr:spPr>
        <a:xfrm>
          <a:off x="16370300" y="164847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2673</xdr:rowOff>
    </xdr:from>
    <xdr:to>
      <xdr:col>85</xdr:col>
      <xdr:colOff>177800</xdr:colOff>
      <xdr:row>97</xdr:row>
      <xdr:rowOff>104273</xdr:rowOff>
    </xdr:to>
    <xdr:sp macro="" textlink="">
      <xdr:nvSpPr>
        <xdr:cNvPr id="677" name="フローチャート: 判断 676"/>
        <xdr:cNvSpPr/>
      </xdr:nvSpPr>
      <xdr:spPr>
        <a:xfrm>
          <a:off x="162687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115697</xdr:rowOff>
    </xdr:from>
    <xdr:to>
      <xdr:col>81</xdr:col>
      <xdr:colOff>50800</xdr:colOff>
      <xdr:row>98</xdr:row>
      <xdr:rowOff>137505</xdr:rowOff>
    </xdr:to>
    <xdr:cxnSp macro="">
      <xdr:nvCxnSpPr>
        <xdr:cNvPr id="678" name="直線コネクタ 677"/>
        <xdr:cNvCxnSpPr/>
      </xdr:nvCxnSpPr>
      <xdr:spPr>
        <a:xfrm flipV="1">
          <a:off x="14592300" y="16917797"/>
          <a:ext cx="889000" cy="2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139740</xdr:rowOff>
    </xdr:from>
    <xdr:to>
      <xdr:col>81</xdr:col>
      <xdr:colOff>101600</xdr:colOff>
      <xdr:row>97</xdr:row>
      <xdr:rowOff>69890</xdr:rowOff>
    </xdr:to>
    <xdr:sp macro="" textlink="">
      <xdr:nvSpPr>
        <xdr:cNvPr id="679" name="フローチャート: 判断 678"/>
        <xdr:cNvSpPr/>
      </xdr:nvSpPr>
      <xdr:spPr>
        <a:xfrm>
          <a:off x="15430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86417</xdr:rowOff>
    </xdr:from>
    <xdr:ext cx="469744" cy="259045"/>
    <xdr:sp macro="" textlink="">
      <xdr:nvSpPr>
        <xdr:cNvPr id="680" name="テキスト ボックス 679"/>
        <xdr:cNvSpPr txBox="1"/>
      </xdr:nvSpPr>
      <xdr:spPr>
        <a:xfrm>
          <a:off x="15246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136409</xdr:rowOff>
    </xdr:from>
    <xdr:to>
      <xdr:col>76</xdr:col>
      <xdr:colOff>114300</xdr:colOff>
      <xdr:row>98</xdr:row>
      <xdr:rowOff>137505</xdr:rowOff>
    </xdr:to>
    <xdr:cxnSp macro="">
      <xdr:nvCxnSpPr>
        <xdr:cNvPr id="681" name="直線コネクタ 680"/>
        <xdr:cNvCxnSpPr/>
      </xdr:nvCxnSpPr>
      <xdr:spPr>
        <a:xfrm>
          <a:off x="13703300" y="16938509"/>
          <a:ext cx="889000" cy="1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121362</xdr:rowOff>
    </xdr:from>
    <xdr:to>
      <xdr:col>76</xdr:col>
      <xdr:colOff>165100</xdr:colOff>
      <xdr:row>97</xdr:row>
      <xdr:rowOff>51512</xdr:rowOff>
    </xdr:to>
    <xdr:sp macro="" textlink="">
      <xdr:nvSpPr>
        <xdr:cNvPr id="682" name="フローチャート: 判断 681"/>
        <xdr:cNvSpPr/>
      </xdr:nvSpPr>
      <xdr:spPr>
        <a:xfrm>
          <a:off x="14541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68039</xdr:rowOff>
    </xdr:from>
    <xdr:ext cx="469744" cy="259045"/>
    <xdr:sp macro="" textlink="">
      <xdr:nvSpPr>
        <xdr:cNvPr id="683" name="テキスト ボックス 682"/>
        <xdr:cNvSpPr txBox="1"/>
      </xdr:nvSpPr>
      <xdr:spPr>
        <a:xfrm>
          <a:off x="14357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32121</xdr:rowOff>
    </xdr:from>
    <xdr:to>
      <xdr:col>71</xdr:col>
      <xdr:colOff>177800</xdr:colOff>
      <xdr:row>98</xdr:row>
      <xdr:rowOff>136409</xdr:rowOff>
    </xdr:to>
    <xdr:cxnSp macro="">
      <xdr:nvCxnSpPr>
        <xdr:cNvPr id="684" name="直線コネクタ 683"/>
        <xdr:cNvCxnSpPr/>
      </xdr:nvCxnSpPr>
      <xdr:spPr>
        <a:xfrm>
          <a:off x="12814300" y="16662771"/>
          <a:ext cx="889000" cy="275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40391</xdr:rowOff>
    </xdr:from>
    <xdr:to>
      <xdr:col>72</xdr:col>
      <xdr:colOff>38100</xdr:colOff>
      <xdr:row>96</xdr:row>
      <xdr:rowOff>141991</xdr:rowOff>
    </xdr:to>
    <xdr:sp macro="" textlink="">
      <xdr:nvSpPr>
        <xdr:cNvPr id="685" name="フローチャート: 判断 684"/>
        <xdr:cNvSpPr/>
      </xdr:nvSpPr>
      <xdr:spPr>
        <a:xfrm>
          <a:off x="13652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158518</xdr:rowOff>
    </xdr:from>
    <xdr:ext cx="469744" cy="259045"/>
    <xdr:sp macro="" textlink="">
      <xdr:nvSpPr>
        <xdr:cNvPr id="686" name="テキスト ボックス 685"/>
        <xdr:cNvSpPr txBox="1"/>
      </xdr:nvSpPr>
      <xdr:spPr>
        <a:xfrm>
          <a:off x="13468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159217</xdr:rowOff>
    </xdr:from>
    <xdr:to>
      <xdr:col>67</xdr:col>
      <xdr:colOff>101600</xdr:colOff>
      <xdr:row>96</xdr:row>
      <xdr:rowOff>89367</xdr:rowOff>
    </xdr:to>
    <xdr:sp macro="" textlink="">
      <xdr:nvSpPr>
        <xdr:cNvPr id="687" name="フローチャート: 判断 686"/>
        <xdr:cNvSpPr/>
      </xdr:nvSpPr>
      <xdr:spPr>
        <a:xfrm>
          <a:off x="12763500" y="1644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105894</xdr:rowOff>
    </xdr:from>
    <xdr:ext cx="469744" cy="259045"/>
    <xdr:sp macro="" textlink="">
      <xdr:nvSpPr>
        <xdr:cNvPr id="688" name="テキスト ボックス 687"/>
        <xdr:cNvSpPr txBox="1"/>
      </xdr:nvSpPr>
      <xdr:spPr>
        <a:xfrm>
          <a:off x="12579428" y="1622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74681</xdr:rowOff>
    </xdr:from>
    <xdr:to>
      <xdr:col>85</xdr:col>
      <xdr:colOff>177800</xdr:colOff>
      <xdr:row>99</xdr:row>
      <xdr:rowOff>4831</xdr:rowOff>
    </xdr:to>
    <xdr:sp macro="" textlink="">
      <xdr:nvSpPr>
        <xdr:cNvPr id="694" name="楕円 693"/>
        <xdr:cNvSpPr/>
      </xdr:nvSpPr>
      <xdr:spPr>
        <a:xfrm>
          <a:off x="16268700" y="168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161058</xdr:rowOff>
    </xdr:from>
    <xdr:ext cx="378565" cy="259045"/>
    <xdr:sp macro="" textlink="">
      <xdr:nvSpPr>
        <xdr:cNvPr id="695" name="積立金該当値テキスト"/>
        <xdr:cNvSpPr txBox="1"/>
      </xdr:nvSpPr>
      <xdr:spPr>
        <a:xfrm>
          <a:off x="16370300" y="167917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64897</xdr:rowOff>
    </xdr:from>
    <xdr:to>
      <xdr:col>81</xdr:col>
      <xdr:colOff>101600</xdr:colOff>
      <xdr:row>98</xdr:row>
      <xdr:rowOff>166497</xdr:rowOff>
    </xdr:to>
    <xdr:sp macro="" textlink="">
      <xdr:nvSpPr>
        <xdr:cNvPr id="696" name="楕円 695"/>
        <xdr:cNvSpPr/>
      </xdr:nvSpPr>
      <xdr:spPr>
        <a:xfrm>
          <a:off x="15430500" y="1686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98</xdr:row>
      <xdr:rowOff>157624</xdr:rowOff>
    </xdr:from>
    <xdr:ext cx="378565" cy="259045"/>
    <xdr:sp macro="" textlink="">
      <xdr:nvSpPr>
        <xdr:cNvPr id="697" name="テキスト ボックス 696"/>
        <xdr:cNvSpPr txBox="1"/>
      </xdr:nvSpPr>
      <xdr:spPr>
        <a:xfrm>
          <a:off x="15292017" y="169597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86705</xdr:rowOff>
    </xdr:from>
    <xdr:to>
      <xdr:col>76</xdr:col>
      <xdr:colOff>165100</xdr:colOff>
      <xdr:row>99</xdr:row>
      <xdr:rowOff>16855</xdr:rowOff>
    </xdr:to>
    <xdr:sp macro="" textlink="">
      <xdr:nvSpPr>
        <xdr:cNvPr id="698" name="楕円 697"/>
        <xdr:cNvSpPr/>
      </xdr:nvSpPr>
      <xdr:spPr>
        <a:xfrm>
          <a:off x="14541500" y="1688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99</xdr:row>
      <xdr:rowOff>7982</xdr:rowOff>
    </xdr:from>
    <xdr:ext cx="313932" cy="259045"/>
    <xdr:sp macro="" textlink="">
      <xdr:nvSpPr>
        <xdr:cNvPr id="699" name="テキスト ボックス 698"/>
        <xdr:cNvSpPr txBox="1"/>
      </xdr:nvSpPr>
      <xdr:spPr>
        <a:xfrm>
          <a:off x="14435333" y="169815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85609</xdr:rowOff>
    </xdr:from>
    <xdr:to>
      <xdr:col>72</xdr:col>
      <xdr:colOff>38100</xdr:colOff>
      <xdr:row>99</xdr:row>
      <xdr:rowOff>15759</xdr:rowOff>
    </xdr:to>
    <xdr:sp macro="" textlink="">
      <xdr:nvSpPr>
        <xdr:cNvPr id="700" name="楕円 699"/>
        <xdr:cNvSpPr/>
      </xdr:nvSpPr>
      <xdr:spPr>
        <a:xfrm>
          <a:off x="13652500" y="16887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99</xdr:row>
      <xdr:rowOff>6886</xdr:rowOff>
    </xdr:from>
    <xdr:ext cx="313932" cy="259045"/>
    <xdr:sp macro="" textlink="">
      <xdr:nvSpPr>
        <xdr:cNvPr id="701" name="テキスト ボックス 700"/>
        <xdr:cNvSpPr txBox="1"/>
      </xdr:nvSpPr>
      <xdr:spPr>
        <a:xfrm>
          <a:off x="13546333" y="169804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152771</xdr:rowOff>
    </xdr:from>
    <xdr:to>
      <xdr:col>67</xdr:col>
      <xdr:colOff>101600</xdr:colOff>
      <xdr:row>97</xdr:row>
      <xdr:rowOff>82921</xdr:rowOff>
    </xdr:to>
    <xdr:sp macro="" textlink="">
      <xdr:nvSpPr>
        <xdr:cNvPr id="702" name="楕円 701"/>
        <xdr:cNvSpPr/>
      </xdr:nvSpPr>
      <xdr:spPr>
        <a:xfrm>
          <a:off x="12763500" y="166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74048</xdr:rowOff>
    </xdr:from>
    <xdr:ext cx="469744" cy="259045"/>
    <xdr:sp macro="" textlink="">
      <xdr:nvSpPr>
        <xdr:cNvPr id="703" name="テキスト ボックス 702"/>
        <xdr:cNvSpPr txBox="1"/>
      </xdr:nvSpPr>
      <xdr:spPr>
        <a:xfrm>
          <a:off x="12579428" y="1670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17" name="テキスト ボックス 71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19" name="テキスト ボックス 71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21" name="テキスト ボックス 72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141224</xdr:rowOff>
    </xdr:from>
    <xdr:to>
      <xdr:col>116</xdr:col>
      <xdr:colOff>62864</xdr:colOff>
      <xdr:row>39</xdr:row>
      <xdr:rowOff>44450</xdr:rowOff>
    </xdr:to>
    <xdr:cxnSp macro="">
      <xdr:nvCxnSpPr>
        <xdr:cNvPr id="727" name="直線コネクタ 726"/>
        <xdr:cNvCxnSpPr/>
      </xdr:nvCxnSpPr>
      <xdr:spPr>
        <a:xfrm flipV="1">
          <a:off x="22159595" y="5456174"/>
          <a:ext cx="1269" cy="1274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87901</xdr:rowOff>
    </xdr:from>
    <xdr:ext cx="534377" cy="259045"/>
    <xdr:sp macro="" textlink="">
      <xdr:nvSpPr>
        <xdr:cNvPr id="730" name="投資及び出資金最大値テキスト"/>
        <xdr:cNvSpPr txBox="1"/>
      </xdr:nvSpPr>
      <xdr:spPr>
        <a:xfrm>
          <a:off x="22212300" y="523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141224</xdr:rowOff>
    </xdr:from>
    <xdr:to>
      <xdr:col>116</xdr:col>
      <xdr:colOff>152400</xdr:colOff>
      <xdr:row>31</xdr:row>
      <xdr:rowOff>141224</xdr:rowOff>
    </xdr:to>
    <xdr:cxnSp macro="">
      <xdr:nvCxnSpPr>
        <xdr:cNvPr id="731" name="直線コネクタ 730"/>
        <xdr:cNvCxnSpPr/>
      </xdr:nvCxnSpPr>
      <xdr:spPr>
        <a:xfrm>
          <a:off x="22072600" y="545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31877</xdr:rowOff>
    </xdr:from>
    <xdr:to>
      <xdr:col>116</xdr:col>
      <xdr:colOff>63500</xdr:colOff>
      <xdr:row>38</xdr:row>
      <xdr:rowOff>114808</xdr:rowOff>
    </xdr:to>
    <xdr:cxnSp macro="">
      <xdr:nvCxnSpPr>
        <xdr:cNvPr id="732" name="直線コネクタ 731"/>
        <xdr:cNvCxnSpPr/>
      </xdr:nvCxnSpPr>
      <xdr:spPr>
        <a:xfrm>
          <a:off x="21323300" y="6546977"/>
          <a:ext cx="838200" cy="82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113301</xdr:rowOff>
    </xdr:from>
    <xdr:ext cx="469744" cy="259045"/>
    <xdr:sp macro="" textlink="">
      <xdr:nvSpPr>
        <xdr:cNvPr id="733" name="投資及び出資金平均値テキスト"/>
        <xdr:cNvSpPr txBox="1"/>
      </xdr:nvSpPr>
      <xdr:spPr>
        <a:xfrm>
          <a:off x="22212300" y="62855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90424</xdr:rowOff>
    </xdr:from>
    <xdr:to>
      <xdr:col>116</xdr:col>
      <xdr:colOff>114300</xdr:colOff>
      <xdr:row>38</xdr:row>
      <xdr:rowOff>20574</xdr:rowOff>
    </xdr:to>
    <xdr:sp macro="" textlink="">
      <xdr:nvSpPr>
        <xdr:cNvPr id="734" name="フローチャート: 判断 733"/>
        <xdr:cNvSpPr/>
      </xdr:nvSpPr>
      <xdr:spPr>
        <a:xfrm>
          <a:off x="22110700" y="6434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762</xdr:rowOff>
    </xdr:from>
    <xdr:to>
      <xdr:col>111</xdr:col>
      <xdr:colOff>177800</xdr:colOff>
      <xdr:row>38</xdr:row>
      <xdr:rowOff>31877</xdr:rowOff>
    </xdr:to>
    <xdr:cxnSp macro="">
      <xdr:nvCxnSpPr>
        <xdr:cNvPr id="735" name="直線コネクタ 734"/>
        <xdr:cNvCxnSpPr/>
      </xdr:nvCxnSpPr>
      <xdr:spPr>
        <a:xfrm>
          <a:off x="20434300" y="6515862"/>
          <a:ext cx="889000" cy="31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94107</xdr:rowOff>
    </xdr:from>
    <xdr:to>
      <xdr:col>112</xdr:col>
      <xdr:colOff>38100</xdr:colOff>
      <xdr:row>38</xdr:row>
      <xdr:rowOff>24257</xdr:rowOff>
    </xdr:to>
    <xdr:sp macro="" textlink="">
      <xdr:nvSpPr>
        <xdr:cNvPr id="736" name="フローチャート: 判断 735"/>
        <xdr:cNvSpPr/>
      </xdr:nvSpPr>
      <xdr:spPr>
        <a:xfrm>
          <a:off x="21272500" y="6437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40784</xdr:rowOff>
    </xdr:from>
    <xdr:ext cx="469744" cy="259045"/>
    <xdr:sp macro="" textlink="">
      <xdr:nvSpPr>
        <xdr:cNvPr id="737" name="テキスト ボックス 736"/>
        <xdr:cNvSpPr txBox="1"/>
      </xdr:nvSpPr>
      <xdr:spPr>
        <a:xfrm>
          <a:off x="21088428" y="6212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762</xdr:rowOff>
    </xdr:from>
    <xdr:to>
      <xdr:col>107</xdr:col>
      <xdr:colOff>50800</xdr:colOff>
      <xdr:row>38</xdr:row>
      <xdr:rowOff>5969</xdr:rowOff>
    </xdr:to>
    <xdr:cxnSp macro="">
      <xdr:nvCxnSpPr>
        <xdr:cNvPr id="738" name="直線コネクタ 737"/>
        <xdr:cNvCxnSpPr/>
      </xdr:nvCxnSpPr>
      <xdr:spPr>
        <a:xfrm flipV="1">
          <a:off x="19545300" y="6515862"/>
          <a:ext cx="889000" cy="5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103378</xdr:rowOff>
    </xdr:from>
    <xdr:to>
      <xdr:col>107</xdr:col>
      <xdr:colOff>101600</xdr:colOff>
      <xdr:row>38</xdr:row>
      <xdr:rowOff>33528</xdr:rowOff>
    </xdr:to>
    <xdr:sp macro="" textlink="">
      <xdr:nvSpPr>
        <xdr:cNvPr id="739" name="フローチャート: 判断 738"/>
        <xdr:cNvSpPr/>
      </xdr:nvSpPr>
      <xdr:spPr>
        <a:xfrm>
          <a:off x="20383500" y="644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50055</xdr:rowOff>
    </xdr:from>
    <xdr:ext cx="469744" cy="259045"/>
    <xdr:sp macro="" textlink="">
      <xdr:nvSpPr>
        <xdr:cNvPr id="740" name="テキスト ボックス 739"/>
        <xdr:cNvSpPr txBox="1"/>
      </xdr:nvSpPr>
      <xdr:spPr>
        <a:xfrm>
          <a:off x="20199428" y="622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158115</xdr:rowOff>
    </xdr:from>
    <xdr:to>
      <xdr:col>102</xdr:col>
      <xdr:colOff>114300</xdr:colOff>
      <xdr:row>38</xdr:row>
      <xdr:rowOff>5969</xdr:rowOff>
    </xdr:to>
    <xdr:cxnSp macro="">
      <xdr:nvCxnSpPr>
        <xdr:cNvPr id="741" name="直線コネクタ 740"/>
        <xdr:cNvCxnSpPr/>
      </xdr:nvCxnSpPr>
      <xdr:spPr>
        <a:xfrm>
          <a:off x="18656300" y="6501765"/>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88392</xdr:rowOff>
    </xdr:from>
    <xdr:to>
      <xdr:col>102</xdr:col>
      <xdr:colOff>165100</xdr:colOff>
      <xdr:row>38</xdr:row>
      <xdr:rowOff>18542</xdr:rowOff>
    </xdr:to>
    <xdr:sp macro="" textlink="">
      <xdr:nvSpPr>
        <xdr:cNvPr id="742" name="フローチャート: 判断 741"/>
        <xdr:cNvSpPr/>
      </xdr:nvSpPr>
      <xdr:spPr>
        <a:xfrm>
          <a:off x="19494500" y="6432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35069</xdr:rowOff>
    </xdr:from>
    <xdr:ext cx="469744" cy="259045"/>
    <xdr:sp macro="" textlink="">
      <xdr:nvSpPr>
        <xdr:cNvPr id="743" name="テキスト ボックス 742"/>
        <xdr:cNvSpPr txBox="1"/>
      </xdr:nvSpPr>
      <xdr:spPr>
        <a:xfrm>
          <a:off x="19310428" y="6207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163576</xdr:rowOff>
    </xdr:from>
    <xdr:to>
      <xdr:col>98</xdr:col>
      <xdr:colOff>38100</xdr:colOff>
      <xdr:row>38</xdr:row>
      <xdr:rowOff>93726</xdr:rowOff>
    </xdr:to>
    <xdr:sp macro="" textlink="">
      <xdr:nvSpPr>
        <xdr:cNvPr id="744" name="フローチャート: 判断 743"/>
        <xdr:cNvSpPr/>
      </xdr:nvSpPr>
      <xdr:spPr>
        <a:xfrm>
          <a:off x="18605500" y="650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84853</xdr:rowOff>
    </xdr:from>
    <xdr:ext cx="469744" cy="259045"/>
    <xdr:sp macro="" textlink="">
      <xdr:nvSpPr>
        <xdr:cNvPr id="745" name="テキスト ボックス 744"/>
        <xdr:cNvSpPr txBox="1"/>
      </xdr:nvSpPr>
      <xdr:spPr>
        <a:xfrm>
          <a:off x="18421428" y="6599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64008</xdr:rowOff>
    </xdr:from>
    <xdr:to>
      <xdr:col>116</xdr:col>
      <xdr:colOff>114300</xdr:colOff>
      <xdr:row>38</xdr:row>
      <xdr:rowOff>165608</xdr:rowOff>
    </xdr:to>
    <xdr:sp macro="" textlink="">
      <xdr:nvSpPr>
        <xdr:cNvPr id="751" name="楕円 750"/>
        <xdr:cNvSpPr/>
      </xdr:nvSpPr>
      <xdr:spPr>
        <a:xfrm>
          <a:off x="22110700" y="65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150385</xdr:rowOff>
    </xdr:from>
    <xdr:ext cx="378565" cy="259045"/>
    <xdr:sp macro="" textlink="">
      <xdr:nvSpPr>
        <xdr:cNvPr id="752" name="投資及び出資金該当値テキスト"/>
        <xdr:cNvSpPr txBox="1"/>
      </xdr:nvSpPr>
      <xdr:spPr>
        <a:xfrm>
          <a:off x="22212300" y="64940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152527</xdr:rowOff>
    </xdr:from>
    <xdr:to>
      <xdr:col>112</xdr:col>
      <xdr:colOff>38100</xdr:colOff>
      <xdr:row>38</xdr:row>
      <xdr:rowOff>82677</xdr:rowOff>
    </xdr:to>
    <xdr:sp macro="" textlink="">
      <xdr:nvSpPr>
        <xdr:cNvPr id="753" name="楕円 752"/>
        <xdr:cNvSpPr/>
      </xdr:nvSpPr>
      <xdr:spPr>
        <a:xfrm>
          <a:off x="21272500" y="649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73804</xdr:rowOff>
    </xdr:from>
    <xdr:ext cx="469744" cy="259045"/>
    <xdr:sp macro="" textlink="">
      <xdr:nvSpPr>
        <xdr:cNvPr id="754" name="テキスト ボックス 753"/>
        <xdr:cNvSpPr txBox="1"/>
      </xdr:nvSpPr>
      <xdr:spPr>
        <a:xfrm>
          <a:off x="21088428" y="658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121412</xdr:rowOff>
    </xdr:from>
    <xdr:to>
      <xdr:col>107</xdr:col>
      <xdr:colOff>101600</xdr:colOff>
      <xdr:row>38</xdr:row>
      <xdr:rowOff>51562</xdr:rowOff>
    </xdr:to>
    <xdr:sp macro="" textlink="">
      <xdr:nvSpPr>
        <xdr:cNvPr id="755" name="楕円 754"/>
        <xdr:cNvSpPr/>
      </xdr:nvSpPr>
      <xdr:spPr>
        <a:xfrm>
          <a:off x="20383500" y="646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42689</xdr:rowOff>
    </xdr:from>
    <xdr:ext cx="469744" cy="259045"/>
    <xdr:sp macro="" textlink="">
      <xdr:nvSpPr>
        <xdr:cNvPr id="756" name="テキスト ボックス 755"/>
        <xdr:cNvSpPr txBox="1"/>
      </xdr:nvSpPr>
      <xdr:spPr>
        <a:xfrm>
          <a:off x="20199428" y="6557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126619</xdr:rowOff>
    </xdr:from>
    <xdr:to>
      <xdr:col>102</xdr:col>
      <xdr:colOff>165100</xdr:colOff>
      <xdr:row>38</xdr:row>
      <xdr:rowOff>56769</xdr:rowOff>
    </xdr:to>
    <xdr:sp macro="" textlink="">
      <xdr:nvSpPr>
        <xdr:cNvPr id="757" name="楕円 756"/>
        <xdr:cNvSpPr/>
      </xdr:nvSpPr>
      <xdr:spPr>
        <a:xfrm>
          <a:off x="19494500" y="6470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47896</xdr:rowOff>
    </xdr:from>
    <xdr:ext cx="469744" cy="259045"/>
    <xdr:sp macro="" textlink="">
      <xdr:nvSpPr>
        <xdr:cNvPr id="758" name="テキスト ボックス 757"/>
        <xdr:cNvSpPr txBox="1"/>
      </xdr:nvSpPr>
      <xdr:spPr>
        <a:xfrm>
          <a:off x="19310428" y="6562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107315</xdr:rowOff>
    </xdr:from>
    <xdr:to>
      <xdr:col>98</xdr:col>
      <xdr:colOff>38100</xdr:colOff>
      <xdr:row>38</xdr:row>
      <xdr:rowOff>37465</xdr:rowOff>
    </xdr:to>
    <xdr:sp macro="" textlink="">
      <xdr:nvSpPr>
        <xdr:cNvPr id="759" name="楕円 758"/>
        <xdr:cNvSpPr/>
      </xdr:nvSpPr>
      <xdr:spPr>
        <a:xfrm>
          <a:off x="186055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53992</xdr:rowOff>
    </xdr:from>
    <xdr:ext cx="469744" cy="259045"/>
    <xdr:sp macro="" textlink="">
      <xdr:nvSpPr>
        <xdr:cNvPr id="760" name="テキスト ボックス 759"/>
        <xdr:cNvSpPr txBox="1"/>
      </xdr:nvSpPr>
      <xdr:spPr>
        <a:xfrm>
          <a:off x="18421428" y="622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1" name="直線コネクタ 77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2" name="テキスト ボックス 77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3" name="直線コネクタ 77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4" name="テキスト ボックス 773"/>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5" name="直線コネクタ 77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6" name="テキスト ボックス 77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7" name="直線コネクタ 77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8" name="テキスト ボックス 77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9" name="直線コネクタ 77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0" name="テキスト ボックス 77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165074</xdr:rowOff>
    </xdr:from>
    <xdr:to>
      <xdr:col>116</xdr:col>
      <xdr:colOff>62864</xdr:colOff>
      <xdr:row>59</xdr:row>
      <xdr:rowOff>42469</xdr:rowOff>
    </xdr:to>
    <xdr:cxnSp macro="">
      <xdr:nvCxnSpPr>
        <xdr:cNvPr id="784" name="直線コネクタ 783"/>
        <xdr:cNvCxnSpPr/>
      </xdr:nvCxnSpPr>
      <xdr:spPr>
        <a:xfrm flipV="1">
          <a:off x="22159595" y="8566124"/>
          <a:ext cx="1269" cy="1591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46296</xdr:rowOff>
    </xdr:from>
    <xdr:ext cx="313932" cy="259045"/>
    <xdr:sp macro="" textlink="">
      <xdr:nvSpPr>
        <xdr:cNvPr id="785" name="貸付金最小値テキスト"/>
        <xdr:cNvSpPr txBox="1"/>
      </xdr:nvSpPr>
      <xdr:spPr>
        <a:xfrm>
          <a:off x="22212300" y="101618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42469</xdr:rowOff>
    </xdr:from>
    <xdr:to>
      <xdr:col>116</xdr:col>
      <xdr:colOff>152400</xdr:colOff>
      <xdr:row>59</xdr:row>
      <xdr:rowOff>42469</xdr:rowOff>
    </xdr:to>
    <xdr:cxnSp macro="">
      <xdr:nvCxnSpPr>
        <xdr:cNvPr id="786" name="直線コネクタ 785"/>
        <xdr:cNvCxnSpPr/>
      </xdr:nvCxnSpPr>
      <xdr:spPr>
        <a:xfrm>
          <a:off x="22072600" y="10158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111751</xdr:rowOff>
    </xdr:from>
    <xdr:ext cx="534377" cy="259045"/>
    <xdr:sp macro="" textlink="">
      <xdr:nvSpPr>
        <xdr:cNvPr id="787" name="貸付金最大値テキスト"/>
        <xdr:cNvSpPr txBox="1"/>
      </xdr:nvSpPr>
      <xdr:spPr>
        <a:xfrm>
          <a:off x="22212300" y="8341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165074</xdr:rowOff>
    </xdr:from>
    <xdr:to>
      <xdr:col>116</xdr:col>
      <xdr:colOff>152400</xdr:colOff>
      <xdr:row>49</xdr:row>
      <xdr:rowOff>165074</xdr:rowOff>
    </xdr:to>
    <xdr:cxnSp macro="">
      <xdr:nvCxnSpPr>
        <xdr:cNvPr id="788" name="直線コネクタ 787"/>
        <xdr:cNvCxnSpPr/>
      </xdr:nvCxnSpPr>
      <xdr:spPr>
        <a:xfrm>
          <a:off x="22072600" y="8566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62738</xdr:rowOff>
    </xdr:from>
    <xdr:to>
      <xdr:col>116</xdr:col>
      <xdr:colOff>63500</xdr:colOff>
      <xdr:row>58</xdr:row>
      <xdr:rowOff>63424</xdr:rowOff>
    </xdr:to>
    <xdr:cxnSp macro="">
      <xdr:nvCxnSpPr>
        <xdr:cNvPr id="789" name="直線コネクタ 788"/>
        <xdr:cNvCxnSpPr/>
      </xdr:nvCxnSpPr>
      <xdr:spPr>
        <a:xfrm>
          <a:off x="21323300" y="10006838"/>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88422</xdr:rowOff>
    </xdr:from>
    <xdr:ext cx="469744" cy="259045"/>
    <xdr:sp macro="" textlink="">
      <xdr:nvSpPr>
        <xdr:cNvPr id="790" name="貸付金平均値テキスト"/>
        <xdr:cNvSpPr txBox="1"/>
      </xdr:nvSpPr>
      <xdr:spPr>
        <a:xfrm>
          <a:off x="22212300" y="9689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65545</xdr:rowOff>
    </xdr:from>
    <xdr:to>
      <xdr:col>116</xdr:col>
      <xdr:colOff>114300</xdr:colOff>
      <xdr:row>57</xdr:row>
      <xdr:rowOff>167145</xdr:rowOff>
    </xdr:to>
    <xdr:sp macro="" textlink="">
      <xdr:nvSpPr>
        <xdr:cNvPr id="791" name="フローチャート: 判断 790"/>
        <xdr:cNvSpPr/>
      </xdr:nvSpPr>
      <xdr:spPr>
        <a:xfrm>
          <a:off x="22110700" y="9838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57976</xdr:rowOff>
    </xdr:from>
    <xdr:to>
      <xdr:col>111</xdr:col>
      <xdr:colOff>177800</xdr:colOff>
      <xdr:row>58</xdr:row>
      <xdr:rowOff>62738</xdr:rowOff>
    </xdr:to>
    <xdr:cxnSp macro="">
      <xdr:nvCxnSpPr>
        <xdr:cNvPr id="792" name="直線コネクタ 791"/>
        <xdr:cNvCxnSpPr/>
      </xdr:nvCxnSpPr>
      <xdr:spPr>
        <a:xfrm>
          <a:off x="20434300" y="10002076"/>
          <a:ext cx="889000" cy="4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36246</xdr:rowOff>
    </xdr:from>
    <xdr:to>
      <xdr:col>112</xdr:col>
      <xdr:colOff>38100</xdr:colOff>
      <xdr:row>57</xdr:row>
      <xdr:rowOff>137846</xdr:rowOff>
    </xdr:to>
    <xdr:sp macro="" textlink="">
      <xdr:nvSpPr>
        <xdr:cNvPr id="793" name="フローチャート: 判断 792"/>
        <xdr:cNvSpPr/>
      </xdr:nvSpPr>
      <xdr:spPr>
        <a:xfrm>
          <a:off x="21272500" y="9808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154373</xdr:rowOff>
    </xdr:from>
    <xdr:ext cx="469744" cy="259045"/>
    <xdr:sp macro="" textlink="">
      <xdr:nvSpPr>
        <xdr:cNvPr id="794" name="テキスト ボックス 793"/>
        <xdr:cNvSpPr txBox="1"/>
      </xdr:nvSpPr>
      <xdr:spPr>
        <a:xfrm>
          <a:off x="21088428" y="9584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57976</xdr:rowOff>
    </xdr:from>
    <xdr:to>
      <xdr:col>107</xdr:col>
      <xdr:colOff>50800</xdr:colOff>
      <xdr:row>58</xdr:row>
      <xdr:rowOff>58433</xdr:rowOff>
    </xdr:to>
    <xdr:cxnSp macro="">
      <xdr:nvCxnSpPr>
        <xdr:cNvPr id="795" name="直線コネクタ 794"/>
        <xdr:cNvCxnSpPr/>
      </xdr:nvCxnSpPr>
      <xdr:spPr>
        <a:xfrm flipV="1">
          <a:off x="19545300" y="10002076"/>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34074</xdr:rowOff>
    </xdr:from>
    <xdr:to>
      <xdr:col>107</xdr:col>
      <xdr:colOff>101600</xdr:colOff>
      <xdr:row>57</xdr:row>
      <xdr:rowOff>135674</xdr:rowOff>
    </xdr:to>
    <xdr:sp macro="" textlink="">
      <xdr:nvSpPr>
        <xdr:cNvPr id="796" name="フローチャート: 判断 795"/>
        <xdr:cNvSpPr/>
      </xdr:nvSpPr>
      <xdr:spPr>
        <a:xfrm>
          <a:off x="20383500" y="980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152201</xdr:rowOff>
    </xdr:from>
    <xdr:ext cx="469744" cy="259045"/>
    <xdr:sp macro="" textlink="">
      <xdr:nvSpPr>
        <xdr:cNvPr id="797" name="テキスト ボックス 796"/>
        <xdr:cNvSpPr txBox="1"/>
      </xdr:nvSpPr>
      <xdr:spPr>
        <a:xfrm>
          <a:off x="20199428" y="958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58433</xdr:rowOff>
    </xdr:from>
    <xdr:to>
      <xdr:col>102</xdr:col>
      <xdr:colOff>114300</xdr:colOff>
      <xdr:row>58</xdr:row>
      <xdr:rowOff>60147</xdr:rowOff>
    </xdr:to>
    <xdr:cxnSp macro="">
      <xdr:nvCxnSpPr>
        <xdr:cNvPr id="798" name="直線コネクタ 797"/>
        <xdr:cNvCxnSpPr/>
      </xdr:nvCxnSpPr>
      <xdr:spPr>
        <a:xfrm flipV="1">
          <a:off x="18656300" y="10002533"/>
          <a:ext cx="889000" cy="1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158318</xdr:rowOff>
    </xdr:from>
    <xdr:to>
      <xdr:col>102</xdr:col>
      <xdr:colOff>165100</xdr:colOff>
      <xdr:row>57</xdr:row>
      <xdr:rowOff>88468</xdr:rowOff>
    </xdr:to>
    <xdr:sp macro="" textlink="">
      <xdr:nvSpPr>
        <xdr:cNvPr id="799" name="フローチャート: 判断 798"/>
        <xdr:cNvSpPr/>
      </xdr:nvSpPr>
      <xdr:spPr>
        <a:xfrm>
          <a:off x="19494500" y="9759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104995</xdr:rowOff>
    </xdr:from>
    <xdr:ext cx="469744" cy="259045"/>
    <xdr:sp macro="" textlink="">
      <xdr:nvSpPr>
        <xdr:cNvPr id="800" name="テキスト ボックス 799"/>
        <xdr:cNvSpPr txBox="1"/>
      </xdr:nvSpPr>
      <xdr:spPr>
        <a:xfrm>
          <a:off x="19310428" y="953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133744</xdr:rowOff>
    </xdr:from>
    <xdr:to>
      <xdr:col>98</xdr:col>
      <xdr:colOff>38100</xdr:colOff>
      <xdr:row>57</xdr:row>
      <xdr:rowOff>63894</xdr:rowOff>
    </xdr:to>
    <xdr:sp macro="" textlink="">
      <xdr:nvSpPr>
        <xdr:cNvPr id="801" name="フローチャート: 判断 800"/>
        <xdr:cNvSpPr/>
      </xdr:nvSpPr>
      <xdr:spPr>
        <a:xfrm>
          <a:off x="18605500" y="9734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80421</xdr:rowOff>
    </xdr:from>
    <xdr:ext cx="469744" cy="259045"/>
    <xdr:sp macro="" textlink="">
      <xdr:nvSpPr>
        <xdr:cNvPr id="802" name="テキスト ボックス 801"/>
        <xdr:cNvSpPr txBox="1"/>
      </xdr:nvSpPr>
      <xdr:spPr>
        <a:xfrm>
          <a:off x="18421428" y="9510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12624</xdr:rowOff>
    </xdr:from>
    <xdr:to>
      <xdr:col>116</xdr:col>
      <xdr:colOff>114300</xdr:colOff>
      <xdr:row>58</xdr:row>
      <xdr:rowOff>114224</xdr:rowOff>
    </xdr:to>
    <xdr:sp macro="" textlink="">
      <xdr:nvSpPr>
        <xdr:cNvPr id="808" name="楕円 807"/>
        <xdr:cNvSpPr/>
      </xdr:nvSpPr>
      <xdr:spPr>
        <a:xfrm>
          <a:off x="22110700" y="995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162501</xdr:rowOff>
    </xdr:from>
    <xdr:ext cx="469744" cy="259045"/>
    <xdr:sp macro="" textlink="">
      <xdr:nvSpPr>
        <xdr:cNvPr id="809" name="貸付金該当値テキスト"/>
        <xdr:cNvSpPr txBox="1"/>
      </xdr:nvSpPr>
      <xdr:spPr>
        <a:xfrm>
          <a:off x="22212300" y="9935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11938</xdr:rowOff>
    </xdr:from>
    <xdr:to>
      <xdr:col>112</xdr:col>
      <xdr:colOff>38100</xdr:colOff>
      <xdr:row>58</xdr:row>
      <xdr:rowOff>113538</xdr:rowOff>
    </xdr:to>
    <xdr:sp macro="" textlink="">
      <xdr:nvSpPr>
        <xdr:cNvPr id="810" name="楕円 809"/>
        <xdr:cNvSpPr/>
      </xdr:nvSpPr>
      <xdr:spPr>
        <a:xfrm>
          <a:off x="21272500" y="9956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104665</xdr:rowOff>
    </xdr:from>
    <xdr:ext cx="469744" cy="259045"/>
    <xdr:sp macro="" textlink="">
      <xdr:nvSpPr>
        <xdr:cNvPr id="811" name="テキスト ボックス 810"/>
        <xdr:cNvSpPr txBox="1"/>
      </xdr:nvSpPr>
      <xdr:spPr>
        <a:xfrm>
          <a:off x="21088428" y="10048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7176</xdr:rowOff>
    </xdr:from>
    <xdr:to>
      <xdr:col>107</xdr:col>
      <xdr:colOff>101600</xdr:colOff>
      <xdr:row>58</xdr:row>
      <xdr:rowOff>108776</xdr:rowOff>
    </xdr:to>
    <xdr:sp macro="" textlink="">
      <xdr:nvSpPr>
        <xdr:cNvPr id="812" name="楕円 811"/>
        <xdr:cNvSpPr/>
      </xdr:nvSpPr>
      <xdr:spPr>
        <a:xfrm>
          <a:off x="20383500" y="995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99903</xdr:rowOff>
    </xdr:from>
    <xdr:ext cx="469744" cy="259045"/>
    <xdr:sp macro="" textlink="">
      <xdr:nvSpPr>
        <xdr:cNvPr id="813" name="テキスト ボックス 812"/>
        <xdr:cNvSpPr txBox="1"/>
      </xdr:nvSpPr>
      <xdr:spPr>
        <a:xfrm>
          <a:off x="20199428" y="1004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7633</xdr:rowOff>
    </xdr:from>
    <xdr:to>
      <xdr:col>102</xdr:col>
      <xdr:colOff>165100</xdr:colOff>
      <xdr:row>58</xdr:row>
      <xdr:rowOff>109233</xdr:rowOff>
    </xdr:to>
    <xdr:sp macro="" textlink="">
      <xdr:nvSpPr>
        <xdr:cNvPr id="814" name="楕円 813"/>
        <xdr:cNvSpPr/>
      </xdr:nvSpPr>
      <xdr:spPr>
        <a:xfrm>
          <a:off x="19494500" y="995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100360</xdr:rowOff>
    </xdr:from>
    <xdr:ext cx="469744" cy="259045"/>
    <xdr:sp macro="" textlink="">
      <xdr:nvSpPr>
        <xdr:cNvPr id="815" name="テキスト ボックス 814"/>
        <xdr:cNvSpPr txBox="1"/>
      </xdr:nvSpPr>
      <xdr:spPr>
        <a:xfrm>
          <a:off x="19310428" y="10044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9347</xdr:rowOff>
    </xdr:from>
    <xdr:to>
      <xdr:col>98</xdr:col>
      <xdr:colOff>38100</xdr:colOff>
      <xdr:row>58</xdr:row>
      <xdr:rowOff>110947</xdr:rowOff>
    </xdr:to>
    <xdr:sp macro="" textlink="">
      <xdr:nvSpPr>
        <xdr:cNvPr id="816" name="楕円 815"/>
        <xdr:cNvSpPr/>
      </xdr:nvSpPr>
      <xdr:spPr>
        <a:xfrm>
          <a:off x="18605500" y="995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102074</xdr:rowOff>
    </xdr:from>
    <xdr:ext cx="469744" cy="259045"/>
    <xdr:sp macro="" textlink="">
      <xdr:nvSpPr>
        <xdr:cNvPr id="817" name="テキスト ボックス 816"/>
        <xdr:cNvSpPr txBox="1"/>
      </xdr:nvSpPr>
      <xdr:spPr>
        <a:xfrm>
          <a:off x="18421428" y="10046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8" name="テキスト ボックス 827"/>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6" name="テキスト ボックス 835"/>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38" name="テキスト ボックス 837"/>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40" name="テキスト ボックス 839"/>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2" name="テキスト ボックス 841"/>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23571</xdr:rowOff>
    </xdr:from>
    <xdr:to>
      <xdr:col>116</xdr:col>
      <xdr:colOff>62864</xdr:colOff>
      <xdr:row>79</xdr:row>
      <xdr:rowOff>16681</xdr:rowOff>
    </xdr:to>
    <xdr:cxnSp macro="">
      <xdr:nvCxnSpPr>
        <xdr:cNvPr id="844" name="直線コネクタ 843"/>
        <xdr:cNvCxnSpPr/>
      </xdr:nvCxnSpPr>
      <xdr:spPr>
        <a:xfrm flipV="1">
          <a:off x="22159595" y="12196521"/>
          <a:ext cx="1269" cy="1364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20508</xdr:rowOff>
    </xdr:from>
    <xdr:ext cx="534377" cy="259045"/>
    <xdr:sp macro="" textlink="">
      <xdr:nvSpPr>
        <xdr:cNvPr id="845" name="繰出金最小値テキスト"/>
        <xdr:cNvSpPr txBox="1"/>
      </xdr:nvSpPr>
      <xdr:spPr>
        <a:xfrm>
          <a:off x="22212300" y="13565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16681</xdr:rowOff>
    </xdr:from>
    <xdr:to>
      <xdr:col>116</xdr:col>
      <xdr:colOff>152400</xdr:colOff>
      <xdr:row>79</xdr:row>
      <xdr:rowOff>16681</xdr:rowOff>
    </xdr:to>
    <xdr:cxnSp macro="">
      <xdr:nvCxnSpPr>
        <xdr:cNvPr id="846" name="直線コネクタ 845"/>
        <xdr:cNvCxnSpPr/>
      </xdr:nvCxnSpPr>
      <xdr:spPr>
        <a:xfrm>
          <a:off x="22072600" y="1356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141698</xdr:rowOff>
    </xdr:from>
    <xdr:ext cx="534377" cy="259045"/>
    <xdr:sp macro="" textlink="">
      <xdr:nvSpPr>
        <xdr:cNvPr id="847" name="繰出金最大値テキスト"/>
        <xdr:cNvSpPr txBox="1"/>
      </xdr:nvSpPr>
      <xdr:spPr>
        <a:xfrm>
          <a:off x="22212300" y="1197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23571</xdr:rowOff>
    </xdr:from>
    <xdr:to>
      <xdr:col>116</xdr:col>
      <xdr:colOff>152400</xdr:colOff>
      <xdr:row>71</xdr:row>
      <xdr:rowOff>23571</xdr:rowOff>
    </xdr:to>
    <xdr:cxnSp macro="">
      <xdr:nvCxnSpPr>
        <xdr:cNvPr id="848" name="直線コネクタ 847"/>
        <xdr:cNvCxnSpPr/>
      </xdr:nvCxnSpPr>
      <xdr:spPr>
        <a:xfrm>
          <a:off x="22072600" y="12196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51885</xdr:rowOff>
    </xdr:from>
    <xdr:to>
      <xdr:col>116</xdr:col>
      <xdr:colOff>63500</xdr:colOff>
      <xdr:row>77</xdr:row>
      <xdr:rowOff>73896</xdr:rowOff>
    </xdr:to>
    <xdr:cxnSp macro="">
      <xdr:nvCxnSpPr>
        <xdr:cNvPr id="849" name="直線コネクタ 848"/>
        <xdr:cNvCxnSpPr/>
      </xdr:nvCxnSpPr>
      <xdr:spPr>
        <a:xfrm flipV="1">
          <a:off x="21323300" y="13253535"/>
          <a:ext cx="838200" cy="2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47541</xdr:rowOff>
    </xdr:from>
    <xdr:ext cx="534377" cy="259045"/>
    <xdr:sp macro="" textlink="">
      <xdr:nvSpPr>
        <xdr:cNvPr id="850" name="繰出金平均値テキスト"/>
        <xdr:cNvSpPr txBox="1"/>
      </xdr:nvSpPr>
      <xdr:spPr>
        <a:xfrm>
          <a:off x="22212300" y="12906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24664</xdr:rowOff>
    </xdr:from>
    <xdr:to>
      <xdr:col>116</xdr:col>
      <xdr:colOff>114300</xdr:colOff>
      <xdr:row>76</xdr:row>
      <xdr:rowOff>126264</xdr:rowOff>
    </xdr:to>
    <xdr:sp macro="" textlink="">
      <xdr:nvSpPr>
        <xdr:cNvPr id="851" name="フローチャート: 判断 850"/>
        <xdr:cNvSpPr/>
      </xdr:nvSpPr>
      <xdr:spPr>
        <a:xfrm>
          <a:off x="22110700" y="13054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73896</xdr:rowOff>
    </xdr:from>
    <xdr:to>
      <xdr:col>111</xdr:col>
      <xdr:colOff>177800</xdr:colOff>
      <xdr:row>77</xdr:row>
      <xdr:rowOff>80950</xdr:rowOff>
    </xdr:to>
    <xdr:cxnSp macro="">
      <xdr:nvCxnSpPr>
        <xdr:cNvPr id="852" name="直線コネクタ 851"/>
        <xdr:cNvCxnSpPr/>
      </xdr:nvCxnSpPr>
      <xdr:spPr>
        <a:xfrm flipV="1">
          <a:off x="20434300" y="13275546"/>
          <a:ext cx="889000" cy="7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31325</xdr:rowOff>
    </xdr:from>
    <xdr:to>
      <xdr:col>112</xdr:col>
      <xdr:colOff>38100</xdr:colOff>
      <xdr:row>76</xdr:row>
      <xdr:rowOff>132925</xdr:rowOff>
    </xdr:to>
    <xdr:sp macro="" textlink="">
      <xdr:nvSpPr>
        <xdr:cNvPr id="853" name="フローチャート: 判断 852"/>
        <xdr:cNvSpPr/>
      </xdr:nvSpPr>
      <xdr:spPr>
        <a:xfrm>
          <a:off x="21272500" y="13061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149452</xdr:rowOff>
    </xdr:from>
    <xdr:ext cx="534377" cy="259045"/>
    <xdr:sp macro="" textlink="">
      <xdr:nvSpPr>
        <xdr:cNvPr id="854" name="テキスト ボックス 853"/>
        <xdr:cNvSpPr txBox="1"/>
      </xdr:nvSpPr>
      <xdr:spPr>
        <a:xfrm>
          <a:off x="21056111" y="128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80950</xdr:rowOff>
    </xdr:from>
    <xdr:to>
      <xdr:col>107</xdr:col>
      <xdr:colOff>50800</xdr:colOff>
      <xdr:row>78</xdr:row>
      <xdr:rowOff>3421</xdr:rowOff>
    </xdr:to>
    <xdr:cxnSp macro="">
      <xdr:nvCxnSpPr>
        <xdr:cNvPr id="855" name="直線コネクタ 854"/>
        <xdr:cNvCxnSpPr/>
      </xdr:nvCxnSpPr>
      <xdr:spPr>
        <a:xfrm flipV="1">
          <a:off x="19545300" y="13282600"/>
          <a:ext cx="889000" cy="9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35897</xdr:rowOff>
    </xdr:from>
    <xdr:to>
      <xdr:col>107</xdr:col>
      <xdr:colOff>101600</xdr:colOff>
      <xdr:row>76</xdr:row>
      <xdr:rowOff>137497</xdr:rowOff>
    </xdr:to>
    <xdr:sp macro="" textlink="">
      <xdr:nvSpPr>
        <xdr:cNvPr id="856" name="フローチャート: 判断 855"/>
        <xdr:cNvSpPr/>
      </xdr:nvSpPr>
      <xdr:spPr>
        <a:xfrm>
          <a:off x="20383500" y="1306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154025</xdr:rowOff>
    </xdr:from>
    <xdr:ext cx="534377" cy="259045"/>
    <xdr:sp macro="" textlink="">
      <xdr:nvSpPr>
        <xdr:cNvPr id="857" name="テキスト ボックス 856"/>
        <xdr:cNvSpPr txBox="1"/>
      </xdr:nvSpPr>
      <xdr:spPr>
        <a:xfrm>
          <a:off x="20167111" y="1284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3421</xdr:rowOff>
    </xdr:from>
    <xdr:to>
      <xdr:col>102</xdr:col>
      <xdr:colOff>114300</xdr:colOff>
      <xdr:row>78</xdr:row>
      <xdr:rowOff>32029</xdr:rowOff>
    </xdr:to>
    <xdr:cxnSp macro="">
      <xdr:nvCxnSpPr>
        <xdr:cNvPr id="858" name="直線コネクタ 857"/>
        <xdr:cNvCxnSpPr/>
      </xdr:nvCxnSpPr>
      <xdr:spPr>
        <a:xfrm flipV="1">
          <a:off x="18656300" y="13376521"/>
          <a:ext cx="889000" cy="2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117770</xdr:rowOff>
    </xdr:from>
    <xdr:to>
      <xdr:col>102</xdr:col>
      <xdr:colOff>165100</xdr:colOff>
      <xdr:row>77</xdr:row>
      <xdr:rowOff>47920</xdr:rowOff>
    </xdr:to>
    <xdr:sp macro="" textlink="">
      <xdr:nvSpPr>
        <xdr:cNvPr id="859" name="フローチャート: 判断 858"/>
        <xdr:cNvSpPr/>
      </xdr:nvSpPr>
      <xdr:spPr>
        <a:xfrm>
          <a:off x="19494500" y="1314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64446</xdr:rowOff>
    </xdr:from>
    <xdr:ext cx="534377" cy="259045"/>
    <xdr:sp macro="" textlink="">
      <xdr:nvSpPr>
        <xdr:cNvPr id="860" name="テキスト ボックス 859"/>
        <xdr:cNvSpPr txBox="1"/>
      </xdr:nvSpPr>
      <xdr:spPr>
        <a:xfrm>
          <a:off x="19278111" y="1292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148957</xdr:rowOff>
    </xdr:from>
    <xdr:to>
      <xdr:col>98</xdr:col>
      <xdr:colOff>38100</xdr:colOff>
      <xdr:row>77</xdr:row>
      <xdr:rowOff>79107</xdr:rowOff>
    </xdr:to>
    <xdr:sp macro="" textlink="">
      <xdr:nvSpPr>
        <xdr:cNvPr id="861" name="フローチャート: 判断 860"/>
        <xdr:cNvSpPr/>
      </xdr:nvSpPr>
      <xdr:spPr>
        <a:xfrm>
          <a:off x="18605500" y="1317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95634</xdr:rowOff>
    </xdr:from>
    <xdr:ext cx="534377" cy="259045"/>
    <xdr:sp macro="" textlink="">
      <xdr:nvSpPr>
        <xdr:cNvPr id="862" name="テキスト ボックス 861"/>
        <xdr:cNvSpPr txBox="1"/>
      </xdr:nvSpPr>
      <xdr:spPr>
        <a:xfrm>
          <a:off x="18389111" y="12954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1085</xdr:rowOff>
    </xdr:from>
    <xdr:to>
      <xdr:col>116</xdr:col>
      <xdr:colOff>114300</xdr:colOff>
      <xdr:row>77</xdr:row>
      <xdr:rowOff>102685</xdr:rowOff>
    </xdr:to>
    <xdr:sp macro="" textlink="">
      <xdr:nvSpPr>
        <xdr:cNvPr id="868" name="楕円 867"/>
        <xdr:cNvSpPr/>
      </xdr:nvSpPr>
      <xdr:spPr>
        <a:xfrm>
          <a:off x="22110700" y="1320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150962</xdr:rowOff>
    </xdr:from>
    <xdr:ext cx="534377" cy="259045"/>
    <xdr:sp macro="" textlink="">
      <xdr:nvSpPr>
        <xdr:cNvPr id="869" name="繰出金該当値テキスト"/>
        <xdr:cNvSpPr txBox="1"/>
      </xdr:nvSpPr>
      <xdr:spPr>
        <a:xfrm>
          <a:off x="22212300" y="1318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23096</xdr:rowOff>
    </xdr:from>
    <xdr:to>
      <xdr:col>112</xdr:col>
      <xdr:colOff>38100</xdr:colOff>
      <xdr:row>77</xdr:row>
      <xdr:rowOff>124696</xdr:rowOff>
    </xdr:to>
    <xdr:sp macro="" textlink="">
      <xdr:nvSpPr>
        <xdr:cNvPr id="870" name="楕円 869"/>
        <xdr:cNvSpPr/>
      </xdr:nvSpPr>
      <xdr:spPr>
        <a:xfrm>
          <a:off x="21272500" y="1322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115823</xdr:rowOff>
    </xdr:from>
    <xdr:ext cx="534377" cy="259045"/>
    <xdr:sp macro="" textlink="">
      <xdr:nvSpPr>
        <xdr:cNvPr id="871" name="テキスト ボックス 870"/>
        <xdr:cNvSpPr txBox="1"/>
      </xdr:nvSpPr>
      <xdr:spPr>
        <a:xfrm>
          <a:off x="21056111" y="13317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30150</xdr:rowOff>
    </xdr:from>
    <xdr:to>
      <xdr:col>107</xdr:col>
      <xdr:colOff>101600</xdr:colOff>
      <xdr:row>77</xdr:row>
      <xdr:rowOff>131750</xdr:rowOff>
    </xdr:to>
    <xdr:sp macro="" textlink="">
      <xdr:nvSpPr>
        <xdr:cNvPr id="872" name="楕円 871"/>
        <xdr:cNvSpPr/>
      </xdr:nvSpPr>
      <xdr:spPr>
        <a:xfrm>
          <a:off x="20383500" y="1323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122877</xdr:rowOff>
    </xdr:from>
    <xdr:ext cx="534377" cy="259045"/>
    <xdr:sp macro="" textlink="">
      <xdr:nvSpPr>
        <xdr:cNvPr id="873" name="テキスト ボックス 872"/>
        <xdr:cNvSpPr txBox="1"/>
      </xdr:nvSpPr>
      <xdr:spPr>
        <a:xfrm>
          <a:off x="20167111" y="1332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124071</xdr:rowOff>
    </xdr:from>
    <xdr:to>
      <xdr:col>102</xdr:col>
      <xdr:colOff>165100</xdr:colOff>
      <xdr:row>78</xdr:row>
      <xdr:rowOff>54221</xdr:rowOff>
    </xdr:to>
    <xdr:sp macro="" textlink="">
      <xdr:nvSpPr>
        <xdr:cNvPr id="874" name="楕円 873"/>
        <xdr:cNvSpPr/>
      </xdr:nvSpPr>
      <xdr:spPr>
        <a:xfrm>
          <a:off x="19494500" y="1332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45348</xdr:rowOff>
    </xdr:from>
    <xdr:ext cx="534377" cy="259045"/>
    <xdr:sp macro="" textlink="">
      <xdr:nvSpPr>
        <xdr:cNvPr id="875" name="テキスト ボックス 874"/>
        <xdr:cNvSpPr txBox="1"/>
      </xdr:nvSpPr>
      <xdr:spPr>
        <a:xfrm>
          <a:off x="19278111" y="1341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152679</xdr:rowOff>
    </xdr:from>
    <xdr:to>
      <xdr:col>98</xdr:col>
      <xdr:colOff>38100</xdr:colOff>
      <xdr:row>78</xdr:row>
      <xdr:rowOff>82829</xdr:rowOff>
    </xdr:to>
    <xdr:sp macro="" textlink="">
      <xdr:nvSpPr>
        <xdr:cNvPr id="876" name="楕円 875"/>
        <xdr:cNvSpPr/>
      </xdr:nvSpPr>
      <xdr:spPr>
        <a:xfrm>
          <a:off x="18605500" y="1335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73956</xdr:rowOff>
    </xdr:from>
    <xdr:ext cx="534377" cy="259045"/>
    <xdr:sp macro="" textlink="">
      <xdr:nvSpPr>
        <xdr:cNvPr id="877" name="テキスト ボックス 876"/>
        <xdr:cNvSpPr txBox="1"/>
      </xdr:nvSpPr>
      <xdr:spPr>
        <a:xfrm>
          <a:off x="18389111" y="1344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年度の住民一人当たりの歳出額は</a:t>
          </a:r>
          <a:r>
            <a:rPr kumimoji="1" lang="en-US" altLang="ja-JP" sz="1300">
              <a:latin typeface="ＭＳ Ｐゴシック" panose="020B0600070205080204" pitchFamily="50" charset="-128"/>
              <a:ea typeface="ＭＳ Ｐゴシック" panose="020B0600070205080204" pitchFamily="50" charset="-128"/>
            </a:rPr>
            <a:t>322,897</a:t>
          </a:r>
          <a:r>
            <a:rPr kumimoji="1" lang="ja-JP" altLang="en-US" sz="1300">
              <a:latin typeface="ＭＳ Ｐゴシック" panose="020B0600070205080204" pitchFamily="50" charset="-128"/>
              <a:ea typeface="ＭＳ Ｐゴシック" panose="020B0600070205080204" pitchFamily="50" charset="-128"/>
            </a:rPr>
            <a:t>円であり、平成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年度と比較して</a:t>
          </a:r>
          <a:r>
            <a:rPr kumimoji="1" lang="en-US" altLang="ja-JP" sz="1300">
              <a:latin typeface="ＭＳ Ｐゴシック" panose="020B0600070205080204" pitchFamily="50" charset="-128"/>
              <a:ea typeface="ＭＳ Ｐゴシック" panose="020B0600070205080204" pitchFamily="50" charset="-128"/>
            </a:rPr>
            <a:t>9,048</a:t>
          </a:r>
          <a:r>
            <a:rPr kumimoji="1" lang="ja-JP" altLang="en-US" sz="1300">
              <a:latin typeface="ＭＳ Ｐゴシック" panose="020B0600070205080204" pitchFamily="50" charset="-128"/>
              <a:ea typeface="ＭＳ Ｐゴシック" panose="020B0600070205080204" pitchFamily="50" charset="-128"/>
            </a:rPr>
            <a:t>円増加したものの、類似団体と比較すると、本市の歳出は総じて少ないが、中でも、人件費、維持補修費、扶助費、普通建設事業費（うち新規整備）、公債費等の歳出が少ない傾向にある。</a:t>
          </a:r>
        </a:p>
        <a:p>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52,504</a:t>
          </a:r>
          <a:r>
            <a:rPr kumimoji="1" lang="ja-JP" altLang="en-US" sz="1300">
              <a:latin typeface="ＭＳ Ｐゴシック" panose="020B0600070205080204" pitchFamily="50" charset="-128"/>
              <a:ea typeface="ＭＳ Ｐゴシック" panose="020B0600070205080204" pitchFamily="50" charset="-128"/>
            </a:rPr>
            <a:t>円となっており、類似団体と比較して一人当たりのコストは低い水準にある。今後も引き続き、適正な給与水準の確保と総人件費の抑制を図るとともに、定員の適正化に努める。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年度との比較では、普通建設事業費（うち更新整備）が大きく増加し、前年度と比較して</a:t>
          </a:r>
          <a:r>
            <a:rPr kumimoji="1" lang="en-US" altLang="ja-JP" sz="1300">
              <a:latin typeface="ＭＳ Ｐゴシック" panose="020B0600070205080204" pitchFamily="50" charset="-128"/>
              <a:ea typeface="ＭＳ Ｐゴシック" panose="020B0600070205080204" pitchFamily="50" charset="-128"/>
            </a:rPr>
            <a:t>9,162</a:t>
          </a:r>
          <a:r>
            <a:rPr kumimoji="1" lang="ja-JP" altLang="en-US" sz="1300">
              <a:latin typeface="ＭＳ Ｐゴシック" panose="020B0600070205080204" pitchFamily="50" charset="-128"/>
              <a:ea typeface="ＭＳ Ｐゴシック" panose="020B0600070205080204" pitchFamily="50" charset="-128"/>
            </a:rPr>
            <a:t>円増加した。増加の主な要因は、市営西口住宅や陸上競技場の改築工事によるもののほか、小中学校の環境整備としての校舎等の大規模改造事業等によるものである。また類似団体と比較すると、</a:t>
          </a:r>
          <a:r>
            <a:rPr kumimoji="1" lang="en-US" altLang="ja-JP" sz="1300">
              <a:latin typeface="ＭＳ Ｐゴシック" panose="020B0600070205080204" pitchFamily="50" charset="-128"/>
              <a:ea typeface="ＭＳ Ｐゴシック" panose="020B0600070205080204" pitchFamily="50" charset="-128"/>
            </a:rPr>
            <a:t>8,785</a:t>
          </a:r>
          <a:r>
            <a:rPr kumimoji="1" lang="ja-JP" altLang="en-US" sz="1300">
              <a:latin typeface="ＭＳ Ｐゴシック" panose="020B0600070205080204" pitchFamily="50" charset="-128"/>
              <a:ea typeface="ＭＳ Ｐゴシック" panose="020B0600070205080204" pitchFamily="50" charset="-128"/>
            </a:rPr>
            <a:t>円上回っており、施設の老朽化対策に要する費用の増加が今後も見込まれる。また、扶助費や繰出金については、類似団体の平均を下回っているものの、近年増加傾向にあり、後期高齢者医療等の社会保障に関する費用が増加していることが主な要因である。</a:t>
          </a:r>
        </a:p>
        <a:p>
          <a:r>
            <a:rPr kumimoji="1" lang="ja-JP" altLang="en-US" sz="1300">
              <a:latin typeface="ＭＳ Ｐゴシック" panose="020B0600070205080204" pitchFamily="50" charset="-128"/>
              <a:ea typeface="ＭＳ Ｐゴシック" panose="020B0600070205080204" pitchFamily="50" charset="-128"/>
            </a:rPr>
            <a:t>住民一人当たりのコストが少ないことは、限られた財源をバランスよく配分しているといえるが、反面これは費用面から見た住民サービスが少ないとも捉えられるので、今後も財源の確保に努めるとともに、住民サービスの向上を図る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20501</xdr:rowOff>
    </xdr:from>
    <xdr:to>
      <xdr:col>24</xdr:col>
      <xdr:colOff>62865</xdr:colOff>
      <xdr:row>38</xdr:row>
      <xdr:rowOff>156028</xdr:rowOff>
    </xdr:to>
    <xdr:cxnSp macro="">
      <xdr:nvCxnSpPr>
        <xdr:cNvPr id="58" name="直線コネクタ 57"/>
        <xdr:cNvCxnSpPr/>
      </xdr:nvCxnSpPr>
      <xdr:spPr>
        <a:xfrm flipV="1">
          <a:off x="4633595" y="5335451"/>
          <a:ext cx="1270" cy="1335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159855</xdr:rowOff>
    </xdr:from>
    <xdr:ext cx="469744" cy="259045"/>
    <xdr:sp macro="" textlink="">
      <xdr:nvSpPr>
        <xdr:cNvPr id="59" name="議会費最小値テキスト"/>
        <xdr:cNvSpPr txBox="1"/>
      </xdr:nvSpPr>
      <xdr:spPr>
        <a:xfrm>
          <a:off x="4686300"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156028</xdr:rowOff>
    </xdr:from>
    <xdr:to>
      <xdr:col>24</xdr:col>
      <xdr:colOff>152400</xdr:colOff>
      <xdr:row>38</xdr:row>
      <xdr:rowOff>156028</xdr:rowOff>
    </xdr:to>
    <xdr:cxnSp macro="">
      <xdr:nvCxnSpPr>
        <xdr:cNvPr id="60" name="直線コネクタ 59"/>
        <xdr:cNvCxnSpPr/>
      </xdr:nvCxnSpPr>
      <xdr:spPr>
        <a:xfrm>
          <a:off x="4546600" y="667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138628</xdr:rowOff>
    </xdr:from>
    <xdr:ext cx="469744" cy="259045"/>
    <xdr:sp macro="" textlink="">
      <xdr:nvSpPr>
        <xdr:cNvPr id="61" name="議会費最大値テキスト"/>
        <xdr:cNvSpPr txBox="1"/>
      </xdr:nvSpPr>
      <xdr:spPr>
        <a:xfrm>
          <a:off x="4686300" y="5110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20501</xdr:rowOff>
    </xdr:from>
    <xdr:to>
      <xdr:col>24</xdr:col>
      <xdr:colOff>152400</xdr:colOff>
      <xdr:row>31</xdr:row>
      <xdr:rowOff>20501</xdr:rowOff>
    </xdr:to>
    <xdr:cxnSp macro="">
      <xdr:nvCxnSpPr>
        <xdr:cNvPr id="62" name="直線コネクタ 61"/>
        <xdr:cNvCxnSpPr/>
      </xdr:nvCxnSpPr>
      <xdr:spPr>
        <a:xfrm>
          <a:off x="4546600" y="5335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168547</xdr:rowOff>
    </xdr:from>
    <xdr:to>
      <xdr:col>24</xdr:col>
      <xdr:colOff>63500</xdr:colOff>
      <xdr:row>36</xdr:row>
      <xdr:rowOff>59146</xdr:rowOff>
    </xdr:to>
    <xdr:cxnSp macro="">
      <xdr:nvCxnSpPr>
        <xdr:cNvPr id="63" name="直線コネクタ 62"/>
        <xdr:cNvCxnSpPr/>
      </xdr:nvCxnSpPr>
      <xdr:spPr>
        <a:xfrm>
          <a:off x="3797300" y="6169297"/>
          <a:ext cx="8382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40476</xdr:rowOff>
    </xdr:from>
    <xdr:ext cx="469744" cy="259045"/>
    <xdr:sp macro="" textlink="">
      <xdr:nvSpPr>
        <xdr:cNvPr id="64" name="議会費平均値テキスト"/>
        <xdr:cNvSpPr txBox="1"/>
      </xdr:nvSpPr>
      <xdr:spPr>
        <a:xfrm>
          <a:off x="4686300" y="5869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17599</xdr:rowOff>
    </xdr:from>
    <xdr:to>
      <xdr:col>24</xdr:col>
      <xdr:colOff>114300</xdr:colOff>
      <xdr:row>35</xdr:row>
      <xdr:rowOff>119199</xdr:rowOff>
    </xdr:to>
    <xdr:sp macro="" textlink="">
      <xdr:nvSpPr>
        <xdr:cNvPr id="65" name="フローチャート: 判断 64"/>
        <xdr:cNvSpPr/>
      </xdr:nvSpPr>
      <xdr:spPr>
        <a:xfrm>
          <a:off x="45847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65133</xdr:rowOff>
    </xdr:from>
    <xdr:to>
      <xdr:col>19</xdr:col>
      <xdr:colOff>177800</xdr:colOff>
      <xdr:row>35</xdr:row>
      <xdr:rowOff>168547</xdr:rowOff>
    </xdr:to>
    <xdr:cxnSp macro="">
      <xdr:nvCxnSpPr>
        <xdr:cNvPr id="66" name="直線コネクタ 65"/>
        <xdr:cNvCxnSpPr/>
      </xdr:nvCxnSpPr>
      <xdr:spPr>
        <a:xfrm>
          <a:off x="2908300" y="6065883"/>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135726</xdr:rowOff>
    </xdr:from>
    <xdr:ext cx="469744" cy="259045"/>
    <xdr:sp macro="" textlink="">
      <xdr:nvSpPr>
        <xdr:cNvPr id="68" name="テキスト ボックス 67"/>
        <xdr:cNvSpPr txBox="1"/>
      </xdr:nvSpPr>
      <xdr:spPr>
        <a:xfrm>
          <a:off x="3562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65133</xdr:rowOff>
    </xdr:from>
    <xdr:to>
      <xdr:col>15</xdr:col>
      <xdr:colOff>50800</xdr:colOff>
      <xdr:row>36</xdr:row>
      <xdr:rowOff>7983</xdr:rowOff>
    </xdr:to>
    <xdr:cxnSp macro="">
      <xdr:nvCxnSpPr>
        <xdr:cNvPr id="69" name="直線コネクタ 68"/>
        <xdr:cNvCxnSpPr/>
      </xdr:nvCxnSpPr>
      <xdr:spPr>
        <a:xfrm flipV="1">
          <a:off x="2019300" y="6065883"/>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51889</xdr:rowOff>
    </xdr:from>
    <xdr:to>
      <xdr:col>15</xdr:col>
      <xdr:colOff>101600</xdr:colOff>
      <xdr:row>34</xdr:row>
      <xdr:rowOff>153489</xdr:rowOff>
    </xdr:to>
    <xdr:sp macro="" textlink="">
      <xdr:nvSpPr>
        <xdr:cNvPr id="70" name="フローチャート: 判断 69"/>
        <xdr:cNvSpPr/>
      </xdr:nvSpPr>
      <xdr:spPr>
        <a:xfrm>
          <a:off x="2857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170016</xdr:rowOff>
    </xdr:from>
    <xdr:ext cx="469744" cy="259045"/>
    <xdr:sp macro="" textlink="">
      <xdr:nvSpPr>
        <xdr:cNvPr id="71" name="テキスト ボックス 70"/>
        <xdr:cNvSpPr txBox="1"/>
      </xdr:nvSpPr>
      <xdr:spPr>
        <a:xfrm>
          <a:off x="2673428" y="5656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7983</xdr:rowOff>
    </xdr:from>
    <xdr:to>
      <xdr:col>10</xdr:col>
      <xdr:colOff>114300</xdr:colOff>
      <xdr:row>36</xdr:row>
      <xdr:rowOff>39551</xdr:rowOff>
    </xdr:to>
    <xdr:cxnSp macro="">
      <xdr:nvCxnSpPr>
        <xdr:cNvPr id="72" name="直線コネクタ 71"/>
        <xdr:cNvCxnSpPr/>
      </xdr:nvCxnSpPr>
      <xdr:spPr>
        <a:xfrm flipV="1">
          <a:off x="1130300" y="6180183"/>
          <a:ext cx="889000" cy="3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93254</xdr:rowOff>
    </xdr:from>
    <xdr:to>
      <xdr:col>10</xdr:col>
      <xdr:colOff>165100</xdr:colOff>
      <xdr:row>35</xdr:row>
      <xdr:rowOff>23404</xdr:rowOff>
    </xdr:to>
    <xdr:sp macro="" textlink="">
      <xdr:nvSpPr>
        <xdr:cNvPr id="73" name="フローチャート: 判断 72"/>
        <xdr:cNvSpPr/>
      </xdr:nvSpPr>
      <xdr:spPr>
        <a:xfrm>
          <a:off x="1968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39931</xdr:rowOff>
    </xdr:from>
    <xdr:ext cx="469744" cy="259045"/>
    <xdr:sp macro="" textlink="">
      <xdr:nvSpPr>
        <xdr:cNvPr id="74" name="テキスト ボックス 73"/>
        <xdr:cNvSpPr txBox="1"/>
      </xdr:nvSpPr>
      <xdr:spPr>
        <a:xfrm>
          <a:off x="1784428" y="569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112849</xdr:rowOff>
    </xdr:from>
    <xdr:to>
      <xdr:col>6</xdr:col>
      <xdr:colOff>38100</xdr:colOff>
      <xdr:row>35</xdr:row>
      <xdr:rowOff>42999</xdr:rowOff>
    </xdr:to>
    <xdr:sp macro="" textlink="">
      <xdr:nvSpPr>
        <xdr:cNvPr id="75" name="フローチャート: 判断 74"/>
        <xdr:cNvSpPr/>
      </xdr:nvSpPr>
      <xdr:spPr>
        <a:xfrm>
          <a:off x="1079500" y="5942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59526</xdr:rowOff>
    </xdr:from>
    <xdr:ext cx="469744" cy="259045"/>
    <xdr:sp macro="" textlink="">
      <xdr:nvSpPr>
        <xdr:cNvPr id="76" name="テキスト ボックス 75"/>
        <xdr:cNvSpPr txBox="1"/>
      </xdr:nvSpPr>
      <xdr:spPr>
        <a:xfrm>
          <a:off x="895428" y="571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8346</xdr:rowOff>
    </xdr:from>
    <xdr:to>
      <xdr:col>24</xdr:col>
      <xdr:colOff>114300</xdr:colOff>
      <xdr:row>36</xdr:row>
      <xdr:rowOff>109946</xdr:rowOff>
    </xdr:to>
    <xdr:sp macro="" textlink="">
      <xdr:nvSpPr>
        <xdr:cNvPr id="82" name="楕円 81"/>
        <xdr:cNvSpPr/>
      </xdr:nvSpPr>
      <xdr:spPr>
        <a:xfrm>
          <a:off x="4584700" y="618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158223</xdr:rowOff>
    </xdr:from>
    <xdr:ext cx="469744" cy="259045"/>
    <xdr:sp macro="" textlink="">
      <xdr:nvSpPr>
        <xdr:cNvPr id="83" name="議会費該当値テキスト"/>
        <xdr:cNvSpPr txBox="1"/>
      </xdr:nvSpPr>
      <xdr:spPr>
        <a:xfrm>
          <a:off x="4686300" y="615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117747</xdr:rowOff>
    </xdr:from>
    <xdr:to>
      <xdr:col>20</xdr:col>
      <xdr:colOff>38100</xdr:colOff>
      <xdr:row>36</xdr:row>
      <xdr:rowOff>47897</xdr:rowOff>
    </xdr:to>
    <xdr:sp macro="" textlink="">
      <xdr:nvSpPr>
        <xdr:cNvPr id="84" name="楕円 83"/>
        <xdr:cNvSpPr/>
      </xdr:nvSpPr>
      <xdr:spPr>
        <a:xfrm>
          <a:off x="3746500" y="61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39024</xdr:rowOff>
    </xdr:from>
    <xdr:ext cx="469744" cy="259045"/>
    <xdr:sp macro="" textlink="">
      <xdr:nvSpPr>
        <xdr:cNvPr id="85" name="テキスト ボックス 84"/>
        <xdr:cNvSpPr txBox="1"/>
      </xdr:nvSpPr>
      <xdr:spPr>
        <a:xfrm>
          <a:off x="3562428" y="621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14333</xdr:rowOff>
    </xdr:from>
    <xdr:to>
      <xdr:col>15</xdr:col>
      <xdr:colOff>101600</xdr:colOff>
      <xdr:row>35</xdr:row>
      <xdr:rowOff>115933</xdr:rowOff>
    </xdr:to>
    <xdr:sp macro="" textlink="">
      <xdr:nvSpPr>
        <xdr:cNvPr id="86" name="楕円 85"/>
        <xdr:cNvSpPr/>
      </xdr:nvSpPr>
      <xdr:spPr>
        <a:xfrm>
          <a:off x="2857500" y="6015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107060</xdr:rowOff>
    </xdr:from>
    <xdr:ext cx="469744" cy="259045"/>
    <xdr:sp macro="" textlink="">
      <xdr:nvSpPr>
        <xdr:cNvPr id="87" name="テキスト ボックス 86"/>
        <xdr:cNvSpPr txBox="1"/>
      </xdr:nvSpPr>
      <xdr:spPr>
        <a:xfrm>
          <a:off x="2673428" y="6107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128633</xdr:rowOff>
    </xdr:from>
    <xdr:to>
      <xdr:col>10</xdr:col>
      <xdr:colOff>165100</xdr:colOff>
      <xdr:row>36</xdr:row>
      <xdr:rowOff>58783</xdr:rowOff>
    </xdr:to>
    <xdr:sp macro="" textlink="">
      <xdr:nvSpPr>
        <xdr:cNvPr id="88" name="楕円 87"/>
        <xdr:cNvSpPr/>
      </xdr:nvSpPr>
      <xdr:spPr>
        <a:xfrm>
          <a:off x="1968500" y="612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49910</xdr:rowOff>
    </xdr:from>
    <xdr:ext cx="469744" cy="259045"/>
    <xdr:sp macro="" textlink="">
      <xdr:nvSpPr>
        <xdr:cNvPr id="89" name="テキスト ボックス 88"/>
        <xdr:cNvSpPr txBox="1"/>
      </xdr:nvSpPr>
      <xdr:spPr>
        <a:xfrm>
          <a:off x="1784428" y="622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160201</xdr:rowOff>
    </xdr:from>
    <xdr:to>
      <xdr:col>6</xdr:col>
      <xdr:colOff>38100</xdr:colOff>
      <xdr:row>36</xdr:row>
      <xdr:rowOff>90351</xdr:rowOff>
    </xdr:to>
    <xdr:sp macro="" textlink="">
      <xdr:nvSpPr>
        <xdr:cNvPr id="90" name="楕円 89"/>
        <xdr:cNvSpPr/>
      </xdr:nvSpPr>
      <xdr:spPr>
        <a:xfrm>
          <a:off x="1079500" y="6160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81478</xdr:rowOff>
    </xdr:from>
    <xdr:ext cx="469744" cy="259045"/>
    <xdr:sp macro="" textlink="">
      <xdr:nvSpPr>
        <xdr:cNvPr id="91" name="テキスト ボックス 90"/>
        <xdr:cNvSpPr txBox="1"/>
      </xdr:nvSpPr>
      <xdr:spPr>
        <a:xfrm>
          <a:off x="895428" y="625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10" name="テキスト ボックス 109"/>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2" name="テキスト ボックス 111"/>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4" name="テキスト ボックス 113"/>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6" name="テキスト ボックス 115"/>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165368</xdr:rowOff>
    </xdr:from>
    <xdr:to>
      <xdr:col>24</xdr:col>
      <xdr:colOff>62865</xdr:colOff>
      <xdr:row>59</xdr:row>
      <xdr:rowOff>20175</xdr:rowOff>
    </xdr:to>
    <xdr:cxnSp macro="">
      <xdr:nvCxnSpPr>
        <xdr:cNvPr id="118" name="直線コネクタ 117"/>
        <xdr:cNvCxnSpPr/>
      </xdr:nvCxnSpPr>
      <xdr:spPr>
        <a:xfrm flipV="1">
          <a:off x="4633595" y="8737868"/>
          <a:ext cx="1270" cy="1397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24002</xdr:rowOff>
    </xdr:from>
    <xdr:ext cx="534377" cy="259045"/>
    <xdr:sp macro="" textlink="">
      <xdr:nvSpPr>
        <xdr:cNvPr id="119" name="総務費最小値テキスト"/>
        <xdr:cNvSpPr txBox="1"/>
      </xdr:nvSpPr>
      <xdr:spPr>
        <a:xfrm>
          <a:off x="4686300" y="10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20175</xdr:rowOff>
    </xdr:from>
    <xdr:to>
      <xdr:col>24</xdr:col>
      <xdr:colOff>152400</xdr:colOff>
      <xdr:row>59</xdr:row>
      <xdr:rowOff>20175</xdr:rowOff>
    </xdr:to>
    <xdr:cxnSp macro="">
      <xdr:nvCxnSpPr>
        <xdr:cNvPr id="120" name="直線コネクタ 119"/>
        <xdr:cNvCxnSpPr/>
      </xdr:nvCxnSpPr>
      <xdr:spPr>
        <a:xfrm>
          <a:off x="4546600" y="10135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112045</xdr:rowOff>
    </xdr:from>
    <xdr:ext cx="534377" cy="259045"/>
    <xdr:sp macro="" textlink="">
      <xdr:nvSpPr>
        <xdr:cNvPr id="121" name="総務費最大値テキスト"/>
        <xdr:cNvSpPr txBox="1"/>
      </xdr:nvSpPr>
      <xdr:spPr>
        <a:xfrm>
          <a:off x="4686300" y="8513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65,214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165368</xdr:rowOff>
    </xdr:from>
    <xdr:to>
      <xdr:col>24</xdr:col>
      <xdr:colOff>152400</xdr:colOff>
      <xdr:row>50</xdr:row>
      <xdr:rowOff>165368</xdr:rowOff>
    </xdr:to>
    <xdr:cxnSp macro="">
      <xdr:nvCxnSpPr>
        <xdr:cNvPr id="122" name="直線コネクタ 121"/>
        <xdr:cNvCxnSpPr/>
      </xdr:nvCxnSpPr>
      <xdr:spPr>
        <a:xfrm>
          <a:off x="4546600" y="8737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145709</xdr:rowOff>
    </xdr:from>
    <xdr:to>
      <xdr:col>24</xdr:col>
      <xdr:colOff>63500</xdr:colOff>
      <xdr:row>59</xdr:row>
      <xdr:rowOff>20175</xdr:rowOff>
    </xdr:to>
    <xdr:cxnSp macro="">
      <xdr:nvCxnSpPr>
        <xdr:cNvPr id="123" name="直線コネクタ 122"/>
        <xdr:cNvCxnSpPr/>
      </xdr:nvCxnSpPr>
      <xdr:spPr>
        <a:xfrm>
          <a:off x="3797300" y="10089809"/>
          <a:ext cx="8382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99041</xdr:rowOff>
    </xdr:from>
    <xdr:ext cx="534377" cy="259045"/>
    <xdr:sp macro="" textlink="">
      <xdr:nvSpPr>
        <xdr:cNvPr id="124" name="総務費平均値テキスト"/>
        <xdr:cNvSpPr txBox="1"/>
      </xdr:nvSpPr>
      <xdr:spPr>
        <a:xfrm>
          <a:off x="4686300" y="952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76164</xdr:rowOff>
    </xdr:from>
    <xdr:to>
      <xdr:col>24</xdr:col>
      <xdr:colOff>114300</xdr:colOff>
      <xdr:row>57</xdr:row>
      <xdr:rowOff>6314</xdr:rowOff>
    </xdr:to>
    <xdr:sp macro="" textlink="">
      <xdr:nvSpPr>
        <xdr:cNvPr id="125" name="フローチャート: 判断 124"/>
        <xdr:cNvSpPr/>
      </xdr:nvSpPr>
      <xdr:spPr>
        <a:xfrm>
          <a:off x="4584700" y="967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100544</xdr:rowOff>
    </xdr:from>
    <xdr:to>
      <xdr:col>19</xdr:col>
      <xdr:colOff>177800</xdr:colOff>
      <xdr:row>58</xdr:row>
      <xdr:rowOff>145709</xdr:rowOff>
    </xdr:to>
    <xdr:cxnSp macro="">
      <xdr:nvCxnSpPr>
        <xdr:cNvPr id="126" name="直線コネクタ 125"/>
        <xdr:cNvCxnSpPr/>
      </xdr:nvCxnSpPr>
      <xdr:spPr>
        <a:xfrm>
          <a:off x="2908300" y="10044644"/>
          <a:ext cx="889000" cy="45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20973</xdr:rowOff>
    </xdr:from>
    <xdr:to>
      <xdr:col>20</xdr:col>
      <xdr:colOff>38100</xdr:colOff>
      <xdr:row>56</xdr:row>
      <xdr:rowOff>122573</xdr:rowOff>
    </xdr:to>
    <xdr:sp macro="" textlink="">
      <xdr:nvSpPr>
        <xdr:cNvPr id="127" name="フローチャート: 判断 126"/>
        <xdr:cNvSpPr/>
      </xdr:nvSpPr>
      <xdr:spPr>
        <a:xfrm>
          <a:off x="3746500" y="9622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139100</xdr:rowOff>
    </xdr:from>
    <xdr:ext cx="534377" cy="259045"/>
    <xdr:sp macro="" textlink="">
      <xdr:nvSpPr>
        <xdr:cNvPr id="128" name="テキスト ボックス 127"/>
        <xdr:cNvSpPr txBox="1"/>
      </xdr:nvSpPr>
      <xdr:spPr>
        <a:xfrm>
          <a:off x="3530111" y="939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100544</xdr:rowOff>
    </xdr:from>
    <xdr:to>
      <xdr:col>15</xdr:col>
      <xdr:colOff>50800</xdr:colOff>
      <xdr:row>59</xdr:row>
      <xdr:rowOff>28111</xdr:rowOff>
    </xdr:to>
    <xdr:cxnSp macro="">
      <xdr:nvCxnSpPr>
        <xdr:cNvPr id="129" name="直線コネクタ 128"/>
        <xdr:cNvCxnSpPr/>
      </xdr:nvCxnSpPr>
      <xdr:spPr>
        <a:xfrm flipV="1">
          <a:off x="2019300" y="10044644"/>
          <a:ext cx="889000" cy="99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167996</xdr:rowOff>
    </xdr:from>
    <xdr:to>
      <xdr:col>15</xdr:col>
      <xdr:colOff>101600</xdr:colOff>
      <xdr:row>56</xdr:row>
      <xdr:rowOff>98146</xdr:rowOff>
    </xdr:to>
    <xdr:sp macro="" textlink="">
      <xdr:nvSpPr>
        <xdr:cNvPr id="130" name="フローチャート: 判断 129"/>
        <xdr:cNvSpPr/>
      </xdr:nvSpPr>
      <xdr:spPr>
        <a:xfrm>
          <a:off x="2857500" y="959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114673</xdr:rowOff>
    </xdr:from>
    <xdr:ext cx="534377" cy="259045"/>
    <xdr:sp macro="" textlink="">
      <xdr:nvSpPr>
        <xdr:cNvPr id="131" name="テキスト ボックス 130"/>
        <xdr:cNvSpPr txBox="1"/>
      </xdr:nvSpPr>
      <xdr:spPr>
        <a:xfrm>
          <a:off x="2641111" y="9372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19848</xdr:rowOff>
    </xdr:from>
    <xdr:to>
      <xdr:col>10</xdr:col>
      <xdr:colOff>114300</xdr:colOff>
      <xdr:row>59</xdr:row>
      <xdr:rowOff>28111</xdr:rowOff>
    </xdr:to>
    <xdr:cxnSp macro="">
      <xdr:nvCxnSpPr>
        <xdr:cNvPr id="132" name="直線コネクタ 131"/>
        <xdr:cNvCxnSpPr/>
      </xdr:nvCxnSpPr>
      <xdr:spPr>
        <a:xfrm>
          <a:off x="1130300" y="9963948"/>
          <a:ext cx="889000" cy="179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162346</xdr:rowOff>
    </xdr:from>
    <xdr:to>
      <xdr:col>10</xdr:col>
      <xdr:colOff>165100</xdr:colOff>
      <xdr:row>56</xdr:row>
      <xdr:rowOff>92496</xdr:rowOff>
    </xdr:to>
    <xdr:sp macro="" textlink="">
      <xdr:nvSpPr>
        <xdr:cNvPr id="133" name="フローチャート: 判断 132"/>
        <xdr:cNvSpPr/>
      </xdr:nvSpPr>
      <xdr:spPr>
        <a:xfrm>
          <a:off x="1968500" y="95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109023</xdr:rowOff>
    </xdr:from>
    <xdr:ext cx="534377" cy="259045"/>
    <xdr:sp macro="" textlink="">
      <xdr:nvSpPr>
        <xdr:cNvPr id="134" name="テキスト ボックス 133"/>
        <xdr:cNvSpPr txBox="1"/>
      </xdr:nvSpPr>
      <xdr:spPr>
        <a:xfrm>
          <a:off x="1752111" y="93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112152</xdr:rowOff>
    </xdr:from>
    <xdr:to>
      <xdr:col>6</xdr:col>
      <xdr:colOff>38100</xdr:colOff>
      <xdr:row>56</xdr:row>
      <xdr:rowOff>42302</xdr:rowOff>
    </xdr:to>
    <xdr:sp macro="" textlink="">
      <xdr:nvSpPr>
        <xdr:cNvPr id="135" name="フローチャート: 判断 134"/>
        <xdr:cNvSpPr/>
      </xdr:nvSpPr>
      <xdr:spPr>
        <a:xfrm>
          <a:off x="1079500" y="954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58829</xdr:rowOff>
    </xdr:from>
    <xdr:ext cx="534377" cy="259045"/>
    <xdr:sp macro="" textlink="">
      <xdr:nvSpPr>
        <xdr:cNvPr id="136" name="テキスト ボックス 135"/>
        <xdr:cNvSpPr txBox="1"/>
      </xdr:nvSpPr>
      <xdr:spPr>
        <a:xfrm>
          <a:off x="863111" y="93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140825</xdr:rowOff>
    </xdr:from>
    <xdr:to>
      <xdr:col>24</xdr:col>
      <xdr:colOff>114300</xdr:colOff>
      <xdr:row>59</xdr:row>
      <xdr:rowOff>70975</xdr:rowOff>
    </xdr:to>
    <xdr:sp macro="" textlink="">
      <xdr:nvSpPr>
        <xdr:cNvPr id="142" name="楕円 141"/>
        <xdr:cNvSpPr/>
      </xdr:nvSpPr>
      <xdr:spPr>
        <a:xfrm>
          <a:off x="4584700" y="1008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55752</xdr:rowOff>
    </xdr:from>
    <xdr:ext cx="534377" cy="259045"/>
    <xdr:sp macro="" textlink="">
      <xdr:nvSpPr>
        <xdr:cNvPr id="143" name="総務費該当値テキスト"/>
        <xdr:cNvSpPr txBox="1"/>
      </xdr:nvSpPr>
      <xdr:spPr>
        <a:xfrm>
          <a:off x="4686300" y="9999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94909</xdr:rowOff>
    </xdr:from>
    <xdr:to>
      <xdr:col>20</xdr:col>
      <xdr:colOff>38100</xdr:colOff>
      <xdr:row>59</xdr:row>
      <xdr:rowOff>25059</xdr:rowOff>
    </xdr:to>
    <xdr:sp macro="" textlink="">
      <xdr:nvSpPr>
        <xdr:cNvPr id="144" name="楕円 143"/>
        <xdr:cNvSpPr/>
      </xdr:nvSpPr>
      <xdr:spPr>
        <a:xfrm>
          <a:off x="3746500" y="10039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16186</xdr:rowOff>
    </xdr:from>
    <xdr:ext cx="534377" cy="259045"/>
    <xdr:sp macro="" textlink="">
      <xdr:nvSpPr>
        <xdr:cNvPr id="145" name="テキスト ボックス 144"/>
        <xdr:cNvSpPr txBox="1"/>
      </xdr:nvSpPr>
      <xdr:spPr>
        <a:xfrm>
          <a:off x="3530111" y="10131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49744</xdr:rowOff>
    </xdr:from>
    <xdr:to>
      <xdr:col>15</xdr:col>
      <xdr:colOff>101600</xdr:colOff>
      <xdr:row>58</xdr:row>
      <xdr:rowOff>151344</xdr:rowOff>
    </xdr:to>
    <xdr:sp macro="" textlink="">
      <xdr:nvSpPr>
        <xdr:cNvPr id="146" name="楕円 145"/>
        <xdr:cNvSpPr/>
      </xdr:nvSpPr>
      <xdr:spPr>
        <a:xfrm>
          <a:off x="2857500" y="999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142471</xdr:rowOff>
    </xdr:from>
    <xdr:ext cx="534377" cy="259045"/>
    <xdr:sp macro="" textlink="">
      <xdr:nvSpPr>
        <xdr:cNvPr id="147" name="テキスト ボックス 146"/>
        <xdr:cNvSpPr txBox="1"/>
      </xdr:nvSpPr>
      <xdr:spPr>
        <a:xfrm>
          <a:off x="2641111" y="1008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148761</xdr:rowOff>
    </xdr:from>
    <xdr:to>
      <xdr:col>10</xdr:col>
      <xdr:colOff>165100</xdr:colOff>
      <xdr:row>59</xdr:row>
      <xdr:rowOff>78911</xdr:rowOff>
    </xdr:to>
    <xdr:sp macro="" textlink="">
      <xdr:nvSpPr>
        <xdr:cNvPr id="148" name="楕円 147"/>
        <xdr:cNvSpPr/>
      </xdr:nvSpPr>
      <xdr:spPr>
        <a:xfrm>
          <a:off x="1968500" y="100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70038</xdr:rowOff>
    </xdr:from>
    <xdr:ext cx="534377" cy="259045"/>
    <xdr:sp macro="" textlink="">
      <xdr:nvSpPr>
        <xdr:cNvPr id="149" name="テキスト ボックス 148"/>
        <xdr:cNvSpPr txBox="1"/>
      </xdr:nvSpPr>
      <xdr:spPr>
        <a:xfrm>
          <a:off x="1752111" y="1018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140498</xdr:rowOff>
    </xdr:from>
    <xdr:to>
      <xdr:col>6</xdr:col>
      <xdr:colOff>38100</xdr:colOff>
      <xdr:row>58</xdr:row>
      <xdr:rowOff>70648</xdr:rowOff>
    </xdr:to>
    <xdr:sp macro="" textlink="">
      <xdr:nvSpPr>
        <xdr:cNvPr id="150" name="楕円 149"/>
        <xdr:cNvSpPr/>
      </xdr:nvSpPr>
      <xdr:spPr>
        <a:xfrm>
          <a:off x="1079500" y="9913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61775</xdr:rowOff>
    </xdr:from>
    <xdr:ext cx="534377" cy="259045"/>
    <xdr:sp macro="" textlink="">
      <xdr:nvSpPr>
        <xdr:cNvPr id="151" name="テキスト ボックス 150"/>
        <xdr:cNvSpPr txBox="1"/>
      </xdr:nvSpPr>
      <xdr:spPr>
        <a:xfrm>
          <a:off x="863111" y="1000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4" name="テキスト ボックス 163"/>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131305</xdr:rowOff>
    </xdr:from>
    <xdr:to>
      <xdr:col>24</xdr:col>
      <xdr:colOff>62865</xdr:colOff>
      <xdr:row>79</xdr:row>
      <xdr:rowOff>71717</xdr:rowOff>
    </xdr:to>
    <xdr:cxnSp macro="">
      <xdr:nvCxnSpPr>
        <xdr:cNvPr id="176" name="直線コネクタ 175"/>
        <xdr:cNvCxnSpPr/>
      </xdr:nvCxnSpPr>
      <xdr:spPr>
        <a:xfrm flipV="1">
          <a:off x="4633595" y="12132805"/>
          <a:ext cx="1270" cy="14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75544</xdr:rowOff>
    </xdr:from>
    <xdr:ext cx="599010" cy="259045"/>
    <xdr:sp macro="" textlink="">
      <xdr:nvSpPr>
        <xdr:cNvPr id="177" name="民生費最小値テキスト"/>
        <xdr:cNvSpPr txBox="1"/>
      </xdr:nvSpPr>
      <xdr:spPr>
        <a:xfrm>
          <a:off x="4686300" y="136200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71717</xdr:rowOff>
    </xdr:from>
    <xdr:to>
      <xdr:col>24</xdr:col>
      <xdr:colOff>152400</xdr:colOff>
      <xdr:row>79</xdr:row>
      <xdr:rowOff>71717</xdr:rowOff>
    </xdr:to>
    <xdr:cxnSp macro="">
      <xdr:nvCxnSpPr>
        <xdr:cNvPr id="178" name="直線コネクタ 177"/>
        <xdr:cNvCxnSpPr/>
      </xdr:nvCxnSpPr>
      <xdr:spPr>
        <a:xfrm>
          <a:off x="4546600" y="1361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77982</xdr:rowOff>
    </xdr:from>
    <xdr:ext cx="599010" cy="259045"/>
    <xdr:sp macro="" textlink="">
      <xdr:nvSpPr>
        <xdr:cNvPr id="179" name="民生費最大値テキスト"/>
        <xdr:cNvSpPr txBox="1"/>
      </xdr:nvSpPr>
      <xdr:spPr>
        <a:xfrm>
          <a:off x="4686300" y="11908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234,661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131305</xdr:rowOff>
    </xdr:from>
    <xdr:to>
      <xdr:col>24</xdr:col>
      <xdr:colOff>152400</xdr:colOff>
      <xdr:row>70</xdr:row>
      <xdr:rowOff>131305</xdr:rowOff>
    </xdr:to>
    <xdr:cxnSp macro="">
      <xdr:nvCxnSpPr>
        <xdr:cNvPr id="180" name="直線コネクタ 179"/>
        <xdr:cNvCxnSpPr/>
      </xdr:nvCxnSpPr>
      <xdr:spPr>
        <a:xfrm>
          <a:off x="4546600" y="121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98806</xdr:rowOff>
    </xdr:from>
    <xdr:to>
      <xdr:col>24</xdr:col>
      <xdr:colOff>63500</xdr:colOff>
      <xdr:row>78</xdr:row>
      <xdr:rowOff>117551</xdr:rowOff>
    </xdr:to>
    <xdr:cxnSp macro="">
      <xdr:nvCxnSpPr>
        <xdr:cNvPr id="181" name="直線コネクタ 180"/>
        <xdr:cNvCxnSpPr/>
      </xdr:nvCxnSpPr>
      <xdr:spPr>
        <a:xfrm flipV="1">
          <a:off x="3797300" y="13471906"/>
          <a:ext cx="8382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162856</xdr:rowOff>
    </xdr:from>
    <xdr:ext cx="599010" cy="259045"/>
    <xdr:sp macro="" textlink="">
      <xdr:nvSpPr>
        <xdr:cNvPr id="182" name="民生費平均値テキスト"/>
        <xdr:cNvSpPr txBox="1"/>
      </xdr:nvSpPr>
      <xdr:spPr>
        <a:xfrm>
          <a:off x="4686300" y="128501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139979</xdr:rowOff>
    </xdr:from>
    <xdr:to>
      <xdr:col>24</xdr:col>
      <xdr:colOff>114300</xdr:colOff>
      <xdr:row>76</xdr:row>
      <xdr:rowOff>70129</xdr:rowOff>
    </xdr:to>
    <xdr:sp macro="" textlink="">
      <xdr:nvSpPr>
        <xdr:cNvPr id="183" name="フローチャート: 判断 182"/>
        <xdr:cNvSpPr/>
      </xdr:nvSpPr>
      <xdr:spPr>
        <a:xfrm>
          <a:off x="45847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117551</xdr:rowOff>
    </xdr:from>
    <xdr:to>
      <xdr:col>19</xdr:col>
      <xdr:colOff>177800</xdr:colOff>
      <xdr:row>79</xdr:row>
      <xdr:rowOff>4941</xdr:rowOff>
    </xdr:to>
    <xdr:cxnSp macro="">
      <xdr:nvCxnSpPr>
        <xdr:cNvPr id="184" name="直線コネクタ 183"/>
        <xdr:cNvCxnSpPr/>
      </xdr:nvCxnSpPr>
      <xdr:spPr>
        <a:xfrm flipV="1">
          <a:off x="2908300" y="13490651"/>
          <a:ext cx="889000" cy="58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152882</xdr:rowOff>
    </xdr:from>
    <xdr:to>
      <xdr:col>20</xdr:col>
      <xdr:colOff>38100</xdr:colOff>
      <xdr:row>76</xdr:row>
      <xdr:rowOff>83032</xdr:rowOff>
    </xdr:to>
    <xdr:sp macro="" textlink="">
      <xdr:nvSpPr>
        <xdr:cNvPr id="185" name="フローチャート: 判断 184"/>
        <xdr:cNvSpPr/>
      </xdr:nvSpPr>
      <xdr:spPr>
        <a:xfrm>
          <a:off x="3746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99560</xdr:rowOff>
    </xdr:from>
    <xdr:ext cx="599010" cy="259045"/>
    <xdr:sp macro="" textlink="">
      <xdr:nvSpPr>
        <xdr:cNvPr id="186" name="テキスト ボックス 185"/>
        <xdr:cNvSpPr txBox="1"/>
      </xdr:nvSpPr>
      <xdr:spPr>
        <a:xfrm>
          <a:off x="3497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4941</xdr:rowOff>
    </xdr:from>
    <xdr:to>
      <xdr:col>15</xdr:col>
      <xdr:colOff>50800</xdr:colOff>
      <xdr:row>79</xdr:row>
      <xdr:rowOff>4990</xdr:rowOff>
    </xdr:to>
    <xdr:cxnSp macro="">
      <xdr:nvCxnSpPr>
        <xdr:cNvPr id="187" name="直線コネクタ 186"/>
        <xdr:cNvCxnSpPr/>
      </xdr:nvCxnSpPr>
      <xdr:spPr>
        <a:xfrm flipV="1">
          <a:off x="2019300" y="13549491"/>
          <a:ext cx="889000" cy="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63182</xdr:rowOff>
    </xdr:from>
    <xdr:to>
      <xdr:col>15</xdr:col>
      <xdr:colOff>101600</xdr:colOff>
      <xdr:row>76</xdr:row>
      <xdr:rowOff>164782</xdr:rowOff>
    </xdr:to>
    <xdr:sp macro="" textlink="">
      <xdr:nvSpPr>
        <xdr:cNvPr id="188" name="フローチャート: 判断 187"/>
        <xdr:cNvSpPr/>
      </xdr:nvSpPr>
      <xdr:spPr>
        <a:xfrm>
          <a:off x="2857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9859</xdr:rowOff>
    </xdr:from>
    <xdr:ext cx="599010" cy="259045"/>
    <xdr:sp macro="" textlink="">
      <xdr:nvSpPr>
        <xdr:cNvPr id="189" name="テキスト ボックス 188"/>
        <xdr:cNvSpPr txBox="1"/>
      </xdr:nvSpPr>
      <xdr:spPr>
        <a:xfrm>
          <a:off x="2608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4990</xdr:rowOff>
    </xdr:from>
    <xdr:to>
      <xdr:col>10</xdr:col>
      <xdr:colOff>114300</xdr:colOff>
      <xdr:row>79</xdr:row>
      <xdr:rowOff>94362</xdr:rowOff>
    </xdr:to>
    <xdr:cxnSp macro="">
      <xdr:nvCxnSpPr>
        <xdr:cNvPr id="190" name="直線コネクタ 189"/>
        <xdr:cNvCxnSpPr/>
      </xdr:nvCxnSpPr>
      <xdr:spPr>
        <a:xfrm flipV="1">
          <a:off x="1130300" y="13549540"/>
          <a:ext cx="889000" cy="8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101955</xdr:rowOff>
    </xdr:from>
    <xdr:to>
      <xdr:col>10</xdr:col>
      <xdr:colOff>165100</xdr:colOff>
      <xdr:row>77</xdr:row>
      <xdr:rowOff>32105</xdr:rowOff>
    </xdr:to>
    <xdr:sp macro="" textlink="">
      <xdr:nvSpPr>
        <xdr:cNvPr id="191" name="フローチャート: 判断 190"/>
        <xdr:cNvSpPr/>
      </xdr:nvSpPr>
      <xdr:spPr>
        <a:xfrm>
          <a:off x="1968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48633</xdr:rowOff>
    </xdr:from>
    <xdr:ext cx="599010" cy="259045"/>
    <xdr:sp macro="" textlink="">
      <xdr:nvSpPr>
        <xdr:cNvPr id="192" name="テキスト ボックス 191"/>
        <xdr:cNvSpPr txBox="1"/>
      </xdr:nvSpPr>
      <xdr:spPr>
        <a:xfrm>
          <a:off x="1719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48425</xdr:rowOff>
    </xdr:from>
    <xdr:to>
      <xdr:col>6</xdr:col>
      <xdr:colOff>38100</xdr:colOff>
      <xdr:row>77</xdr:row>
      <xdr:rowOff>150025</xdr:rowOff>
    </xdr:to>
    <xdr:sp macro="" textlink="">
      <xdr:nvSpPr>
        <xdr:cNvPr id="193" name="フローチャート: 判断 192"/>
        <xdr:cNvSpPr/>
      </xdr:nvSpPr>
      <xdr:spPr>
        <a:xfrm>
          <a:off x="1079500" y="1325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166552</xdr:rowOff>
    </xdr:from>
    <xdr:ext cx="599010" cy="259045"/>
    <xdr:sp macro="" textlink="">
      <xdr:nvSpPr>
        <xdr:cNvPr id="194" name="テキスト ボックス 193"/>
        <xdr:cNvSpPr txBox="1"/>
      </xdr:nvSpPr>
      <xdr:spPr>
        <a:xfrm>
          <a:off x="830795" y="130253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48006</xdr:rowOff>
    </xdr:from>
    <xdr:to>
      <xdr:col>24</xdr:col>
      <xdr:colOff>114300</xdr:colOff>
      <xdr:row>78</xdr:row>
      <xdr:rowOff>149606</xdr:rowOff>
    </xdr:to>
    <xdr:sp macro="" textlink="">
      <xdr:nvSpPr>
        <xdr:cNvPr id="200" name="楕円 199"/>
        <xdr:cNvSpPr/>
      </xdr:nvSpPr>
      <xdr:spPr>
        <a:xfrm>
          <a:off x="4584700" y="1342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26433</xdr:rowOff>
    </xdr:from>
    <xdr:ext cx="599010" cy="259045"/>
    <xdr:sp macro="" textlink="">
      <xdr:nvSpPr>
        <xdr:cNvPr id="201" name="民生費該当値テキスト"/>
        <xdr:cNvSpPr txBox="1"/>
      </xdr:nvSpPr>
      <xdr:spPr>
        <a:xfrm>
          <a:off x="4686300" y="133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66751</xdr:rowOff>
    </xdr:from>
    <xdr:to>
      <xdr:col>20</xdr:col>
      <xdr:colOff>38100</xdr:colOff>
      <xdr:row>78</xdr:row>
      <xdr:rowOff>168351</xdr:rowOff>
    </xdr:to>
    <xdr:sp macro="" textlink="">
      <xdr:nvSpPr>
        <xdr:cNvPr id="202" name="楕円 201"/>
        <xdr:cNvSpPr/>
      </xdr:nvSpPr>
      <xdr:spPr>
        <a:xfrm>
          <a:off x="3746500" y="1343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159478</xdr:rowOff>
    </xdr:from>
    <xdr:ext cx="599010" cy="259045"/>
    <xdr:sp macro="" textlink="">
      <xdr:nvSpPr>
        <xdr:cNvPr id="203" name="テキスト ボックス 202"/>
        <xdr:cNvSpPr txBox="1"/>
      </xdr:nvSpPr>
      <xdr:spPr>
        <a:xfrm>
          <a:off x="3497795" y="13532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125591</xdr:rowOff>
    </xdr:from>
    <xdr:to>
      <xdr:col>15</xdr:col>
      <xdr:colOff>101600</xdr:colOff>
      <xdr:row>79</xdr:row>
      <xdr:rowOff>55741</xdr:rowOff>
    </xdr:to>
    <xdr:sp macro="" textlink="">
      <xdr:nvSpPr>
        <xdr:cNvPr id="204" name="楕円 203"/>
        <xdr:cNvSpPr/>
      </xdr:nvSpPr>
      <xdr:spPr>
        <a:xfrm>
          <a:off x="2857500" y="13498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79</xdr:row>
      <xdr:rowOff>46868</xdr:rowOff>
    </xdr:from>
    <xdr:ext cx="599010" cy="259045"/>
    <xdr:sp macro="" textlink="">
      <xdr:nvSpPr>
        <xdr:cNvPr id="205" name="テキスト ボックス 204"/>
        <xdr:cNvSpPr txBox="1"/>
      </xdr:nvSpPr>
      <xdr:spPr>
        <a:xfrm>
          <a:off x="2608795" y="13591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125640</xdr:rowOff>
    </xdr:from>
    <xdr:to>
      <xdr:col>10</xdr:col>
      <xdr:colOff>165100</xdr:colOff>
      <xdr:row>79</xdr:row>
      <xdr:rowOff>55790</xdr:rowOff>
    </xdr:to>
    <xdr:sp macro="" textlink="">
      <xdr:nvSpPr>
        <xdr:cNvPr id="206" name="楕円 205"/>
        <xdr:cNvSpPr/>
      </xdr:nvSpPr>
      <xdr:spPr>
        <a:xfrm>
          <a:off x="1968500" y="1349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46917</xdr:rowOff>
    </xdr:from>
    <xdr:ext cx="599010" cy="259045"/>
    <xdr:sp macro="" textlink="">
      <xdr:nvSpPr>
        <xdr:cNvPr id="207" name="テキスト ボックス 206"/>
        <xdr:cNvSpPr txBox="1"/>
      </xdr:nvSpPr>
      <xdr:spPr>
        <a:xfrm>
          <a:off x="1719795" y="13591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43562</xdr:rowOff>
    </xdr:from>
    <xdr:to>
      <xdr:col>6</xdr:col>
      <xdr:colOff>38100</xdr:colOff>
      <xdr:row>79</xdr:row>
      <xdr:rowOff>145162</xdr:rowOff>
    </xdr:to>
    <xdr:sp macro="" textlink="">
      <xdr:nvSpPr>
        <xdr:cNvPr id="208" name="楕円 207"/>
        <xdr:cNvSpPr/>
      </xdr:nvSpPr>
      <xdr:spPr>
        <a:xfrm>
          <a:off x="1079500" y="13588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136289</xdr:rowOff>
    </xdr:from>
    <xdr:ext cx="599010" cy="259045"/>
    <xdr:sp macro="" textlink="">
      <xdr:nvSpPr>
        <xdr:cNvPr id="209" name="テキスト ボックス 208"/>
        <xdr:cNvSpPr txBox="1"/>
      </xdr:nvSpPr>
      <xdr:spPr>
        <a:xfrm>
          <a:off x="830795" y="13680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2" name="テキスト ボックス 221"/>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4" name="テキスト ボックス 223"/>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6" name="テキスト ボックス 225"/>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8" name="テキスト ボックス 227"/>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133437</xdr:rowOff>
    </xdr:from>
    <xdr:to>
      <xdr:col>24</xdr:col>
      <xdr:colOff>62865</xdr:colOff>
      <xdr:row>98</xdr:row>
      <xdr:rowOff>85248</xdr:rowOff>
    </xdr:to>
    <xdr:cxnSp macro="">
      <xdr:nvCxnSpPr>
        <xdr:cNvPr id="232" name="直線コネクタ 231"/>
        <xdr:cNvCxnSpPr/>
      </xdr:nvCxnSpPr>
      <xdr:spPr>
        <a:xfrm flipV="1">
          <a:off x="4633595" y="15735387"/>
          <a:ext cx="1270" cy="11519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89075</xdr:rowOff>
    </xdr:from>
    <xdr:ext cx="534377" cy="259045"/>
    <xdr:sp macro="" textlink="">
      <xdr:nvSpPr>
        <xdr:cNvPr id="233" name="衛生費最小値テキスト"/>
        <xdr:cNvSpPr txBox="1"/>
      </xdr:nvSpPr>
      <xdr:spPr>
        <a:xfrm>
          <a:off x="4686300" y="1689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85248</xdr:rowOff>
    </xdr:from>
    <xdr:to>
      <xdr:col>24</xdr:col>
      <xdr:colOff>152400</xdr:colOff>
      <xdr:row>98</xdr:row>
      <xdr:rowOff>85248</xdr:rowOff>
    </xdr:to>
    <xdr:cxnSp macro="">
      <xdr:nvCxnSpPr>
        <xdr:cNvPr id="234" name="直線コネクタ 233"/>
        <xdr:cNvCxnSpPr/>
      </xdr:nvCxnSpPr>
      <xdr:spPr>
        <a:xfrm>
          <a:off x="4546600" y="16887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80114</xdr:rowOff>
    </xdr:from>
    <xdr:ext cx="534377" cy="259045"/>
    <xdr:sp macro="" textlink="">
      <xdr:nvSpPr>
        <xdr:cNvPr id="235" name="衛生費最大値テキスト"/>
        <xdr:cNvSpPr txBox="1"/>
      </xdr:nvSpPr>
      <xdr:spPr>
        <a:xfrm>
          <a:off x="4686300" y="1551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72,774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133437</xdr:rowOff>
    </xdr:from>
    <xdr:to>
      <xdr:col>24</xdr:col>
      <xdr:colOff>152400</xdr:colOff>
      <xdr:row>91</xdr:row>
      <xdr:rowOff>133437</xdr:rowOff>
    </xdr:to>
    <xdr:cxnSp macro="">
      <xdr:nvCxnSpPr>
        <xdr:cNvPr id="236" name="直線コネクタ 235"/>
        <xdr:cNvCxnSpPr/>
      </xdr:nvCxnSpPr>
      <xdr:spPr>
        <a:xfrm>
          <a:off x="4546600" y="15735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121983</xdr:rowOff>
    </xdr:from>
    <xdr:to>
      <xdr:col>24</xdr:col>
      <xdr:colOff>63500</xdr:colOff>
      <xdr:row>96</xdr:row>
      <xdr:rowOff>123744</xdr:rowOff>
    </xdr:to>
    <xdr:cxnSp macro="">
      <xdr:nvCxnSpPr>
        <xdr:cNvPr id="237" name="直線コネクタ 236"/>
        <xdr:cNvCxnSpPr/>
      </xdr:nvCxnSpPr>
      <xdr:spPr>
        <a:xfrm>
          <a:off x="3797300" y="16581183"/>
          <a:ext cx="838200" cy="1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125345</xdr:rowOff>
    </xdr:from>
    <xdr:ext cx="534377" cy="259045"/>
    <xdr:sp macro="" textlink="">
      <xdr:nvSpPr>
        <xdr:cNvPr id="238" name="衛生費平均値テキスト"/>
        <xdr:cNvSpPr txBox="1"/>
      </xdr:nvSpPr>
      <xdr:spPr>
        <a:xfrm>
          <a:off x="4686300" y="165845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146918</xdr:rowOff>
    </xdr:from>
    <xdr:to>
      <xdr:col>24</xdr:col>
      <xdr:colOff>114300</xdr:colOff>
      <xdr:row>97</xdr:row>
      <xdr:rowOff>77068</xdr:rowOff>
    </xdr:to>
    <xdr:sp macro="" textlink="">
      <xdr:nvSpPr>
        <xdr:cNvPr id="239" name="フローチャート: 判断 238"/>
        <xdr:cNvSpPr/>
      </xdr:nvSpPr>
      <xdr:spPr>
        <a:xfrm>
          <a:off x="4584700" y="1660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112427</xdr:rowOff>
    </xdr:from>
    <xdr:to>
      <xdr:col>19</xdr:col>
      <xdr:colOff>177800</xdr:colOff>
      <xdr:row>96</xdr:row>
      <xdr:rowOff>121983</xdr:rowOff>
    </xdr:to>
    <xdr:cxnSp macro="">
      <xdr:nvCxnSpPr>
        <xdr:cNvPr id="240" name="直線コネクタ 239"/>
        <xdr:cNvCxnSpPr/>
      </xdr:nvCxnSpPr>
      <xdr:spPr>
        <a:xfrm>
          <a:off x="2908300" y="16571627"/>
          <a:ext cx="889000" cy="9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146416</xdr:rowOff>
    </xdr:from>
    <xdr:to>
      <xdr:col>20</xdr:col>
      <xdr:colOff>38100</xdr:colOff>
      <xdr:row>97</xdr:row>
      <xdr:rowOff>76566</xdr:rowOff>
    </xdr:to>
    <xdr:sp macro="" textlink="">
      <xdr:nvSpPr>
        <xdr:cNvPr id="241" name="フローチャート: 判断 240"/>
        <xdr:cNvSpPr/>
      </xdr:nvSpPr>
      <xdr:spPr>
        <a:xfrm>
          <a:off x="3746500" y="16605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67693</xdr:rowOff>
    </xdr:from>
    <xdr:ext cx="534377" cy="259045"/>
    <xdr:sp macro="" textlink="">
      <xdr:nvSpPr>
        <xdr:cNvPr id="242" name="テキスト ボックス 241"/>
        <xdr:cNvSpPr txBox="1"/>
      </xdr:nvSpPr>
      <xdr:spPr>
        <a:xfrm>
          <a:off x="3530111" y="1669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112427</xdr:rowOff>
    </xdr:from>
    <xdr:to>
      <xdr:col>15</xdr:col>
      <xdr:colOff>50800</xdr:colOff>
      <xdr:row>96</xdr:row>
      <xdr:rowOff>127767</xdr:rowOff>
    </xdr:to>
    <xdr:cxnSp macro="">
      <xdr:nvCxnSpPr>
        <xdr:cNvPr id="243" name="直線コネクタ 242"/>
        <xdr:cNvCxnSpPr/>
      </xdr:nvCxnSpPr>
      <xdr:spPr>
        <a:xfrm flipV="1">
          <a:off x="2019300" y="16571627"/>
          <a:ext cx="889000" cy="1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116835</xdr:rowOff>
    </xdr:from>
    <xdr:to>
      <xdr:col>15</xdr:col>
      <xdr:colOff>101600</xdr:colOff>
      <xdr:row>97</xdr:row>
      <xdr:rowOff>46985</xdr:rowOff>
    </xdr:to>
    <xdr:sp macro="" textlink="">
      <xdr:nvSpPr>
        <xdr:cNvPr id="244" name="フローチャート: 判断 243"/>
        <xdr:cNvSpPr/>
      </xdr:nvSpPr>
      <xdr:spPr>
        <a:xfrm>
          <a:off x="2857500" y="165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38112</xdr:rowOff>
    </xdr:from>
    <xdr:ext cx="534377" cy="259045"/>
    <xdr:sp macro="" textlink="">
      <xdr:nvSpPr>
        <xdr:cNvPr id="245" name="テキスト ボックス 244"/>
        <xdr:cNvSpPr txBox="1"/>
      </xdr:nvSpPr>
      <xdr:spPr>
        <a:xfrm>
          <a:off x="2641111" y="16668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127767</xdr:rowOff>
    </xdr:from>
    <xdr:to>
      <xdr:col>10</xdr:col>
      <xdr:colOff>114300</xdr:colOff>
      <xdr:row>96</xdr:row>
      <xdr:rowOff>147038</xdr:rowOff>
    </xdr:to>
    <xdr:cxnSp macro="">
      <xdr:nvCxnSpPr>
        <xdr:cNvPr id="246" name="直線コネクタ 245"/>
        <xdr:cNvCxnSpPr/>
      </xdr:nvCxnSpPr>
      <xdr:spPr>
        <a:xfrm flipV="1">
          <a:off x="1130300" y="16586967"/>
          <a:ext cx="889000" cy="1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158166</xdr:rowOff>
    </xdr:from>
    <xdr:to>
      <xdr:col>10</xdr:col>
      <xdr:colOff>165100</xdr:colOff>
      <xdr:row>97</xdr:row>
      <xdr:rowOff>88316</xdr:rowOff>
    </xdr:to>
    <xdr:sp macro="" textlink="">
      <xdr:nvSpPr>
        <xdr:cNvPr id="247" name="フローチャート: 判断 246"/>
        <xdr:cNvSpPr/>
      </xdr:nvSpPr>
      <xdr:spPr>
        <a:xfrm>
          <a:off x="1968500" y="1661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79443</xdr:rowOff>
    </xdr:from>
    <xdr:ext cx="534377" cy="259045"/>
    <xdr:sp macro="" textlink="">
      <xdr:nvSpPr>
        <xdr:cNvPr id="248" name="テキスト ボックス 247"/>
        <xdr:cNvSpPr txBox="1"/>
      </xdr:nvSpPr>
      <xdr:spPr>
        <a:xfrm>
          <a:off x="1752111" y="1671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21006</xdr:rowOff>
    </xdr:from>
    <xdr:to>
      <xdr:col>6</xdr:col>
      <xdr:colOff>38100</xdr:colOff>
      <xdr:row>97</xdr:row>
      <xdr:rowOff>122606</xdr:rowOff>
    </xdr:to>
    <xdr:sp macro="" textlink="">
      <xdr:nvSpPr>
        <xdr:cNvPr id="249" name="フローチャート: 判断 248"/>
        <xdr:cNvSpPr/>
      </xdr:nvSpPr>
      <xdr:spPr>
        <a:xfrm>
          <a:off x="1079500" y="16651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113733</xdr:rowOff>
    </xdr:from>
    <xdr:ext cx="534377" cy="259045"/>
    <xdr:sp macro="" textlink="">
      <xdr:nvSpPr>
        <xdr:cNvPr id="250" name="テキスト ボックス 249"/>
        <xdr:cNvSpPr txBox="1"/>
      </xdr:nvSpPr>
      <xdr:spPr>
        <a:xfrm>
          <a:off x="863111" y="1674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72944</xdr:rowOff>
    </xdr:from>
    <xdr:to>
      <xdr:col>24</xdr:col>
      <xdr:colOff>114300</xdr:colOff>
      <xdr:row>97</xdr:row>
      <xdr:rowOff>3094</xdr:rowOff>
    </xdr:to>
    <xdr:sp macro="" textlink="">
      <xdr:nvSpPr>
        <xdr:cNvPr id="256" name="楕円 255"/>
        <xdr:cNvSpPr/>
      </xdr:nvSpPr>
      <xdr:spPr>
        <a:xfrm>
          <a:off x="4584700" y="16532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95821</xdr:rowOff>
    </xdr:from>
    <xdr:ext cx="534377" cy="259045"/>
    <xdr:sp macro="" textlink="">
      <xdr:nvSpPr>
        <xdr:cNvPr id="257" name="衛生費該当値テキスト"/>
        <xdr:cNvSpPr txBox="1"/>
      </xdr:nvSpPr>
      <xdr:spPr>
        <a:xfrm>
          <a:off x="4686300" y="1638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71183</xdr:rowOff>
    </xdr:from>
    <xdr:to>
      <xdr:col>20</xdr:col>
      <xdr:colOff>38100</xdr:colOff>
      <xdr:row>97</xdr:row>
      <xdr:rowOff>1333</xdr:rowOff>
    </xdr:to>
    <xdr:sp macro="" textlink="">
      <xdr:nvSpPr>
        <xdr:cNvPr id="258" name="楕円 257"/>
        <xdr:cNvSpPr/>
      </xdr:nvSpPr>
      <xdr:spPr>
        <a:xfrm>
          <a:off x="3746500" y="1653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17860</xdr:rowOff>
    </xdr:from>
    <xdr:ext cx="534377" cy="259045"/>
    <xdr:sp macro="" textlink="">
      <xdr:nvSpPr>
        <xdr:cNvPr id="259" name="テキスト ボックス 258"/>
        <xdr:cNvSpPr txBox="1"/>
      </xdr:nvSpPr>
      <xdr:spPr>
        <a:xfrm>
          <a:off x="3530111" y="16305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61627</xdr:rowOff>
    </xdr:from>
    <xdr:to>
      <xdr:col>15</xdr:col>
      <xdr:colOff>101600</xdr:colOff>
      <xdr:row>96</xdr:row>
      <xdr:rowOff>163227</xdr:rowOff>
    </xdr:to>
    <xdr:sp macro="" textlink="">
      <xdr:nvSpPr>
        <xdr:cNvPr id="260" name="楕円 259"/>
        <xdr:cNvSpPr/>
      </xdr:nvSpPr>
      <xdr:spPr>
        <a:xfrm>
          <a:off x="2857500" y="1652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8304</xdr:rowOff>
    </xdr:from>
    <xdr:ext cx="534377" cy="259045"/>
    <xdr:sp macro="" textlink="">
      <xdr:nvSpPr>
        <xdr:cNvPr id="261" name="テキスト ボックス 260"/>
        <xdr:cNvSpPr txBox="1"/>
      </xdr:nvSpPr>
      <xdr:spPr>
        <a:xfrm>
          <a:off x="2641111" y="16296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76967</xdr:rowOff>
    </xdr:from>
    <xdr:to>
      <xdr:col>10</xdr:col>
      <xdr:colOff>165100</xdr:colOff>
      <xdr:row>97</xdr:row>
      <xdr:rowOff>7117</xdr:rowOff>
    </xdr:to>
    <xdr:sp macro="" textlink="">
      <xdr:nvSpPr>
        <xdr:cNvPr id="262" name="楕円 261"/>
        <xdr:cNvSpPr/>
      </xdr:nvSpPr>
      <xdr:spPr>
        <a:xfrm>
          <a:off x="1968500" y="1653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23644</xdr:rowOff>
    </xdr:from>
    <xdr:ext cx="534377" cy="259045"/>
    <xdr:sp macro="" textlink="">
      <xdr:nvSpPr>
        <xdr:cNvPr id="263" name="テキスト ボックス 262"/>
        <xdr:cNvSpPr txBox="1"/>
      </xdr:nvSpPr>
      <xdr:spPr>
        <a:xfrm>
          <a:off x="1752111" y="16311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96238</xdr:rowOff>
    </xdr:from>
    <xdr:to>
      <xdr:col>6</xdr:col>
      <xdr:colOff>38100</xdr:colOff>
      <xdr:row>97</xdr:row>
      <xdr:rowOff>26388</xdr:rowOff>
    </xdr:to>
    <xdr:sp macro="" textlink="">
      <xdr:nvSpPr>
        <xdr:cNvPr id="264" name="楕円 263"/>
        <xdr:cNvSpPr/>
      </xdr:nvSpPr>
      <xdr:spPr>
        <a:xfrm>
          <a:off x="1079500" y="1655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42915</xdr:rowOff>
    </xdr:from>
    <xdr:ext cx="534377" cy="259045"/>
    <xdr:sp macro="" textlink="">
      <xdr:nvSpPr>
        <xdr:cNvPr id="265" name="テキスト ボックス 264"/>
        <xdr:cNvSpPr txBox="1"/>
      </xdr:nvSpPr>
      <xdr:spPr>
        <a:xfrm>
          <a:off x="863111" y="1633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143358</xdr:rowOff>
    </xdr:from>
    <xdr:to>
      <xdr:col>54</xdr:col>
      <xdr:colOff>189865</xdr:colOff>
      <xdr:row>38</xdr:row>
      <xdr:rowOff>139700</xdr:rowOff>
    </xdr:to>
    <xdr:cxnSp macro="">
      <xdr:nvCxnSpPr>
        <xdr:cNvPr id="287" name="直線コネクタ 286"/>
        <xdr:cNvCxnSpPr/>
      </xdr:nvCxnSpPr>
      <xdr:spPr>
        <a:xfrm flipV="1">
          <a:off x="10475595" y="5458308"/>
          <a:ext cx="1270" cy="11964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90035</xdr:rowOff>
    </xdr:from>
    <xdr:ext cx="469744" cy="259045"/>
    <xdr:sp macro="" textlink="">
      <xdr:nvSpPr>
        <xdr:cNvPr id="290" name="労働費最大値テキスト"/>
        <xdr:cNvSpPr txBox="1"/>
      </xdr:nvSpPr>
      <xdr:spPr>
        <a:xfrm>
          <a:off x="10528300" y="523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2,617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143358</xdr:rowOff>
    </xdr:from>
    <xdr:to>
      <xdr:col>55</xdr:col>
      <xdr:colOff>88900</xdr:colOff>
      <xdr:row>31</xdr:row>
      <xdr:rowOff>143358</xdr:rowOff>
    </xdr:to>
    <xdr:cxnSp macro="">
      <xdr:nvCxnSpPr>
        <xdr:cNvPr id="291" name="直線コネクタ 290"/>
        <xdr:cNvCxnSpPr/>
      </xdr:nvCxnSpPr>
      <xdr:spPr>
        <a:xfrm>
          <a:off x="10388600" y="545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36373</xdr:rowOff>
    </xdr:from>
    <xdr:to>
      <xdr:col>55</xdr:col>
      <xdr:colOff>0</xdr:colOff>
      <xdr:row>37</xdr:row>
      <xdr:rowOff>40945</xdr:rowOff>
    </xdr:to>
    <xdr:cxnSp macro="">
      <xdr:nvCxnSpPr>
        <xdr:cNvPr id="292" name="直線コネクタ 291"/>
        <xdr:cNvCxnSpPr/>
      </xdr:nvCxnSpPr>
      <xdr:spPr>
        <a:xfrm flipV="1">
          <a:off x="9639300" y="6380023"/>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152011</xdr:rowOff>
    </xdr:from>
    <xdr:ext cx="378565" cy="259045"/>
    <xdr:sp macro="" textlink="">
      <xdr:nvSpPr>
        <xdr:cNvPr id="293" name="労働費平均値テキスト"/>
        <xdr:cNvSpPr txBox="1"/>
      </xdr:nvSpPr>
      <xdr:spPr>
        <a:xfrm>
          <a:off x="10528300" y="615276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129134</xdr:rowOff>
    </xdr:from>
    <xdr:to>
      <xdr:col>55</xdr:col>
      <xdr:colOff>50800</xdr:colOff>
      <xdr:row>37</xdr:row>
      <xdr:rowOff>59284</xdr:rowOff>
    </xdr:to>
    <xdr:sp macro="" textlink="">
      <xdr:nvSpPr>
        <xdr:cNvPr id="294" name="フローチャート: 判断 293"/>
        <xdr:cNvSpPr/>
      </xdr:nvSpPr>
      <xdr:spPr>
        <a:xfrm>
          <a:off x="104267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40945</xdr:rowOff>
    </xdr:from>
    <xdr:to>
      <xdr:col>50</xdr:col>
      <xdr:colOff>114300</xdr:colOff>
      <xdr:row>37</xdr:row>
      <xdr:rowOff>51460</xdr:rowOff>
    </xdr:to>
    <xdr:cxnSp macro="">
      <xdr:nvCxnSpPr>
        <xdr:cNvPr id="295" name="直線コネクタ 294"/>
        <xdr:cNvCxnSpPr/>
      </xdr:nvCxnSpPr>
      <xdr:spPr>
        <a:xfrm flipV="1">
          <a:off x="8750300" y="6384595"/>
          <a:ext cx="889000" cy="10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117246</xdr:rowOff>
    </xdr:from>
    <xdr:to>
      <xdr:col>50</xdr:col>
      <xdr:colOff>165100</xdr:colOff>
      <xdr:row>37</xdr:row>
      <xdr:rowOff>47396</xdr:rowOff>
    </xdr:to>
    <xdr:sp macro="" textlink="">
      <xdr:nvSpPr>
        <xdr:cNvPr id="296" name="フローチャート: 判断 295"/>
        <xdr:cNvSpPr/>
      </xdr:nvSpPr>
      <xdr:spPr>
        <a:xfrm>
          <a:off x="9588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63923</xdr:rowOff>
    </xdr:from>
    <xdr:ext cx="378565" cy="259045"/>
    <xdr:sp macro="" textlink="">
      <xdr:nvSpPr>
        <xdr:cNvPr id="297" name="テキスト ボックス 296"/>
        <xdr:cNvSpPr txBox="1"/>
      </xdr:nvSpPr>
      <xdr:spPr>
        <a:xfrm>
          <a:off x="9450017" y="60646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24028</xdr:rowOff>
    </xdr:from>
    <xdr:to>
      <xdr:col>45</xdr:col>
      <xdr:colOff>177800</xdr:colOff>
      <xdr:row>37</xdr:row>
      <xdr:rowOff>51460</xdr:rowOff>
    </xdr:to>
    <xdr:cxnSp macro="">
      <xdr:nvCxnSpPr>
        <xdr:cNvPr id="298" name="直線コネクタ 297"/>
        <xdr:cNvCxnSpPr/>
      </xdr:nvCxnSpPr>
      <xdr:spPr>
        <a:xfrm>
          <a:off x="7861300" y="636767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76098</xdr:rowOff>
    </xdr:from>
    <xdr:to>
      <xdr:col>46</xdr:col>
      <xdr:colOff>38100</xdr:colOff>
      <xdr:row>37</xdr:row>
      <xdr:rowOff>6248</xdr:rowOff>
    </xdr:to>
    <xdr:sp macro="" textlink="">
      <xdr:nvSpPr>
        <xdr:cNvPr id="299" name="フローチャート: 判断 298"/>
        <xdr:cNvSpPr/>
      </xdr:nvSpPr>
      <xdr:spPr>
        <a:xfrm>
          <a:off x="8699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22775</xdr:rowOff>
    </xdr:from>
    <xdr:ext cx="378565" cy="259045"/>
    <xdr:sp macro="" textlink="">
      <xdr:nvSpPr>
        <xdr:cNvPr id="300" name="テキスト ボックス 299"/>
        <xdr:cNvSpPr txBox="1"/>
      </xdr:nvSpPr>
      <xdr:spPr>
        <a:xfrm>
          <a:off x="8561017" y="60235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150673</xdr:rowOff>
    </xdr:from>
    <xdr:to>
      <xdr:col>41</xdr:col>
      <xdr:colOff>50800</xdr:colOff>
      <xdr:row>37</xdr:row>
      <xdr:rowOff>24028</xdr:rowOff>
    </xdr:to>
    <xdr:cxnSp macro="">
      <xdr:nvCxnSpPr>
        <xdr:cNvPr id="301" name="直線コネクタ 300"/>
        <xdr:cNvCxnSpPr/>
      </xdr:nvCxnSpPr>
      <xdr:spPr>
        <a:xfrm>
          <a:off x="6972300" y="6322873"/>
          <a:ext cx="889000" cy="4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165710</xdr:rowOff>
    </xdr:from>
    <xdr:to>
      <xdr:col>41</xdr:col>
      <xdr:colOff>101600</xdr:colOff>
      <xdr:row>36</xdr:row>
      <xdr:rowOff>95860</xdr:rowOff>
    </xdr:to>
    <xdr:sp macro="" textlink="">
      <xdr:nvSpPr>
        <xdr:cNvPr id="302" name="フローチャート: 判断 301"/>
        <xdr:cNvSpPr/>
      </xdr:nvSpPr>
      <xdr:spPr>
        <a:xfrm>
          <a:off x="7810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34</xdr:row>
      <xdr:rowOff>112387</xdr:rowOff>
    </xdr:from>
    <xdr:ext cx="378565" cy="259045"/>
    <xdr:sp macro="" textlink="">
      <xdr:nvSpPr>
        <xdr:cNvPr id="303" name="テキスト ボックス 302"/>
        <xdr:cNvSpPr txBox="1"/>
      </xdr:nvSpPr>
      <xdr:spPr>
        <a:xfrm>
          <a:off x="7672017" y="59416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65583</xdr:rowOff>
    </xdr:from>
    <xdr:to>
      <xdr:col>36</xdr:col>
      <xdr:colOff>165100</xdr:colOff>
      <xdr:row>35</xdr:row>
      <xdr:rowOff>167183</xdr:rowOff>
    </xdr:to>
    <xdr:sp macro="" textlink="">
      <xdr:nvSpPr>
        <xdr:cNvPr id="304" name="フローチャート: 判断 303"/>
        <xdr:cNvSpPr/>
      </xdr:nvSpPr>
      <xdr:spPr>
        <a:xfrm>
          <a:off x="6921500" y="6066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12260</xdr:rowOff>
    </xdr:from>
    <xdr:ext cx="469744" cy="259045"/>
    <xdr:sp macro="" textlink="">
      <xdr:nvSpPr>
        <xdr:cNvPr id="305" name="テキスト ボックス 304"/>
        <xdr:cNvSpPr txBox="1"/>
      </xdr:nvSpPr>
      <xdr:spPr>
        <a:xfrm>
          <a:off x="6737428" y="584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157023</xdr:rowOff>
    </xdr:from>
    <xdr:to>
      <xdr:col>55</xdr:col>
      <xdr:colOff>50800</xdr:colOff>
      <xdr:row>37</xdr:row>
      <xdr:rowOff>87173</xdr:rowOff>
    </xdr:to>
    <xdr:sp macro="" textlink="">
      <xdr:nvSpPr>
        <xdr:cNvPr id="311" name="楕円 310"/>
        <xdr:cNvSpPr/>
      </xdr:nvSpPr>
      <xdr:spPr>
        <a:xfrm>
          <a:off x="10426700" y="6329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135450</xdr:rowOff>
    </xdr:from>
    <xdr:ext cx="378565" cy="259045"/>
    <xdr:sp macro="" textlink="">
      <xdr:nvSpPr>
        <xdr:cNvPr id="312" name="労働費該当値テキスト"/>
        <xdr:cNvSpPr txBox="1"/>
      </xdr:nvSpPr>
      <xdr:spPr>
        <a:xfrm>
          <a:off x="10528300" y="63076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161595</xdr:rowOff>
    </xdr:from>
    <xdr:to>
      <xdr:col>50</xdr:col>
      <xdr:colOff>165100</xdr:colOff>
      <xdr:row>37</xdr:row>
      <xdr:rowOff>91745</xdr:rowOff>
    </xdr:to>
    <xdr:sp macro="" textlink="">
      <xdr:nvSpPr>
        <xdr:cNvPr id="313" name="楕円 312"/>
        <xdr:cNvSpPr/>
      </xdr:nvSpPr>
      <xdr:spPr>
        <a:xfrm>
          <a:off x="9588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82872</xdr:rowOff>
    </xdr:from>
    <xdr:ext cx="378565" cy="259045"/>
    <xdr:sp macro="" textlink="">
      <xdr:nvSpPr>
        <xdr:cNvPr id="314" name="テキスト ボックス 313"/>
        <xdr:cNvSpPr txBox="1"/>
      </xdr:nvSpPr>
      <xdr:spPr>
        <a:xfrm>
          <a:off x="9450017" y="64265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660</xdr:rowOff>
    </xdr:from>
    <xdr:to>
      <xdr:col>46</xdr:col>
      <xdr:colOff>38100</xdr:colOff>
      <xdr:row>37</xdr:row>
      <xdr:rowOff>102260</xdr:rowOff>
    </xdr:to>
    <xdr:sp macro="" textlink="">
      <xdr:nvSpPr>
        <xdr:cNvPr id="315" name="楕円 314"/>
        <xdr:cNvSpPr/>
      </xdr:nvSpPr>
      <xdr:spPr>
        <a:xfrm>
          <a:off x="8699500" y="63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93387</xdr:rowOff>
    </xdr:from>
    <xdr:ext cx="378565" cy="259045"/>
    <xdr:sp macro="" textlink="">
      <xdr:nvSpPr>
        <xdr:cNvPr id="316" name="テキスト ボックス 315"/>
        <xdr:cNvSpPr txBox="1"/>
      </xdr:nvSpPr>
      <xdr:spPr>
        <a:xfrm>
          <a:off x="8561017" y="64370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144678</xdr:rowOff>
    </xdr:from>
    <xdr:to>
      <xdr:col>41</xdr:col>
      <xdr:colOff>101600</xdr:colOff>
      <xdr:row>37</xdr:row>
      <xdr:rowOff>74828</xdr:rowOff>
    </xdr:to>
    <xdr:sp macro="" textlink="">
      <xdr:nvSpPr>
        <xdr:cNvPr id="317" name="楕円 316"/>
        <xdr:cNvSpPr/>
      </xdr:nvSpPr>
      <xdr:spPr>
        <a:xfrm>
          <a:off x="7810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65955</xdr:rowOff>
    </xdr:from>
    <xdr:ext cx="378565" cy="259045"/>
    <xdr:sp macro="" textlink="">
      <xdr:nvSpPr>
        <xdr:cNvPr id="318" name="テキスト ボックス 317"/>
        <xdr:cNvSpPr txBox="1"/>
      </xdr:nvSpPr>
      <xdr:spPr>
        <a:xfrm>
          <a:off x="7672017" y="64096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99873</xdr:rowOff>
    </xdr:from>
    <xdr:to>
      <xdr:col>36</xdr:col>
      <xdr:colOff>165100</xdr:colOff>
      <xdr:row>37</xdr:row>
      <xdr:rowOff>30023</xdr:rowOff>
    </xdr:to>
    <xdr:sp macro="" textlink="">
      <xdr:nvSpPr>
        <xdr:cNvPr id="319" name="楕円 318"/>
        <xdr:cNvSpPr/>
      </xdr:nvSpPr>
      <xdr:spPr>
        <a:xfrm>
          <a:off x="6921500" y="627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21150</xdr:rowOff>
    </xdr:from>
    <xdr:ext cx="378565" cy="259045"/>
    <xdr:sp macro="" textlink="">
      <xdr:nvSpPr>
        <xdr:cNvPr id="320" name="テキスト ボックス 319"/>
        <xdr:cNvSpPr txBox="1"/>
      </xdr:nvSpPr>
      <xdr:spPr>
        <a:xfrm>
          <a:off x="6783017" y="63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54627</xdr:rowOff>
    </xdr:from>
    <xdr:ext cx="467179" cy="259045"/>
    <xdr:sp macro="" textlink="">
      <xdr:nvSpPr>
        <xdr:cNvPr id="334" name="テキスト ボックス 333"/>
        <xdr:cNvSpPr txBox="1"/>
      </xdr:nvSpPr>
      <xdr:spPr>
        <a:xfrm>
          <a:off x="6136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60878</xdr:rowOff>
    </xdr:from>
    <xdr:to>
      <xdr:col>54</xdr:col>
      <xdr:colOff>189865</xdr:colOff>
      <xdr:row>58</xdr:row>
      <xdr:rowOff>130099</xdr:rowOff>
    </xdr:to>
    <xdr:cxnSp macro="">
      <xdr:nvCxnSpPr>
        <xdr:cNvPr id="342" name="直線コネクタ 341"/>
        <xdr:cNvCxnSpPr/>
      </xdr:nvCxnSpPr>
      <xdr:spPr>
        <a:xfrm flipV="1">
          <a:off x="10475595" y="8633378"/>
          <a:ext cx="1270" cy="1440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133926</xdr:rowOff>
    </xdr:from>
    <xdr:ext cx="378565" cy="259045"/>
    <xdr:sp macro="" textlink="">
      <xdr:nvSpPr>
        <xdr:cNvPr id="343" name="農林水産業費最小値テキスト"/>
        <xdr:cNvSpPr txBox="1"/>
      </xdr:nvSpPr>
      <xdr:spPr>
        <a:xfrm>
          <a:off x="10528300" y="100780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130099</xdr:rowOff>
    </xdr:from>
    <xdr:to>
      <xdr:col>55</xdr:col>
      <xdr:colOff>88900</xdr:colOff>
      <xdr:row>58</xdr:row>
      <xdr:rowOff>130099</xdr:rowOff>
    </xdr:to>
    <xdr:cxnSp macro="">
      <xdr:nvCxnSpPr>
        <xdr:cNvPr id="344" name="直線コネクタ 343"/>
        <xdr:cNvCxnSpPr/>
      </xdr:nvCxnSpPr>
      <xdr:spPr>
        <a:xfrm>
          <a:off x="10388600" y="10074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7555</xdr:rowOff>
    </xdr:from>
    <xdr:ext cx="534377" cy="259045"/>
    <xdr:sp macro="" textlink="">
      <xdr:nvSpPr>
        <xdr:cNvPr id="345" name="農林水産業費最大値テキスト"/>
        <xdr:cNvSpPr txBox="1"/>
      </xdr:nvSpPr>
      <xdr:spPr>
        <a:xfrm>
          <a:off x="10528300" y="840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60878</xdr:rowOff>
    </xdr:from>
    <xdr:to>
      <xdr:col>55</xdr:col>
      <xdr:colOff>88900</xdr:colOff>
      <xdr:row>50</xdr:row>
      <xdr:rowOff>60878</xdr:rowOff>
    </xdr:to>
    <xdr:cxnSp macro="">
      <xdr:nvCxnSpPr>
        <xdr:cNvPr id="346" name="直線コネクタ 345"/>
        <xdr:cNvCxnSpPr/>
      </xdr:nvCxnSpPr>
      <xdr:spPr>
        <a:xfrm>
          <a:off x="10388600" y="863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76149</xdr:rowOff>
    </xdr:from>
    <xdr:to>
      <xdr:col>55</xdr:col>
      <xdr:colOff>0</xdr:colOff>
      <xdr:row>55</xdr:row>
      <xdr:rowOff>96266</xdr:rowOff>
    </xdr:to>
    <xdr:cxnSp macro="">
      <xdr:nvCxnSpPr>
        <xdr:cNvPr id="347" name="直線コネクタ 346"/>
        <xdr:cNvCxnSpPr/>
      </xdr:nvCxnSpPr>
      <xdr:spPr>
        <a:xfrm>
          <a:off x="9639300" y="9505899"/>
          <a:ext cx="838200" cy="20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138468</xdr:rowOff>
    </xdr:from>
    <xdr:ext cx="469744" cy="259045"/>
    <xdr:sp macro="" textlink="">
      <xdr:nvSpPr>
        <xdr:cNvPr id="348" name="農林水産業費平均値テキスト"/>
        <xdr:cNvSpPr txBox="1"/>
      </xdr:nvSpPr>
      <xdr:spPr>
        <a:xfrm>
          <a:off x="10528300" y="95682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160041</xdr:rowOff>
    </xdr:from>
    <xdr:to>
      <xdr:col>55</xdr:col>
      <xdr:colOff>50800</xdr:colOff>
      <xdr:row>56</xdr:row>
      <xdr:rowOff>90191</xdr:rowOff>
    </xdr:to>
    <xdr:sp macro="" textlink="">
      <xdr:nvSpPr>
        <xdr:cNvPr id="349" name="フローチャート: 判断 348"/>
        <xdr:cNvSpPr/>
      </xdr:nvSpPr>
      <xdr:spPr>
        <a:xfrm>
          <a:off x="10426700" y="958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76149</xdr:rowOff>
    </xdr:from>
    <xdr:to>
      <xdr:col>50</xdr:col>
      <xdr:colOff>114300</xdr:colOff>
      <xdr:row>56</xdr:row>
      <xdr:rowOff>54935</xdr:rowOff>
    </xdr:to>
    <xdr:cxnSp macro="">
      <xdr:nvCxnSpPr>
        <xdr:cNvPr id="350" name="直線コネクタ 349"/>
        <xdr:cNvCxnSpPr/>
      </xdr:nvCxnSpPr>
      <xdr:spPr>
        <a:xfrm flipV="1">
          <a:off x="8750300" y="9505899"/>
          <a:ext cx="889000" cy="15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145318</xdr:rowOff>
    </xdr:from>
    <xdr:to>
      <xdr:col>50</xdr:col>
      <xdr:colOff>165100</xdr:colOff>
      <xdr:row>56</xdr:row>
      <xdr:rowOff>75468</xdr:rowOff>
    </xdr:to>
    <xdr:sp macro="" textlink="">
      <xdr:nvSpPr>
        <xdr:cNvPr id="351" name="フローチャート: 判断 350"/>
        <xdr:cNvSpPr/>
      </xdr:nvSpPr>
      <xdr:spPr>
        <a:xfrm>
          <a:off x="9588500" y="957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66595</xdr:rowOff>
    </xdr:from>
    <xdr:ext cx="469744" cy="259045"/>
    <xdr:sp macro="" textlink="">
      <xdr:nvSpPr>
        <xdr:cNvPr id="352" name="テキスト ボックス 351"/>
        <xdr:cNvSpPr txBox="1"/>
      </xdr:nvSpPr>
      <xdr:spPr>
        <a:xfrm>
          <a:off x="9404428" y="9667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112999</xdr:rowOff>
    </xdr:from>
    <xdr:to>
      <xdr:col>45</xdr:col>
      <xdr:colOff>177800</xdr:colOff>
      <xdr:row>56</xdr:row>
      <xdr:rowOff>54935</xdr:rowOff>
    </xdr:to>
    <xdr:cxnSp macro="">
      <xdr:nvCxnSpPr>
        <xdr:cNvPr id="353" name="直線コネクタ 352"/>
        <xdr:cNvCxnSpPr/>
      </xdr:nvCxnSpPr>
      <xdr:spPr>
        <a:xfrm>
          <a:off x="7861300" y="9542749"/>
          <a:ext cx="889000" cy="1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160497</xdr:rowOff>
    </xdr:from>
    <xdr:to>
      <xdr:col>46</xdr:col>
      <xdr:colOff>38100</xdr:colOff>
      <xdr:row>56</xdr:row>
      <xdr:rowOff>90647</xdr:rowOff>
    </xdr:to>
    <xdr:sp macro="" textlink="">
      <xdr:nvSpPr>
        <xdr:cNvPr id="354" name="フローチャート: 判断 353"/>
        <xdr:cNvSpPr/>
      </xdr:nvSpPr>
      <xdr:spPr>
        <a:xfrm>
          <a:off x="8699500" y="959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107174</xdr:rowOff>
    </xdr:from>
    <xdr:ext cx="469744" cy="259045"/>
    <xdr:sp macro="" textlink="">
      <xdr:nvSpPr>
        <xdr:cNvPr id="355" name="テキスト ボックス 354"/>
        <xdr:cNvSpPr txBox="1"/>
      </xdr:nvSpPr>
      <xdr:spPr>
        <a:xfrm>
          <a:off x="8515428" y="9365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112999</xdr:rowOff>
    </xdr:from>
    <xdr:to>
      <xdr:col>41</xdr:col>
      <xdr:colOff>50800</xdr:colOff>
      <xdr:row>56</xdr:row>
      <xdr:rowOff>98918</xdr:rowOff>
    </xdr:to>
    <xdr:cxnSp macro="">
      <xdr:nvCxnSpPr>
        <xdr:cNvPr id="356" name="直線コネクタ 355"/>
        <xdr:cNvCxnSpPr/>
      </xdr:nvCxnSpPr>
      <xdr:spPr>
        <a:xfrm flipV="1">
          <a:off x="6972300" y="9542749"/>
          <a:ext cx="889000" cy="157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151536</xdr:rowOff>
    </xdr:from>
    <xdr:to>
      <xdr:col>41</xdr:col>
      <xdr:colOff>101600</xdr:colOff>
      <xdr:row>56</xdr:row>
      <xdr:rowOff>81686</xdr:rowOff>
    </xdr:to>
    <xdr:sp macro="" textlink="">
      <xdr:nvSpPr>
        <xdr:cNvPr id="357" name="フローチャート: 判断 356"/>
        <xdr:cNvSpPr/>
      </xdr:nvSpPr>
      <xdr:spPr>
        <a:xfrm>
          <a:off x="7810500" y="9581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72813</xdr:rowOff>
    </xdr:from>
    <xdr:ext cx="469744" cy="259045"/>
    <xdr:sp macro="" textlink="">
      <xdr:nvSpPr>
        <xdr:cNvPr id="358" name="テキスト ボックス 357"/>
        <xdr:cNvSpPr txBox="1"/>
      </xdr:nvSpPr>
      <xdr:spPr>
        <a:xfrm>
          <a:off x="7626428" y="9674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16571</xdr:rowOff>
    </xdr:from>
    <xdr:to>
      <xdr:col>36</xdr:col>
      <xdr:colOff>165100</xdr:colOff>
      <xdr:row>56</xdr:row>
      <xdr:rowOff>118171</xdr:rowOff>
    </xdr:to>
    <xdr:sp macro="" textlink="">
      <xdr:nvSpPr>
        <xdr:cNvPr id="359" name="フローチャート: 判断 358"/>
        <xdr:cNvSpPr/>
      </xdr:nvSpPr>
      <xdr:spPr>
        <a:xfrm>
          <a:off x="6921500" y="9617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134698</xdr:rowOff>
    </xdr:from>
    <xdr:ext cx="469744" cy="259045"/>
    <xdr:sp macro="" textlink="">
      <xdr:nvSpPr>
        <xdr:cNvPr id="360" name="テキスト ボックス 359"/>
        <xdr:cNvSpPr txBox="1"/>
      </xdr:nvSpPr>
      <xdr:spPr>
        <a:xfrm>
          <a:off x="6737428" y="9392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45466</xdr:rowOff>
    </xdr:from>
    <xdr:to>
      <xdr:col>55</xdr:col>
      <xdr:colOff>50800</xdr:colOff>
      <xdr:row>55</xdr:row>
      <xdr:rowOff>147066</xdr:rowOff>
    </xdr:to>
    <xdr:sp macro="" textlink="">
      <xdr:nvSpPr>
        <xdr:cNvPr id="366" name="楕円 365"/>
        <xdr:cNvSpPr/>
      </xdr:nvSpPr>
      <xdr:spPr>
        <a:xfrm>
          <a:off x="10426700" y="9475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68343</xdr:rowOff>
    </xdr:from>
    <xdr:ext cx="469744" cy="259045"/>
    <xdr:sp macro="" textlink="">
      <xdr:nvSpPr>
        <xdr:cNvPr id="367" name="農林水産業費該当値テキスト"/>
        <xdr:cNvSpPr txBox="1"/>
      </xdr:nvSpPr>
      <xdr:spPr>
        <a:xfrm>
          <a:off x="10528300" y="932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25349</xdr:rowOff>
    </xdr:from>
    <xdr:to>
      <xdr:col>50</xdr:col>
      <xdr:colOff>165100</xdr:colOff>
      <xdr:row>55</xdr:row>
      <xdr:rowOff>126949</xdr:rowOff>
    </xdr:to>
    <xdr:sp macro="" textlink="">
      <xdr:nvSpPr>
        <xdr:cNvPr id="368" name="楕円 367"/>
        <xdr:cNvSpPr/>
      </xdr:nvSpPr>
      <xdr:spPr>
        <a:xfrm>
          <a:off x="9588500" y="9455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143476</xdr:rowOff>
    </xdr:from>
    <xdr:ext cx="469744" cy="259045"/>
    <xdr:sp macro="" textlink="">
      <xdr:nvSpPr>
        <xdr:cNvPr id="369" name="テキスト ボックス 368"/>
        <xdr:cNvSpPr txBox="1"/>
      </xdr:nvSpPr>
      <xdr:spPr>
        <a:xfrm>
          <a:off x="9404428" y="923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4135</xdr:rowOff>
    </xdr:from>
    <xdr:to>
      <xdr:col>46</xdr:col>
      <xdr:colOff>38100</xdr:colOff>
      <xdr:row>56</xdr:row>
      <xdr:rowOff>105735</xdr:rowOff>
    </xdr:to>
    <xdr:sp macro="" textlink="">
      <xdr:nvSpPr>
        <xdr:cNvPr id="370" name="楕円 369"/>
        <xdr:cNvSpPr/>
      </xdr:nvSpPr>
      <xdr:spPr>
        <a:xfrm>
          <a:off x="8699500" y="960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96862</xdr:rowOff>
    </xdr:from>
    <xdr:ext cx="469744" cy="259045"/>
    <xdr:sp macro="" textlink="">
      <xdr:nvSpPr>
        <xdr:cNvPr id="371" name="テキスト ボックス 370"/>
        <xdr:cNvSpPr txBox="1"/>
      </xdr:nvSpPr>
      <xdr:spPr>
        <a:xfrm>
          <a:off x="8515428" y="969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62199</xdr:rowOff>
    </xdr:from>
    <xdr:to>
      <xdr:col>41</xdr:col>
      <xdr:colOff>101600</xdr:colOff>
      <xdr:row>55</xdr:row>
      <xdr:rowOff>163799</xdr:rowOff>
    </xdr:to>
    <xdr:sp macro="" textlink="">
      <xdr:nvSpPr>
        <xdr:cNvPr id="372" name="楕円 371"/>
        <xdr:cNvSpPr/>
      </xdr:nvSpPr>
      <xdr:spPr>
        <a:xfrm>
          <a:off x="7810500" y="949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54</xdr:row>
      <xdr:rowOff>8876</xdr:rowOff>
    </xdr:from>
    <xdr:ext cx="469744" cy="259045"/>
    <xdr:sp macro="" textlink="">
      <xdr:nvSpPr>
        <xdr:cNvPr id="373" name="テキスト ボックス 372"/>
        <xdr:cNvSpPr txBox="1"/>
      </xdr:nvSpPr>
      <xdr:spPr>
        <a:xfrm>
          <a:off x="7626428" y="9267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48118</xdr:rowOff>
    </xdr:from>
    <xdr:to>
      <xdr:col>36</xdr:col>
      <xdr:colOff>165100</xdr:colOff>
      <xdr:row>56</xdr:row>
      <xdr:rowOff>149718</xdr:rowOff>
    </xdr:to>
    <xdr:sp macro="" textlink="">
      <xdr:nvSpPr>
        <xdr:cNvPr id="374" name="楕円 373"/>
        <xdr:cNvSpPr/>
      </xdr:nvSpPr>
      <xdr:spPr>
        <a:xfrm>
          <a:off x="6921500" y="964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140845</xdr:rowOff>
    </xdr:from>
    <xdr:ext cx="469744" cy="259045"/>
    <xdr:sp macro="" textlink="">
      <xdr:nvSpPr>
        <xdr:cNvPr id="375" name="テキスト ボックス 374"/>
        <xdr:cNvSpPr txBox="1"/>
      </xdr:nvSpPr>
      <xdr:spPr>
        <a:xfrm>
          <a:off x="6737428" y="974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397" name="テキスト ボックス 396"/>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77684</xdr:rowOff>
    </xdr:from>
    <xdr:to>
      <xdr:col>54</xdr:col>
      <xdr:colOff>189865</xdr:colOff>
      <xdr:row>79</xdr:row>
      <xdr:rowOff>76019</xdr:rowOff>
    </xdr:to>
    <xdr:cxnSp macro="">
      <xdr:nvCxnSpPr>
        <xdr:cNvPr id="401" name="直線コネクタ 400"/>
        <xdr:cNvCxnSpPr/>
      </xdr:nvCxnSpPr>
      <xdr:spPr>
        <a:xfrm flipV="1">
          <a:off x="10475595" y="12079184"/>
          <a:ext cx="1270" cy="1541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79846</xdr:rowOff>
    </xdr:from>
    <xdr:ext cx="378565" cy="259045"/>
    <xdr:sp macro="" textlink="">
      <xdr:nvSpPr>
        <xdr:cNvPr id="402" name="商工費最小値テキスト"/>
        <xdr:cNvSpPr txBox="1"/>
      </xdr:nvSpPr>
      <xdr:spPr>
        <a:xfrm>
          <a:off x="10528300" y="136243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76019</xdr:rowOff>
    </xdr:from>
    <xdr:to>
      <xdr:col>55</xdr:col>
      <xdr:colOff>88900</xdr:colOff>
      <xdr:row>79</xdr:row>
      <xdr:rowOff>76019</xdr:rowOff>
    </xdr:to>
    <xdr:cxnSp macro="">
      <xdr:nvCxnSpPr>
        <xdr:cNvPr id="403" name="直線コネクタ 402"/>
        <xdr:cNvCxnSpPr/>
      </xdr:nvCxnSpPr>
      <xdr:spPr>
        <a:xfrm>
          <a:off x="10388600" y="1362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24361</xdr:rowOff>
    </xdr:from>
    <xdr:ext cx="534377" cy="259045"/>
    <xdr:sp macro="" textlink="">
      <xdr:nvSpPr>
        <xdr:cNvPr id="404" name="商工費最大値テキスト"/>
        <xdr:cNvSpPr txBox="1"/>
      </xdr:nvSpPr>
      <xdr:spPr>
        <a:xfrm>
          <a:off x="10528300" y="11854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47,899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77684</xdr:rowOff>
    </xdr:from>
    <xdr:to>
      <xdr:col>55</xdr:col>
      <xdr:colOff>88900</xdr:colOff>
      <xdr:row>70</xdr:row>
      <xdr:rowOff>77684</xdr:rowOff>
    </xdr:to>
    <xdr:cxnSp macro="">
      <xdr:nvCxnSpPr>
        <xdr:cNvPr id="405" name="直線コネクタ 404"/>
        <xdr:cNvCxnSpPr/>
      </xdr:nvCxnSpPr>
      <xdr:spPr>
        <a:xfrm>
          <a:off x="10388600" y="12079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144957</xdr:rowOff>
    </xdr:from>
    <xdr:to>
      <xdr:col>55</xdr:col>
      <xdr:colOff>0</xdr:colOff>
      <xdr:row>77</xdr:row>
      <xdr:rowOff>145024</xdr:rowOff>
    </xdr:to>
    <xdr:cxnSp macro="">
      <xdr:nvCxnSpPr>
        <xdr:cNvPr id="406" name="直線コネクタ 405"/>
        <xdr:cNvCxnSpPr/>
      </xdr:nvCxnSpPr>
      <xdr:spPr>
        <a:xfrm flipV="1">
          <a:off x="9639300" y="13346607"/>
          <a:ext cx="838200" cy="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65078</xdr:rowOff>
    </xdr:from>
    <xdr:ext cx="534377" cy="259045"/>
    <xdr:sp macro="" textlink="">
      <xdr:nvSpPr>
        <xdr:cNvPr id="407" name="商工費平均値テキスト"/>
        <xdr:cNvSpPr txBox="1"/>
      </xdr:nvSpPr>
      <xdr:spPr>
        <a:xfrm>
          <a:off x="10528300" y="1309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42201</xdr:rowOff>
    </xdr:from>
    <xdr:to>
      <xdr:col>55</xdr:col>
      <xdr:colOff>50800</xdr:colOff>
      <xdr:row>77</xdr:row>
      <xdr:rowOff>143801</xdr:rowOff>
    </xdr:to>
    <xdr:sp macro="" textlink="">
      <xdr:nvSpPr>
        <xdr:cNvPr id="408" name="フローチャート: 判断 407"/>
        <xdr:cNvSpPr/>
      </xdr:nvSpPr>
      <xdr:spPr>
        <a:xfrm>
          <a:off x="10426700" y="13243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109786</xdr:rowOff>
    </xdr:from>
    <xdr:to>
      <xdr:col>50</xdr:col>
      <xdr:colOff>114300</xdr:colOff>
      <xdr:row>77</xdr:row>
      <xdr:rowOff>145024</xdr:rowOff>
    </xdr:to>
    <xdr:cxnSp macro="">
      <xdr:nvCxnSpPr>
        <xdr:cNvPr id="409" name="直線コネクタ 408"/>
        <xdr:cNvCxnSpPr/>
      </xdr:nvCxnSpPr>
      <xdr:spPr>
        <a:xfrm>
          <a:off x="8750300" y="13311436"/>
          <a:ext cx="889000" cy="3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24467</xdr:rowOff>
    </xdr:from>
    <xdr:to>
      <xdr:col>50</xdr:col>
      <xdr:colOff>165100</xdr:colOff>
      <xdr:row>77</xdr:row>
      <xdr:rowOff>126067</xdr:rowOff>
    </xdr:to>
    <xdr:sp macro="" textlink="">
      <xdr:nvSpPr>
        <xdr:cNvPr id="410" name="フローチャート: 判断 409"/>
        <xdr:cNvSpPr/>
      </xdr:nvSpPr>
      <xdr:spPr>
        <a:xfrm>
          <a:off x="9588500" y="13226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142594</xdr:rowOff>
    </xdr:from>
    <xdr:ext cx="534377" cy="259045"/>
    <xdr:sp macro="" textlink="">
      <xdr:nvSpPr>
        <xdr:cNvPr id="411" name="テキスト ボックス 410"/>
        <xdr:cNvSpPr txBox="1"/>
      </xdr:nvSpPr>
      <xdr:spPr>
        <a:xfrm>
          <a:off x="9372111" y="13001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109786</xdr:rowOff>
    </xdr:from>
    <xdr:to>
      <xdr:col>45</xdr:col>
      <xdr:colOff>177800</xdr:colOff>
      <xdr:row>77</xdr:row>
      <xdr:rowOff>139047</xdr:rowOff>
    </xdr:to>
    <xdr:cxnSp macro="">
      <xdr:nvCxnSpPr>
        <xdr:cNvPr id="412" name="直線コネクタ 411"/>
        <xdr:cNvCxnSpPr/>
      </xdr:nvCxnSpPr>
      <xdr:spPr>
        <a:xfrm flipV="1">
          <a:off x="7861300" y="13311436"/>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158818</xdr:rowOff>
    </xdr:from>
    <xdr:to>
      <xdr:col>46</xdr:col>
      <xdr:colOff>38100</xdr:colOff>
      <xdr:row>77</xdr:row>
      <xdr:rowOff>88968</xdr:rowOff>
    </xdr:to>
    <xdr:sp macro="" textlink="">
      <xdr:nvSpPr>
        <xdr:cNvPr id="413" name="フローチャート: 判断 412"/>
        <xdr:cNvSpPr/>
      </xdr:nvSpPr>
      <xdr:spPr>
        <a:xfrm>
          <a:off x="8699500" y="13189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105496</xdr:rowOff>
    </xdr:from>
    <xdr:ext cx="534377" cy="259045"/>
    <xdr:sp macro="" textlink="">
      <xdr:nvSpPr>
        <xdr:cNvPr id="414" name="テキスト ボックス 413"/>
        <xdr:cNvSpPr txBox="1"/>
      </xdr:nvSpPr>
      <xdr:spPr>
        <a:xfrm>
          <a:off x="8483111" y="1296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139047</xdr:rowOff>
    </xdr:from>
    <xdr:to>
      <xdr:col>41</xdr:col>
      <xdr:colOff>50800</xdr:colOff>
      <xdr:row>77</xdr:row>
      <xdr:rowOff>141692</xdr:rowOff>
    </xdr:to>
    <xdr:cxnSp macro="">
      <xdr:nvCxnSpPr>
        <xdr:cNvPr id="415" name="直線コネクタ 414"/>
        <xdr:cNvCxnSpPr/>
      </xdr:nvCxnSpPr>
      <xdr:spPr>
        <a:xfrm flipV="1">
          <a:off x="6972300" y="13340697"/>
          <a:ext cx="889000" cy="2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164240</xdr:rowOff>
    </xdr:from>
    <xdr:to>
      <xdr:col>41</xdr:col>
      <xdr:colOff>101600</xdr:colOff>
      <xdr:row>77</xdr:row>
      <xdr:rowOff>94390</xdr:rowOff>
    </xdr:to>
    <xdr:sp macro="" textlink="">
      <xdr:nvSpPr>
        <xdr:cNvPr id="416" name="フローチャート: 判断 415"/>
        <xdr:cNvSpPr/>
      </xdr:nvSpPr>
      <xdr:spPr>
        <a:xfrm>
          <a:off x="7810500" y="1319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110917</xdr:rowOff>
    </xdr:from>
    <xdr:ext cx="534377" cy="259045"/>
    <xdr:sp macro="" textlink="">
      <xdr:nvSpPr>
        <xdr:cNvPr id="417" name="テキスト ボックス 416"/>
        <xdr:cNvSpPr txBox="1"/>
      </xdr:nvSpPr>
      <xdr:spPr>
        <a:xfrm>
          <a:off x="7594111" y="1296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152843</xdr:rowOff>
    </xdr:from>
    <xdr:to>
      <xdr:col>36</xdr:col>
      <xdr:colOff>165100</xdr:colOff>
      <xdr:row>77</xdr:row>
      <xdr:rowOff>82993</xdr:rowOff>
    </xdr:to>
    <xdr:sp macro="" textlink="">
      <xdr:nvSpPr>
        <xdr:cNvPr id="418" name="フローチャート: 判断 417"/>
        <xdr:cNvSpPr/>
      </xdr:nvSpPr>
      <xdr:spPr>
        <a:xfrm>
          <a:off x="6921500" y="13183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99520</xdr:rowOff>
    </xdr:from>
    <xdr:ext cx="534377" cy="259045"/>
    <xdr:sp macro="" textlink="">
      <xdr:nvSpPr>
        <xdr:cNvPr id="419" name="テキスト ボックス 418"/>
        <xdr:cNvSpPr txBox="1"/>
      </xdr:nvSpPr>
      <xdr:spPr>
        <a:xfrm>
          <a:off x="6705111" y="1295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94157</xdr:rowOff>
    </xdr:from>
    <xdr:to>
      <xdr:col>55</xdr:col>
      <xdr:colOff>50800</xdr:colOff>
      <xdr:row>78</xdr:row>
      <xdr:rowOff>24307</xdr:rowOff>
    </xdr:to>
    <xdr:sp macro="" textlink="">
      <xdr:nvSpPr>
        <xdr:cNvPr id="425" name="楕円 424"/>
        <xdr:cNvSpPr/>
      </xdr:nvSpPr>
      <xdr:spPr>
        <a:xfrm>
          <a:off x="10426700" y="1329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72584</xdr:rowOff>
    </xdr:from>
    <xdr:ext cx="469744" cy="259045"/>
    <xdr:sp macro="" textlink="">
      <xdr:nvSpPr>
        <xdr:cNvPr id="426" name="商工費該当値テキスト"/>
        <xdr:cNvSpPr txBox="1"/>
      </xdr:nvSpPr>
      <xdr:spPr>
        <a:xfrm>
          <a:off x="10528300" y="13274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94224</xdr:rowOff>
    </xdr:from>
    <xdr:to>
      <xdr:col>50</xdr:col>
      <xdr:colOff>165100</xdr:colOff>
      <xdr:row>78</xdr:row>
      <xdr:rowOff>24374</xdr:rowOff>
    </xdr:to>
    <xdr:sp macro="" textlink="">
      <xdr:nvSpPr>
        <xdr:cNvPr id="427" name="楕円 426"/>
        <xdr:cNvSpPr/>
      </xdr:nvSpPr>
      <xdr:spPr>
        <a:xfrm>
          <a:off x="9588500" y="132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15501</xdr:rowOff>
    </xdr:from>
    <xdr:ext cx="469744" cy="259045"/>
    <xdr:sp macro="" textlink="">
      <xdr:nvSpPr>
        <xdr:cNvPr id="428" name="テキスト ボックス 427"/>
        <xdr:cNvSpPr txBox="1"/>
      </xdr:nvSpPr>
      <xdr:spPr>
        <a:xfrm>
          <a:off x="9404428" y="1338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58986</xdr:rowOff>
    </xdr:from>
    <xdr:to>
      <xdr:col>46</xdr:col>
      <xdr:colOff>38100</xdr:colOff>
      <xdr:row>77</xdr:row>
      <xdr:rowOff>160586</xdr:rowOff>
    </xdr:to>
    <xdr:sp macro="" textlink="">
      <xdr:nvSpPr>
        <xdr:cNvPr id="429" name="楕円 428"/>
        <xdr:cNvSpPr/>
      </xdr:nvSpPr>
      <xdr:spPr>
        <a:xfrm>
          <a:off x="8699500" y="1326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151713</xdr:rowOff>
    </xdr:from>
    <xdr:ext cx="534377" cy="259045"/>
    <xdr:sp macro="" textlink="">
      <xdr:nvSpPr>
        <xdr:cNvPr id="430" name="テキスト ボックス 429"/>
        <xdr:cNvSpPr txBox="1"/>
      </xdr:nvSpPr>
      <xdr:spPr>
        <a:xfrm>
          <a:off x="8483111" y="1335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88247</xdr:rowOff>
    </xdr:from>
    <xdr:to>
      <xdr:col>41</xdr:col>
      <xdr:colOff>101600</xdr:colOff>
      <xdr:row>78</xdr:row>
      <xdr:rowOff>18397</xdr:rowOff>
    </xdr:to>
    <xdr:sp macro="" textlink="">
      <xdr:nvSpPr>
        <xdr:cNvPr id="431" name="楕円 430"/>
        <xdr:cNvSpPr/>
      </xdr:nvSpPr>
      <xdr:spPr>
        <a:xfrm>
          <a:off x="7810500" y="13289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9524</xdr:rowOff>
    </xdr:from>
    <xdr:ext cx="469744" cy="259045"/>
    <xdr:sp macro="" textlink="">
      <xdr:nvSpPr>
        <xdr:cNvPr id="432" name="テキスト ボックス 431"/>
        <xdr:cNvSpPr txBox="1"/>
      </xdr:nvSpPr>
      <xdr:spPr>
        <a:xfrm>
          <a:off x="7626428" y="13382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90892</xdr:rowOff>
    </xdr:from>
    <xdr:to>
      <xdr:col>36</xdr:col>
      <xdr:colOff>165100</xdr:colOff>
      <xdr:row>78</xdr:row>
      <xdr:rowOff>21042</xdr:rowOff>
    </xdr:to>
    <xdr:sp macro="" textlink="">
      <xdr:nvSpPr>
        <xdr:cNvPr id="433" name="楕円 432"/>
        <xdr:cNvSpPr/>
      </xdr:nvSpPr>
      <xdr:spPr>
        <a:xfrm>
          <a:off x="6921500" y="1329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12169</xdr:rowOff>
    </xdr:from>
    <xdr:ext cx="469744" cy="259045"/>
    <xdr:sp macro="" textlink="">
      <xdr:nvSpPr>
        <xdr:cNvPr id="434" name="テキスト ボックス 433"/>
        <xdr:cNvSpPr txBox="1"/>
      </xdr:nvSpPr>
      <xdr:spPr>
        <a:xfrm>
          <a:off x="6737428" y="1338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7" name="テキスト ボックス 446"/>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28790</xdr:rowOff>
    </xdr:from>
    <xdr:to>
      <xdr:col>54</xdr:col>
      <xdr:colOff>189865</xdr:colOff>
      <xdr:row>98</xdr:row>
      <xdr:rowOff>147434</xdr:rowOff>
    </xdr:to>
    <xdr:cxnSp macro="">
      <xdr:nvCxnSpPr>
        <xdr:cNvPr id="459" name="直線コネクタ 458"/>
        <xdr:cNvCxnSpPr/>
      </xdr:nvCxnSpPr>
      <xdr:spPr>
        <a:xfrm flipV="1">
          <a:off x="10475595" y="15630740"/>
          <a:ext cx="1270" cy="13187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151261</xdr:rowOff>
    </xdr:from>
    <xdr:ext cx="534377" cy="259045"/>
    <xdr:sp macro="" textlink="">
      <xdr:nvSpPr>
        <xdr:cNvPr id="460" name="土木費最小値テキスト"/>
        <xdr:cNvSpPr txBox="1"/>
      </xdr:nvSpPr>
      <xdr:spPr>
        <a:xfrm>
          <a:off x="10528300" y="1695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147434</xdr:rowOff>
    </xdr:from>
    <xdr:to>
      <xdr:col>55</xdr:col>
      <xdr:colOff>88900</xdr:colOff>
      <xdr:row>98</xdr:row>
      <xdr:rowOff>147434</xdr:rowOff>
    </xdr:to>
    <xdr:cxnSp macro="">
      <xdr:nvCxnSpPr>
        <xdr:cNvPr id="461" name="直線コネクタ 460"/>
        <xdr:cNvCxnSpPr/>
      </xdr:nvCxnSpPr>
      <xdr:spPr>
        <a:xfrm>
          <a:off x="10388600" y="16949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146917</xdr:rowOff>
    </xdr:from>
    <xdr:ext cx="534377" cy="259045"/>
    <xdr:sp macro="" textlink="">
      <xdr:nvSpPr>
        <xdr:cNvPr id="462" name="土木費最大値テキスト"/>
        <xdr:cNvSpPr txBox="1"/>
      </xdr:nvSpPr>
      <xdr:spPr>
        <a:xfrm>
          <a:off x="10528300" y="15405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28790</xdr:rowOff>
    </xdr:from>
    <xdr:to>
      <xdr:col>55</xdr:col>
      <xdr:colOff>88900</xdr:colOff>
      <xdr:row>91</xdr:row>
      <xdr:rowOff>28790</xdr:rowOff>
    </xdr:to>
    <xdr:cxnSp macro="">
      <xdr:nvCxnSpPr>
        <xdr:cNvPr id="463" name="直線コネクタ 462"/>
        <xdr:cNvCxnSpPr/>
      </xdr:nvCxnSpPr>
      <xdr:spPr>
        <a:xfrm>
          <a:off x="10388600" y="1563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98095</xdr:rowOff>
    </xdr:from>
    <xdr:to>
      <xdr:col>55</xdr:col>
      <xdr:colOff>0</xdr:colOff>
      <xdr:row>97</xdr:row>
      <xdr:rowOff>117011</xdr:rowOff>
    </xdr:to>
    <xdr:cxnSp macro="">
      <xdr:nvCxnSpPr>
        <xdr:cNvPr id="464" name="直線コネクタ 463"/>
        <xdr:cNvCxnSpPr/>
      </xdr:nvCxnSpPr>
      <xdr:spPr>
        <a:xfrm>
          <a:off x="9639300" y="16728745"/>
          <a:ext cx="838200" cy="1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68248</xdr:rowOff>
    </xdr:from>
    <xdr:ext cx="534377" cy="259045"/>
    <xdr:sp macro="" textlink="">
      <xdr:nvSpPr>
        <xdr:cNvPr id="465" name="土木費平均値テキスト"/>
        <xdr:cNvSpPr txBox="1"/>
      </xdr:nvSpPr>
      <xdr:spPr>
        <a:xfrm>
          <a:off x="10528300" y="16355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45371</xdr:rowOff>
    </xdr:from>
    <xdr:to>
      <xdr:col>55</xdr:col>
      <xdr:colOff>50800</xdr:colOff>
      <xdr:row>96</xdr:row>
      <xdr:rowOff>146971</xdr:rowOff>
    </xdr:to>
    <xdr:sp macro="" textlink="">
      <xdr:nvSpPr>
        <xdr:cNvPr id="466" name="フローチャート: 判断 465"/>
        <xdr:cNvSpPr/>
      </xdr:nvSpPr>
      <xdr:spPr>
        <a:xfrm>
          <a:off x="104267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98095</xdr:rowOff>
    </xdr:from>
    <xdr:to>
      <xdr:col>50</xdr:col>
      <xdr:colOff>114300</xdr:colOff>
      <xdr:row>97</xdr:row>
      <xdr:rowOff>109849</xdr:rowOff>
    </xdr:to>
    <xdr:cxnSp macro="">
      <xdr:nvCxnSpPr>
        <xdr:cNvPr id="467" name="直線コネクタ 466"/>
        <xdr:cNvCxnSpPr/>
      </xdr:nvCxnSpPr>
      <xdr:spPr>
        <a:xfrm flipV="1">
          <a:off x="8750300" y="16728745"/>
          <a:ext cx="889000" cy="11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59677</xdr:rowOff>
    </xdr:from>
    <xdr:to>
      <xdr:col>50</xdr:col>
      <xdr:colOff>165100</xdr:colOff>
      <xdr:row>96</xdr:row>
      <xdr:rowOff>161277</xdr:rowOff>
    </xdr:to>
    <xdr:sp macro="" textlink="">
      <xdr:nvSpPr>
        <xdr:cNvPr id="468" name="フローチャート: 判断 467"/>
        <xdr:cNvSpPr/>
      </xdr:nvSpPr>
      <xdr:spPr>
        <a:xfrm>
          <a:off x="9588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6354</xdr:rowOff>
    </xdr:from>
    <xdr:ext cx="534377" cy="259045"/>
    <xdr:sp macro="" textlink="">
      <xdr:nvSpPr>
        <xdr:cNvPr id="469" name="テキスト ボックス 468"/>
        <xdr:cNvSpPr txBox="1"/>
      </xdr:nvSpPr>
      <xdr:spPr>
        <a:xfrm>
          <a:off x="9372111" y="16294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74588</xdr:rowOff>
    </xdr:from>
    <xdr:to>
      <xdr:col>45</xdr:col>
      <xdr:colOff>177800</xdr:colOff>
      <xdr:row>97</xdr:row>
      <xdr:rowOff>109849</xdr:rowOff>
    </xdr:to>
    <xdr:cxnSp macro="">
      <xdr:nvCxnSpPr>
        <xdr:cNvPr id="470" name="直線コネクタ 469"/>
        <xdr:cNvCxnSpPr/>
      </xdr:nvCxnSpPr>
      <xdr:spPr>
        <a:xfrm>
          <a:off x="7861300" y="16705238"/>
          <a:ext cx="889000" cy="3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73013</xdr:rowOff>
    </xdr:from>
    <xdr:to>
      <xdr:col>46</xdr:col>
      <xdr:colOff>38100</xdr:colOff>
      <xdr:row>97</xdr:row>
      <xdr:rowOff>3163</xdr:rowOff>
    </xdr:to>
    <xdr:sp macro="" textlink="">
      <xdr:nvSpPr>
        <xdr:cNvPr id="471" name="フローチャート: 判断 470"/>
        <xdr:cNvSpPr/>
      </xdr:nvSpPr>
      <xdr:spPr>
        <a:xfrm>
          <a:off x="8699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19690</xdr:rowOff>
    </xdr:from>
    <xdr:ext cx="534377" cy="259045"/>
    <xdr:sp macro="" textlink="">
      <xdr:nvSpPr>
        <xdr:cNvPr id="472" name="テキスト ボックス 471"/>
        <xdr:cNvSpPr txBox="1"/>
      </xdr:nvSpPr>
      <xdr:spPr>
        <a:xfrm>
          <a:off x="8483111" y="1630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44641</xdr:rowOff>
    </xdr:from>
    <xdr:to>
      <xdr:col>41</xdr:col>
      <xdr:colOff>50800</xdr:colOff>
      <xdr:row>97</xdr:row>
      <xdr:rowOff>74588</xdr:rowOff>
    </xdr:to>
    <xdr:cxnSp macro="">
      <xdr:nvCxnSpPr>
        <xdr:cNvPr id="473" name="直線コネクタ 472"/>
        <xdr:cNvCxnSpPr/>
      </xdr:nvCxnSpPr>
      <xdr:spPr>
        <a:xfrm>
          <a:off x="6972300" y="16675291"/>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9709</xdr:rowOff>
    </xdr:from>
    <xdr:to>
      <xdr:col>41</xdr:col>
      <xdr:colOff>101600</xdr:colOff>
      <xdr:row>96</xdr:row>
      <xdr:rowOff>111309</xdr:rowOff>
    </xdr:to>
    <xdr:sp macro="" textlink="">
      <xdr:nvSpPr>
        <xdr:cNvPr id="474" name="フローチャート: 判断 473"/>
        <xdr:cNvSpPr/>
      </xdr:nvSpPr>
      <xdr:spPr>
        <a:xfrm>
          <a:off x="7810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127836</xdr:rowOff>
    </xdr:from>
    <xdr:ext cx="534377" cy="259045"/>
    <xdr:sp macro="" textlink="">
      <xdr:nvSpPr>
        <xdr:cNvPr id="475" name="テキスト ボックス 474"/>
        <xdr:cNvSpPr txBox="1"/>
      </xdr:nvSpPr>
      <xdr:spPr>
        <a:xfrm>
          <a:off x="7594111" y="16244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7595</xdr:rowOff>
    </xdr:from>
    <xdr:to>
      <xdr:col>36</xdr:col>
      <xdr:colOff>165100</xdr:colOff>
      <xdr:row>96</xdr:row>
      <xdr:rowOff>109195</xdr:rowOff>
    </xdr:to>
    <xdr:sp macro="" textlink="">
      <xdr:nvSpPr>
        <xdr:cNvPr id="476" name="フローチャート: 判断 475"/>
        <xdr:cNvSpPr/>
      </xdr:nvSpPr>
      <xdr:spPr>
        <a:xfrm>
          <a:off x="6921500" y="1646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125722</xdr:rowOff>
    </xdr:from>
    <xdr:ext cx="534377" cy="259045"/>
    <xdr:sp macro="" textlink="">
      <xdr:nvSpPr>
        <xdr:cNvPr id="477" name="テキスト ボックス 476"/>
        <xdr:cNvSpPr txBox="1"/>
      </xdr:nvSpPr>
      <xdr:spPr>
        <a:xfrm>
          <a:off x="6705111" y="1624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66211</xdr:rowOff>
    </xdr:from>
    <xdr:to>
      <xdr:col>55</xdr:col>
      <xdr:colOff>50800</xdr:colOff>
      <xdr:row>97</xdr:row>
      <xdr:rowOff>167811</xdr:rowOff>
    </xdr:to>
    <xdr:sp macro="" textlink="">
      <xdr:nvSpPr>
        <xdr:cNvPr id="483" name="楕円 482"/>
        <xdr:cNvSpPr/>
      </xdr:nvSpPr>
      <xdr:spPr>
        <a:xfrm>
          <a:off x="10426700" y="166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44638</xdr:rowOff>
    </xdr:from>
    <xdr:ext cx="534377" cy="259045"/>
    <xdr:sp macro="" textlink="">
      <xdr:nvSpPr>
        <xdr:cNvPr id="484" name="土木費該当値テキスト"/>
        <xdr:cNvSpPr txBox="1"/>
      </xdr:nvSpPr>
      <xdr:spPr>
        <a:xfrm>
          <a:off x="10528300" y="1667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47295</xdr:rowOff>
    </xdr:from>
    <xdr:to>
      <xdr:col>50</xdr:col>
      <xdr:colOff>165100</xdr:colOff>
      <xdr:row>97</xdr:row>
      <xdr:rowOff>148895</xdr:rowOff>
    </xdr:to>
    <xdr:sp macro="" textlink="">
      <xdr:nvSpPr>
        <xdr:cNvPr id="485" name="楕円 484"/>
        <xdr:cNvSpPr/>
      </xdr:nvSpPr>
      <xdr:spPr>
        <a:xfrm>
          <a:off x="9588500" y="1667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140022</xdr:rowOff>
    </xdr:from>
    <xdr:ext cx="534377" cy="259045"/>
    <xdr:sp macro="" textlink="">
      <xdr:nvSpPr>
        <xdr:cNvPr id="486" name="テキスト ボックス 485"/>
        <xdr:cNvSpPr txBox="1"/>
      </xdr:nvSpPr>
      <xdr:spPr>
        <a:xfrm>
          <a:off x="9372111" y="1677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59049</xdr:rowOff>
    </xdr:from>
    <xdr:to>
      <xdr:col>46</xdr:col>
      <xdr:colOff>38100</xdr:colOff>
      <xdr:row>97</xdr:row>
      <xdr:rowOff>160649</xdr:rowOff>
    </xdr:to>
    <xdr:sp macro="" textlink="">
      <xdr:nvSpPr>
        <xdr:cNvPr id="487" name="楕円 486"/>
        <xdr:cNvSpPr/>
      </xdr:nvSpPr>
      <xdr:spPr>
        <a:xfrm>
          <a:off x="8699500" y="1668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151776</xdr:rowOff>
    </xdr:from>
    <xdr:ext cx="534377" cy="259045"/>
    <xdr:sp macro="" textlink="">
      <xdr:nvSpPr>
        <xdr:cNvPr id="488" name="テキスト ボックス 487"/>
        <xdr:cNvSpPr txBox="1"/>
      </xdr:nvSpPr>
      <xdr:spPr>
        <a:xfrm>
          <a:off x="8483111" y="1678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23788</xdr:rowOff>
    </xdr:from>
    <xdr:to>
      <xdr:col>41</xdr:col>
      <xdr:colOff>101600</xdr:colOff>
      <xdr:row>97</xdr:row>
      <xdr:rowOff>125388</xdr:rowOff>
    </xdr:to>
    <xdr:sp macro="" textlink="">
      <xdr:nvSpPr>
        <xdr:cNvPr id="489" name="楕円 488"/>
        <xdr:cNvSpPr/>
      </xdr:nvSpPr>
      <xdr:spPr>
        <a:xfrm>
          <a:off x="7810500" y="1665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116515</xdr:rowOff>
    </xdr:from>
    <xdr:ext cx="534377" cy="259045"/>
    <xdr:sp macro="" textlink="">
      <xdr:nvSpPr>
        <xdr:cNvPr id="490" name="テキスト ボックス 489"/>
        <xdr:cNvSpPr txBox="1"/>
      </xdr:nvSpPr>
      <xdr:spPr>
        <a:xfrm>
          <a:off x="7594111" y="1674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165291</xdr:rowOff>
    </xdr:from>
    <xdr:to>
      <xdr:col>36</xdr:col>
      <xdr:colOff>165100</xdr:colOff>
      <xdr:row>97</xdr:row>
      <xdr:rowOff>95441</xdr:rowOff>
    </xdr:to>
    <xdr:sp macro="" textlink="">
      <xdr:nvSpPr>
        <xdr:cNvPr id="491" name="楕円 490"/>
        <xdr:cNvSpPr/>
      </xdr:nvSpPr>
      <xdr:spPr>
        <a:xfrm>
          <a:off x="6921500" y="1662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86568</xdr:rowOff>
    </xdr:from>
    <xdr:ext cx="534377" cy="259045"/>
    <xdr:sp macro="" textlink="">
      <xdr:nvSpPr>
        <xdr:cNvPr id="492" name="テキスト ボックス 491"/>
        <xdr:cNvSpPr txBox="1"/>
      </xdr:nvSpPr>
      <xdr:spPr>
        <a:xfrm>
          <a:off x="6705111" y="1671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3" name="テキスト ボックス 502"/>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5" name="テキスト ボックス 504"/>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3" name="テキスト ボックス 51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5" name="テキスト ボックス 51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117493</xdr:rowOff>
    </xdr:from>
    <xdr:to>
      <xdr:col>85</xdr:col>
      <xdr:colOff>126364</xdr:colOff>
      <xdr:row>39</xdr:row>
      <xdr:rowOff>153743</xdr:rowOff>
    </xdr:to>
    <xdr:cxnSp macro="">
      <xdr:nvCxnSpPr>
        <xdr:cNvPr id="519" name="直線コネクタ 518"/>
        <xdr:cNvCxnSpPr/>
      </xdr:nvCxnSpPr>
      <xdr:spPr>
        <a:xfrm flipV="1">
          <a:off x="16317595" y="5260993"/>
          <a:ext cx="1269" cy="1579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157570</xdr:rowOff>
    </xdr:from>
    <xdr:ext cx="469744" cy="259045"/>
    <xdr:sp macro="" textlink="">
      <xdr:nvSpPr>
        <xdr:cNvPr id="520" name="消防費最小値テキスト"/>
        <xdr:cNvSpPr txBox="1"/>
      </xdr:nvSpPr>
      <xdr:spPr>
        <a:xfrm>
          <a:off x="16370300" y="6844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153743</xdr:rowOff>
    </xdr:from>
    <xdr:to>
      <xdr:col>86</xdr:col>
      <xdr:colOff>25400</xdr:colOff>
      <xdr:row>39</xdr:row>
      <xdr:rowOff>153743</xdr:rowOff>
    </xdr:to>
    <xdr:cxnSp macro="">
      <xdr:nvCxnSpPr>
        <xdr:cNvPr id="521" name="直線コネクタ 520"/>
        <xdr:cNvCxnSpPr/>
      </xdr:nvCxnSpPr>
      <xdr:spPr>
        <a:xfrm>
          <a:off x="16230600" y="684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64170</xdr:rowOff>
    </xdr:from>
    <xdr:ext cx="534377" cy="259045"/>
    <xdr:sp macro="" textlink="">
      <xdr:nvSpPr>
        <xdr:cNvPr id="522" name="消防費最大値テキスト"/>
        <xdr:cNvSpPr txBox="1"/>
      </xdr:nvSpPr>
      <xdr:spPr>
        <a:xfrm>
          <a:off x="16370300" y="5036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17,336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117493</xdr:rowOff>
    </xdr:from>
    <xdr:to>
      <xdr:col>86</xdr:col>
      <xdr:colOff>25400</xdr:colOff>
      <xdr:row>30</xdr:row>
      <xdr:rowOff>117493</xdr:rowOff>
    </xdr:to>
    <xdr:cxnSp macro="">
      <xdr:nvCxnSpPr>
        <xdr:cNvPr id="523" name="直線コネクタ 522"/>
        <xdr:cNvCxnSpPr/>
      </xdr:nvCxnSpPr>
      <xdr:spPr>
        <a:xfrm>
          <a:off x="16230600" y="5260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93980</xdr:rowOff>
    </xdr:from>
    <xdr:to>
      <xdr:col>85</xdr:col>
      <xdr:colOff>127000</xdr:colOff>
      <xdr:row>37</xdr:row>
      <xdr:rowOff>103124</xdr:rowOff>
    </xdr:to>
    <xdr:cxnSp macro="">
      <xdr:nvCxnSpPr>
        <xdr:cNvPr id="524" name="直線コネクタ 523"/>
        <xdr:cNvCxnSpPr/>
      </xdr:nvCxnSpPr>
      <xdr:spPr>
        <a:xfrm>
          <a:off x="15481300" y="6266180"/>
          <a:ext cx="838200" cy="180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118635</xdr:rowOff>
    </xdr:from>
    <xdr:ext cx="534377" cy="259045"/>
    <xdr:sp macro="" textlink="">
      <xdr:nvSpPr>
        <xdr:cNvPr id="525" name="消防費平均値テキスト"/>
        <xdr:cNvSpPr txBox="1"/>
      </xdr:nvSpPr>
      <xdr:spPr>
        <a:xfrm>
          <a:off x="16370300" y="59479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95758</xdr:rowOff>
    </xdr:from>
    <xdr:to>
      <xdr:col>85</xdr:col>
      <xdr:colOff>177800</xdr:colOff>
      <xdr:row>36</xdr:row>
      <xdr:rowOff>25908</xdr:rowOff>
    </xdr:to>
    <xdr:sp macro="" textlink="">
      <xdr:nvSpPr>
        <xdr:cNvPr id="526" name="フローチャート: 判断 525"/>
        <xdr:cNvSpPr/>
      </xdr:nvSpPr>
      <xdr:spPr>
        <a:xfrm>
          <a:off x="162687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93980</xdr:rowOff>
    </xdr:from>
    <xdr:to>
      <xdr:col>81</xdr:col>
      <xdr:colOff>50800</xdr:colOff>
      <xdr:row>36</xdr:row>
      <xdr:rowOff>93980</xdr:rowOff>
    </xdr:to>
    <xdr:cxnSp macro="">
      <xdr:nvCxnSpPr>
        <xdr:cNvPr id="527" name="直線コネクタ 526"/>
        <xdr:cNvCxnSpPr/>
      </xdr:nvCxnSpPr>
      <xdr:spPr>
        <a:xfrm>
          <a:off x="14592300" y="62661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117965</xdr:rowOff>
    </xdr:from>
    <xdr:to>
      <xdr:col>81</xdr:col>
      <xdr:colOff>101600</xdr:colOff>
      <xdr:row>36</xdr:row>
      <xdr:rowOff>48115</xdr:rowOff>
    </xdr:to>
    <xdr:sp macro="" textlink="">
      <xdr:nvSpPr>
        <xdr:cNvPr id="528" name="フローチャート: 判断 527"/>
        <xdr:cNvSpPr/>
      </xdr:nvSpPr>
      <xdr:spPr>
        <a:xfrm>
          <a:off x="15430500" y="611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64642</xdr:rowOff>
    </xdr:from>
    <xdr:ext cx="534377" cy="259045"/>
    <xdr:sp macro="" textlink="">
      <xdr:nvSpPr>
        <xdr:cNvPr id="529" name="テキスト ボックス 528"/>
        <xdr:cNvSpPr txBox="1"/>
      </xdr:nvSpPr>
      <xdr:spPr>
        <a:xfrm>
          <a:off x="15214111" y="5893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93980</xdr:rowOff>
    </xdr:from>
    <xdr:to>
      <xdr:col>76</xdr:col>
      <xdr:colOff>114300</xdr:colOff>
      <xdr:row>37</xdr:row>
      <xdr:rowOff>36177</xdr:rowOff>
    </xdr:to>
    <xdr:cxnSp macro="">
      <xdr:nvCxnSpPr>
        <xdr:cNvPr id="530" name="直線コネクタ 529"/>
        <xdr:cNvCxnSpPr/>
      </xdr:nvCxnSpPr>
      <xdr:spPr>
        <a:xfrm flipV="1">
          <a:off x="13703300" y="6266180"/>
          <a:ext cx="889000" cy="113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87104</xdr:rowOff>
    </xdr:from>
    <xdr:to>
      <xdr:col>76</xdr:col>
      <xdr:colOff>165100</xdr:colOff>
      <xdr:row>36</xdr:row>
      <xdr:rowOff>17254</xdr:rowOff>
    </xdr:to>
    <xdr:sp macro="" textlink="">
      <xdr:nvSpPr>
        <xdr:cNvPr id="531" name="フローチャート: 判断 530"/>
        <xdr:cNvSpPr/>
      </xdr:nvSpPr>
      <xdr:spPr>
        <a:xfrm>
          <a:off x="14541500" y="608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33781</xdr:rowOff>
    </xdr:from>
    <xdr:ext cx="534377" cy="259045"/>
    <xdr:sp macro="" textlink="">
      <xdr:nvSpPr>
        <xdr:cNvPr id="532" name="テキスト ボックス 531"/>
        <xdr:cNvSpPr txBox="1"/>
      </xdr:nvSpPr>
      <xdr:spPr>
        <a:xfrm>
          <a:off x="14325111" y="586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36177</xdr:rowOff>
    </xdr:from>
    <xdr:to>
      <xdr:col>71</xdr:col>
      <xdr:colOff>177800</xdr:colOff>
      <xdr:row>37</xdr:row>
      <xdr:rowOff>52995</xdr:rowOff>
    </xdr:to>
    <xdr:cxnSp macro="">
      <xdr:nvCxnSpPr>
        <xdr:cNvPr id="533" name="直線コネクタ 532"/>
        <xdr:cNvCxnSpPr/>
      </xdr:nvCxnSpPr>
      <xdr:spPr>
        <a:xfrm flipV="1">
          <a:off x="12814300" y="6379827"/>
          <a:ext cx="889000" cy="16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60162</xdr:rowOff>
    </xdr:from>
    <xdr:to>
      <xdr:col>72</xdr:col>
      <xdr:colOff>38100</xdr:colOff>
      <xdr:row>35</xdr:row>
      <xdr:rowOff>161762</xdr:rowOff>
    </xdr:to>
    <xdr:sp macro="" textlink="">
      <xdr:nvSpPr>
        <xdr:cNvPr id="534" name="フローチャート: 判断 533"/>
        <xdr:cNvSpPr/>
      </xdr:nvSpPr>
      <xdr:spPr>
        <a:xfrm>
          <a:off x="13652500" y="606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6839</xdr:rowOff>
    </xdr:from>
    <xdr:ext cx="534377" cy="259045"/>
    <xdr:sp macro="" textlink="">
      <xdr:nvSpPr>
        <xdr:cNvPr id="535" name="テキスト ボックス 534"/>
        <xdr:cNvSpPr txBox="1"/>
      </xdr:nvSpPr>
      <xdr:spPr>
        <a:xfrm>
          <a:off x="13436111" y="58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159439</xdr:rowOff>
    </xdr:from>
    <xdr:to>
      <xdr:col>67</xdr:col>
      <xdr:colOff>101600</xdr:colOff>
      <xdr:row>36</xdr:row>
      <xdr:rowOff>89589</xdr:rowOff>
    </xdr:to>
    <xdr:sp macro="" textlink="">
      <xdr:nvSpPr>
        <xdr:cNvPr id="536" name="フローチャート: 判断 535"/>
        <xdr:cNvSpPr/>
      </xdr:nvSpPr>
      <xdr:spPr>
        <a:xfrm>
          <a:off x="12763500" y="616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106116</xdr:rowOff>
    </xdr:from>
    <xdr:ext cx="534377" cy="259045"/>
    <xdr:sp macro="" textlink="">
      <xdr:nvSpPr>
        <xdr:cNvPr id="537" name="テキスト ボックス 536"/>
        <xdr:cNvSpPr txBox="1"/>
      </xdr:nvSpPr>
      <xdr:spPr>
        <a:xfrm>
          <a:off x="12547111" y="5935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52324</xdr:rowOff>
    </xdr:from>
    <xdr:to>
      <xdr:col>85</xdr:col>
      <xdr:colOff>177800</xdr:colOff>
      <xdr:row>37</xdr:row>
      <xdr:rowOff>153924</xdr:rowOff>
    </xdr:to>
    <xdr:sp macro="" textlink="">
      <xdr:nvSpPr>
        <xdr:cNvPr id="543" name="楕円 542"/>
        <xdr:cNvSpPr/>
      </xdr:nvSpPr>
      <xdr:spPr>
        <a:xfrm>
          <a:off x="162687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30751</xdr:rowOff>
    </xdr:from>
    <xdr:ext cx="534377" cy="259045"/>
    <xdr:sp macro="" textlink="">
      <xdr:nvSpPr>
        <xdr:cNvPr id="544" name="消防費該当値テキスト"/>
        <xdr:cNvSpPr txBox="1"/>
      </xdr:nvSpPr>
      <xdr:spPr>
        <a:xfrm>
          <a:off x="16370300" y="637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43180</xdr:rowOff>
    </xdr:from>
    <xdr:to>
      <xdr:col>81</xdr:col>
      <xdr:colOff>101600</xdr:colOff>
      <xdr:row>36</xdr:row>
      <xdr:rowOff>144780</xdr:rowOff>
    </xdr:to>
    <xdr:sp macro="" textlink="">
      <xdr:nvSpPr>
        <xdr:cNvPr id="545" name="楕円 544"/>
        <xdr:cNvSpPr/>
      </xdr:nvSpPr>
      <xdr:spPr>
        <a:xfrm>
          <a:off x="15430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135907</xdr:rowOff>
    </xdr:from>
    <xdr:ext cx="534377" cy="259045"/>
    <xdr:sp macro="" textlink="">
      <xdr:nvSpPr>
        <xdr:cNvPr id="546" name="テキスト ボックス 545"/>
        <xdr:cNvSpPr txBox="1"/>
      </xdr:nvSpPr>
      <xdr:spPr>
        <a:xfrm>
          <a:off x="15214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43180</xdr:rowOff>
    </xdr:from>
    <xdr:to>
      <xdr:col>76</xdr:col>
      <xdr:colOff>165100</xdr:colOff>
      <xdr:row>36</xdr:row>
      <xdr:rowOff>144780</xdr:rowOff>
    </xdr:to>
    <xdr:sp macro="" textlink="">
      <xdr:nvSpPr>
        <xdr:cNvPr id="547" name="楕円 546"/>
        <xdr:cNvSpPr/>
      </xdr:nvSpPr>
      <xdr:spPr>
        <a:xfrm>
          <a:off x="14541500" y="6215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135907</xdr:rowOff>
    </xdr:from>
    <xdr:ext cx="534377" cy="259045"/>
    <xdr:sp macro="" textlink="">
      <xdr:nvSpPr>
        <xdr:cNvPr id="548" name="テキスト ボックス 547"/>
        <xdr:cNvSpPr txBox="1"/>
      </xdr:nvSpPr>
      <xdr:spPr>
        <a:xfrm>
          <a:off x="14325111" y="630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156827</xdr:rowOff>
    </xdr:from>
    <xdr:to>
      <xdr:col>72</xdr:col>
      <xdr:colOff>38100</xdr:colOff>
      <xdr:row>37</xdr:row>
      <xdr:rowOff>86977</xdr:rowOff>
    </xdr:to>
    <xdr:sp macro="" textlink="">
      <xdr:nvSpPr>
        <xdr:cNvPr id="549" name="楕円 548"/>
        <xdr:cNvSpPr/>
      </xdr:nvSpPr>
      <xdr:spPr>
        <a:xfrm>
          <a:off x="13652500" y="632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78104</xdr:rowOff>
    </xdr:from>
    <xdr:ext cx="534377" cy="259045"/>
    <xdr:sp macro="" textlink="">
      <xdr:nvSpPr>
        <xdr:cNvPr id="550" name="テキスト ボックス 549"/>
        <xdr:cNvSpPr txBox="1"/>
      </xdr:nvSpPr>
      <xdr:spPr>
        <a:xfrm>
          <a:off x="13436111" y="64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2195</xdr:rowOff>
    </xdr:from>
    <xdr:to>
      <xdr:col>67</xdr:col>
      <xdr:colOff>101600</xdr:colOff>
      <xdr:row>37</xdr:row>
      <xdr:rowOff>103795</xdr:rowOff>
    </xdr:to>
    <xdr:sp macro="" textlink="">
      <xdr:nvSpPr>
        <xdr:cNvPr id="551" name="楕円 550"/>
        <xdr:cNvSpPr/>
      </xdr:nvSpPr>
      <xdr:spPr>
        <a:xfrm>
          <a:off x="12763500" y="6345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94922</xdr:rowOff>
    </xdr:from>
    <xdr:ext cx="534377" cy="259045"/>
    <xdr:sp macro="" textlink="">
      <xdr:nvSpPr>
        <xdr:cNvPr id="552" name="テキスト ボックス 551"/>
        <xdr:cNvSpPr txBox="1"/>
      </xdr:nvSpPr>
      <xdr:spPr>
        <a:xfrm>
          <a:off x="12547111" y="6438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3" name="テキスト ボックス 562"/>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4" name="直線コネクタ 56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5" name="テキスト ボックス 564"/>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6" name="直線コネクタ 56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7" name="テキスト ボックス 566"/>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8" name="直線コネクタ 56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9" name="テキスト ボックス 568"/>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0" name="直線コネクタ 56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71" name="テキスト ボックス 570"/>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36007</xdr:rowOff>
    </xdr:from>
    <xdr:to>
      <xdr:col>85</xdr:col>
      <xdr:colOff>126364</xdr:colOff>
      <xdr:row>59</xdr:row>
      <xdr:rowOff>1077</xdr:rowOff>
    </xdr:to>
    <xdr:cxnSp macro="">
      <xdr:nvCxnSpPr>
        <xdr:cNvPr id="575" name="直線コネクタ 574"/>
        <xdr:cNvCxnSpPr/>
      </xdr:nvCxnSpPr>
      <xdr:spPr>
        <a:xfrm flipV="1">
          <a:off x="16317595" y="8779957"/>
          <a:ext cx="1269" cy="133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4904</xdr:rowOff>
    </xdr:from>
    <xdr:ext cx="534377" cy="259045"/>
    <xdr:sp macro="" textlink="">
      <xdr:nvSpPr>
        <xdr:cNvPr id="576" name="教育費最小値テキスト"/>
        <xdr:cNvSpPr txBox="1"/>
      </xdr:nvSpPr>
      <xdr:spPr>
        <a:xfrm>
          <a:off x="16370300" y="1012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1077</xdr:rowOff>
    </xdr:from>
    <xdr:to>
      <xdr:col>86</xdr:col>
      <xdr:colOff>25400</xdr:colOff>
      <xdr:row>59</xdr:row>
      <xdr:rowOff>1077</xdr:rowOff>
    </xdr:to>
    <xdr:cxnSp macro="">
      <xdr:nvCxnSpPr>
        <xdr:cNvPr id="577" name="直線コネクタ 576"/>
        <xdr:cNvCxnSpPr/>
      </xdr:nvCxnSpPr>
      <xdr:spPr>
        <a:xfrm>
          <a:off x="16230600" y="10116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154134</xdr:rowOff>
    </xdr:from>
    <xdr:ext cx="534377" cy="259045"/>
    <xdr:sp macro="" textlink="">
      <xdr:nvSpPr>
        <xdr:cNvPr id="578" name="教育費最大値テキスト"/>
        <xdr:cNvSpPr txBox="1"/>
      </xdr:nvSpPr>
      <xdr:spPr>
        <a:xfrm>
          <a:off x="16370300" y="8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58,518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36007</xdr:rowOff>
    </xdr:from>
    <xdr:to>
      <xdr:col>86</xdr:col>
      <xdr:colOff>25400</xdr:colOff>
      <xdr:row>51</xdr:row>
      <xdr:rowOff>36007</xdr:rowOff>
    </xdr:to>
    <xdr:cxnSp macro="">
      <xdr:nvCxnSpPr>
        <xdr:cNvPr id="579" name="直線コネクタ 578"/>
        <xdr:cNvCxnSpPr/>
      </xdr:nvCxnSpPr>
      <xdr:spPr>
        <a:xfrm>
          <a:off x="16230600" y="877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148707</xdr:rowOff>
    </xdr:from>
    <xdr:to>
      <xdr:col>85</xdr:col>
      <xdr:colOff>127000</xdr:colOff>
      <xdr:row>57</xdr:row>
      <xdr:rowOff>22885</xdr:rowOff>
    </xdr:to>
    <xdr:cxnSp macro="">
      <xdr:nvCxnSpPr>
        <xdr:cNvPr id="580" name="直線コネクタ 579"/>
        <xdr:cNvCxnSpPr/>
      </xdr:nvCxnSpPr>
      <xdr:spPr>
        <a:xfrm flipV="1">
          <a:off x="15481300" y="9235557"/>
          <a:ext cx="838200" cy="559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58411</xdr:rowOff>
    </xdr:from>
    <xdr:ext cx="534377" cy="259045"/>
    <xdr:sp macro="" textlink="">
      <xdr:nvSpPr>
        <xdr:cNvPr id="581" name="教育費平均値テキスト"/>
        <xdr:cNvSpPr txBox="1"/>
      </xdr:nvSpPr>
      <xdr:spPr>
        <a:xfrm>
          <a:off x="16370300" y="94881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79984</xdr:rowOff>
    </xdr:from>
    <xdr:to>
      <xdr:col>85</xdr:col>
      <xdr:colOff>177800</xdr:colOff>
      <xdr:row>56</xdr:row>
      <xdr:rowOff>10134</xdr:rowOff>
    </xdr:to>
    <xdr:sp macro="" textlink="">
      <xdr:nvSpPr>
        <xdr:cNvPr id="582" name="フローチャート: 判断 581"/>
        <xdr:cNvSpPr/>
      </xdr:nvSpPr>
      <xdr:spPr>
        <a:xfrm>
          <a:off x="16268700" y="950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22885</xdr:rowOff>
    </xdr:from>
    <xdr:to>
      <xdr:col>81</xdr:col>
      <xdr:colOff>50800</xdr:colOff>
      <xdr:row>57</xdr:row>
      <xdr:rowOff>34589</xdr:rowOff>
    </xdr:to>
    <xdr:cxnSp macro="">
      <xdr:nvCxnSpPr>
        <xdr:cNvPr id="583" name="直線コネクタ 582"/>
        <xdr:cNvCxnSpPr/>
      </xdr:nvCxnSpPr>
      <xdr:spPr>
        <a:xfrm flipV="1">
          <a:off x="14592300" y="9795535"/>
          <a:ext cx="889000" cy="11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133660</xdr:rowOff>
    </xdr:from>
    <xdr:to>
      <xdr:col>81</xdr:col>
      <xdr:colOff>101600</xdr:colOff>
      <xdr:row>56</xdr:row>
      <xdr:rowOff>63810</xdr:rowOff>
    </xdr:to>
    <xdr:sp macro="" textlink="">
      <xdr:nvSpPr>
        <xdr:cNvPr id="584" name="フローチャート: 判断 583"/>
        <xdr:cNvSpPr/>
      </xdr:nvSpPr>
      <xdr:spPr>
        <a:xfrm>
          <a:off x="15430500" y="956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80337</xdr:rowOff>
    </xdr:from>
    <xdr:ext cx="534377" cy="259045"/>
    <xdr:sp macro="" textlink="">
      <xdr:nvSpPr>
        <xdr:cNvPr id="585" name="テキスト ボックス 584"/>
        <xdr:cNvSpPr txBox="1"/>
      </xdr:nvSpPr>
      <xdr:spPr>
        <a:xfrm>
          <a:off x="15214111" y="933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58227</xdr:rowOff>
    </xdr:from>
    <xdr:to>
      <xdr:col>76</xdr:col>
      <xdr:colOff>114300</xdr:colOff>
      <xdr:row>57</xdr:row>
      <xdr:rowOff>34589</xdr:rowOff>
    </xdr:to>
    <xdr:cxnSp macro="">
      <xdr:nvCxnSpPr>
        <xdr:cNvPr id="586" name="直線コネクタ 585"/>
        <xdr:cNvCxnSpPr/>
      </xdr:nvCxnSpPr>
      <xdr:spPr>
        <a:xfrm>
          <a:off x="13703300" y="9487977"/>
          <a:ext cx="889000" cy="31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11313</xdr:rowOff>
    </xdr:from>
    <xdr:to>
      <xdr:col>76</xdr:col>
      <xdr:colOff>165100</xdr:colOff>
      <xdr:row>55</xdr:row>
      <xdr:rowOff>112913</xdr:rowOff>
    </xdr:to>
    <xdr:sp macro="" textlink="">
      <xdr:nvSpPr>
        <xdr:cNvPr id="587" name="フローチャート: 判断 586"/>
        <xdr:cNvSpPr/>
      </xdr:nvSpPr>
      <xdr:spPr>
        <a:xfrm>
          <a:off x="14541500" y="9441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129440</xdr:rowOff>
    </xdr:from>
    <xdr:ext cx="534377" cy="259045"/>
    <xdr:sp macro="" textlink="">
      <xdr:nvSpPr>
        <xdr:cNvPr id="588" name="テキスト ボックス 587"/>
        <xdr:cNvSpPr txBox="1"/>
      </xdr:nvSpPr>
      <xdr:spPr>
        <a:xfrm>
          <a:off x="14325111" y="921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58227</xdr:rowOff>
    </xdr:from>
    <xdr:to>
      <xdr:col>71</xdr:col>
      <xdr:colOff>177800</xdr:colOff>
      <xdr:row>55</xdr:row>
      <xdr:rowOff>152181</xdr:rowOff>
    </xdr:to>
    <xdr:cxnSp macro="">
      <xdr:nvCxnSpPr>
        <xdr:cNvPr id="589" name="直線コネクタ 588"/>
        <xdr:cNvCxnSpPr/>
      </xdr:nvCxnSpPr>
      <xdr:spPr>
        <a:xfrm flipV="1">
          <a:off x="12814300" y="9487977"/>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81951</xdr:rowOff>
    </xdr:from>
    <xdr:to>
      <xdr:col>72</xdr:col>
      <xdr:colOff>38100</xdr:colOff>
      <xdr:row>56</xdr:row>
      <xdr:rowOff>12101</xdr:rowOff>
    </xdr:to>
    <xdr:sp macro="" textlink="">
      <xdr:nvSpPr>
        <xdr:cNvPr id="590" name="フローチャート: 判断 589"/>
        <xdr:cNvSpPr/>
      </xdr:nvSpPr>
      <xdr:spPr>
        <a:xfrm>
          <a:off x="13652500" y="951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3228</xdr:rowOff>
    </xdr:from>
    <xdr:ext cx="534377" cy="259045"/>
    <xdr:sp macro="" textlink="">
      <xdr:nvSpPr>
        <xdr:cNvPr id="591" name="テキスト ボックス 590"/>
        <xdr:cNvSpPr txBox="1"/>
      </xdr:nvSpPr>
      <xdr:spPr>
        <a:xfrm>
          <a:off x="13436111" y="960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20320</xdr:rowOff>
    </xdr:from>
    <xdr:to>
      <xdr:col>67</xdr:col>
      <xdr:colOff>101600</xdr:colOff>
      <xdr:row>56</xdr:row>
      <xdr:rowOff>121920</xdr:rowOff>
    </xdr:to>
    <xdr:sp macro="" textlink="">
      <xdr:nvSpPr>
        <xdr:cNvPr id="592" name="フローチャート: 判断 591"/>
        <xdr:cNvSpPr/>
      </xdr:nvSpPr>
      <xdr:spPr>
        <a:xfrm>
          <a:off x="12763500" y="9621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113047</xdr:rowOff>
    </xdr:from>
    <xdr:ext cx="534377" cy="259045"/>
    <xdr:sp macro="" textlink="">
      <xdr:nvSpPr>
        <xdr:cNvPr id="593" name="テキスト ボックス 592"/>
        <xdr:cNvSpPr txBox="1"/>
      </xdr:nvSpPr>
      <xdr:spPr>
        <a:xfrm>
          <a:off x="12547111" y="9714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97907</xdr:rowOff>
    </xdr:from>
    <xdr:to>
      <xdr:col>85</xdr:col>
      <xdr:colOff>177800</xdr:colOff>
      <xdr:row>54</xdr:row>
      <xdr:rowOff>28057</xdr:rowOff>
    </xdr:to>
    <xdr:sp macro="" textlink="">
      <xdr:nvSpPr>
        <xdr:cNvPr id="599" name="楕円 598"/>
        <xdr:cNvSpPr/>
      </xdr:nvSpPr>
      <xdr:spPr>
        <a:xfrm>
          <a:off x="16268700" y="918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52</xdr:row>
      <xdr:rowOff>120784</xdr:rowOff>
    </xdr:from>
    <xdr:ext cx="534377" cy="259045"/>
    <xdr:sp macro="" textlink="">
      <xdr:nvSpPr>
        <xdr:cNvPr id="600" name="教育費該当値テキスト"/>
        <xdr:cNvSpPr txBox="1"/>
      </xdr:nvSpPr>
      <xdr:spPr>
        <a:xfrm>
          <a:off x="16370300" y="903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143535</xdr:rowOff>
    </xdr:from>
    <xdr:to>
      <xdr:col>81</xdr:col>
      <xdr:colOff>101600</xdr:colOff>
      <xdr:row>57</xdr:row>
      <xdr:rowOff>73685</xdr:rowOff>
    </xdr:to>
    <xdr:sp macro="" textlink="">
      <xdr:nvSpPr>
        <xdr:cNvPr id="601" name="楕円 600"/>
        <xdr:cNvSpPr/>
      </xdr:nvSpPr>
      <xdr:spPr>
        <a:xfrm>
          <a:off x="15430500" y="9744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64812</xdr:rowOff>
    </xdr:from>
    <xdr:ext cx="534377" cy="259045"/>
    <xdr:sp macro="" textlink="">
      <xdr:nvSpPr>
        <xdr:cNvPr id="602" name="テキスト ボックス 601"/>
        <xdr:cNvSpPr txBox="1"/>
      </xdr:nvSpPr>
      <xdr:spPr>
        <a:xfrm>
          <a:off x="15214111" y="983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155239</xdr:rowOff>
    </xdr:from>
    <xdr:to>
      <xdr:col>76</xdr:col>
      <xdr:colOff>165100</xdr:colOff>
      <xdr:row>57</xdr:row>
      <xdr:rowOff>85389</xdr:rowOff>
    </xdr:to>
    <xdr:sp macro="" textlink="">
      <xdr:nvSpPr>
        <xdr:cNvPr id="603" name="楕円 602"/>
        <xdr:cNvSpPr/>
      </xdr:nvSpPr>
      <xdr:spPr>
        <a:xfrm>
          <a:off x="14541500" y="97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76516</xdr:rowOff>
    </xdr:from>
    <xdr:ext cx="534377" cy="259045"/>
    <xdr:sp macro="" textlink="">
      <xdr:nvSpPr>
        <xdr:cNvPr id="604" name="テキスト ボックス 603"/>
        <xdr:cNvSpPr txBox="1"/>
      </xdr:nvSpPr>
      <xdr:spPr>
        <a:xfrm>
          <a:off x="14325111" y="98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7427</xdr:rowOff>
    </xdr:from>
    <xdr:to>
      <xdr:col>72</xdr:col>
      <xdr:colOff>38100</xdr:colOff>
      <xdr:row>55</xdr:row>
      <xdr:rowOff>109027</xdr:rowOff>
    </xdr:to>
    <xdr:sp macro="" textlink="">
      <xdr:nvSpPr>
        <xdr:cNvPr id="605" name="楕円 604"/>
        <xdr:cNvSpPr/>
      </xdr:nvSpPr>
      <xdr:spPr>
        <a:xfrm>
          <a:off x="13652500" y="9437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125554</xdr:rowOff>
    </xdr:from>
    <xdr:ext cx="534377" cy="259045"/>
    <xdr:sp macro="" textlink="">
      <xdr:nvSpPr>
        <xdr:cNvPr id="606" name="テキスト ボックス 605"/>
        <xdr:cNvSpPr txBox="1"/>
      </xdr:nvSpPr>
      <xdr:spPr>
        <a:xfrm>
          <a:off x="13436111" y="921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101381</xdr:rowOff>
    </xdr:from>
    <xdr:to>
      <xdr:col>67</xdr:col>
      <xdr:colOff>101600</xdr:colOff>
      <xdr:row>56</xdr:row>
      <xdr:rowOff>31531</xdr:rowOff>
    </xdr:to>
    <xdr:sp macro="" textlink="">
      <xdr:nvSpPr>
        <xdr:cNvPr id="607" name="楕円 606"/>
        <xdr:cNvSpPr/>
      </xdr:nvSpPr>
      <xdr:spPr>
        <a:xfrm>
          <a:off x="12763500" y="95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48058</xdr:rowOff>
    </xdr:from>
    <xdr:ext cx="534377" cy="259045"/>
    <xdr:sp macro="" textlink="">
      <xdr:nvSpPr>
        <xdr:cNvPr id="608" name="テキスト ボックス 607"/>
        <xdr:cNvSpPr txBox="1"/>
      </xdr:nvSpPr>
      <xdr:spPr>
        <a:xfrm>
          <a:off x="12547111" y="9306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9" name="直線コネクタ 61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0" name="テキスト ボックス 61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1" name="直線コネクタ 62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2" name="テキスト ボックス 62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3" name="直線コネクタ 62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4" name="テキスト ボックス 62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5" name="直線コネクタ 62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6" name="テキスト ボックス 62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7" name="直線コネクタ 62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8" name="テキスト ボックス 62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9" name="直線コネクタ 62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0" name="テキスト ボックス 629"/>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2" name="テキスト ボックス 631"/>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28143</xdr:rowOff>
    </xdr:from>
    <xdr:to>
      <xdr:col>85</xdr:col>
      <xdr:colOff>126364</xdr:colOff>
      <xdr:row>79</xdr:row>
      <xdr:rowOff>98879</xdr:rowOff>
    </xdr:to>
    <xdr:cxnSp macro="">
      <xdr:nvCxnSpPr>
        <xdr:cNvPr id="634" name="直線コネクタ 633"/>
        <xdr:cNvCxnSpPr/>
      </xdr:nvCxnSpPr>
      <xdr:spPr>
        <a:xfrm flipV="1">
          <a:off x="16317595" y="12029643"/>
          <a:ext cx="1269" cy="1613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108472</xdr:rowOff>
    </xdr:from>
    <xdr:ext cx="249299" cy="259045"/>
    <xdr:sp macro="" textlink="">
      <xdr:nvSpPr>
        <xdr:cNvPr id="635" name="災害復旧費最小値テキスト"/>
        <xdr:cNvSpPr txBox="1"/>
      </xdr:nvSpPr>
      <xdr:spPr>
        <a:xfrm>
          <a:off x="16370300" y="13653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6" name="直線コネクタ 635"/>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146270</xdr:rowOff>
    </xdr:from>
    <xdr:ext cx="534377" cy="259045"/>
    <xdr:sp macro="" textlink="">
      <xdr:nvSpPr>
        <xdr:cNvPr id="637" name="災害復旧費最大値テキスト"/>
        <xdr:cNvSpPr txBox="1"/>
      </xdr:nvSpPr>
      <xdr:spPr>
        <a:xfrm>
          <a:off x="16370300" y="1180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28143</xdr:rowOff>
    </xdr:from>
    <xdr:to>
      <xdr:col>86</xdr:col>
      <xdr:colOff>25400</xdr:colOff>
      <xdr:row>70</xdr:row>
      <xdr:rowOff>28143</xdr:rowOff>
    </xdr:to>
    <xdr:cxnSp macro="">
      <xdr:nvCxnSpPr>
        <xdr:cNvPr id="638" name="直線コネクタ 637"/>
        <xdr:cNvCxnSpPr/>
      </xdr:nvCxnSpPr>
      <xdr:spPr>
        <a:xfrm>
          <a:off x="16230600" y="12029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97115</xdr:rowOff>
    </xdr:from>
    <xdr:to>
      <xdr:col>85</xdr:col>
      <xdr:colOff>127000</xdr:colOff>
      <xdr:row>79</xdr:row>
      <xdr:rowOff>98879</xdr:rowOff>
    </xdr:to>
    <xdr:cxnSp macro="">
      <xdr:nvCxnSpPr>
        <xdr:cNvPr id="639" name="直線コネクタ 638"/>
        <xdr:cNvCxnSpPr/>
      </xdr:nvCxnSpPr>
      <xdr:spPr>
        <a:xfrm flipV="1">
          <a:off x="15481300" y="13641665"/>
          <a:ext cx="838200" cy="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25922</xdr:rowOff>
    </xdr:from>
    <xdr:ext cx="469744" cy="259045"/>
    <xdr:sp macro="" textlink="">
      <xdr:nvSpPr>
        <xdr:cNvPr id="640" name="災害復旧費平均値テキスト"/>
        <xdr:cNvSpPr txBox="1"/>
      </xdr:nvSpPr>
      <xdr:spPr>
        <a:xfrm>
          <a:off x="16370300" y="133990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3045</xdr:rowOff>
    </xdr:from>
    <xdr:to>
      <xdr:col>85</xdr:col>
      <xdr:colOff>177800</xdr:colOff>
      <xdr:row>79</xdr:row>
      <xdr:rowOff>104645</xdr:rowOff>
    </xdr:to>
    <xdr:sp macro="" textlink="">
      <xdr:nvSpPr>
        <xdr:cNvPr id="641" name="フローチャート: 判断 640"/>
        <xdr:cNvSpPr/>
      </xdr:nvSpPr>
      <xdr:spPr>
        <a:xfrm>
          <a:off x="16268700" y="1354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96495</xdr:rowOff>
    </xdr:from>
    <xdr:to>
      <xdr:col>81</xdr:col>
      <xdr:colOff>50800</xdr:colOff>
      <xdr:row>79</xdr:row>
      <xdr:rowOff>98879</xdr:rowOff>
    </xdr:to>
    <xdr:cxnSp macro="">
      <xdr:nvCxnSpPr>
        <xdr:cNvPr id="642" name="直線コネクタ 641"/>
        <xdr:cNvCxnSpPr/>
      </xdr:nvCxnSpPr>
      <xdr:spPr>
        <a:xfrm>
          <a:off x="14592300" y="13641045"/>
          <a:ext cx="889000" cy="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3437</xdr:rowOff>
    </xdr:from>
    <xdr:to>
      <xdr:col>81</xdr:col>
      <xdr:colOff>101600</xdr:colOff>
      <xdr:row>79</xdr:row>
      <xdr:rowOff>105037</xdr:rowOff>
    </xdr:to>
    <xdr:sp macro="" textlink="">
      <xdr:nvSpPr>
        <xdr:cNvPr id="643" name="フローチャート: 判断 642"/>
        <xdr:cNvSpPr/>
      </xdr:nvSpPr>
      <xdr:spPr>
        <a:xfrm>
          <a:off x="15430500" y="13547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121564</xdr:rowOff>
    </xdr:from>
    <xdr:ext cx="469744" cy="259045"/>
    <xdr:sp macro="" textlink="">
      <xdr:nvSpPr>
        <xdr:cNvPr id="644" name="テキスト ボックス 643"/>
        <xdr:cNvSpPr txBox="1"/>
      </xdr:nvSpPr>
      <xdr:spPr>
        <a:xfrm>
          <a:off x="15246428" y="13323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96200</xdr:rowOff>
    </xdr:from>
    <xdr:to>
      <xdr:col>76</xdr:col>
      <xdr:colOff>114300</xdr:colOff>
      <xdr:row>79</xdr:row>
      <xdr:rowOff>96495</xdr:rowOff>
    </xdr:to>
    <xdr:cxnSp macro="">
      <xdr:nvCxnSpPr>
        <xdr:cNvPr id="645" name="直線コネクタ 644"/>
        <xdr:cNvCxnSpPr/>
      </xdr:nvCxnSpPr>
      <xdr:spPr>
        <a:xfrm>
          <a:off x="13703300" y="13640750"/>
          <a:ext cx="889000" cy="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14508</xdr:rowOff>
    </xdr:from>
    <xdr:to>
      <xdr:col>76</xdr:col>
      <xdr:colOff>165100</xdr:colOff>
      <xdr:row>79</xdr:row>
      <xdr:rowOff>116108</xdr:rowOff>
    </xdr:to>
    <xdr:sp macro="" textlink="">
      <xdr:nvSpPr>
        <xdr:cNvPr id="646" name="フローチャート: 判断 645"/>
        <xdr:cNvSpPr/>
      </xdr:nvSpPr>
      <xdr:spPr>
        <a:xfrm>
          <a:off x="14541500" y="1355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132635</xdr:rowOff>
    </xdr:from>
    <xdr:ext cx="469744" cy="259045"/>
    <xdr:sp macro="" textlink="">
      <xdr:nvSpPr>
        <xdr:cNvPr id="647" name="テキスト ボックス 646"/>
        <xdr:cNvSpPr txBox="1"/>
      </xdr:nvSpPr>
      <xdr:spPr>
        <a:xfrm>
          <a:off x="14357428" y="13334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92314</xdr:rowOff>
    </xdr:from>
    <xdr:to>
      <xdr:col>71</xdr:col>
      <xdr:colOff>177800</xdr:colOff>
      <xdr:row>79</xdr:row>
      <xdr:rowOff>96200</xdr:rowOff>
    </xdr:to>
    <xdr:cxnSp macro="">
      <xdr:nvCxnSpPr>
        <xdr:cNvPr id="648" name="直線コネクタ 647"/>
        <xdr:cNvCxnSpPr/>
      </xdr:nvCxnSpPr>
      <xdr:spPr>
        <a:xfrm>
          <a:off x="12814300" y="13636864"/>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16565</xdr:rowOff>
    </xdr:from>
    <xdr:to>
      <xdr:col>72</xdr:col>
      <xdr:colOff>38100</xdr:colOff>
      <xdr:row>79</xdr:row>
      <xdr:rowOff>118165</xdr:rowOff>
    </xdr:to>
    <xdr:sp macro="" textlink="">
      <xdr:nvSpPr>
        <xdr:cNvPr id="649" name="フローチャート: 判断 648"/>
        <xdr:cNvSpPr/>
      </xdr:nvSpPr>
      <xdr:spPr>
        <a:xfrm>
          <a:off x="13652500" y="13561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134692</xdr:rowOff>
    </xdr:from>
    <xdr:ext cx="378565" cy="259045"/>
    <xdr:sp macro="" textlink="">
      <xdr:nvSpPr>
        <xdr:cNvPr id="650" name="テキスト ボックス 649"/>
        <xdr:cNvSpPr txBox="1"/>
      </xdr:nvSpPr>
      <xdr:spPr>
        <a:xfrm>
          <a:off x="13514017" y="13336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15650</xdr:rowOff>
    </xdr:from>
    <xdr:to>
      <xdr:col>67</xdr:col>
      <xdr:colOff>101600</xdr:colOff>
      <xdr:row>79</xdr:row>
      <xdr:rowOff>117250</xdr:rowOff>
    </xdr:to>
    <xdr:sp macro="" textlink="">
      <xdr:nvSpPr>
        <xdr:cNvPr id="651" name="フローチャート: 判断 650"/>
        <xdr:cNvSpPr/>
      </xdr:nvSpPr>
      <xdr:spPr>
        <a:xfrm>
          <a:off x="12763500" y="1356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133777</xdr:rowOff>
    </xdr:from>
    <xdr:ext cx="378565" cy="259045"/>
    <xdr:sp macro="" textlink="">
      <xdr:nvSpPr>
        <xdr:cNvPr id="652" name="テキスト ボックス 651"/>
        <xdr:cNvSpPr txBox="1"/>
      </xdr:nvSpPr>
      <xdr:spPr>
        <a:xfrm>
          <a:off x="12625017" y="133354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46315</xdr:rowOff>
    </xdr:from>
    <xdr:to>
      <xdr:col>85</xdr:col>
      <xdr:colOff>177800</xdr:colOff>
      <xdr:row>79</xdr:row>
      <xdr:rowOff>147915</xdr:rowOff>
    </xdr:to>
    <xdr:sp macro="" textlink="">
      <xdr:nvSpPr>
        <xdr:cNvPr id="658" name="楕円 657"/>
        <xdr:cNvSpPr/>
      </xdr:nvSpPr>
      <xdr:spPr>
        <a:xfrm>
          <a:off x="16268700" y="1359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152921</xdr:rowOff>
    </xdr:from>
    <xdr:ext cx="313932" cy="259045"/>
    <xdr:sp macro="" textlink="">
      <xdr:nvSpPr>
        <xdr:cNvPr id="659" name="災害復旧費該当値テキスト"/>
        <xdr:cNvSpPr txBox="1"/>
      </xdr:nvSpPr>
      <xdr:spPr>
        <a:xfrm>
          <a:off x="16370300" y="1352602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0" name="楕円 659"/>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1" name="テキスト ボックス 660"/>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45695</xdr:rowOff>
    </xdr:from>
    <xdr:to>
      <xdr:col>76</xdr:col>
      <xdr:colOff>165100</xdr:colOff>
      <xdr:row>79</xdr:row>
      <xdr:rowOff>147295</xdr:rowOff>
    </xdr:to>
    <xdr:sp macro="" textlink="">
      <xdr:nvSpPr>
        <xdr:cNvPr id="662" name="楕円 661"/>
        <xdr:cNvSpPr/>
      </xdr:nvSpPr>
      <xdr:spPr>
        <a:xfrm>
          <a:off x="14541500" y="13590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138422</xdr:rowOff>
    </xdr:from>
    <xdr:ext cx="313932" cy="259045"/>
    <xdr:sp macro="" textlink="">
      <xdr:nvSpPr>
        <xdr:cNvPr id="663" name="テキスト ボックス 662"/>
        <xdr:cNvSpPr txBox="1"/>
      </xdr:nvSpPr>
      <xdr:spPr>
        <a:xfrm>
          <a:off x="14435333" y="136829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45400</xdr:rowOff>
    </xdr:from>
    <xdr:to>
      <xdr:col>72</xdr:col>
      <xdr:colOff>38100</xdr:colOff>
      <xdr:row>79</xdr:row>
      <xdr:rowOff>147000</xdr:rowOff>
    </xdr:to>
    <xdr:sp macro="" textlink="">
      <xdr:nvSpPr>
        <xdr:cNvPr id="664" name="楕円 663"/>
        <xdr:cNvSpPr/>
      </xdr:nvSpPr>
      <xdr:spPr>
        <a:xfrm>
          <a:off x="13652500" y="1358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138127</xdr:rowOff>
    </xdr:from>
    <xdr:ext cx="313932" cy="259045"/>
    <xdr:sp macro="" textlink="">
      <xdr:nvSpPr>
        <xdr:cNvPr id="665" name="テキスト ボックス 664"/>
        <xdr:cNvSpPr txBox="1"/>
      </xdr:nvSpPr>
      <xdr:spPr>
        <a:xfrm>
          <a:off x="13546333" y="136826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41514</xdr:rowOff>
    </xdr:from>
    <xdr:to>
      <xdr:col>67</xdr:col>
      <xdr:colOff>101600</xdr:colOff>
      <xdr:row>79</xdr:row>
      <xdr:rowOff>143114</xdr:rowOff>
    </xdr:to>
    <xdr:sp macro="" textlink="">
      <xdr:nvSpPr>
        <xdr:cNvPr id="666" name="楕円 665"/>
        <xdr:cNvSpPr/>
      </xdr:nvSpPr>
      <xdr:spPr>
        <a:xfrm>
          <a:off x="12763500" y="135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134241</xdr:rowOff>
    </xdr:from>
    <xdr:ext cx="378565" cy="259045"/>
    <xdr:sp macro="" textlink="">
      <xdr:nvSpPr>
        <xdr:cNvPr id="667" name="テキスト ボックス 666"/>
        <xdr:cNvSpPr txBox="1"/>
      </xdr:nvSpPr>
      <xdr:spPr>
        <a:xfrm>
          <a:off x="12625017" y="136787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8" name="テキスト ボックス 677"/>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80" name="テキスト ボックス 679"/>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90" name="テキスト ボックス 689"/>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2" name="テキスト ボックス 691"/>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156225</xdr:rowOff>
    </xdr:from>
    <xdr:to>
      <xdr:col>85</xdr:col>
      <xdr:colOff>126364</xdr:colOff>
      <xdr:row>98</xdr:row>
      <xdr:rowOff>66156</xdr:rowOff>
    </xdr:to>
    <xdr:cxnSp macro="">
      <xdr:nvCxnSpPr>
        <xdr:cNvPr id="694" name="直線コネクタ 693"/>
        <xdr:cNvCxnSpPr/>
      </xdr:nvCxnSpPr>
      <xdr:spPr>
        <a:xfrm flipV="1">
          <a:off x="16317595" y="15415275"/>
          <a:ext cx="1269" cy="1452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69983</xdr:rowOff>
    </xdr:from>
    <xdr:ext cx="534377" cy="259045"/>
    <xdr:sp macro="" textlink="">
      <xdr:nvSpPr>
        <xdr:cNvPr id="695" name="公債費最小値テキスト"/>
        <xdr:cNvSpPr txBox="1"/>
      </xdr:nvSpPr>
      <xdr:spPr>
        <a:xfrm>
          <a:off x="16370300" y="16872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66156</xdr:rowOff>
    </xdr:from>
    <xdr:to>
      <xdr:col>86</xdr:col>
      <xdr:colOff>25400</xdr:colOff>
      <xdr:row>98</xdr:row>
      <xdr:rowOff>66156</xdr:rowOff>
    </xdr:to>
    <xdr:cxnSp macro="">
      <xdr:nvCxnSpPr>
        <xdr:cNvPr id="696" name="直線コネクタ 695"/>
        <xdr:cNvCxnSpPr/>
      </xdr:nvCxnSpPr>
      <xdr:spPr>
        <a:xfrm>
          <a:off x="16230600" y="16868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102902</xdr:rowOff>
    </xdr:from>
    <xdr:ext cx="534377" cy="259045"/>
    <xdr:sp macro="" textlink="">
      <xdr:nvSpPr>
        <xdr:cNvPr id="697" name="公債費最大値テキスト"/>
        <xdr:cNvSpPr txBox="1"/>
      </xdr:nvSpPr>
      <xdr:spPr>
        <a:xfrm>
          <a:off x="16370300" y="151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60,744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156225</xdr:rowOff>
    </xdr:from>
    <xdr:to>
      <xdr:col>86</xdr:col>
      <xdr:colOff>25400</xdr:colOff>
      <xdr:row>89</xdr:row>
      <xdr:rowOff>156225</xdr:rowOff>
    </xdr:to>
    <xdr:cxnSp macro="">
      <xdr:nvCxnSpPr>
        <xdr:cNvPr id="698" name="直線コネクタ 697"/>
        <xdr:cNvCxnSpPr/>
      </xdr:nvCxnSpPr>
      <xdr:spPr>
        <a:xfrm>
          <a:off x="16230600" y="15415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88036</xdr:rowOff>
    </xdr:from>
    <xdr:to>
      <xdr:col>85</xdr:col>
      <xdr:colOff>127000</xdr:colOff>
      <xdr:row>96</xdr:row>
      <xdr:rowOff>116906</xdr:rowOff>
    </xdr:to>
    <xdr:cxnSp macro="">
      <xdr:nvCxnSpPr>
        <xdr:cNvPr id="699" name="直線コネクタ 698"/>
        <xdr:cNvCxnSpPr/>
      </xdr:nvCxnSpPr>
      <xdr:spPr>
        <a:xfrm>
          <a:off x="15481300" y="16547236"/>
          <a:ext cx="838200" cy="2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12337</xdr:rowOff>
    </xdr:from>
    <xdr:ext cx="534377" cy="259045"/>
    <xdr:sp macro="" textlink="">
      <xdr:nvSpPr>
        <xdr:cNvPr id="700" name="公債費平均値テキスト"/>
        <xdr:cNvSpPr txBox="1"/>
      </xdr:nvSpPr>
      <xdr:spPr>
        <a:xfrm>
          <a:off x="16370300" y="1595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160910</xdr:rowOff>
    </xdr:from>
    <xdr:to>
      <xdr:col>85</xdr:col>
      <xdr:colOff>177800</xdr:colOff>
      <xdr:row>94</xdr:row>
      <xdr:rowOff>91060</xdr:rowOff>
    </xdr:to>
    <xdr:sp macro="" textlink="">
      <xdr:nvSpPr>
        <xdr:cNvPr id="701" name="フローチャート: 判断 700"/>
        <xdr:cNvSpPr/>
      </xdr:nvSpPr>
      <xdr:spPr>
        <a:xfrm>
          <a:off x="16268700" y="1610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14852</xdr:rowOff>
    </xdr:from>
    <xdr:to>
      <xdr:col>81</xdr:col>
      <xdr:colOff>50800</xdr:colOff>
      <xdr:row>96</xdr:row>
      <xdr:rowOff>88036</xdr:rowOff>
    </xdr:to>
    <xdr:cxnSp macro="">
      <xdr:nvCxnSpPr>
        <xdr:cNvPr id="702" name="直線コネクタ 701"/>
        <xdr:cNvCxnSpPr/>
      </xdr:nvCxnSpPr>
      <xdr:spPr>
        <a:xfrm>
          <a:off x="14592300" y="16474052"/>
          <a:ext cx="889000" cy="731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148630</xdr:rowOff>
    </xdr:from>
    <xdr:to>
      <xdr:col>81</xdr:col>
      <xdr:colOff>101600</xdr:colOff>
      <xdr:row>94</xdr:row>
      <xdr:rowOff>78780</xdr:rowOff>
    </xdr:to>
    <xdr:sp macro="" textlink="">
      <xdr:nvSpPr>
        <xdr:cNvPr id="703" name="フローチャート: 判断 702"/>
        <xdr:cNvSpPr/>
      </xdr:nvSpPr>
      <xdr:spPr>
        <a:xfrm>
          <a:off x="15430500" y="1609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95307</xdr:rowOff>
    </xdr:from>
    <xdr:ext cx="534377" cy="259045"/>
    <xdr:sp macro="" textlink="">
      <xdr:nvSpPr>
        <xdr:cNvPr id="704" name="テキスト ボックス 703"/>
        <xdr:cNvSpPr txBox="1"/>
      </xdr:nvSpPr>
      <xdr:spPr>
        <a:xfrm>
          <a:off x="15214111" y="1586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98357</xdr:rowOff>
    </xdr:from>
    <xdr:to>
      <xdr:col>76</xdr:col>
      <xdr:colOff>114300</xdr:colOff>
      <xdr:row>96</xdr:row>
      <xdr:rowOff>14852</xdr:rowOff>
    </xdr:to>
    <xdr:cxnSp macro="">
      <xdr:nvCxnSpPr>
        <xdr:cNvPr id="705" name="直線コネクタ 704"/>
        <xdr:cNvCxnSpPr/>
      </xdr:nvCxnSpPr>
      <xdr:spPr>
        <a:xfrm>
          <a:off x="13703300" y="16386107"/>
          <a:ext cx="889000" cy="87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142948</xdr:rowOff>
    </xdr:from>
    <xdr:to>
      <xdr:col>76</xdr:col>
      <xdr:colOff>165100</xdr:colOff>
      <xdr:row>94</xdr:row>
      <xdr:rowOff>73098</xdr:rowOff>
    </xdr:to>
    <xdr:sp macro="" textlink="">
      <xdr:nvSpPr>
        <xdr:cNvPr id="706" name="フローチャート: 判断 705"/>
        <xdr:cNvSpPr/>
      </xdr:nvSpPr>
      <xdr:spPr>
        <a:xfrm>
          <a:off x="14541500" y="16087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89625</xdr:rowOff>
    </xdr:from>
    <xdr:ext cx="534377" cy="259045"/>
    <xdr:sp macro="" textlink="">
      <xdr:nvSpPr>
        <xdr:cNvPr id="707" name="テキスト ボックス 706"/>
        <xdr:cNvSpPr txBox="1"/>
      </xdr:nvSpPr>
      <xdr:spPr>
        <a:xfrm>
          <a:off x="14325111" y="1586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75301</xdr:rowOff>
    </xdr:from>
    <xdr:to>
      <xdr:col>71</xdr:col>
      <xdr:colOff>177800</xdr:colOff>
      <xdr:row>95</xdr:row>
      <xdr:rowOff>98357</xdr:rowOff>
    </xdr:to>
    <xdr:cxnSp macro="">
      <xdr:nvCxnSpPr>
        <xdr:cNvPr id="708" name="直線コネクタ 707"/>
        <xdr:cNvCxnSpPr/>
      </xdr:nvCxnSpPr>
      <xdr:spPr>
        <a:xfrm>
          <a:off x="12814300" y="16363051"/>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70808</xdr:rowOff>
    </xdr:from>
    <xdr:to>
      <xdr:col>72</xdr:col>
      <xdr:colOff>38100</xdr:colOff>
      <xdr:row>94</xdr:row>
      <xdr:rowOff>958</xdr:rowOff>
    </xdr:to>
    <xdr:sp macro="" textlink="">
      <xdr:nvSpPr>
        <xdr:cNvPr id="709" name="フローチャート: 判断 708"/>
        <xdr:cNvSpPr/>
      </xdr:nvSpPr>
      <xdr:spPr>
        <a:xfrm>
          <a:off x="13652500" y="16015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17485</xdr:rowOff>
    </xdr:from>
    <xdr:ext cx="534377" cy="259045"/>
    <xdr:sp macro="" textlink="">
      <xdr:nvSpPr>
        <xdr:cNvPr id="710" name="テキスト ボックス 709"/>
        <xdr:cNvSpPr txBox="1"/>
      </xdr:nvSpPr>
      <xdr:spPr>
        <a:xfrm>
          <a:off x="13436111" y="1579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56341</xdr:rowOff>
    </xdr:from>
    <xdr:to>
      <xdr:col>67</xdr:col>
      <xdr:colOff>101600</xdr:colOff>
      <xdr:row>93</xdr:row>
      <xdr:rowOff>157941</xdr:rowOff>
    </xdr:to>
    <xdr:sp macro="" textlink="">
      <xdr:nvSpPr>
        <xdr:cNvPr id="711" name="フローチャート: 判断 710"/>
        <xdr:cNvSpPr/>
      </xdr:nvSpPr>
      <xdr:spPr>
        <a:xfrm>
          <a:off x="12763500" y="16001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3018</xdr:rowOff>
    </xdr:from>
    <xdr:ext cx="534377" cy="259045"/>
    <xdr:sp macro="" textlink="">
      <xdr:nvSpPr>
        <xdr:cNvPr id="712" name="テキスト ボックス 711"/>
        <xdr:cNvSpPr txBox="1"/>
      </xdr:nvSpPr>
      <xdr:spPr>
        <a:xfrm>
          <a:off x="12547111" y="1577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66106</xdr:rowOff>
    </xdr:from>
    <xdr:to>
      <xdr:col>85</xdr:col>
      <xdr:colOff>177800</xdr:colOff>
      <xdr:row>96</xdr:row>
      <xdr:rowOff>167706</xdr:rowOff>
    </xdr:to>
    <xdr:sp macro="" textlink="">
      <xdr:nvSpPr>
        <xdr:cNvPr id="718" name="楕円 717"/>
        <xdr:cNvSpPr/>
      </xdr:nvSpPr>
      <xdr:spPr>
        <a:xfrm>
          <a:off x="16268700" y="16525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44533</xdr:rowOff>
    </xdr:from>
    <xdr:ext cx="534377" cy="259045"/>
    <xdr:sp macro="" textlink="">
      <xdr:nvSpPr>
        <xdr:cNvPr id="719" name="公債費該当値テキスト"/>
        <xdr:cNvSpPr txBox="1"/>
      </xdr:nvSpPr>
      <xdr:spPr>
        <a:xfrm>
          <a:off x="16370300" y="16503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37236</xdr:rowOff>
    </xdr:from>
    <xdr:to>
      <xdr:col>81</xdr:col>
      <xdr:colOff>101600</xdr:colOff>
      <xdr:row>96</xdr:row>
      <xdr:rowOff>138836</xdr:rowOff>
    </xdr:to>
    <xdr:sp macro="" textlink="">
      <xdr:nvSpPr>
        <xdr:cNvPr id="720" name="楕円 719"/>
        <xdr:cNvSpPr/>
      </xdr:nvSpPr>
      <xdr:spPr>
        <a:xfrm>
          <a:off x="15430500" y="1649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129963</xdr:rowOff>
    </xdr:from>
    <xdr:ext cx="534377" cy="259045"/>
    <xdr:sp macro="" textlink="">
      <xdr:nvSpPr>
        <xdr:cNvPr id="721" name="テキスト ボックス 720"/>
        <xdr:cNvSpPr txBox="1"/>
      </xdr:nvSpPr>
      <xdr:spPr>
        <a:xfrm>
          <a:off x="15214111" y="165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135502</xdr:rowOff>
    </xdr:from>
    <xdr:to>
      <xdr:col>76</xdr:col>
      <xdr:colOff>165100</xdr:colOff>
      <xdr:row>96</xdr:row>
      <xdr:rowOff>65652</xdr:rowOff>
    </xdr:to>
    <xdr:sp macro="" textlink="">
      <xdr:nvSpPr>
        <xdr:cNvPr id="722" name="楕円 721"/>
        <xdr:cNvSpPr/>
      </xdr:nvSpPr>
      <xdr:spPr>
        <a:xfrm>
          <a:off x="14541500" y="16423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56779</xdr:rowOff>
    </xdr:from>
    <xdr:ext cx="534377" cy="259045"/>
    <xdr:sp macro="" textlink="">
      <xdr:nvSpPr>
        <xdr:cNvPr id="723" name="テキスト ボックス 722"/>
        <xdr:cNvSpPr txBox="1"/>
      </xdr:nvSpPr>
      <xdr:spPr>
        <a:xfrm>
          <a:off x="14325111" y="1651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47557</xdr:rowOff>
    </xdr:from>
    <xdr:to>
      <xdr:col>72</xdr:col>
      <xdr:colOff>38100</xdr:colOff>
      <xdr:row>95</xdr:row>
      <xdr:rowOff>149157</xdr:rowOff>
    </xdr:to>
    <xdr:sp macro="" textlink="">
      <xdr:nvSpPr>
        <xdr:cNvPr id="724" name="楕円 723"/>
        <xdr:cNvSpPr/>
      </xdr:nvSpPr>
      <xdr:spPr>
        <a:xfrm>
          <a:off x="13652500" y="16335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140284</xdr:rowOff>
    </xdr:from>
    <xdr:ext cx="534377" cy="259045"/>
    <xdr:sp macro="" textlink="">
      <xdr:nvSpPr>
        <xdr:cNvPr id="725" name="テキスト ボックス 724"/>
        <xdr:cNvSpPr txBox="1"/>
      </xdr:nvSpPr>
      <xdr:spPr>
        <a:xfrm>
          <a:off x="13436111" y="16428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24501</xdr:rowOff>
    </xdr:from>
    <xdr:to>
      <xdr:col>67</xdr:col>
      <xdr:colOff>101600</xdr:colOff>
      <xdr:row>95</xdr:row>
      <xdr:rowOff>126101</xdr:rowOff>
    </xdr:to>
    <xdr:sp macro="" textlink="">
      <xdr:nvSpPr>
        <xdr:cNvPr id="726" name="楕円 725"/>
        <xdr:cNvSpPr/>
      </xdr:nvSpPr>
      <xdr:spPr>
        <a:xfrm>
          <a:off x="12763500" y="16312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117228</xdr:rowOff>
    </xdr:from>
    <xdr:ext cx="534377" cy="259045"/>
    <xdr:sp macro="" textlink="">
      <xdr:nvSpPr>
        <xdr:cNvPr id="727" name="テキスト ボックス 726"/>
        <xdr:cNvSpPr txBox="1"/>
      </xdr:nvSpPr>
      <xdr:spPr>
        <a:xfrm>
          <a:off x="12547111" y="16404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9" name="テキスト ボックス 74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61214</xdr:rowOff>
    </xdr:from>
    <xdr:to>
      <xdr:col>116</xdr:col>
      <xdr:colOff>62864</xdr:colOff>
      <xdr:row>39</xdr:row>
      <xdr:rowOff>44450</xdr:rowOff>
    </xdr:to>
    <xdr:cxnSp macro="">
      <xdr:nvCxnSpPr>
        <xdr:cNvPr id="751" name="直線コネクタ 750"/>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2"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7891</xdr:rowOff>
    </xdr:from>
    <xdr:ext cx="469744" cy="259045"/>
    <xdr:sp macro="" textlink="">
      <xdr:nvSpPr>
        <xdr:cNvPr id="754" name="諸支出金最大値テキスト"/>
        <xdr:cNvSpPr txBox="1"/>
      </xdr:nvSpPr>
      <xdr:spPr>
        <a:xfrm>
          <a:off x="22212300" y="497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61214</xdr:rowOff>
    </xdr:from>
    <xdr:to>
      <xdr:col>116</xdr:col>
      <xdr:colOff>152400</xdr:colOff>
      <xdr:row>30</xdr:row>
      <xdr:rowOff>61214</xdr:rowOff>
    </xdr:to>
    <xdr:cxnSp macro="">
      <xdr:nvCxnSpPr>
        <xdr:cNvPr id="755" name="直線コネクタ 754"/>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104157</xdr:rowOff>
    </xdr:from>
    <xdr:ext cx="378565" cy="259045"/>
    <xdr:sp macro="" textlink="">
      <xdr:nvSpPr>
        <xdr:cNvPr id="757" name="諸支出金平均値テキスト"/>
        <xdr:cNvSpPr txBox="1"/>
      </xdr:nvSpPr>
      <xdr:spPr>
        <a:xfrm>
          <a:off x="22212300" y="64478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81280</xdr:rowOff>
    </xdr:from>
    <xdr:to>
      <xdr:col>116</xdr:col>
      <xdr:colOff>114300</xdr:colOff>
      <xdr:row>39</xdr:row>
      <xdr:rowOff>11430</xdr:rowOff>
    </xdr:to>
    <xdr:sp macro="" textlink="">
      <xdr:nvSpPr>
        <xdr:cNvPr id="758" name="フローチャート: 判断 757"/>
        <xdr:cNvSpPr/>
      </xdr:nvSpPr>
      <xdr:spPr>
        <a:xfrm>
          <a:off x="221107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115570</xdr:rowOff>
    </xdr:from>
    <xdr:to>
      <xdr:col>112</xdr:col>
      <xdr:colOff>38100</xdr:colOff>
      <xdr:row>39</xdr:row>
      <xdr:rowOff>45720</xdr:rowOff>
    </xdr:to>
    <xdr:sp macro="" textlink="">
      <xdr:nvSpPr>
        <xdr:cNvPr id="760" name="フローチャート: 判断 759"/>
        <xdr:cNvSpPr/>
      </xdr:nvSpPr>
      <xdr:spPr>
        <a:xfrm>
          <a:off x="21272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62247</xdr:rowOff>
    </xdr:from>
    <xdr:ext cx="378565" cy="259045"/>
    <xdr:sp macro="" textlink="">
      <xdr:nvSpPr>
        <xdr:cNvPr id="761" name="テキスト ボックス 760"/>
        <xdr:cNvSpPr txBox="1"/>
      </xdr:nvSpPr>
      <xdr:spPr>
        <a:xfrm>
          <a:off x="21134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88709</xdr:rowOff>
    </xdr:from>
    <xdr:to>
      <xdr:col>107</xdr:col>
      <xdr:colOff>101600</xdr:colOff>
      <xdr:row>39</xdr:row>
      <xdr:rowOff>18859</xdr:rowOff>
    </xdr:to>
    <xdr:sp macro="" textlink="">
      <xdr:nvSpPr>
        <xdr:cNvPr id="763" name="フローチャート: 判断 762"/>
        <xdr:cNvSpPr/>
      </xdr:nvSpPr>
      <xdr:spPr>
        <a:xfrm>
          <a:off x="20383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35386</xdr:rowOff>
    </xdr:from>
    <xdr:ext cx="378565" cy="259045"/>
    <xdr:sp macro="" textlink="">
      <xdr:nvSpPr>
        <xdr:cNvPr id="764" name="テキスト ボックス 763"/>
        <xdr:cNvSpPr txBox="1"/>
      </xdr:nvSpPr>
      <xdr:spPr>
        <a:xfrm>
          <a:off x="20245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22225</xdr:rowOff>
    </xdr:from>
    <xdr:to>
      <xdr:col>102</xdr:col>
      <xdr:colOff>165100</xdr:colOff>
      <xdr:row>38</xdr:row>
      <xdr:rowOff>123825</xdr:rowOff>
    </xdr:to>
    <xdr:sp macro="" textlink="">
      <xdr:nvSpPr>
        <xdr:cNvPr id="766" name="フローチャート: 判断 765"/>
        <xdr:cNvSpPr/>
      </xdr:nvSpPr>
      <xdr:spPr>
        <a:xfrm>
          <a:off x="19494500" y="6537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140352</xdr:rowOff>
    </xdr:from>
    <xdr:ext cx="378565" cy="259045"/>
    <xdr:sp macro="" textlink="">
      <xdr:nvSpPr>
        <xdr:cNvPr id="767" name="テキスト ボックス 766"/>
        <xdr:cNvSpPr txBox="1"/>
      </xdr:nvSpPr>
      <xdr:spPr>
        <a:xfrm>
          <a:off x="19356017" y="63125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100140</xdr:rowOff>
    </xdr:from>
    <xdr:to>
      <xdr:col>98</xdr:col>
      <xdr:colOff>38100</xdr:colOff>
      <xdr:row>39</xdr:row>
      <xdr:rowOff>30290</xdr:rowOff>
    </xdr:to>
    <xdr:sp macro="" textlink="">
      <xdr:nvSpPr>
        <xdr:cNvPr id="768" name="フローチャート: 判断 767"/>
        <xdr:cNvSpPr/>
      </xdr:nvSpPr>
      <xdr:spPr>
        <a:xfrm>
          <a:off x="18605500" y="661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46817</xdr:rowOff>
    </xdr:from>
    <xdr:ext cx="378565" cy="259045"/>
    <xdr:sp macro="" textlink="">
      <xdr:nvSpPr>
        <xdr:cNvPr id="769" name="テキスト ボックス 768"/>
        <xdr:cNvSpPr txBox="1"/>
      </xdr:nvSpPr>
      <xdr:spPr>
        <a:xfrm>
          <a:off x="18467017" y="6390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6"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住民一人当たりのコストのうち最も大きいものは民生費で平成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129,220</a:t>
          </a:r>
          <a:r>
            <a:rPr kumimoji="1" lang="ja-JP" altLang="en-US" sz="1300">
              <a:latin typeface="ＭＳ Ｐゴシック" panose="020B0600070205080204" pitchFamily="50" charset="-128"/>
              <a:ea typeface="ＭＳ Ｐゴシック" panose="020B0600070205080204" pitchFamily="50" charset="-128"/>
            </a:rPr>
            <a:t>円で全体の</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％を占めており、平成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年度と比べた増加額も</a:t>
          </a:r>
          <a:r>
            <a:rPr kumimoji="1" lang="en-US" altLang="ja-JP" sz="1300">
              <a:latin typeface="ＭＳ Ｐゴシック" panose="020B0600070205080204" pitchFamily="50" charset="-128"/>
              <a:ea typeface="ＭＳ Ｐゴシック" panose="020B0600070205080204" pitchFamily="50" charset="-128"/>
            </a:rPr>
            <a:t>1,476</a:t>
          </a:r>
          <a:r>
            <a:rPr kumimoji="1" lang="ja-JP" altLang="en-US" sz="1300">
              <a:latin typeface="ＭＳ Ｐゴシック" panose="020B0600070205080204" pitchFamily="50" charset="-128"/>
              <a:ea typeface="ＭＳ Ｐゴシック" panose="020B0600070205080204" pitchFamily="50" charset="-128"/>
            </a:rPr>
            <a:t>円となっている。類似団体内平均と比較して、大きく上回っているのは教育費で平成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年度における住民一人当たりのコストは</a:t>
          </a:r>
          <a:r>
            <a:rPr kumimoji="1" lang="en-US" altLang="ja-JP" sz="1300">
              <a:latin typeface="ＭＳ Ｐゴシック" panose="020B0600070205080204" pitchFamily="50" charset="-128"/>
              <a:ea typeface="ＭＳ Ｐゴシック" panose="020B0600070205080204" pitchFamily="50" charset="-128"/>
            </a:rPr>
            <a:t>48,553</a:t>
          </a:r>
          <a:r>
            <a:rPr kumimoji="1" lang="ja-JP" altLang="en-US" sz="1300">
              <a:latin typeface="ＭＳ Ｐゴシック" panose="020B0600070205080204" pitchFamily="50" charset="-128"/>
              <a:ea typeface="ＭＳ Ｐゴシック" panose="020B0600070205080204" pitchFamily="50" charset="-128"/>
            </a:rPr>
            <a:t>円となっており、平成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年度と比べた増加額も</a:t>
          </a:r>
          <a:r>
            <a:rPr kumimoji="1" lang="en-US" altLang="ja-JP" sz="1300">
              <a:latin typeface="ＭＳ Ｐゴシック" panose="020B0600070205080204" pitchFamily="50" charset="-128"/>
              <a:ea typeface="ＭＳ Ｐゴシック" panose="020B0600070205080204" pitchFamily="50" charset="-128"/>
            </a:rPr>
            <a:t>12,248</a:t>
          </a:r>
          <a:r>
            <a:rPr kumimoji="1" lang="ja-JP" altLang="en-US" sz="1300">
              <a:latin typeface="ＭＳ Ｐゴシック" panose="020B0600070205080204" pitchFamily="50" charset="-128"/>
              <a:ea typeface="ＭＳ Ｐゴシック" panose="020B0600070205080204" pitchFamily="50" charset="-128"/>
            </a:rPr>
            <a:t>円と最も大きくなっている。増加した主な要因は、小中学校校舎等大規模改造事業や小中学校校舎等長寿命化改良事業が挙げられる。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年度と比べて最も減額したものとしては、総務費が挙げられるが、これは本庁舎を維持管理する庁舎管理事務費が減額したためである。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財政調整基金については、剰余金処分等により</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8,172</a:t>
          </a:r>
          <a:r>
            <a:rPr kumimoji="1" lang="ja-JP" altLang="en-US" sz="1400">
              <a:latin typeface="ＭＳ ゴシック" pitchFamily="49" charset="-128"/>
              <a:ea typeface="ＭＳ ゴシック" pitchFamily="49" charset="-128"/>
            </a:rPr>
            <a:t>万円積み立てた一方、投資的経費の増等により</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億円取り崩したため、平成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年度末現在高</a:t>
          </a:r>
          <a:r>
            <a:rPr kumimoji="1" lang="en-US" altLang="ja-JP" sz="1400">
              <a:latin typeface="ＭＳ ゴシック" pitchFamily="49" charset="-128"/>
              <a:ea typeface="ＭＳ ゴシック" pitchFamily="49" charset="-128"/>
            </a:rPr>
            <a:t>54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5,921</a:t>
          </a:r>
          <a:r>
            <a:rPr kumimoji="1" lang="ja-JP" altLang="en-US" sz="1400">
              <a:latin typeface="ＭＳ ゴシック" pitchFamily="49" charset="-128"/>
              <a:ea typeface="ＭＳ ゴシック" pitchFamily="49" charset="-128"/>
            </a:rPr>
            <a:t>万円から減少し、平成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年度末は</a:t>
          </a:r>
          <a:r>
            <a:rPr kumimoji="1" lang="en-US" altLang="ja-JP" sz="1400">
              <a:latin typeface="ＭＳ ゴシック" pitchFamily="49" charset="-128"/>
              <a:ea typeface="ＭＳ ゴシック" pitchFamily="49" charset="-128"/>
            </a:rPr>
            <a:t>51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4,093</a:t>
          </a:r>
          <a:r>
            <a:rPr kumimoji="1" lang="ja-JP" altLang="en-US" sz="1400">
              <a:latin typeface="ＭＳ ゴシック" pitchFamily="49" charset="-128"/>
              <a:ea typeface="ＭＳ ゴシック" pitchFamily="49" charset="-128"/>
            </a:rPr>
            <a:t>万円となった。</a:t>
          </a:r>
        </a:p>
        <a:p>
          <a:r>
            <a:rPr kumimoji="1" lang="ja-JP" altLang="en-US" sz="1400">
              <a:latin typeface="ＭＳ ゴシック" pitchFamily="49" charset="-128"/>
              <a:ea typeface="ＭＳ ゴシック" pitchFamily="49" charset="-128"/>
            </a:rPr>
            <a:t>また、形式収支の増加に加えて翌年度に繰り越すべき財源が前年度を下回ったことから実質収支が増加し、実質収支比率は平成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年度と比べ</a:t>
          </a:r>
          <a:r>
            <a:rPr kumimoji="1" lang="en-US" altLang="ja-JP" sz="1400">
              <a:latin typeface="ＭＳ ゴシック" pitchFamily="49" charset="-128"/>
              <a:ea typeface="ＭＳ ゴシック" pitchFamily="49" charset="-128"/>
            </a:rPr>
            <a:t>0.69</a:t>
          </a:r>
          <a:r>
            <a:rPr kumimoji="1" lang="ja-JP" altLang="en-US" sz="1400">
              <a:latin typeface="ＭＳ ゴシック" pitchFamily="49" charset="-128"/>
              <a:ea typeface="ＭＳ ゴシック" pitchFamily="49" charset="-128"/>
            </a:rPr>
            <a:t>ポイント上昇して</a:t>
          </a:r>
          <a:r>
            <a:rPr kumimoji="1" lang="en-US" altLang="ja-JP" sz="1400">
              <a:latin typeface="ＭＳ ゴシック" pitchFamily="49" charset="-128"/>
              <a:ea typeface="ＭＳ ゴシック" pitchFamily="49" charset="-128"/>
            </a:rPr>
            <a:t>5.63</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は、一般会計、国民健康保険事業特別会計、水道事業などで黒字額が前年度より増加したものの、病院事業会計では、内部改修工事を自己財源で対応したこと、電子カルテに伴うリース債務の増加などにより黒字額が大きく減少し、全会計の黒字額では前年度と比較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％低下した。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また、標準財政規模に対する連結赤字額の割合を示す連結実質赤字比率は、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(30.36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％の黒字</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となり、前年度から</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0.68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ポイント悪化した。</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年度の実質公債費比率は、単年度ベースが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4.02%)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か年平均では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となっており、前年度と比較し、それぞれ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0.46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改善の理由として、一般会計の元利償還金が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3,132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万円、公営企業債の償還に充てたと認められる繰入金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準元利償還金</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6,679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万円減少したことなどがあげられる。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愛知県豊橋市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29</a:t>
          </a:r>
          <a:r>
            <a:rPr kumimoji="1" lang="ja-JP" altLang="en-US" sz="1400">
              <a:latin typeface="ＭＳ ゴシック" pitchFamily="49" charset="-128"/>
              <a:ea typeface="ＭＳ ゴシック" pitchFamily="49" charset="-128"/>
            </a:rPr>
            <a:t>年度の将来負担比率は</a:t>
          </a:r>
          <a:r>
            <a:rPr kumimoji="1" lang="en-US" altLang="ja-JP" sz="1400">
              <a:latin typeface="ＭＳ ゴシック" pitchFamily="49" charset="-128"/>
              <a:ea typeface="ＭＳ ゴシック" pitchFamily="49" charset="-128"/>
            </a:rPr>
            <a:t>46.6</a:t>
          </a:r>
          <a:r>
            <a:rPr kumimoji="1" lang="ja-JP" altLang="en-US" sz="1400">
              <a:latin typeface="ＭＳ ゴシック" pitchFamily="49" charset="-128"/>
              <a:ea typeface="ＭＳ ゴシック" pitchFamily="49" charset="-128"/>
            </a:rPr>
            <a:t>％で、前年度の</a:t>
          </a:r>
          <a:r>
            <a:rPr kumimoji="1" lang="en-US" altLang="ja-JP" sz="1400">
              <a:latin typeface="ＭＳ ゴシック" pitchFamily="49" charset="-128"/>
              <a:ea typeface="ＭＳ ゴシック" pitchFamily="49" charset="-128"/>
            </a:rPr>
            <a:t>48.0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これは、指標の分母を構成する標準財政規模や算入公債費等の額はあまり変わらなかった一方で、分子を構成する将来負担額が減少したためである。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将来負担額のうち一般会計等に係る地方債の現在高は、償還が借入を上回ったことから</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95</a:t>
          </a:r>
          <a:r>
            <a:rPr kumimoji="1" lang="ja-JP" altLang="en-US" sz="1400">
              <a:latin typeface="ＭＳ ゴシック" pitchFamily="49" charset="-128"/>
              <a:ea typeface="ＭＳ ゴシック" pitchFamily="49" charset="-128"/>
            </a:rPr>
            <a:t>万円減少した。また、公営企業債等繰入見込額は、下水道事業会計や病院事業会計などにおける企業債残高の減少により</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1,088</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さらに、退職手当負担見込額も退職者数の減により</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7,367</a:t>
          </a:r>
          <a:r>
            <a:rPr kumimoji="1" lang="ja-JP" altLang="en-US" sz="1400">
              <a:latin typeface="ＭＳ ゴシック" pitchFamily="49" charset="-128"/>
              <a:ea typeface="ＭＳ ゴシック" pitchFamily="49" charset="-128"/>
            </a:rPr>
            <a:t>万円減少した。</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愛知県豊橋市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・剰余金処分により財政調整基金に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産業用地の土地売却収益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を積み立てた一方、主に公共施設等の老朽化対策等に係る経費の増大により、財政調整基金を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億円、ふるさと基金を寄附者が指定した事業に充当するため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万円を取り崩したこと等により、基金全体としては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年度より公共施設等の円滑かつ効</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率的な更新、保全等の整備に要する経費の財源に充てるため「公共施設等整備基金」を新たに設置し、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増大する公共施設等の維持・更新費用に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活用していく予定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・星野眞吾美術振興基金：三年に一度の日本画全国公募展の表彰事業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・豊橋市司文庫基金：世界の教科書、絵本、美術書を中心とした図書資料等の収集事業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・豊橋市小中学校読書活動振興基金：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万円の寄附を積み立てたことによる増加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・星野眞吾美術振興基金：展覧会開催の財源として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万円を充当したことによる減少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・現時点では、寄附の受領等の不確実な要因以外に増減が大きくなると見込まれる基金はない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・景気の動向による個人市民税等の変動</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公共施設等の老朽化対策等に係る経費の増大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0"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年度以降においても、公共施設の長寿命化など老朽化対策や</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投資的な</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整備工事を継続して行うこととしており、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中長期財政計画の見通しにより減少が見込まれる。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・産業用地の土地売却収益を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万円積立てたことによる増加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・地方債償還のため、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・引き続き、財源対策債等の地方債償還に活用していく予定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本市は平成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66.2%</a:t>
          </a:r>
          <a:r>
            <a:rPr kumimoji="1" lang="ja-JP" altLang="en-US" sz="1100">
              <a:latin typeface="ＭＳ Ｐゴシック" panose="020B0600070205080204" pitchFamily="50" charset="-128"/>
              <a:ea typeface="ＭＳ Ｐゴシック" panose="020B0600070205080204" pitchFamily="50" charset="-128"/>
            </a:rPr>
            <a:t>と前年度末と比較すると</a:t>
          </a:r>
          <a:r>
            <a:rPr kumimoji="1" lang="en-US" altLang="ja-JP" sz="1100">
              <a:latin typeface="ＭＳ Ｐゴシック" panose="020B0600070205080204" pitchFamily="50" charset="-128"/>
              <a:ea typeface="ＭＳ Ｐゴシック" panose="020B0600070205080204" pitchFamily="50" charset="-128"/>
            </a:rPr>
            <a:t>0.3%</a:t>
          </a:r>
          <a:r>
            <a:rPr kumimoji="1" lang="ja-JP" altLang="en-US" sz="1100">
              <a:latin typeface="ＭＳ Ｐゴシック" panose="020B0600070205080204" pitchFamily="50" charset="-128"/>
              <a:ea typeface="ＭＳ Ｐゴシック" panose="020B0600070205080204" pitchFamily="50" charset="-128"/>
            </a:rPr>
            <a:t>減少しているものの、全国平均及び愛知県平均を上回っており、類似団体と比較しても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6.2</a:t>
          </a:r>
          <a:r>
            <a:rPr kumimoji="1" lang="ja-JP" altLang="en-US" sz="1100">
              <a:latin typeface="ＭＳ Ｐゴシック" panose="020B0600070205080204" pitchFamily="50" charset="-128"/>
              <a:ea typeface="ＭＳ Ｐゴシック" panose="020B0600070205080204" pitchFamily="50" charset="-128"/>
            </a:rPr>
            <a:t>ポイント上回っている。</a:t>
          </a:r>
        </a:p>
        <a:p>
          <a:r>
            <a:rPr kumimoji="1" lang="ja-JP" altLang="en-US" sz="1100">
              <a:latin typeface="ＭＳ Ｐゴシック" panose="020B0600070205080204" pitchFamily="50" charset="-128"/>
              <a:ea typeface="ＭＳ Ｐゴシック" panose="020B0600070205080204" pitchFamily="50" charset="-128"/>
            </a:rPr>
            <a:t>　小中学校等の学校施設、公民館及び図書館等の教育目的の有形固定資産減価償却率が主たる要因であり、それぞれ前年と比較すると上昇しており、特に小中学校等の学校施設は</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年度末で</a:t>
          </a:r>
          <a:r>
            <a:rPr kumimoji="1" lang="en-US" altLang="ja-JP" sz="1100">
              <a:latin typeface="ＭＳ Ｐゴシック" panose="020B0600070205080204" pitchFamily="50" charset="-128"/>
              <a:ea typeface="ＭＳ Ｐゴシック" panose="020B0600070205080204" pitchFamily="50" charset="-128"/>
            </a:rPr>
            <a:t>77.6%</a:t>
          </a:r>
          <a:r>
            <a:rPr kumimoji="1" lang="ja-JP" altLang="en-US" sz="1100">
              <a:latin typeface="ＭＳ Ｐゴシック" panose="020B0600070205080204" pitchFamily="50" charset="-128"/>
              <a:ea typeface="ＭＳ Ｐゴシック" panose="020B0600070205080204" pitchFamily="50" charset="-128"/>
            </a:rPr>
            <a:t>と類似団体の中で最も施設の老朽化が進んでいるため、引き続き施設の長寿命化対策を進めていく。</a:t>
          </a: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162772</xdr:rowOff>
    </xdr:from>
    <xdr:to>
      <xdr:col>23</xdr:col>
      <xdr:colOff>85090</xdr:colOff>
      <xdr:row>34</xdr:row>
      <xdr:rowOff>100965</xdr:rowOff>
    </xdr:to>
    <xdr:cxnSp macro="">
      <xdr:nvCxnSpPr>
        <xdr:cNvPr id="64" name="直線コネクタ 63"/>
        <xdr:cNvCxnSpPr/>
      </xdr:nvCxnSpPr>
      <xdr:spPr>
        <a:xfrm flipV="1">
          <a:off x="4760595" y="5391997"/>
          <a:ext cx="1270" cy="1309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65" name="有形固定資産減価償却率最小値テキスト"/>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66" name="直線コネクタ 65"/>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109449</xdr:rowOff>
    </xdr:from>
    <xdr:ext cx="405111" cy="259045"/>
    <xdr:sp macro="" textlink="">
      <xdr:nvSpPr>
        <xdr:cNvPr id="67" name="有形固定資産減価償却率最大値テキスト"/>
        <xdr:cNvSpPr txBox="1"/>
      </xdr:nvSpPr>
      <xdr:spPr>
        <a:xfrm>
          <a:off x="4813300" y="5167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162772</xdr:rowOff>
    </xdr:from>
    <xdr:to>
      <xdr:col>23</xdr:col>
      <xdr:colOff>174625</xdr:colOff>
      <xdr:row>26</xdr:row>
      <xdr:rowOff>162772</xdr:rowOff>
    </xdr:to>
    <xdr:cxnSp macro="">
      <xdr:nvCxnSpPr>
        <xdr:cNvPr id="68" name="直線コネクタ 67"/>
        <xdr:cNvCxnSpPr/>
      </xdr:nvCxnSpPr>
      <xdr:spPr>
        <a:xfrm>
          <a:off x="4673600" y="5391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45102</xdr:rowOff>
    </xdr:from>
    <xdr:ext cx="405111" cy="259045"/>
    <xdr:sp macro="" textlink="">
      <xdr:nvSpPr>
        <xdr:cNvPr id="69" name="有形固定資産減価償却率平均値テキスト"/>
        <xdr:cNvSpPr txBox="1"/>
      </xdr:nvSpPr>
      <xdr:spPr>
        <a:xfrm>
          <a:off x="4813300" y="59601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66675</xdr:rowOff>
    </xdr:from>
    <xdr:to>
      <xdr:col>23</xdr:col>
      <xdr:colOff>136525</xdr:colOff>
      <xdr:row>30</xdr:row>
      <xdr:rowOff>168275</xdr:rowOff>
    </xdr:to>
    <xdr:sp macro="" textlink="">
      <xdr:nvSpPr>
        <xdr:cNvPr id="70" name="フローチャート: 判断 69"/>
        <xdr:cNvSpPr/>
      </xdr:nvSpPr>
      <xdr:spPr>
        <a:xfrm>
          <a:off x="4711700" y="598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91863</xdr:rowOff>
    </xdr:from>
    <xdr:to>
      <xdr:col>19</xdr:col>
      <xdr:colOff>187325</xdr:colOff>
      <xdr:row>31</xdr:row>
      <xdr:rowOff>22013</xdr:rowOff>
    </xdr:to>
    <xdr:sp macro="" textlink="">
      <xdr:nvSpPr>
        <xdr:cNvPr id="71" name="フローチャート: 判断 70"/>
        <xdr:cNvSpPr/>
      </xdr:nvSpPr>
      <xdr:spPr>
        <a:xfrm>
          <a:off x="4000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59478</xdr:rowOff>
    </xdr:from>
    <xdr:to>
      <xdr:col>15</xdr:col>
      <xdr:colOff>187325</xdr:colOff>
      <xdr:row>30</xdr:row>
      <xdr:rowOff>161078</xdr:rowOff>
    </xdr:to>
    <xdr:sp macro="" textlink="">
      <xdr:nvSpPr>
        <xdr:cNvPr id="72" name="フローチャート: 判断 71"/>
        <xdr:cNvSpPr/>
      </xdr:nvSpPr>
      <xdr:spPr>
        <a:xfrm>
          <a:off x="3238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15028</xdr:rowOff>
    </xdr:from>
    <xdr:to>
      <xdr:col>23</xdr:col>
      <xdr:colOff>136525</xdr:colOff>
      <xdr:row>29</xdr:row>
      <xdr:rowOff>116628</xdr:rowOff>
    </xdr:to>
    <xdr:sp macro="" textlink="">
      <xdr:nvSpPr>
        <xdr:cNvPr id="78" name="楕円 77"/>
        <xdr:cNvSpPr/>
      </xdr:nvSpPr>
      <xdr:spPr>
        <a:xfrm>
          <a:off x="4711700" y="57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37905</xdr:rowOff>
    </xdr:from>
    <xdr:ext cx="405111" cy="259045"/>
    <xdr:sp macro="" textlink="">
      <xdr:nvSpPr>
        <xdr:cNvPr id="79" name="有形固定資産減価償却率該当値テキスト"/>
        <xdr:cNvSpPr txBox="1"/>
      </xdr:nvSpPr>
      <xdr:spPr>
        <a:xfrm>
          <a:off x="4813300" y="5610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4233</xdr:rowOff>
    </xdr:from>
    <xdr:to>
      <xdr:col>19</xdr:col>
      <xdr:colOff>187325</xdr:colOff>
      <xdr:row>29</xdr:row>
      <xdr:rowOff>105833</xdr:rowOff>
    </xdr:to>
    <xdr:sp macro="" textlink="">
      <xdr:nvSpPr>
        <xdr:cNvPr id="80" name="楕円 79"/>
        <xdr:cNvSpPr/>
      </xdr:nvSpPr>
      <xdr:spPr>
        <a:xfrm>
          <a:off x="4000500" y="5747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55033</xdr:rowOff>
    </xdr:from>
    <xdr:to>
      <xdr:col>23</xdr:col>
      <xdr:colOff>85725</xdr:colOff>
      <xdr:row>29</xdr:row>
      <xdr:rowOff>65828</xdr:rowOff>
    </xdr:to>
    <xdr:cxnSp macro="">
      <xdr:nvCxnSpPr>
        <xdr:cNvPr id="81" name="直線コネクタ 80"/>
        <xdr:cNvCxnSpPr/>
      </xdr:nvCxnSpPr>
      <xdr:spPr>
        <a:xfrm>
          <a:off x="4051300" y="5798608"/>
          <a:ext cx="711200" cy="10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58208</xdr:rowOff>
    </xdr:from>
    <xdr:to>
      <xdr:col>15</xdr:col>
      <xdr:colOff>187325</xdr:colOff>
      <xdr:row>29</xdr:row>
      <xdr:rowOff>159808</xdr:rowOff>
    </xdr:to>
    <xdr:sp macro="" textlink="">
      <xdr:nvSpPr>
        <xdr:cNvPr id="82" name="楕円 81"/>
        <xdr:cNvSpPr/>
      </xdr:nvSpPr>
      <xdr:spPr>
        <a:xfrm>
          <a:off x="3238500" y="5801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55033</xdr:rowOff>
    </xdr:from>
    <xdr:to>
      <xdr:col>19</xdr:col>
      <xdr:colOff>136525</xdr:colOff>
      <xdr:row>29</xdr:row>
      <xdr:rowOff>109008</xdr:rowOff>
    </xdr:to>
    <xdr:cxnSp macro="">
      <xdr:nvCxnSpPr>
        <xdr:cNvPr id="83" name="直線コネクタ 82"/>
        <xdr:cNvCxnSpPr/>
      </xdr:nvCxnSpPr>
      <xdr:spPr>
        <a:xfrm flipV="1">
          <a:off x="3289300" y="5798608"/>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13140</xdr:rowOff>
    </xdr:from>
    <xdr:ext cx="405111" cy="259045"/>
    <xdr:sp macro="" textlink="">
      <xdr:nvSpPr>
        <xdr:cNvPr id="84" name="n_1aveValue有形固定資産減価償却率"/>
        <xdr:cNvSpPr txBox="1"/>
      </xdr:nvSpPr>
      <xdr:spPr>
        <a:xfrm>
          <a:off x="3836044" y="609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152205</xdr:rowOff>
    </xdr:from>
    <xdr:ext cx="405111" cy="259045"/>
    <xdr:sp macro="" textlink="">
      <xdr:nvSpPr>
        <xdr:cNvPr id="85" name="n_2aveValue有形固定資産減価償却率"/>
        <xdr:cNvSpPr txBox="1"/>
      </xdr:nvSpPr>
      <xdr:spPr>
        <a:xfrm>
          <a:off x="3086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122360</xdr:rowOff>
    </xdr:from>
    <xdr:ext cx="405111" cy="259045"/>
    <xdr:sp macro="" textlink="">
      <xdr:nvSpPr>
        <xdr:cNvPr id="86" name="n_1mainValue有形固定資産減価償却率"/>
        <xdr:cNvSpPr txBox="1"/>
      </xdr:nvSpPr>
      <xdr:spPr>
        <a:xfrm>
          <a:off x="3836044" y="552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4885</xdr:rowOff>
    </xdr:from>
    <xdr:ext cx="405111" cy="259045"/>
    <xdr:sp macro="" textlink="">
      <xdr:nvSpPr>
        <xdr:cNvPr id="87" name="n_2mainValue有形固定資産減価償却率"/>
        <xdr:cNvSpPr txBox="1"/>
      </xdr:nvSpPr>
      <xdr:spPr>
        <a:xfrm>
          <a:off x="3086744" y="5577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償還可能年数は平成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年度末時点で</a:t>
          </a:r>
          <a:r>
            <a:rPr kumimoji="1" lang="en-US" altLang="ja-JP" sz="1100">
              <a:latin typeface="ＭＳ Ｐゴシック" panose="020B0600070205080204" pitchFamily="50" charset="-128"/>
              <a:ea typeface="ＭＳ Ｐゴシック" panose="020B0600070205080204" pitchFamily="50" charset="-128"/>
            </a:rPr>
            <a:t>5.2</a:t>
          </a:r>
          <a:r>
            <a:rPr kumimoji="1" lang="ja-JP" altLang="en-US" sz="1100">
              <a:latin typeface="ＭＳ Ｐゴシック" panose="020B0600070205080204" pitchFamily="50" charset="-128"/>
              <a:ea typeface="ＭＳ Ｐゴシック" panose="020B0600070205080204" pitchFamily="50" charset="-128"/>
            </a:rPr>
            <a:t>年と全国平均及び愛知県平均を下回っており、類似団体と比較しても</a:t>
          </a:r>
          <a:r>
            <a:rPr kumimoji="1" lang="en-US" altLang="ja-JP" sz="1100">
              <a:latin typeface="ＭＳ Ｐゴシック" panose="020B0600070205080204" pitchFamily="50" charset="-128"/>
              <a:ea typeface="ＭＳ Ｐゴシック" panose="020B0600070205080204" pitchFamily="50" charset="-128"/>
            </a:rPr>
            <a:t>1.3</a:t>
          </a:r>
          <a:r>
            <a:rPr kumimoji="1" lang="ja-JP" altLang="en-US" sz="1100">
              <a:latin typeface="ＭＳ Ｐゴシック" panose="020B0600070205080204" pitchFamily="50" charset="-128"/>
              <a:ea typeface="ＭＳ Ｐゴシック" panose="020B0600070205080204" pitchFamily="50" charset="-128"/>
            </a:rPr>
            <a:t>年下回っている。これは、地方債の計画的な借入や利率見直しにより地方債残高の削減を進めたこと、市況回復を反映し個人市民税等の税収が増加したことなどが要因と考えられる。しかし、充当可能財源である財政調整基金は減少しており、引き続き円滑な財政運営をしていくためにも、今後さらなる歳出抑制及び歳入確保を図り、財政調整基金の残高確保に努めていく。</a:t>
          </a:r>
          <a:endParaRPr kumimoji="1" lang="en-US" altLang="ja-JP" sz="1100">
            <a:latin typeface="ＭＳ Ｐゴシック" panose="020B0600070205080204" pitchFamily="50" charset="-128"/>
            <a:ea typeface="ＭＳ Ｐゴシック" panose="020B0600070205080204" pitchFamily="50" charset="-128"/>
          </a:endParaRPr>
        </a:p>
        <a:p>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8" name="テキスト ボックス 107"/>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0" name="テキスト ボックス 109"/>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171097</xdr:rowOff>
    </xdr:from>
    <xdr:to>
      <xdr:col>76</xdr:col>
      <xdr:colOff>21589</xdr:colOff>
      <xdr:row>34</xdr:row>
      <xdr:rowOff>151342</xdr:rowOff>
    </xdr:to>
    <xdr:cxnSp macro="">
      <xdr:nvCxnSpPr>
        <xdr:cNvPr id="116" name="直線コネクタ 115"/>
        <xdr:cNvCxnSpPr/>
      </xdr:nvCxnSpPr>
      <xdr:spPr>
        <a:xfrm flipV="1">
          <a:off x="14793595" y="5228872"/>
          <a:ext cx="1269" cy="1523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117774</xdr:rowOff>
    </xdr:from>
    <xdr:ext cx="405111" cy="259045"/>
    <xdr:sp macro="" textlink="">
      <xdr:nvSpPr>
        <xdr:cNvPr id="119" name="債務償還可能年数最大値テキスト"/>
        <xdr:cNvSpPr txBox="1"/>
      </xdr:nvSpPr>
      <xdr:spPr>
        <a:xfrm>
          <a:off x="14846300" y="500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171097</xdr:rowOff>
    </xdr:from>
    <xdr:to>
      <xdr:col>76</xdr:col>
      <xdr:colOff>111125</xdr:colOff>
      <xdr:row>25</xdr:row>
      <xdr:rowOff>171097</xdr:rowOff>
    </xdr:to>
    <xdr:cxnSp macro="">
      <xdr:nvCxnSpPr>
        <xdr:cNvPr id="120" name="直線コネクタ 119"/>
        <xdr:cNvCxnSpPr/>
      </xdr:nvCxnSpPr>
      <xdr:spPr>
        <a:xfrm>
          <a:off x="14706600" y="52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29580</xdr:rowOff>
    </xdr:from>
    <xdr:ext cx="340478" cy="259045"/>
    <xdr:sp macro="" textlink="">
      <xdr:nvSpPr>
        <xdr:cNvPr id="121" name="債務償還可能年数平均値テキスト"/>
        <xdr:cNvSpPr txBox="1"/>
      </xdr:nvSpPr>
      <xdr:spPr>
        <a:xfrm>
          <a:off x="14846300" y="577315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6703</xdr:rowOff>
    </xdr:from>
    <xdr:to>
      <xdr:col>76</xdr:col>
      <xdr:colOff>73025</xdr:colOff>
      <xdr:row>30</xdr:row>
      <xdr:rowOff>108303</xdr:rowOff>
    </xdr:to>
    <xdr:sp macro="" textlink="">
      <xdr:nvSpPr>
        <xdr:cNvPr id="122" name="フローチャート: 判断 121"/>
        <xdr:cNvSpPr/>
      </xdr:nvSpPr>
      <xdr:spPr>
        <a:xfrm>
          <a:off x="14744700" y="5921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162630</xdr:rowOff>
    </xdr:from>
    <xdr:to>
      <xdr:col>76</xdr:col>
      <xdr:colOff>73025</xdr:colOff>
      <xdr:row>31</xdr:row>
      <xdr:rowOff>92780</xdr:rowOff>
    </xdr:to>
    <xdr:sp macro="" textlink="">
      <xdr:nvSpPr>
        <xdr:cNvPr id="128" name="楕円 127"/>
        <xdr:cNvSpPr/>
      </xdr:nvSpPr>
      <xdr:spPr>
        <a:xfrm>
          <a:off x="14744700" y="607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141057</xdr:rowOff>
    </xdr:from>
    <xdr:ext cx="340478" cy="259045"/>
    <xdr:sp macro="" textlink="">
      <xdr:nvSpPr>
        <xdr:cNvPr id="129" name="債務償還可能年数該当値テキスト"/>
        <xdr:cNvSpPr txBox="1"/>
      </xdr:nvSpPr>
      <xdr:spPr>
        <a:xfrm>
          <a:off x="14846300" y="6056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16764</xdr:rowOff>
    </xdr:from>
    <xdr:to>
      <xdr:col>24</xdr:col>
      <xdr:colOff>62865</xdr:colOff>
      <xdr:row>42</xdr:row>
      <xdr:rowOff>5334</xdr:rowOff>
    </xdr:to>
    <xdr:cxnSp macro="">
      <xdr:nvCxnSpPr>
        <xdr:cNvPr id="54" name="直線コネクタ 53"/>
        <xdr:cNvCxnSpPr/>
      </xdr:nvCxnSpPr>
      <xdr:spPr>
        <a:xfrm flipV="1">
          <a:off x="4634865" y="5846064"/>
          <a:ext cx="0" cy="136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9161</xdr:rowOff>
    </xdr:from>
    <xdr:ext cx="405111" cy="259045"/>
    <xdr:sp macro="" textlink="">
      <xdr:nvSpPr>
        <xdr:cNvPr id="55" name="【道路】&#10;有形固定資産減価償却率最小値テキスト"/>
        <xdr:cNvSpPr txBox="1"/>
      </xdr:nvSpPr>
      <xdr:spPr>
        <a:xfrm>
          <a:off x="4673600" y="72100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5334</xdr:rowOff>
    </xdr:from>
    <xdr:to>
      <xdr:col>24</xdr:col>
      <xdr:colOff>152400</xdr:colOff>
      <xdr:row>42</xdr:row>
      <xdr:rowOff>5334</xdr:rowOff>
    </xdr:to>
    <xdr:cxnSp macro="">
      <xdr:nvCxnSpPr>
        <xdr:cNvPr id="56" name="直線コネクタ 55"/>
        <xdr:cNvCxnSpPr/>
      </xdr:nvCxnSpPr>
      <xdr:spPr>
        <a:xfrm>
          <a:off x="4546600" y="72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134891</xdr:rowOff>
    </xdr:from>
    <xdr:ext cx="405111" cy="259045"/>
    <xdr:sp macro="" textlink="">
      <xdr:nvSpPr>
        <xdr:cNvPr id="57" name="【道路】&#10;有形固定資産減価償却率最大値テキスト"/>
        <xdr:cNvSpPr txBox="1"/>
      </xdr:nvSpPr>
      <xdr:spPr>
        <a:xfrm>
          <a:off x="4673600" y="5621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16764</xdr:rowOff>
    </xdr:from>
    <xdr:to>
      <xdr:col>24</xdr:col>
      <xdr:colOff>152400</xdr:colOff>
      <xdr:row>34</xdr:row>
      <xdr:rowOff>16764</xdr:rowOff>
    </xdr:to>
    <xdr:cxnSp macro="">
      <xdr:nvCxnSpPr>
        <xdr:cNvPr id="58" name="直線コネクタ 57"/>
        <xdr:cNvCxnSpPr/>
      </xdr:nvCxnSpPr>
      <xdr:spPr>
        <a:xfrm>
          <a:off x="4546600" y="5846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113555</xdr:rowOff>
    </xdr:from>
    <xdr:ext cx="405111" cy="259045"/>
    <xdr:sp macro="" textlink="">
      <xdr:nvSpPr>
        <xdr:cNvPr id="59" name="【道路】&#10;有形固定資産減価償却率平均値テキスト"/>
        <xdr:cNvSpPr txBox="1"/>
      </xdr:nvSpPr>
      <xdr:spPr>
        <a:xfrm>
          <a:off x="4673600" y="66286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135128</xdr:rowOff>
    </xdr:from>
    <xdr:to>
      <xdr:col>24</xdr:col>
      <xdr:colOff>114300</xdr:colOff>
      <xdr:row>39</xdr:row>
      <xdr:rowOff>65278</xdr:rowOff>
    </xdr:to>
    <xdr:sp macro="" textlink="">
      <xdr:nvSpPr>
        <xdr:cNvPr id="60" name="フローチャート: 判断 59"/>
        <xdr:cNvSpPr/>
      </xdr:nvSpPr>
      <xdr:spPr>
        <a:xfrm>
          <a:off x="4584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167132</xdr:rowOff>
    </xdr:from>
    <xdr:to>
      <xdr:col>20</xdr:col>
      <xdr:colOff>38100</xdr:colOff>
      <xdr:row>39</xdr:row>
      <xdr:rowOff>97282</xdr:rowOff>
    </xdr:to>
    <xdr:sp macro="" textlink="">
      <xdr:nvSpPr>
        <xdr:cNvPr id="61" name="フローチャート: 判断 60"/>
        <xdr:cNvSpPr/>
      </xdr:nvSpPr>
      <xdr:spPr>
        <a:xfrm>
          <a:off x="3746500" y="668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87122</xdr:rowOff>
    </xdr:from>
    <xdr:to>
      <xdr:col>15</xdr:col>
      <xdr:colOff>101600</xdr:colOff>
      <xdr:row>39</xdr:row>
      <xdr:rowOff>17272</xdr:rowOff>
    </xdr:to>
    <xdr:sp macro="" textlink="">
      <xdr:nvSpPr>
        <xdr:cNvPr id="62" name="フローチャート: 判断 61"/>
        <xdr:cNvSpPr/>
      </xdr:nvSpPr>
      <xdr:spPr>
        <a:xfrm>
          <a:off x="2857500" y="660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18542</xdr:rowOff>
    </xdr:from>
    <xdr:to>
      <xdr:col>24</xdr:col>
      <xdr:colOff>114300</xdr:colOff>
      <xdr:row>38</xdr:row>
      <xdr:rowOff>120142</xdr:rowOff>
    </xdr:to>
    <xdr:sp macro="" textlink="">
      <xdr:nvSpPr>
        <xdr:cNvPr id="68" name="楕円 67"/>
        <xdr:cNvSpPr/>
      </xdr:nvSpPr>
      <xdr:spPr>
        <a:xfrm>
          <a:off x="4584700" y="653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41419</xdr:rowOff>
    </xdr:from>
    <xdr:ext cx="405111" cy="259045"/>
    <xdr:sp macro="" textlink="">
      <xdr:nvSpPr>
        <xdr:cNvPr id="69" name="【道路】&#10;有形固定資産減価償却率該当値テキスト"/>
        <xdr:cNvSpPr txBox="1"/>
      </xdr:nvSpPr>
      <xdr:spPr>
        <a:xfrm>
          <a:off x="4673600" y="638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68834</xdr:rowOff>
    </xdr:from>
    <xdr:to>
      <xdr:col>20</xdr:col>
      <xdr:colOff>38100</xdr:colOff>
      <xdr:row>38</xdr:row>
      <xdr:rowOff>170434</xdr:rowOff>
    </xdr:to>
    <xdr:sp macro="" textlink="">
      <xdr:nvSpPr>
        <xdr:cNvPr id="70" name="楕円 69"/>
        <xdr:cNvSpPr/>
      </xdr:nvSpPr>
      <xdr:spPr>
        <a:xfrm>
          <a:off x="3746500" y="6583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69342</xdr:rowOff>
    </xdr:from>
    <xdr:to>
      <xdr:col>24</xdr:col>
      <xdr:colOff>63500</xdr:colOff>
      <xdr:row>38</xdr:row>
      <xdr:rowOff>119634</xdr:rowOff>
    </xdr:to>
    <xdr:cxnSp macro="">
      <xdr:nvCxnSpPr>
        <xdr:cNvPr id="71" name="直線コネクタ 70"/>
        <xdr:cNvCxnSpPr/>
      </xdr:nvCxnSpPr>
      <xdr:spPr>
        <a:xfrm flipV="1">
          <a:off x="3797300" y="658444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112268</xdr:rowOff>
    </xdr:from>
    <xdr:to>
      <xdr:col>15</xdr:col>
      <xdr:colOff>101600</xdr:colOff>
      <xdr:row>39</xdr:row>
      <xdr:rowOff>42418</xdr:rowOff>
    </xdr:to>
    <xdr:sp macro="" textlink="">
      <xdr:nvSpPr>
        <xdr:cNvPr id="72" name="楕円 71"/>
        <xdr:cNvSpPr/>
      </xdr:nvSpPr>
      <xdr:spPr>
        <a:xfrm>
          <a:off x="2857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119634</xdr:rowOff>
    </xdr:from>
    <xdr:to>
      <xdr:col>19</xdr:col>
      <xdr:colOff>177800</xdr:colOff>
      <xdr:row>38</xdr:row>
      <xdr:rowOff>163068</xdr:rowOff>
    </xdr:to>
    <xdr:cxnSp macro="">
      <xdr:nvCxnSpPr>
        <xdr:cNvPr id="73" name="直線コネクタ 72"/>
        <xdr:cNvCxnSpPr/>
      </xdr:nvCxnSpPr>
      <xdr:spPr>
        <a:xfrm flipV="1">
          <a:off x="2908300" y="663473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88409</xdr:rowOff>
    </xdr:from>
    <xdr:ext cx="405111" cy="259045"/>
    <xdr:sp macro="" textlink="">
      <xdr:nvSpPr>
        <xdr:cNvPr id="74" name="n_1aveValue【道路】&#10;有形固定資産減価償却率"/>
        <xdr:cNvSpPr txBox="1"/>
      </xdr:nvSpPr>
      <xdr:spPr>
        <a:xfrm>
          <a:off x="3582044" y="677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33799</xdr:rowOff>
    </xdr:from>
    <xdr:ext cx="405111" cy="259045"/>
    <xdr:sp macro="" textlink="">
      <xdr:nvSpPr>
        <xdr:cNvPr id="75" name="n_2aveValue【道路】&#10;有形固定資産減価償却率"/>
        <xdr:cNvSpPr txBox="1"/>
      </xdr:nvSpPr>
      <xdr:spPr>
        <a:xfrm>
          <a:off x="2705744" y="637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15511</xdr:rowOff>
    </xdr:from>
    <xdr:ext cx="405111" cy="259045"/>
    <xdr:sp macro="" textlink="">
      <xdr:nvSpPr>
        <xdr:cNvPr id="76" name="n_1mainValue【道路】&#10;有形固定資産減価償却率"/>
        <xdr:cNvSpPr txBox="1"/>
      </xdr:nvSpPr>
      <xdr:spPr>
        <a:xfrm>
          <a:off x="3582044" y="635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33545</xdr:rowOff>
    </xdr:from>
    <xdr:ext cx="405111" cy="259045"/>
    <xdr:sp macro="" textlink="">
      <xdr:nvSpPr>
        <xdr:cNvPr id="77" name="n_2mainValue【道路】&#10;有形固定資産減価償却率"/>
        <xdr:cNvSpPr txBox="1"/>
      </xdr:nvSpPr>
      <xdr:spPr>
        <a:xfrm>
          <a:off x="2705744" y="672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7" name="テキスト ボックス 96"/>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9" name="テキスト ボックス 98"/>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81207</xdr:rowOff>
    </xdr:from>
    <xdr:to>
      <xdr:col>54</xdr:col>
      <xdr:colOff>189865</xdr:colOff>
      <xdr:row>42</xdr:row>
      <xdr:rowOff>55952</xdr:rowOff>
    </xdr:to>
    <xdr:cxnSp macro="">
      <xdr:nvCxnSpPr>
        <xdr:cNvPr id="103" name="直線コネクタ 102"/>
        <xdr:cNvCxnSpPr/>
      </xdr:nvCxnSpPr>
      <xdr:spPr>
        <a:xfrm flipV="1">
          <a:off x="10476865" y="5739057"/>
          <a:ext cx="0" cy="151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59779</xdr:rowOff>
    </xdr:from>
    <xdr:ext cx="469744" cy="259045"/>
    <xdr:sp macro="" textlink="">
      <xdr:nvSpPr>
        <xdr:cNvPr id="104" name="【道路】&#10;一人当たり延長最小値テキスト"/>
        <xdr:cNvSpPr txBox="1"/>
      </xdr:nvSpPr>
      <xdr:spPr>
        <a:xfrm>
          <a:off x="10515600" y="726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55952</xdr:rowOff>
    </xdr:from>
    <xdr:to>
      <xdr:col>55</xdr:col>
      <xdr:colOff>88900</xdr:colOff>
      <xdr:row>42</xdr:row>
      <xdr:rowOff>55952</xdr:rowOff>
    </xdr:to>
    <xdr:cxnSp macro="">
      <xdr:nvCxnSpPr>
        <xdr:cNvPr id="105" name="直線コネクタ 104"/>
        <xdr:cNvCxnSpPr/>
      </xdr:nvCxnSpPr>
      <xdr:spPr>
        <a:xfrm>
          <a:off x="10388600" y="7256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27884</xdr:rowOff>
    </xdr:from>
    <xdr:ext cx="534377" cy="259045"/>
    <xdr:sp macro="" textlink="">
      <xdr:nvSpPr>
        <xdr:cNvPr id="106" name="【道路】&#10;一人当たり延長最大値テキスト"/>
        <xdr:cNvSpPr txBox="1"/>
      </xdr:nvSpPr>
      <xdr:spPr>
        <a:xfrm>
          <a:off x="10515600" y="551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81207</xdr:rowOff>
    </xdr:from>
    <xdr:to>
      <xdr:col>55</xdr:col>
      <xdr:colOff>88900</xdr:colOff>
      <xdr:row>33</xdr:row>
      <xdr:rowOff>81207</xdr:rowOff>
    </xdr:to>
    <xdr:cxnSp macro="">
      <xdr:nvCxnSpPr>
        <xdr:cNvPr id="107" name="直線コネクタ 106"/>
        <xdr:cNvCxnSpPr/>
      </xdr:nvCxnSpPr>
      <xdr:spPr>
        <a:xfrm>
          <a:off x="10388600" y="573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88736</xdr:rowOff>
    </xdr:from>
    <xdr:ext cx="469744" cy="259045"/>
    <xdr:sp macro="" textlink="">
      <xdr:nvSpPr>
        <xdr:cNvPr id="108" name="【道路】&#10;一人当たり延長平均値テキスト"/>
        <xdr:cNvSpPr txBox="1"/>
      </xdr:nvSpPr>
      <xdr:spPr>
        <a:xfrm>
          <a:off x="10515600" y="66038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110309</xdr:rowOff>
    </xdr:from>
    <xdr:to>
      <xdr:col>55</xdr:col>
      <xdr:colOff>50800</xdr:colOff>
      <xdr:row>39</xdr:row>
      <xdr:rowOff>40459</xdr:rowOff>
    </xdr:to>
    <xdr:sp macro="" textlink="">
      <xdr:nvSpPr>
        <xdr:cNvPr id="109" name="フローチャート: 判断 108"/>
        <xdr:cNvSpPr/>
      </xdr:nvSpPr>
      <xdr:spPr>
        <a:xfrm>
          <a:off x="10426700" y="662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124787</xdr:rowOff>
    </xdr:from>
    <xdr:to>
      <xdr:col>50</xdr:col>
      <xdr:colOff>165100</xdr:colOff>
      <xdr:row>39</xdr:row>
      <xdr:rowOff>54937</xdr:rowOff>
    </xdr:to>
    <xdr:sp macro="" textlink="">
      <xdr:nvSpPr>
        <xdr:cNvPr id="110" name="フローチャート: 判断 109"/>
        <xdr:cNvSpPr/>
      </xdr:nvSpPr>
      <xdr:spPr>
        <a:xfrm>
          <a:off x="9588500" y="663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101056</xdr:rowOff>
    </xdr:from>
    <xdr:to>
      <xdr:col>46</xdr:col>
      <xdr:colOff>38100</xdr:colOff>
      <xdr:row>39</xdr:row>
      <xdr:rowOff>31206</xdr:rowOff>
    </xdr:to>
    <xdr:sp macro="" textlink="">
      <xdr:nvSpPr>
        <xdr:cNvPr id="111" name="フローチャート: 判断 110"/>
        <xdr:cNvSpPr/>
      </xdr:nvSpPr>
      <xdr:spPr>
        <a:xfrm>
          <a:off x="8699500" y="661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72971</xdr:rowOff>
    </xdr:from>
    <xdr:to>
      <xdr:col>55</xdr:col>
      <xdr:colOff>50800</xdr:colOff>
      <xdr:row>37</xdr:row>
      <xdr:rowOff>3121</xdr:rowOff>
    </xdr:to>
    <xdr:sp macro="" textlink="">
      <xdr:nvSpPr>
        <xdr:cNvPr id="117" name="楕円 116"/>
        <xdr:cNvSpPr/>
      </xdr:nvSpPr>
      <xdr:spPr>
        <a:xfrm>
          <a:off x="10426700" y="6245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95848</xdr:rowOff>
    </xdr:from>
    <xdr:ext cx="469744" cy="259045"/>
    <xdr:sp macro="" textlink="">
      <xdr:nvSpPr>
        <xdr:cNvPr id="118" name="【道路】&#10;一人当たり延長該当値テキスト"/>
        <xdr:cNvSpPr txBox="1"/>
      </xdr:nvSpPr>
      <xdr:spPr>
        <a:xfrm>
          <a:off x="10515600" y="609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74604</xdr:rowOff>
    </xdr:from>
    <xdr:to>
      <xdr:col>50</xdr:col>
      <xdr:colOff>165100</xdr:colOff>
      <xdr:row>37</xdr:row>
      <xdr:rowOff>4754</xdr:rowOff>
    </xdr:to>
    <xdr:sp macro="" textlink="">
      <xdr:nvSpPr>
        <xdr:cNvPr id="119" name="楕円 118"/>
        <xdr:cNvSpPr/>
      </xdr:nvSpPr>
      <xdr:spPr>
        <a:xfrm>
          <a:off x="9588500" y="624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123771</xdr:rowOff>
    </xdr:from>
    <xdr:to>
      <xdr:col>55</xdr:col>
      <xdr:colOff>0</xdr:colOff>
      <xdr:row>36</xdr:row>
      <xdr:rowOff>125404</xdr:rowOff>
    </xdr:to>
    <xdr:cxnSp macro="">
      <xdr:nvCxnSpPr>
        <xdr:cNvPr id="120" name="直線コネクタ 119"/>
        <xdr:cNvCxnSpPr/>
      </xdr:nvCxnSpPr>
      <xdr:spPr>
        <a:xfrm flipV="1">
          <a:off x="9639300" y="6295971"/>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76128</xdr:rowOff>
    </xdr:from>
    <xdr:to>
      <xdr:col>46</xdr:col>
      <xdr:colOff>38100</xdr:colOff>
      <xdr:row>37</xdr:row>
      <xdr:rowOff>6278</xdr:rowOff>
    </xdr:to>
    <xdr:sp macro="" textlink="">
      <xdr:nvSpPr>
        <xdr:cNvPr id="121" name="楕円 120"/>
        <xdr:cNvSpPr/>
      </xdr:nvSpPr>
      <xdr:spPr>
        <a:xfrm>
          <a:off x="8699500" y="624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125404</xdr:rowOff>
    </xdr:from>
    <xdr:to>
      <xdr:col>50</xdr:col>
      <xdr:colOff>114300</xdr:colOff>
      <xdr:row>36</xdr:row>
      <xdr:rowOff>126928</xdr:rowOff>
    </xdr:to>
    <xdr:cxnSp macro="">
      <xdr:nvCxnSpPr>
        <xdr:cNvPr id="122" name="直線コネクタ 121"/>
        <xdr:cNvCxnSpPr/>
      </xdr:nvCxnSpPr>
      <xdr:spPr>
        <a:xfrm flipV="1">
          <a:off x="8750300" y="6297604"/>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46064</xdr:rowOff>
    </xdr:from>
    <xdr:ext cx="469744" cy="259045"/>
    <xdr:sp macro="" textlink="">
      <xdr:nvSpPr>
        <xdr:cNvPr id="123" name="n_1aveValue【道路】&#10;一人当たり延長"/>
        <xdr:cNvSpPr txBox="1"/>
      </xdr:nvSpPr>
      <xdr:spPr>
        <a:xfrm>
          <a:off x="9391727" y="6732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22333</xdr:rowOff>
    </xdr:from>
    <xdr:ext cx="469744" cy="259045"/>
    <xdr:sp macro="" textlink="">
      <xdr:nvSpPr>
        <xdr:cNvPr id="124" name="n_2aveValue【道路】&#10;一人当たり延長"/>
        <xdr:cNvSpPr txBox="1"/>
      </xdr:nvSpPr>
      <xdr:spPr>
        <a:xfrm>
          <a:off x="8515427" y="6708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21281</xdr:rowOff>
    </xdr:from>
    <xdr:ext cx="469744" cy="259045"/>
    <xdr:sp macro="" textlink="">
      <xdr:nvSpPr>
        <xdr:cNvPr id="125" name="n_1mainValue【道路】&#10;一人当たり延長"/>
        <xdr:cNvSpPr txBox="1"/>
      </xdr:nvSpPr>
      <xdr:spPr>
        <a:xfrm>
          <a:off x="9391727" y="602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22805</xdr:rowOff>
    </xdr:from>
    <xdr:ext cx="469744" cy="259045"/>
    <xdr:sp macro="" textlink="">
      <xdr:nvSpPr>
        <xdr:cNvPr id="126" name="n_2mainValue【道路】&#10;一人当たり延長"/>
        <xdr:cNvSpPr txBox="1"/>
      </xdr:nvSpPr>
      <xdr:spPr>
        <a:xfrm>
          <a:off x="8515427" y="6023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7" name="正方形/長方形 12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8" name="正方形/長方形 12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9" name="正方形/長方形 12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0" name="正方形/長方形 12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1" name="正方形/長方形 13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2" name="正方形/長方形 13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3" name="正方形/長方形 13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4" name="正方形/長方形 13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5" name="テキスト ボックス 13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6" name="直線コネクタ 13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7" name="直線コネクタ 13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8" name="テキスト ボックス 13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9" name="直線コネクタ 13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0" name="テキスト ボックス 13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1" name="直線コネクタ 14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2" name="テキスト ボックス 14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3" name="直線コネクタ 14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4" name="テキスト ボックス 14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5" name="直線コネクタ 14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6" name="テキスト ボックス 14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160020</xdr:rowOff>
    </xdr:from>
    <xdr:to>
      <xdr:col>24</xdr:col>
      <xdr:colOff>62865</xdr:colOff>
      <xdr:row>63</xdr:row>
      <xdr:rowOff>34290</xdr:rowOff>
    </xdr:to>
    <xdr:cxnSp macro="">
      <xdr:nvCxnSpPr>
        <xdr:cNvPr id="150" name="直線コネクタ 149"/>
        <xdr:cNvCxnSpPr/>
      </xdr:nvCxnSpPr>
      <xdr:spPr>
        <a:xfrm flipV="1">
          <a:off x="4634865" y="97612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51" name="【橋りょう・トンネル】&#10;有形固定資産減価償却率最小値テキスト"/>
        <xdr:cNvSpPr txBox="1"/>
      </xdr:nvSpPr>
      <xdr:spPr>
        <a:xfrm>
          <a:off x="46736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52" name="直線コネクタ 151"/>
        <xdr:cNvCxnSpPr/>
      </xdr:nvCxnSpPr>
      <xdr:spPr>
        <a:xfrm>
          <a:off x="4546600" y="1083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106697</xdr:rowOff>
    </xdr:from>
    <xdr:ext cx="405111" cy="259045"/>
    <xdr:sp macro="" textlink="">
      <xdr:nvSpPr>
        <xdr:cNvPr id="153" name="【橋りょう・トンネル】&#10;有形固定資産減価償却率最大値テキスト"/>
        <xdr:cNvSpPr txBox="1"/>
      </xdr:nvSpPr>
      <xdr:spPr>
        <a:xfrm>
          <a:off x="4673600" y="953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160020</xdr:rowOff>
    </xdr:from>
    <xdr:to>
      <xdr:col>24</xdr:col>
      <xdr:colOff>152400</xdr:colOff>
      <xdr:row>56</xdr:row>
      <xdr:rowOff>160020</xdr:rowOff>
    </xdr:to>
    <xdr:cxnSp macro="">
      <xdr:nvCxnSpPr>
        <xdr:cNvPr id="154" name="直線コネクタ 153"/>
        <xdr:cNvCxnSpPr/>
      </xdr:nvCxnSpPr>
      <xdr:spPr>
        <a:xfrm>
          <a:off x="4546600" y="976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158132</xdr:rowOff>
    </xdr:from>
    <xdr:ext cx="405111" cy="259045"/>
    <xdr:sp macro="" textlink="">
      <xdr:nvSpPr>
        <xdr:cNvPr id="155" name="【橋りょう・トンネル】&#10;有形固定資産減価償却率平均値テキスト"/>
        <xdr:cNvSpPr txBox="1"/>
      </xdr:nvSpPr>
      <xdr:spPr>
        <a:xfrm>
          <a:off x="4673600" y="9930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8255</xdr:rowOff>
    </xdr:from>
    <xdr:to>
      <xdr:col>24</xdr:col>
      <xdr:colOff>114300</xdr:colOff>
      <xdr:row>58</xdr:row>
      <xdr:rowOff>109855</xdr:rowOff>
    </xdr:to>
    <xdr:sp macro="" textlink="">
      <xdr:nvSpPr>
        <xdr:cNvPr id="156" name="フローチャート: 判断 155"/>
        <xdr:cNvSpPr/>
      </xdr:nvSpPr>
      <xdr:spPr>
        <a:xfrm>
          <a:off x="4584700" y="995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160655</xdr:rowOff>
    </xdr:from>
    <xdr:to>
      <xdr:col>20</xdr:col>
      <xdr:colOff>38100</xdr:colOff>
      <xdr:row>58</xdr:row>
      <xdr:rowOff>90805</xdr:rowOff>
    </xdr:to>
    <xdr:sp macro="" textlink="">
      <xdr:nvSpPr>
        <xdr:cNvPr id="157" name="フローチャート: 判断 156"/>
        <xdr:cNvSpPr/>
      </xdr:nvSpPr>
      <xdr:spPr>
        <a:xfrm>
          <a:off x="3746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52070</xdr:rowOff>
    </xdr:from>
    <xdr:to>
      <xdr:col>15</xdr:col>
      <xdr:colOff>101600</xdr:colOff>
      <xdr:row>58</xdr:row>
      <xdr:rowOff>153670</xdr:rowOff>
    </xdr:to>
    <xdr:sp macro="" textlink="">
      <xdr:nvSpPr>
        <xdr:cNvPr id="158" name="フローチャート: 判断 157"/>
        <xdr:cNvSpPr/>
      </xdr:nvSpPr>
      <xdr:spPr>
        <a:xfrm>
          <a:off x="2857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95885</xdr:rowOff>
    </xdr:from>
    <xdr:to>
      <xdr:col>24</xdr:col>
      <xdr:colOff>114300</xdr:colOff>
      <xdr:row>58</xdr:row>
      <xdr:rowOff>26035</xdr:rowOff>
    </xdr:to>
    <xdr:sp macro="" textlink="">
      <xdr:nvSpPr>
        <xdr:cNvPr id="164" name="楕円 163"/>
        <xdr:cNvSpPr/>
      </xdr:nvSpPr>
      <xdr:spPr>
        <a:xfrm>
          <a:off x="4584700" y="9868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56</xdr:row>
      <xdr:rowOff>118762</xdr:rowOff>
    </xdr:from>
    <xdr:ext cx="405111" cy="259045"/>
    <xdr:sp macro="" textlink="">
      <xdr:nvSpPr>
        <xdr:cNvPr id="165" name="【橋りょう・トンネル】&#10;有形固定資産減価償却率該当値テキスト"/>
        <xdr:cNvSpPr txBox="1"/>
      </xdr:nvSpPr>
      <xdr:spPr>
        <a:xfrm>
          <a:off x="4673600" y="9719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97790</xdr:rowOff>
    </xdr:from>
    <xdr:to>
      <xdr:col>20</xdr:col>
      <xdr:colOff>38100</xdr:colOff>
      <xdr:row>58</xdr:row>
      <xdr:rowOff>27940</xdr:rowOff>
    </xdr:to>
    <xdr:sp macro="" textlink="">
      <xdr:nvSpPr>
        <xdr:cNvPr id="166" name="楕円 165"/>
        <xdr:cNvSpPr/>
      </xdr:nvSpPr>
      <xdr:spPr>
        <a:xfrm>
          <a:off x="3746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57</xdr:row>
      <xdr:rowOff>146685</xdr:rowOff>
    </xdr:from>
    <xdr:to>
      <xdr:col>24</xdr:col>
      <xdr:colOff>63500</xdr:colOff>
      <xdr:row>57</xdr:row>
      <xdr:rowOff>148590</xdr:rowOff>
    </xdr:to>
    <xdr:cxnSp macro="">
      <xdr:nvCxnSpPr>
        <xdr:cNvPr id="167" name="直線コネクタ 166"/>
        <xdr:cNvCxnSpPr/>
      </xdr:nvCxnSpPr>
      <xdr:spPr>
        <a:xfrm flipV="1">
          <a:off x="3797300" y="991933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130175</xdr:rowOff>
    </xdr:from>
    <xdr:to>
      <xdr:col>15</xdr:col>
      <xdr:colOff>101600</xdr:colOff>
      <xdr:row>58</xdr:row>
      <xdr:rowOff>60325</xdr:rowOff>
    </xdr:to>
    <xdr:sp macro="" textlink="">
      <xdr:nvSpPr>
        <xdr:cNvPr id="168" name="楕円 167"/>
        <xdr:cNvSpPr/>
      </xdr:nvSpPr>
      <xdr:spPr>
        <a:xfrm>
          <a:off x="28575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148590</xdr:rowOff>
    </xdr:from>
    <xdr:to>
      <xdr:col>19</xdr:col>
      <xdr:colOff>177800</xdr:colOff>
      <xdr:row>58</xdr:row>
      <xdr:rowOff>9525</xdr:rowOff>
    </xdr:to>
    <xdr:cxnSp macro="">
      <xdr:nvCxnSpPr>
        <xdr:cNvPr id="169" name="直線コネクタ 168"/>
        <xdr:cNvCxnSpPr/>
      </xdr:nvCxnSpPr>
      <xdr:spPr>
        <a:xfrm flipV="1">
          <a:off x="2908300" y="99212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81932</xdr:rowOff>
    </xdr:from>
    <xdr:ext cx="405111" cy="259045"/>
    <xdr:sp macro="" textlink="">
      <xdr:nvSpPr>
        <xdr:cNvPr id="170" name="n_1aveValue【橋りょう・トンネル】&#10;有形固定資産減価償却率"/>
        <xdr:cNvSpPr txBox="1"/>
      </xdr:nvSpPr>
      <xdr:spPr>
        <a:xfrm>
          <a:off x="35820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144797</xdr:rowOff>
    </xdr:from>
    <xdr:ext cx="405111" cy="259045"/>
    <xdr:sp macro="" textlink="">
      <xdr:nvSpPr>
        <xdr:cNvPr id="171" name="n_2aveValue【橋りょう・トンネル】&#10;有形固定資産減価償却率"/>
        <xdr:cNvSpPr txBox="1"/>
      </xdr:nvSpPr>
      <xdr:spPr>
        <a:xfrm>
          <a:off x="2705744" y="1008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44467</xdr:rowOff>
    </xdr:from>
    <xdr:ext cx="405111" cy="259045"/>
    <xdr:sp macro="" textlink="">
      <xdr:nvSpPr>
        <xdr:cNvPr id="172" name="n_1mainValue【橋りょう・トンネル】&#10;有形固定資産減価償却率"/>
        <xdr:cNvSpPr txBox="1"/>
      </xdr:nvSpPr>
      <xdr:spPr>
        <a:xfrm>
          <a:off x="35820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76852</xdr:rowOff>
    </xdr:from>
    <xdr:ext cx="405111" cy="259045"/>
    <xdr:sp macro="" textlink="">
      <xdr:nvSpPr>
        <xdr:cNvPr id="173" name="n_2mainValue【橋りょう・トンネル】&#10;有形固定資産減価償却率"/>
        <xdr:cNvSpPr txBox="1"/>
      </xdr:nvSpPr>
      <xdr:spPr>
        <a:xfrm>
          <a:off x="270574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5" name="テキスト ボックス 184"/>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87" name="テキスト ボックス 186"/>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89" name="テキスト ボックス 188"/>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1" name="テキスト ボックス 190"/>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3" name="テキスト ボックス 19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79315</xdr:rowOff>
    </xdr:from>
    <xdr:to>
      <xdr:col>54</xdr:col>
      <xdr:colOff>189865</xdr:colOff>
      <xdr:row>63</xdr:row>
      <xdr:rowOff>168108</xdr:rowOff>
    </xdr:to>
    <xdr:cxnSp macro="">
      <xdr:nvCxnSpPr>
        <xdr:cNvPr id="195" name="直線コネクタ 194"/>
        <xdr:cNvCxnSpPr/>
      </xdr:nvCxnSpPr>
      <xdr:spPr>
        <a:xfrm flipV="1">
          <a:off x="10476865" y="9680515"/>
          <a:ext cx="0" cy="128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485</xdr:rowOff>
    </xdr:from>
    <xdr:ext cx="378565" cy="259045"/>
    <xdr:sp macro="" textlink="">
      <xdr:nvSpPr>
        <xdr:cNvPr id="196" name="【橋りょう・トンネル】&#10;一人当たり有形固定資産（償却資産）額最小値テキスト"/>
        <xdr:cNvSpPr txBox="1"/>
      </xdr:nvSpPr>
      <xdr:spPr>
        <a:xfrm>
          <a:off x="10515600" y="109732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168108</xdr:rowOff>
    </xdr:from>
    <xdr:to>
      <xdr:col>55</xdr:col>
      <xdr:colOff>88900</xdr:colOff>
      <xdr:row>63</xdr:row>
      <xdr:rowOff>168108</xdr:rowOff>
    </xdr:to>
    <xdr:cxnSp macro="">
      <xdr:nvCxnSpPr>
        <xdr:cNvPr id="197" name="直線コネクタ 196"/>
        <xdr:cNvCxnSpPr/>
      </xdr:nvCxnSpPr>
      <xdr:spPr>
        <a:xfrm>
          <a:off x="10388600" y="1096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25992</xdr:rowOff>
    </xdr:from>
    <xdr:ext cx="599010" cy="259045"/>
    <xdr:sp macro="" textlink="">
      <xdr:nvSpPr>
        <xdr:cNvPr id="198" name="【橋りょう・トンネル】&#10;一人当たり有形固定資産（償却資産）額最大値テキスト"/>
        <xdr:cNvSpPr txBox="1"/>
      </xdr:nvSpPr>
      <xdr:spPr>
        <a:xfrm>
          <a:off x="10515600" y="945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79315</xdr:rowOff>
    </xdr:from>
    <xdr:to>
      <xdr:col>55</xdr:col>
      <xdr:colOff>88900</xdr:colOff>
      <xdr:row>56</xdr:row>
      <xdr:rowOff>79315</xdr:rowOff>
    </xdr:to>
    <xdr:cxnSp macro="">
      <xdr:nvCxnSpPr>
        <xdr:cNvPr id="199" name="直線コネクタ 198"/>
        <xdr:cNvCxnSpPr/>
      </xdr:nvCxnSpPr>
      <xdr:spPr>
        <a:xfrm>
          <a:off x="10388600" y="968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159734</xdr:rowOff>
    </xdr:from>
    <xdr:ext cx="534377" cy="259045"/>
    <xdr:sp macro="" textlink="">
      <xdr:nvSpPr>
        <xdr:cNvPr id="200" name="【橋りょう・トンネル】&#10;一人当たり有形固定資産（償却資産）額平均値テキスト"/>
        <xdr:cNvSpPr txBox="1"/>
      </xdr:nvSpPr>
      <xdr:spPr>
        <a:xfrm>
          <a:off x="10515600" y="104467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9857</xdr:rowOff>
    </xdr:from>
    <xdr:to>
      <xdr:col>55</xdr:col>
      <xdr:colOff>50800</xdr:colOff>
      <xdr:row>61</xdr:row>
      <xdr:rowOff>111457</xdr:rowOff>
    </xdr:to>
    <xdr:sp macro="" textlink="">
      <xdr:nvSpPr>
        <xdr:cNvPr id="201" name="フローチャート: 判断 200"/>
        <xdr:cNvSpPr/>
      </xdr:nvSpPr>
      <xdr:spPr>
        <a:xfrm>
          <a:off x="10426700" y="10468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38523</xdr:rowOff>
    </xdr:from>
    <xdr:to>
      <xdr:col>50</xdr:col>
      <xdr:colOff>165100</xdr:colOff>
      <xdr:row>61</xdr:row>
      <xdr:rowOff>140123</xdr:rowOff>
    </xdr:to>
    <xdr:sp macro="" textlink="">
      <xdr:nvSpPr>
        <xdr:cNvPr id="202" name="フローチャート: 判断 201"/>
        <xdr:cNvSpPr/>
      </xdr:nvSpPr>
      <xdr:spPr>
        <a:xfrm>
          <a:off x="9588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20843</xdr:rowOff>
    </xdr:from>
    <xdr:to>
      <xdr:col>46</xdr:col>
      <xdr:colOff>38100</xdr:colOff>
      <xdr:row>61</xdr:row>
      <xdr:rowOff>122443</xdr:rowOff>
    </xdr:to>
    <xdr:sp macro="" textlink="">
      <xdr:nvSpPr>
        <xdr:cNvPr id="203" name="フローチャート: 判断 202"/>
        <xdr:cNvSpPr/>
      </xdr:nvSpPr>
      <xdr:spPr>
        <a:xfrm>
          <a:off x="8699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85779</xdr:rowOff>
    </xdr:from>
    <xdr:to>
      <xdr:col>55</xdr:col>
      <xdr:colOff>50800</xdr:colOff>
      <xdr:row>60</xdr:row>
      <xdr:rowOff>15929</xdr:rowOff>
    </xdr:to>
    <xdr:sp macro="" textlink="">
      <xdr:nvSpPr>
        <xdr:cNvPr id="209" name="楕円 208"/>
        <xdr:cNvSpPr/>
      </xdr:nvSpPr>
      <xdr:spPr>
        <a:xfrm>
          <a:off x="10426700" y="10201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108656</xdr:rowOff>
    </xdr:from>
    <xdr:ext cx="599010" cy="259045"/>
    <xdr:sp macro="" textlink="">
      <xdr:nvSpPr>
        <xdr:cNvPr id="210" name="【橋りょう・トンネル】&#10;一人当たり有形固定資産（償却資産）額該当値テキスト"/>
        <xdr:cNvSpPr txBox="1"/>
      </xdr:nvSpPr>
      <xdr:spPr>
        <a:xfrm>
          <a:off x="10515600" y="10052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105563</xdr:rowOff>
    </xdr:from>
    <xdr:to>
      <xdr:col>50</xdr:col>
      <xdr:colOff>165100</xdr:colOff>
      <xdr:row>60</xdr:row>
      <xdr:rowOff>35713</xdr:rowOff>
    </xdr:to>
    <xdr:sp macro="" textlink="">
      <xdr:nvSpPr>
        <xdr:cNvPr id="211" name="楕円 210"/>
        <xdr:cNvSpPr/>
      </xdr:nvSpPr>
      <xdr:spPr>
        <a:xfrm>
          <a:off x="9588500" y="1022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136579</xdr:rowOff>
    </xdr:from>
    <xdr:to>
      <xdr:col>55</xdr:col>
      <xdr:colOff>0</xdr:colOff>
      <xdr:row>59</xdr:row>
      <xdr:rowOff>156363</xdr:rowOff>
    </xdr:to>
    <xdr:cxnSp macro="">
      <xdr:nvCxnSpPr>
        <xdr:cNvPr id="212" name="直線コネクタ 211"/>
        <xdr:cNvCxnSpPr/>
      </xdr:nvCxnSpPr>
      <xdr:spPr>
        <a:xfrm flipV="1">
          <a:off x="9639300" y="10252129"/>
          <a:ext cx="838200" cy="19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106427</xdr:rowOff>
    </xdr:from>
    <xdr:to>
      <xdr:col>46</xdr:col>
      <xdr:colOff>38100</xdr:colOff>
      <xdr:row>60</xdr:row>
      <xdr:rowOff>36577</xdr:rowOff>
    </xdr:to>
    <xdr:sp macro="" textlink="">
      <xdr:nvSpPr>
        <xdr:cNvPr id="213" name="楕円 212"/>
        <xdr:cNvSpPr/>
      </xdr:nvSpPr>
      <xdr:spPr>
        <a:xfrm>
          <a:off x="8699500" y="10221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156363</xdr:rowOff>
    </xdr:from>
    <xdr:to>
      <xdr:col>50</xdr:col>
      <xdr:colOff>114300</xdr:colOff>
      <xdr:row>59</xdr:row>
      <xdr:rowOff>157227</xdr:rowOff>
    </xdr:to>
    <xdr:cxnSp macro="">
      <xdr:nvCxnSpPr>
        <xdr:cNvPr id="214" name="直線コネクタ 213"/>
        <xdr:cNvCxnSpPr/>
      </xdr:nvCxnSpPr>
      <xdr:spPr>
        <a:xfrm flipV="1">
          <a:off x="8750300" y="10271913"/>
          <a:ext cx="889000" cy="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131250</xdr:rowOff>
    </xdr:from>
    <xdr:ext cx="534377" cy="259045"/>
    <xdr:sp macro="" textlink="">
      <xdr:nvSpPr>
        <xdr:cNvPr id="215" name="n_1aveValue【橋りょう・トンネル】&#10;一人当たり有形固定資産（償却資産）額"/>
        <xdr:cNvSpPr txBox="1"/>
      </xdr:nvSpPr>
      <xdr:spPr>
        <a:xfrm>
          <a:off x="93594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113570</xdr:rowOff>
    </xdr:from>
    <xdr:ext cx="534377" cy="259045"/>
    <xdr:sp macro="" textlink="">
      <xdr:nvSpPr>
        <xdr:cNvPr id="216" name="n_2aveValue【橋りょう・トンネル】&#10;一人当たり有形固定資産（償却資産）額"/>
        <xdr:cNvSpPr txBox="1"/>
      </xdr:nvSpPr>
      <xdr:spPr>
        <a:xfrm>
          <a:off x="8483111" y="1057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52240</xdr:rowOff>
    </xdr:from>
    <xdr:ext cx="599010" cy="259045"/>
    <xdr:sp macro="" textlink="">
      <xdr:nvSpPr>
        <xdr:cNvPr id="217" name="n_1mainValue【橋りょう・トンネル】&#10;一人当たり有形固定資産（償却資産）額"/>
        <xdr:cNvSpPr txBox="1"/>
      </xdr:nvSpPr>
      <xdr:spPr>
        <a:xfrm>
          <a:off x="9327095" y="9996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53104</xdr:rowOff>
    </xdr:from>
    <xdr:ext cx="599010" cy="259045"/>
    <xdr:sp macro="" textlink="">
      <xdr:nvSpPr>
        <xdr:cNvPr id="218" name="n_2mainValue【橋りょう・トンネル】&#10;一人当たり有形固定資産（償却資産）額"/>
        <xdr:cNvSpPr txBox="1"/>
      </xdr:nvSpPr>
      <xdr:spPr>
        <a:xfrm>
          <a:off x="8450795" y="9997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9" name="テキスト ボックス 228"/>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9" name="テキスト ボックス 238"/>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1" name="テキスト ボックス 24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129539</xdr:rowOff>
    </xdr:from>
    <xdr:to>
      <xdr:col>24</xdr:col>
      <xdr:colOff>62865</xdr:colOff>
      <xdr:row>87</xdr:row>
      <xdr:rowOff>3811</xdr:rowOff>
    </xdr:to>
    <xdr:cxnSp macro="">
      <xdr:nvCxnSpPr>
        <xdr:cNvPr id="243" name="直線コネクタ 242"/>
        <xdr:cNvCxnSpPr/>
      </xdr:nvCxnSpPr>
      <xdr:spPr>
        <a:xfrm flipV="1">
          <a:off x="4634865" y="13331189"/>
          <a:ext cx="0" cy="1588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7638</xdr:rowOff>
    </xdr:from>
    <xdr:ext cx="405111" cy="259045"/>
    <xdr:sp macro="" textlink="">
      <xdr:nvSpPr>
        <xdr:cNvPr id="244" name="【公営住宅】&#10;有形固定資産減価償却率最小値テキスト"/>
        <xdr:cNvSpPr txBox="1"/>
      </xdr:nvSpPr>
      <xdr:spPr>
        <a:xfrm>
          <a:off x="4673600" y="1492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87</xdr:row>
      <xdr:rowOff>3811</xdr:rowOff>
    </xdr:from>
    <xdr:to>
      <xdr:col>24</xdr:col>
      <xdr:colOff>152400</xdr:colOff>
      <xdr:row>87</xdr:row>
      <xdr:rowOff>3811</xdr:rowOff>
    </xdr:to>
    <xdr:cxnSp macro="">
      <xdr:nvCxnSpPr>
        <xdr:cNvPr id="245" name="直線コネクタ 244"/>
        <xdr:cNvCxnSpPr/>
      </xdr:nvCxnSpPr>
      <xdr:spPr>
        <a:xfrm>
          <a:off x="4546600" y="14919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76216</xdr:rowOff>
    </xdr:from>
    <xdr:ext cx="405111" cy="259045"/>
    <xdr:sp macro="" textlink="">
      <xdr:nvSpPr>
        <xdr:cNvPr id="246" name="【公営住宅】&#10;有形固定資産減価償却率最大値テキスト"/>
        <xdr:cNvSpPr txBox="1"/>
      </xdr:nvSpPr>
      <xdr:spPr>
        <a:xfrm>
          <a:off x="4673600" y="13106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129539</xdr:rowOff>
    </xdr:from>
    <xdr:to>
      <xdr:col>24</xdr:col>
      <xdr:colOff>152400</xdr:colOff>
      <xdr:row>77</xdr:row>
      <xdr:rowOff>129539</xdr:rowOff>
    </xdr:to>
    <xdr:cxnSp macro="">
      <xdr:nvCxnSpPr>
        <xdr:cNvPr id="247" name="直線コネクタ 246"/>
        <xdr:cNvCxnSpPr/>
      </xdr:nvCxnSpPr>
      <xdr:spPr>
        <a:xfrm>
          <a:off x="4546600" y="13331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34307</xdr:rowOff>
    </xdr:from>
    <xdr:ext cx="405111" cy="259045"/>
    <xdr:sp macro="" textlink="">
      <xdr:nvSpPr>
        <xdr:cNvPr id="248" name="【公営住宅】&#10;有形固定資産減価償却率平均値テキスト"/>
        <xdr:cNvSpPr txBox="1"/>
      </xdr:nvSpPr>
      <xdr:spPr>
        <a:xfrm>
          <a:off x="4673600" y="1392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55880</xdr:rowOff>
    </xdr:from>
    <xdr:to>
      <xdr:col>24</xdr:col>
      <xdr:colOff>114300</xdr:colOff>
      <xdr:row>81</xdr:row>
      <xdr:rowOff>157480</xdr:rowOff>
    </xdr:to>
    <xdr:sp macro="" textlink="">
      <xdr:nvSpPr>
        <xdr:cNvPr id="249" name="フローチャート: 判断 248"/>
        <xdr:cNvSpPr/>
      </xdr:nvSpPr>
      <xdr:spPr>
        <a:xfrm>
          <a:off x="45847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105411</xdr:rowOff>
    </xdr:from>
    <xdr:to>
      <xdr:col>20</xdr:col>
      <xdr:colOff>38100</xdr:colOff>
      <xdr:row>82</xdr:row>
      <xdr:rowOff>35561</xdr:rowOff>
    </xdr:to>
    <xdr:sp macro="" textlink="">
      <xdr:nvSpPr>
        <xdr:cNvPr id="250" name="フローチャート: 判断 249"/>
        <xdr:cNvSpPr/>
      </xdr:nvSpPr>
      <xdr:spPr>
        <a:xfrm>
          <a:off x="3746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139700</xdr:rowOff>
    </xdr:from>
    <xdr:to>
      <xdr:col>15</xdr:col>
      <xdr:colOff>101600</xdr:colOff>
      <xdr:row>82</xdr:row>
      <xdr:rowOff>69850</xdr:rowOff>
    </xdr:to>
    <xdr:sp macro="" textlink="">
      <xdr:nvSpPr>
        <xdr:cNvPr id="251" name="フローチャート: 判断 250"/>
        <xdr:cNvSpPr/>
      </xdr:nvSpPr>
      <xdr:spPr>
        <a:xfrm>
          <a:off x="2857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113030</xdr:rowOff>
    </xdr:from>
    <xdr:to>
      <xdr:col>24</xdr:col>
      <xdr:colOff>114300</xdr:colOff>
      <xdr:row>80</xdr:row>
      <xdr:rowOff>43180</xdr:rowOff>
    </xdr:to>
    <xdr:sp macro="" textlink="">
      <xdr:nvSpPr>
        <xdr:cNvPr id="257" name="楕円 256"/>
        <xdr:cNvSpPr/>
      </xdr:nvSpPr>
      <xdr:spPr>
        <a:xfrm>
          <a:off x="4584700" y="136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135907</xdr:rowOff>
    </xdr:from>
    <xdr:ext cx="405111" cy="259045"/>
    <xdr:sp macro="" textlink="">
      <xdr:nvSpPr>
        <xdr:cNvPr id="258" name="【公営住宅】&#10;有形固定資産減価償却率該当値テキスト"/>
        <xdr:cNvSpPr txBox="1"/>
      </xdr:nvSpPr>
      <xdr:spPr>
        <a:xfrm>
          <a:off x="4673600" y="1350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10161</xdr:rowOff>
    </xdr:from>
    <xdr:to>
      <xdr:col>20</xdr:col>
      <xdr:colOff>38100</xdr:colOff>
      <xdr:row>80</xdr:row>
      <xdr:rowOff>111761</xdr:rowOff>
    </xdr:to>
    <xdr:sp macro="" textlink="">
      <xdr:nvSpPr>
        <xdr:cNvPr id="259" name="楕円 258"/>
        <xdr:cNvSpPr/>
      </xdr:nvSpPr>
      <xdr:spPr>
        <a:xfrm>
          <a:off x="3746500" y="1372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163830</xdr:rowOff>
    </xdr:from>
    <xdr:to>
      <xdr:col>24</xdr:col>
      <xdr:colOff>63500</xdr:colOff>
      <xdr:row>80</xdr:row>
      <xdr:rowOff>60961</xdr:rowOff>
    </xdr:to>
    <xdr:cxnSp macro="">
      <xdr:nvCxnSpPr>
        <xdr:cNvPr id="260" name="直線コネクタ 259"/>
        <xdr:cNvCxnSpPr/>
      </xdr:nvCxnSpPr>
      <xdr:spPr>
        <a:xfrm flipV="1">
          <a:off x="3797300" y="13708380"/>
          <a:ext cx="8382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52070</xdr:rowOff>
    </xdr:from>
    <xdr:to>
      <xdr:col>15</xdr:col>
      <xdr:colOff>101600</xdr:colOff>
      <xdr:row>80</xdr:row>
      <xdr:rowOff>153670</xdr:rowOff>
    </xdr:to>
    <xdr:sp macro="" textlink="">
      <xdr:nvSpPr>
        <xdr:cNvPr id="261" name="楕円 260"/>
        <xdr:cNvSpPr/>
      </xdr:nvSpPr>
      <xdr:spPr>
        <a:xfrm>
          <a:off x="2857500" y="13768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60961</xdr:rowOff>
    </xdr:from>
    <xdr:to>
      <xdr:col>19</xdr:col>
      <xdr:colOff>177800</xdr:colOff>
      <xdr:row>80</xdr:row>
      <xdr:rowOff>102870</xdr:rowOff>
    </xdr:to>
    <xdr:cxnSp macro="">
      <xdr:nvCxnSpPr>
        <xdr:cNvPr id="262" name="直線コネクタ 261"/>
        <xdr:cNvCxnSpPr/>
      </xdr:nvCxnSpPr>
      <xdr:spPr>
        <a:xfrm flipV="1">
          <a:off x="2908300" y="13776961"/>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26688</xdr:rowOff>
    </xdr:from>
    <xdr:ext cx="405111" cy="259045"/>
    <xdr:sp macro="" textlink="">
      <xdr:nvSpPr>
        <xdr:cNvPr id="263" name="n_1aveValue【公営住宅】&#10;有形固定資産減価償却率"/>
        <xdr:cNvSpPr txBox="1"/>
      </xdr:nvSpPr>
      <xdr:spPr>
        <a:xfrm>
          <a:off x="35820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60977</xdr:rowOff>
    </xdr:from>
    <xdr:ext cx="405111" cy="259045"/>
    <xdr:sp macro="" textlink="">
      <xdr:nvSpPr>
        <xdr:cNvPr id="264" name="n_2aveValue【公営住宅】&#10;有形固定資産減価償却率"/>
        <xdr:cNvSpPr txBox="1"/>
      </xdr:nvSpPr>
      <xdr:spPr>
        <a:xfrm>
          <a:off x="2705744"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128288</xdr:rowOff>
    </xdr:from>
    <xdr:ext cx="405111" cy="259045"/>
    <xdr:sp macro="" textlink="">
      <xdr:nvSpPr>
        <xdr:cNvPr id="265" name="n_1mainValue【公営住宅】&#10;有形固定資産減価償却率"/>
        <xdr:cNvSpPr txBox="1"/>
      </xdr:nvSpPr>
      <xdr:spPr>
        <a:xfrm>
          <a:off x="3582044" y="1350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170197</xdr:rowOff>
    </xdr:from>
    <xdr:ext cx="405111" cy="259045"/>
    <xdr:sp macro="" textlink="">
      <xdr:nvSpPr>
        <xdr:cNvPr id="266" name="n_2mainValue【公営住宅】&#10;有形固定資産減価償却率"/>
        <xdr:cNvSpPr txBox="1"/>
      </xdr:nvSpPr>
      <xdr:spPr>
        <a:xfrm>
          <a:off x="2705744" y="13543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77" name="直線コネクタ 27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78" name="テキスト ボックス 27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79" name="直線コネクタ 27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80" name="テキスト ボックス 279"/>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81" name="直線コネクタ 28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82" name="テキスト ボックス 281"/>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83" name="直線コネクタ 28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84" name="テキスト ボックス 283"/>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77876</xdr:rowOff>
    </xdr:from>
    <xdr:to>
      <xdr:col>54</xdr:col>
      <xdr:colOff>189865</xdr:colOff>
      <xdr:row>86</xdr:row>
      <xdr:rowOff>33528</xdr:rowOff>
    </xdr:to>
    <xdr:cxnSp macro="">
      <xdr:nvCxnSpPr>
        <xdr:cNvPr id="288" name="直線コネクタ 287"/>
        <xdr:cNvCxnSpPr/>
      </xdr:nvCxnSpPr>
      <xdr:spPr>
        <a:xfrm flipV="1">
          <a:off x="10476865" y="13279526"/>
          <a:ext cx="0"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89" name="【公営住宅】&#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90" name="直線コネクタ 289"/>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24553</xdr:rowOff>
    </xdr:from>
    <xdr:ext cx="469744" cy="259045"/>
    <xdr:sp macro="" textlink="">
      <xdr:nvSpPr>
        <xdr:cNvPr id="291" name="【公営住宅】&#10;一人当たり面積最大値テキスト"/>
        <xdr:cNvSpPr txBox="1"/>
      </xdr:nvSpPr>
      <xdr:spPr>
        <a:xfrm>
          <a:off x="10515600" y="1305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77876</xdr:rowOff>
    </xdr:from>
    <xdr:to>
      <xdr:col>55</xdr:col>
      <xdr:colOff>88900</xdr:colOff>
      <xdr:row>77</xdr:row>
      <xdr:rowOff>77876</xdr:rowOff>
    </xdr:to>
    <xdr:cxnSp macro="">
      <xdr:nvCxnSpPr>
        <xdr:cNvPr id="292" name="直線コネクタ 291"/>
        <xdr:cNvCxnSpPr/>
      </xdr:nvCxnSpPr>
      <xdr:spPr>
        <a:xfrm>
          <a:off x="10388600" y="1327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18763</xdr:rowOff>
    </xdr:from>
    <xdr:ext cx="469744" cy="259045"/>
    <xdr:sp macro="" textlink="">
      <xdr:nvSpPr>
        <xdr:cNvPr id="293" name="【公営住宅】&#10;一人当たり面積平均値テキスト"/>
        <xdr:cNvSpPr txBox="1"/>
      </xdr:nvSpPr>
      <xdr:spPr>
        <a:xfrm>
          <a:off x="10515600" y="14077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40336</xdr:rowOff>
    </xdr:from>
    <xdr:to>
      <xdr:col>55</xdr:col>
      <xdr:colOff>50800</xdr:colOff>
      <xdr:row>82</xdr:row>
      <xdr:rowOff>141936</xdr:rowOff>
    </xdr:to>
    <xdr:sp macro="" textlink="">
      <xdr:nvSpPr>
        <xdr:cNvPr id="294" name="フローチャート: 判断 293"/>
        <xdr:cNvSpPr/>
      </xdr:nvSpPr>
      <xdr:spPr>
        <a:xfrm>
          <a:off x="10426700" y="14099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46737</xdr:rowOff>
    </xdr:from>
    <xdr:to>
      <xdr:col>50</xdr:col>
      <xdr:colOff>165100</xdr:colOff>
      <xdr:row>82</xdr:row>
      <xdr:rowOff>148337</xdr:rowOff>
    </xdr:to>
    <xdr:sp macro="" textlink="">
      <xdr:nvSpPr>
        <xdr:cNvPr id="295" name="フローチャート: 判断 294"/>
        <xdr:cNvSpPr/>
      </xdr:nvSpPr>
      <xdr:spPr>
        <a:xfrm>
          <a:off x="95885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61367</xdr:rowOff>
    </xdr:from>
    <xdr:to>
      <xdr:col>46</xdr:col>
      <xdr:colOff>38100</xdr:colOff>
      <xdr:row>82</xdr:row>
      <xdr:rowOff>162967</xdr:rowOff>
    </xdr:to>
    <xdr:sp macro="" textlink="">
      <xdr:nvSpPr>
        <xdr:cNvPr id="296" name="フローチャート: 判断 295"/>
        <xdr:cNvSpPr/>
      </xdr:nvSpPr>
      <xdr:spPr>
        <a:xfrm>
          <a:off x="8699500" y="14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102</xdr:rowOff>
    </xdr:from>
    <xdr:to>
      <xdr:col>55</xdr:col>
      <xdr:colOff>50800</xdr:colOff>
      <xdr:row>82</xdr:row>
      <xdr:rowOff>101702</xdr:rowOff>
    </xdr:to>
    <xdr:sp macro="" textlink="">
      <xdr:nvSpPr>
        <xdr:cNvPr id="302" name="楕円 301"/>
        <xdr:cNvSpPr/>
      </xdr:nvSpPr>
      <xdr:spPr>
        <a:xfrm>
          <a:off x="10426700" y="1405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22979</xdr:rowOff>
    </xdr:from>
    <xdr:ext cx="469744" cy="259045"/>
    <xdr:sp macro="" textlink="">
      <xdr:nvSpPr>
        <xdr:cNvPr id="303" name="【公営住宅】&#10;一人当たり面積該当値テキスト"/>
        <xdr:cNvSpPr txBox="1"/>
      </xdr:nvSpPr>
      <xdr:spPr>
        <a:xfrm>
          <a:off x="10515600" y="13910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149606</xdr:rowOff>
    </xdr:from>
    <xdr:to>
      <xdr:col>50</xdr:col>
      <xdr:colOff>165100</xdr:colOff>
      <xdr:row>82</xdr:row>
      <xdr:rowOff>79756</xdr:rowOff>
    </xdr:to>
    <xdr:sp macro="" textlink="">
      <xdr:nvSpPr>
        <xdr:cNvPr id="304" name="楕円 303"/>
        <xdr:cNvSpPr/>
      </xdr:nvSpPr>
      <xdr:spPr>
        <a:xfrm>
          <a:off x="9588500" y="1403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28956</xdr:rowOff>
    </xdr:from>
    <xdr:to>
      <xdr:col>55</xdr:col>
      <xdr:colOff>0</xdr:colOff>
      <xdr:row>82</xdr:row>
      <xdr:rowOff>50902</xdr:rowOff>
    </xdr:to>
    <xdr:cxnSp macro="">
      <xdr:nvCxnSpPr>
        <xdr:cNvPr id="305" name="直線コネクタ 304"/>
        <xdr:cNvCxnSpPr/>
      </xdr:nvCxnSpPr>
      <xdr:spPr>
        <a:xfrm>
          <a:off x="9639300" y="14087856"/>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150521</xdr:rowOff>
    </xdr:from>
    <xdr:to>
      <xdr:col>46</xdr:col>
      <xdr:colOff>38100</xdr:colOff>
      <xdr:row>82</xdr:row>
      <xdr:rowOff>80671</xdr:rowOff>
    </xdr:to>
    <xdr:sp macro="" textlink="">
      <xdr:nvSpPr>
        <xdr:cNvPr id="306" name="楕円 305"/>
        <xdr:cNvSpPr/>
      </xdr:nvSpPr>
      <xdr:spPr>
        <a:xfrm>
          <a:off x="8699500" y="14037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28956</xdr:rowOff>
    </xdr:from>
    <xdr:to>
      <xdr:col>50</xdr:col>
      <xdr:colOff>114300</xdr:colOff>
      <xdr:row>82</xdr:row>
      <xdr:rowOff>29871</xdr:rowOff>
    </xdr:to>
    <xdr:cxnSp macro="">
      <xdr:nvCxnSpPr>
        <xdr:cNvPr id="307" name="直線コネクタ 306"/>
        <xdr:cNvCxnSpPr/>
      </xdr:nvCxnSpPr>
      <xdr:spPr>
        <a:xfrm flipV="1">
          <a:off x="8750300" y="1408785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139464</xdr:rowOff>
    </xdr:from>
    <xdr:ext cx="469744" cy="259045"/>
    <xdr:sp macro="" textlink="">
      <xdr:nvSpPr>
        <xdr:cNvPr id="308" name="n_1aveValue【公営住宅】&#10;一人当たり面積"/>
        <xdr:cNvSpPr txBox="1"/>
      </xdr:nvSpPr>
      <xdr:spPr>
        <a:xfrm>
          <a:off x="9391727" y="1419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154094</xdr:rowOff>
    </xdr:from>
    <xdr:ext cx="469744" cy="259045"/>
    <xdr:sp macro="" textlink="">
      <xdr:nvSpPr>
        <xdr:cNvPr id="309" name="n_2aveValue【公営住宅】&#10;一人当たり面積"/>
        <xdr:cNvSpPr txBox="1"/>
      </xdr:nvSpPr>
      <xdr:spPr>
        <a:xfrm>
          <a:off x="8515427" y="1421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96283</xdr:rowOff>
    </xdr:from>
    <xdr:ext cx="469744" cy="259045"/>
    <xdr:sp macro="" textlink="">
      <xdr:nvSpPr>
        <xdr:cNvPr id="310" name="n_1mainValue【公営住宅】&#10;一人当たり面積"/>
        <xdr:cNvSpPr txBox="1"/>
      </xdr:nvSpPr>
      <xdr:spPr>
        <a:xfrm>
          <a:off x="9391727" y="1381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97198</xdr:rowOff>
    </xdr:from>
    <xdr:ext cx="469744" cy="259045"/>
    <xdr:sp macro="" textlink="">
      <xdr:nvSpPr>
        <xdr:cNvPr id="311" name="n_2mainValue【公営住宅】&#10;一人当たり面積"/>
        <xdr:cNvSpPr txBox="1"/>
      </xdr:nvSpPr>
      <xdr:spPr>
        <a:xfrm>
          <a:off x="8515427" y="13813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142875</xdr:rowOff>
    </xdr:from>
    <xdr:to>
      <xdr:col>24</xdr:col>
      <xdr:colOff>62865</xdr:colOff>
      <xdr:row>108</xdr:row>
      <xdr:rowOff>36195</xdr:rowOff>
    </xdr:to>
    <xdr:cxnSp macro="">
      <xdr:nvCxnSpPr>
        <xdr:cNvPr id="336" name="直線コネクタ 335"/>
        <xdr:cNvCxnSpPr/>
      </xdr:nvCxnSpPr>
      <xdr:spPr>
        <a:xfrm flipV="1">
          <a:off x="4634865" y="17287875"/>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40022</xdr:rowOff>
    </xdr:from>
    <xdr:ext cx="405111" cy="259045"/>
    <xdr:sp macro="" textlink="">
      <xdr:nvSpPr>
        <xdr:cNvPr id="337" name="【港湾・漁港】&#10;有形固定資産減価償却率最小値テキスト"/>
        <xdr:cNvSpPr txBox="1"/>
      </xdr:nvSpPr>
      <xdr:spPr>
        <a:xfrm>
          <a:off x="4673600" y="1855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36195</xdr:rowOff>
    </xdr:from>
    <xdr:to>
      <xdr:col>24</xdr:col>
      <xdr:colOff>152400</xdr:colOff>
      <xdr:row>108</xdr:row>
      <xdr:rowOff>36195</xdr:rowOff>
    </xdr:to>
    <xdr:cxnSp macro="">
      <xdr:nvCxnSpPr>
        <xdr:cNvPr id="338" name="直線コネクタ 337"/>
        <xdr:cNvCxnSpPr/>
      </xdr:nvCxnSpPr>
      <xdr:spPr>
        <a:xfrm>
          <a:off x="4546600" y="1855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89552</xdr:rowOff>
    </xdr:from>
    <xdr:ext cx="405111" cy="259045"/>
    <xdr:sp macro="" textlink="">
      <xdr:nvSpPr>
        <xdr:cNvPr id="339" name="【港湾・漁港】&#10;有形固定資産減価償却率最大値テキスト"/>
        <xdr:cNvSpPr txBox="1"/>
      </xdr:nvSpPr>
      <xdr:spPr>
        <a:xfrm>
          <a:off x="4673600" y="1706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142875</xdr:rowOff>
    </xdr:from>
    <xdr:to>
      <xdr:col>24</xdr:col>
      <xdr:colOff>152400</xdr:colOff>
      <xdr:row>100</xdr:row>
      <xdr:rowOff>142875</xdr:rowOff>
    </xdr:to>
    <xdr:cxnSp macro="">
      <xdr:nvCxnSpPr>
        <xdr:cNvPr id="340" name="直線コネクタ 339"/>
        <xdr:cNvCxnSpPr/>
      </xdr:nvCxnSpPr>
      <xdr:spPr>
        <a:xfrm>
          <a:off x="4546600" y="1728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88282</xdr:rowOff>
    </xdr:from>
    <xdr:ext cx="405111" cy="259045"/>
    <xdr:sp macro="" textlink="">
      <xdr:nvSpPr>
        <xdr:cNvPr id="341" name="【港湾・漁港】&#10;有形固定資産減価償却率平均値テキスト"/>
        <xdr:cNvSpPr txBox="1"/>
      </xdr:nvSpPr>
      <xdr:spPr>
        <a:xfrm>
          <a:off x="4673600" y="175761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65405</xdr:rowOff>
    </xdr:from>
    <xdr:to>
      <xdr:col>24</xdr:col>
      <xdr:colOff>114300</xdr:colOff>
      <xdr:row>103</xdr:row>
      <xdr:rowOff>167005</xdr:rowOff>
    </xdr:to>
    <xdr:sp macro="" textlink="">
      <xdr:nvSpPr>
        <xdr:cNvPr id="342" name="フローチャート: 判断 341"/>
        <xdr:cNvSpPr/>
      </xdr:nvSpPr>
      <xdr:spPr>
        <a:xfrm>
          <a:off x="45847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82550</xdr:rowOff>
    </xdr:from>
    <xdr:to>
      <xdr:col>20</xdr:col>
      <xdr:colOff>38100</xdr:colOff>
      <xdr:row>104</xdr:row>
      <xdr:rowOff>12700</xdr:rowOff>
    </xdr:to>
    <xdr:sp macro="" textlink="">
      <xdr:nvSpPr>
        <xdr:cNvPr id="343" name="フローチャート: 判断 342"/>
        <xdr:cNvSpPr/>
      </xdr:nvSpPr>
      <xdr:spPr>
        <a:xfrm>
          <a:off x="3746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132080</xdr:rowOff>
    </xdr:from>
    <xdr:to>
      <xdr:col>15</xdr:col>
      <xdr:colOff>101600</xdr:colOff>
      <xdr:row>106</xdr:row>
      <xdr:rowOff>62230</xdr:rowOff>
    </xdr:to>
    <xdr:sp macro="" textlink="">
      <xdr:nvSpPr>
        <xdr:cNvPr id="344" name="フローチャート: 判断 343"/>
        <xdr:cNvSpPr/>
      </xdr:nvSpPr>
      <xdr:spPr>
        <a:xfrm>
          <a:off x="2857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90170</xdr:rowOff>
    </xdr:from>
    <xdr:to>
      <xdr:col>24</xdr:col>
      <xdr:colOff>114300</xdr:colOff>
      <xdr:row>106</xdr:row>
      <xdr:rowOff>20320</xdr:rowOff>
    </xdr:to>
    <xdr:sp macro="" textlink="">
      <xdr:nvSpPr>
        <xdr:cNvPr id="350" name="楕円 349"/>
        <xdr:cNvSpPr/>
      </xdr:nvSpPr>
      <xdr:spPr>
        <a:xfrm>
          <a:off x="4584700" y="1809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68597</xdr:rowOff>
    </xdr:from>
    <xdr:ext cx="405111" cy="259045"/>
    <xdr:sp macro="" textlink="">
      <xdr:nvSpPr>
        <xdr:cNvPr id="351" name="【港湾・漁港】&#10;有形固定資産減価償却率該当値テキスト"/>
        <xdr:cNvSpPr txBox="1"/>
      </xdr:nvSpPr>
      <xdr:spPr>
        <a:xfrm>
          <a:off x="4673600" y="1807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130175</xdr:rowOff>
    </xdr:from>
    <xdr:to>
      <xdr:col>20</xdr:col>
      <xdr:colOff>38100</xdr:colOff>
      <xdr:row>106</xdr:row>
      <xdr:rowOff>60325</xdr:rowOff>
    </xdr:to>
    <xdr:sp macro="" textlink="">
      <xdr:nvSpPr>
        <xdr:cNvPr id="352" name="楕円 351"/>
        <xdr:cNvSpPr/>
      </xdr:nvSpPr>
      <xdr:spPr>
        <a:xfrm>
          <a:off x="3746500" y="1813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140970</xdr:rowOff>
    </xdr:from>
    <xdr:to>
      <xdr:col>24</xdr:col>
      <xdr:colOff>63500</xdr:colOff>
      <xdr:row>106</xdr:row>
      <xdr:rowOff>9525</xdr:rowOff>
    </xdr:to>
    <xdr:cxnSp macro="">
      <xdr:nvCxnSpPr>
        <xdr:cNvPr id="353" name="直線コネクタ 352"/>
        <xdr:cNvCxnSpPr/>
      </xdr:nvCxnSpPr>
      <xdr:spPr>
        <a:xfrm flipV="1">
          <a:off x="3797300" y="181432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168275</xdr:rowOff>
    </xdr:from>
    <xdr:to>
      <xdr:col>15</xdr:col>
      <xdr:colOff>101600</xdr:colOff>
      <xdr:row>106</xdr:row>
      <xdr:rowOff>98425</xdr:rowOff>
    </xdr:to>
    <xdr:sp macro="" textlink="">
      <xdr:nvSpPr>
        <xdr:cNvPr id="354" name="楕円 353"/>
        <xdr:cNvSpPr/>
      </xdr:nvSpPr>
      <xdr:spPr>
        <a:xfrm>
          <a:off x="2857500" y="181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9525</xdr:rowOff>
    </xdr:from>
    <xdr:to>
      <xdr:col>19</xdr:col>
      <xdr:colOff>177800</xdr:colOff>
      <xdr:row>106</xdr:row>
      <xdr:rowOff>47625</xdr:rowOff>
    </xdr:to>
    <xdr:cxnSp macro="">
      <xdr:nvCxnSpPr>
        <xdr:cNvPr id="355" name="直線コネクタ 354"/>
        <xdr:cNvCxnSpPr/>
      </xdr:nvCxnSpPr>
      <xdr:spPr>
        <a:xfrm flipV="1">
          <a:off x="2908300" y="181832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29227</xdr:rowOff>
    </xdr:from>
    <xdr:ext cx="405111" cy="259045"/>
    <xdr:sp macro="" textlink="">
      <xdr:nvSpPr>
        <xdr:cNvPr id="356" name="n_1aveValue【港湾・漁港】&#10;有形固定資産減価償却率"/>
        <xdr:cNvSpPr txBox="1"/>
      </xdr:nvSpPr>
      <xdr:spPr>
        <a:xfrm>
          <a:off x="35820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78757</xdr:rowOff>
    </xdr:from>
    <xdr:ext cx="405111" cy="259045"/>
    <xdr:sp macro="" textlink="">
      <xdr:nvSpPr>
        <xdr:cNvPr id="357" name="n_2aveValue【港湾・漁港】&#10;有形固定資産減価償却率"/>
        <xdr:cNvSpPr txBox="1"/>
      </xdr:nvSpPr>
      <xdr:spPr>
        <a:xfrm>
          <a:off x="2705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51452</xdr:rowOff>
    </xdr:from>
    <xdr:ext cx="405111" cy="259045"/>
    <xdr:sp macro="" textlink="">
      <xdr:nvSpPr>
        <xdr:cNvPr id="358" name="n_1mainValue【港湾・漁港】&#10;有形固定資産減価償却率"/>
        <xdr:cNvSpPr txBox="1"/>
      </xdr:nvSpPr>
      <xdr:spPr>
        <a:xfrm>
          <a:off x="3582044" y="1822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89552</xdr:rowOff>
    </xdr:from>
    <xdr:ext cx="405111" cy="259045"/>
    <xdr:sp macro="" textlink="">
      <xdr:nvSpPr>
        <xdr:cNvPr id="359" name="n_2mainValue【港湾・漁港】&#10;有形固定資産減価償却率"/>
        <xdr:cNvSpPr txBox="1"/>
      </xdr:nvSpPr>
      <xdr:spPr>
        <a:xfrm>
          <a:off x="2705744" y="1826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371" name="テキスト ボックス 37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373" name="テキスト ボックス 37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375" name="テキスト ボックス 37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377" name="テキスト ボックス 37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379" name="テキスト ボックス 37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81" name="テキスト ボックス 380"/>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114030</xdr:rowOff>
    </xdr:from>
    <xdr:to>
      <xdr:col>54</xdr:col>
      <xdr:colOff>189865</xdr:colOff>
      <xdr:row>108</xdr:row>
      <xdr:rowOff>152050</xdr:rowOff>
    </xdr:to>
    <xdr:cxnSp macro="">
      <xdr:nvCxnSpPr>
        <xdr:cNvPr id="383" name="直線コネクタ 382"/>
        <xdr:cNvCxnSpPr/>
      </xdr:nvCxnSpPr>
      <xdr:spPr>
        <a:xfrm flipV="1">
          <a:off x="10476865" y="17087580"/>
          <a:ext cx="0" cy="158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155877</xdr:rowOff>
    </xdr:from>
    <xdr:ext cx="313932" cy="259045"/>
    <xdr:sp macro="" textlink="">
      <xdr:nvSpPr>
        <xdr:cNvPr id="384" name="【港湾・漁港】&#10;一人当たり有形固定資産（償却資産）額最小値テキスト"/>
        <xdr:cNvSpPr txBox="1"/>
      </xdr:nvSpPr>
      <xdr:spPr>
        <a:xfrm>
          <a:off x="10515600" y="186724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152050</xdr:rowOff>
    </xdr:from>
    <xdr:to>
      <xdr:col>55</xdr:col>
      <xdr:colOff>88900</xdr:colOff>
      <xdr:row>108</xdr:row>
      <xdr:rowOff>152050</xdr:rowOff>
    </xdr:to>
    <xdr:cxnSp macro="">
      <xdr:nvCxnSpPr>
        <xdr:cNvPr id="385" name="直線コネクタ 384"/>
        <xdr:cNvCxnSpPr/>
      </xdr:nvCxnSpPr>
      <xdr:spPr>
        <a:xfrm>
          <a:off x="10388600" y="18668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60707</xdr:rowOff>
    </xdr:from>
    <xdr:ext cx="599010" cy="259045"/>
    <xdr:sp macro="" textlink="">
      <xdr:nvSpPr>
        <xdr:cNvPr id="386" name="【港湾・漁港】&#10;一人当たり有形固定資産（償却資産）額最大値テキスト"/>
        <xdr:cNvSpPr txBox="1"/>
      </xdr:nvSpPr>
      <xdr:spPr>
        <a:xfrm>
          <a:off x="10515600" y="1686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114030</xdr:rowOff>
    </xdr:from>
    <xdr:to>
      <xdr:col>55</xdr:col>
      <xdr:colOff>88900</xdr:colOff>
      <xdr:row>99</xdr:row>
      <xdr:rowOff>114030</xdr:rowOff>
    </xdr:to>
    <xdr:cxnSp macro="">
      <xdr:nvCxnSpPr>
        <xdr:cNvPr id="387" name="直線コネクタ 386"/>
        <xdr:cNvCxnSpPr/>
      </xdr:nvCxnSpPr>
      <xdr:spPr>
        <a:xfrm>
          <a:off x="10388600" y="1708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103785</xdr:rowOff>
    </xdr:from>
    <xdr:ext cx="534377" cy="259045"/>
    <xdr:sp macro="" textlink="">
      <xdr:nvSpPr>
        <xdr:cNvPr id="388" name="【港湾・漁港】&#10;一人当たり有形固定資産（償却資産）額平均値テキスト"/>
        <xdr:cNvSpPr txBox="1"/>
      </xdr:nvSpPr>
      <xdr:spPr>
        <a:xfrm>
          <a:off x="10515600" y="18277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80908</xdr:rowOff>
    </xdr:from>
    <xdr:to>
      <xdr:col>55</xdr:col>
      <xdr:colOff>50800</xdr:colOff>
      <xdr:row>108</xdr:row>
      <xdr:rowOff>11058</xdr:rowOff>
    </xdr:to>
    <xdr:sp macro="" textlink="">
      <xdr:nvSpPr>
        <xdr:cNvPr id="389" name="フローチャート: 判断 388"/>
        <xdr:cNvSpPr/>
      </xdr:nvSpPr>
      <xdr:spPr>
        <a:xfrm>
          <a:off x="10426700" y="18426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66205</xdr:rowOff>
    </xdr:from>
    <xdr:to>
      <xdr:col>50</xdr:col>
      <xdr:colOff>165100</xdr:colOff>
      <xdr:row>107</xdr:row>
      <xdr:rowOff>167805</xdr:rowOff>
    </xdr:to>
    <xdr:sp macro="" textlink="">
      <xdr:nvSpPr>
        <xdr:cNvPr id="390" name="フローチャート: 判断 389"/>
        <xdr:cNvSpPr/>
      </xdr:nvSpPr>
      <xdr:spPr>
        <a:xfrm>
          <a:off x="9588500" y="1841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108</xdr:row>
      <xdr:rowOff>67188</xdr:rowOff>
    </xdr:from>
    <xdr:to>
      <xdr:col>46</xdr:col>
      <xdr:colOff>38100</xdr:colOff>
      <xdr:row>108</xdr:row>
      <xdr:rowOff>168788</xdr:rowOff>
    </xdr:to>
    <xdr:sp macro="" textlink="">
      <xdr:nvSpPr>
        <xdr:cNvPr id="391" name="フローチャート: 判断 390"/>
        <xdr:cNvSpPr/>
      </xdr:nvSpPr>
      <xdr:spPr>
        <a:xfrm>
          <a:off x="8699500" y="18583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21309</xdr:rowOff>
    </xdr:from>
    <xdr:to>
      <xdr:col>55</xdr:col>
      <xdr:colOff>50800</xdr:colOff>
      <xdr:row>108</xdr:row>
      <xdr:rowOff>122909</xdr:rowOff>
    </xdr:to>
    <xdr:sp macro="" textlink="">
      <xdr:nvSpPr>
        <xdr:cNvPr id="397" name="楕円 396"/>
        <xdr:cNvSpPr/>
      </xdr:nvSpPr>
      <xdr:spPr>
        <a:xfrm>
          <a:off x="10426700" y="1853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107686</xdr:rowOff>
    </xdr:from>
    <xdr:ext cx="534377" cy="259045"/>
    <xdr:sp macro="" textlink="">
      <xdr:nvSpPr>
        <xdr:cNvPr id="398" name="【港湾・漁港】&#10;一人当たり有形固定資産（償却資産）額該当値テキスト"/>
        <xdr:cNvSpPr txBox="1"/>
      </xdr:nvSpPr>
      <xdr:spPr>
        <a:xfrm>
          <a:off x="10515600" y="1845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21448</xdr:rowOff>
    </xdr:from>
    <xdr:to>
      <xdr:col>50</xdr:col>
      <xdr:colOff>165100</xdr:colOff>
      <xdr:row>108</xdr:row>
      <xdr:rowOff>123048</xdr:rowOff>
    </xdr:to>
    <xdr:sp macro="" textlink="">
      <xdr:nvSpPr>
        <xdr:cNvPr id="399" name="楕円 398"/>
        <xdr:cNvSpPr/>
      </xdr:nvSpPr>
      <xdr:spPr>
        <a:xfrm>
          <a:off x="9588500" y="185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72109</xdr:rowOff>
    </xdr:from>
    <xdr:to>
      <xdr:col>55</xdr:col>
      <xdr:colOff>0</xdr:colOff>
      <xdr:row>108</xdr:row>
      <xdr:rowOff>72248</xdr:rowOff>
    </xdr:to>
    <xdr:cxnSp macro="">
      <xdr:nvCxnSpPr>
        <xdr:cNvPr id="400" name="直線コネクタ 399"/>
        <xdr:cNvCxnSpPr/>
      </xdr:nvCxnSpPr>
      <xdr:spPr>
        <a:xfrm flipV="1">
          <a:off x="9639300" y="18588709"/>
          <a:ext cx="8382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21555</xdr:rowOff>
    </xdr:from>
    <xdr:to>
      <xdr:col>46</xdr:col>
      <xdr:colOff>38100</xdr:colOff>
      <xdr:row>108</xdr:row>
      <xdr:rowOff>123155</xdr:rowOff>
    </xdr:to>
    <xdr:sp macro="" textlink="">
      <xdr:nvSpPr>
        <xdr:cNvPr id="401" name="楕円 400"/>
        <xdr:cNvSpPr/>
      </xdr:nvSpPr>
      <xdr:spPr>
        <a:xfrm>
          <a:off x="8699500" y="1853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72248</xdr:rowOff>
    </xdr:from>
    <xdr:to>
      <xdr:col>50</xdr:col>
      <xdr:colOff>114300</xdr:colOff>
      <xdr:row>108</xdr:row>
      <xdr:rowOff>72355</xdr:rowOff>
    </xdr:to>
    <xdr:cxnSp macro="">
      <xdr:nvCxnSpPr>
        <xdr:cNvPr id="402" name="直線コネクタ 401"/>
        <xdr:cNvCxnSpPr/>
      </xdr:nvCxnSpPr>
      <xdr:spPr>
        <a:xfrm flipV="1">
          <a:off x="8750300" y="18588848"/>
          <a:ext cx="889000" cy="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12882</xdr:rowOff>
    </xdr:from>
    <xdr:ext cx="534377" cy="259045"/>
    <xdr:sp macro="" textlink="">
      <xdr:nvSpPr>
        <xdr:cNvPr id="403" name="n_1aveValue【港湾・漁港】&#10;一人当たり有形固定資産（償却資産）額"/>
        <xdr:cNvSpPr txBox="1"/>
      </xdr:nvSpPr>
      <xdr:spPr>
        <a:xfrm>
          <a:off x="9359411" y="1818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159915</xdr:rowOff>
    </xdr:from>
    <xdr:ext cx="469744" cy="259045"/>
    <xdr:sp macro="" textlink="">
      <xdr:nvSpPr>
        <xdr:cNvPr id="404" name="n_2aveValue【港湾・漁港】&#10;一人当たり有形固定資産（償却資産）額"/>
        <xdr:cNvSpPr txBox="1"/>
      </xdr:nvSpPr>
      <xdr:spPr>
        <a:xfrm>
          <a:off x="8515428" y="1867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114175</xdr:rowOff>
    </xdr:from>
    <xdr:ext cx="534377" cy="259045"/>
    <xdr:sp macro="" textlink="">
      <xdr:nvSpPr>
        <xdr:cNvPr id="405" name="n_1mainValue【港湾・漁港】&#10;一人当たり有形固定資産（償却資産）額"/>
        <xdr:cNvSpPr txBox="1"/>
      </xdr:nvSpPr>
      <xdr:spPr>
        <a:xfrm>
          <a:off x="9359411" y="18630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139682</xdr:rowOff>
    </xdr:from>
    <xdr:ext cx="534377" cy="259045"/>
    <xdr:sp macro="" textlink="">
      <xdr:nvSpPr>
        <xdr:cNvPr id="406" name="n_2mainValue【港湾・漁港】&#10;一人当たり有形固定資産（償却資産）額"/>
        <xdr:cNvSpPr txBox="1"/>
      </xdr:nvSpPr>
      <xdr:spPr>
        <a:xfrm>
          <a:off x="8483111" y="18313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133350</xdr:rowOff>
    </xdr:from>
    <xdr:to>
      <xdr:col>89</xdr:col>
      <xdr:colOff>177800</xdr:colOff>
      <xdr:row>41</xdr:row>
      <xdr:rowOff>133350</xdr:rowOff>
    </xdr:to>
    <xdr:cxnSp macro="">
      <xdr:nvCxnSpPr>
        <xdr:cNvPr id="418" name="直線コネクタ 417"/>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40</xdr:row>
      <xdr:rowOff>162577</xdr:rowOff>
    </xdr:from>
    <xdr:ext cx="403059" cy="259045"/>
    <xdr:sp macro="" textlink="">
      <xdr:nvSpPr>
        <xdr:cNvPr id="419" name="テキスト ボックス 418"/>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19050</xdr:rowOff>
    </xdr:from>
    <xdr:to>
      <xdr:col>89</xdr:col>
      <xdr:colOff>177800</xdr:colOff>
      <xdr:row>39</xdr:row>
      <xdr:rowOff>19050</xdr:rowOff>
    </xdr:to>
    <xdr:cxnSp macro="">
      <xdr:nvCxnSpPr>
        <xdr:cNvPr id="420" name="直線コネクタ 419"/>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38</xdr:row>
      <xdr:rowOff>48277</xdr:rowOff>
    </xdr:from>
    <xdr:ext cx="403059" cy="259045"/>
    <xdr:sp macro="" textlink="">
      <xdr:nvSpPr>
        <xdr:cNvPr id="421" name="テキスト ボックス 420"/>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76200</xdr:rowOff>
    </xdr:from>
    <xdr:to>
      <xdr:col>89</xdr:col>
      <xdr:colOff>177800</xdr:colOff>
      <xdr:row>36</xdr:row>
      <xdr:rowOff>76200</xdr:rowOff>
    </xdr:to>
    <xdr:cxnSp macro="">
      <xdr:nvCxnSpPr>
        <xdr:cNvPr id="422" name="直線コネクタ 421"/>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105427</xdr:rowOff>
    </xdr:from>
    <xdr:ext cx="403059" cy="259045"/>
    <xdr:sp macro="" textlink="">
      <xdr:nvSpPr>
        <xdr:cNvPr id="423" name="テキスト ボックス 422"/>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133350</xdr:rowOff>
    </xdr:from>
    <xdr:to>
      <xdr:col>89</xdr:col>
      <xdr:colOff>177800</xdr:colOff>
      <xdr:row>33</xdr:row>
      <xdr:rowOff>133350</xdr:rowOff>
    </xdr:to>
    <xdr:cxnSp macro="">
      <xdr:nvCxnSpPr>
        <xdr:cNvPr id="424" name="直線コネクタ 423"/>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162577</xdr:rowOff>
    </xdr:from>
    <xdr:ext cx="403059" cy="259045"/>
    <xdr:sp macro="" textlink="">
      <xdr:nvSpPr>
        <xdr:cNvPr id="425" name="テキスト ボックス 424"/>
        <xdr:cNvSpPr txBox="1"/>
      </xdr:nvSpPr>
      <xdr:spPr>
        <a:xfrm>
          <a:off x="12042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32766</xdr:rowOff>
    </xdr:from>
    <xdr:to>
      <xdr:col>85</xdr:col>
      <xdr:colOff>126364</xdr:colOff>
      <xdr:row>40</xdr:row>
      <xdr:rowOff>51054</xdr:rowOff>
    </xdr:to>
    <xdr:cxnSp macro="">
      <xdr:nvCxnSpPr>
        <xdr:cNvPr id="429" name="直線コネクタ 428"/>
        <xdr:cNvCxnSpPr/>
      </xdr:nvCxnSpPr>
      <xdr:spPr>
        <a:xfrm flipV="1">
          <a:off x="16318864" y="5690616"/>
          <a:ext cx="0" cy="1218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54881</xdr:rowOff>
    </xdr:from>
    <xdr:ext cx="405111" cy="259045"/>
    <xdr:sp macro="" textlink="">
      <xdr:nvSpPr>
        <xdr:cNvPr id="430" name="【認定こども園・幼稚園・保育所】&#10;有形固定資産減価償却率最小値テキスト"/>
        <xdr:cNvSpPr txBox="1"/>
      </xdr:nvSpPr>
      <xdr:spPr>
        <a:xfrm>
          <a:off x="16357600" y="6912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51054</xdr:rowOff>
    </xdr:from>
    <xdr:to>
      <xdr:col>86</xdr:col>
      <xdr:colOff>25400</xdr:colOff>
      <xdr:row>40</xdr:row>
      <xdr:rowOff>51054</xdr:rowOff>
    </xdr:to>
    <xdr:cxnSp macro="">
      <xdr:nvCxnSpPr>
        <xdr:cNvPr id="431" name="直線コネクタ 430"/>
        <xdr:cNvCxnSpPr/>
      </xdr:nvCxnSpPr>
      <xdr:spPr>
        <a:xfrm>
          <a:off x="16230600" y="6909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150893</xdr:rowOff>
    </xdr:from>
    <xdr:ext cx="405111" cy="259045"/>
    <xdr:sp macro="" textlink="">
      <xdr:nvSpPr>
        <xdr:cNvPr id="432" name="【認定こども園・幼稚園・保育所】&#10;有形固定資産減価償却率最大値テキスト"/>
        <xdr:cNvSpPr txBox="1"/>
      </xdr:nvSpPr>
      <xdr:spPr>
        <a:xfrm>
          <a:off x="16357600" y="5465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32766</xdr:rowOff>
    </xdr:from>
    <xdr:to>
      <xdr:col>86</xdr:col>
      <xdr:colOff>25400</xdr:colOff>
      <xdr:row>33</xdr:row>
      <xdr:rowOff>32766</xdr:rowOff>
    </xdr:to>
    <xdr:cxnSp macro="">
      <xdr:nvCxnSpPr>
        <xdr:cNvPr id="433" name="直線コネクタ 432"/>
        <xdr:cNvCxnSpPr/>
      </xdr:nvCxnSpPr>
      <xdr:spPr>
        <a:xfrm>
          <a:off x="16230600" y="5690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96283</xdr:rowOff>
    </xdr:from>
    <xdr:ext cx="405111" cy="259045"/>
    <xdr:sp macro="" textlink="">
      <xdr:nvSpPr>
        <xdr:cNvPr id="434" name="【認定こども園・幼稚園・保育所】&#10;有形固定資産減価償却率平均値テキスト"/>
        <xdr:cNvSpPr txBox="1"/>
      </xdr:nvSpPr>
      <xdr:spPr>
        <a:xfrm>
          <a:off x="16357600" y="609703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73406</xdr:rowOff>
    </xdr:from>
    <xdr:to>
      <xdr:col>85</xdr:col>
      <xdr:colOff>177800</xdr:colOff>
      <xdr:row>37</xdr:row>
      <xdr:rowOff>3556</xdr:rowOff>
    </xdr:to>
    <xdr:sp macro="" textlink="">
      <xdr:nvSpPr>
        <xdr:cNvPr id="435" name="フローチャート: 判断 434"/>
        <xdr:cNvSpPr/>
      </xdr:nvSpPr>
      <xdr:spPr>
        <a:xfrm>
          <a:off x="16268700" y="624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39116</xdr:rowOff>
    </xdr:from>
    <xdr:to>
      <xdr:col>81</xdr:col>
      <xdr:colOff>101600</xdr:colOff>
      <xdr:row>36</xdr:row>
      <xdr:rowOff>140716</xdr:rowOff>
    </xdr:to>
    <xdr:sp macro="" textlink="">
      <xdr:nvSpPr>
        <xdr:cNvPr id="436" name="フローチャート: 判断 435"/>
        <xdr:cNvSpPr/>
      </xdr:nvSpPr>
      <xdr:spPr>
        <a:xfrm>
          <a:off x="15430500" y="6211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35</xdr:row>
      <xdr:rowOff>148844</xdr:rowOff>
    </xdr:from>
    <xdr:to>
      <xdr:col>76</xdr:col>
      <xdr:colOff>165100</xdr:colOff>
      <xdr:row>36</xdr:row>
      <xdr:rowOff>78994</xdr:rowOff>
    </xdr:to>
    <xdr:sp macro="" textlink="">
      <xdr:nvSpPr>
        <xdr:cNvPr id="437" name="フローチャート: 判断 436"/>
        <xdr:cNvSpPr/>
      </xdr:nvSpPr>
      <xdr:spPr>
        <a:xfrm>
          <a:off x="14541500" y="614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254</xdr:rowOff>
    </xdr:from>
    <xdr:to>
      <xdr:col>85</xdr:col>
      <xdr:colOff>177800</xdr:colOff>
      <xdr:row>37</xdr:row>
      <xdr:rowOff>101854</xdr:rowOff>
    </xdr:to>
    <xdr:sp macro="" textlink="">
      <xdr:nvSpPr>
        <xdr:cNvPr id="443" name="楕円 442"/>
        <xdr:cNvSpPr/>
      </xdr:nvSpPr>
      <xdr:spPr>
        <a:xfrm>
          <a:off x="16268700" y="634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150131</xdr:rowOff>
    </xdr:from>
    <xdr:ext cx="405111" cy="259045"/>
    <xdr:sp macro="" textlink="">
      <xdr:nvSpPr>
        <xdr:cNvPr id="444" name="【認定こども園・幼稚園・保育所】&#10;有形固定資産減価償却率該当値テキスト"/>
        <xdr:cNvSpPr txBox="1"/>
      </xdr:nvSpPr>
      <xdr:spPr>
        <a:xfrm>
          <a:off x="16357600" y="6322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71120</xdr:rowOff>
    </xdr:from>
    <xdr:to>
      <xdr:col>81</xdr:col>
      <xdr:colOff>101600</xdr:colOff>
      <xdr:row>38</xdr:row>
      <xdr:rowOff>1270</xdr:rowOff>
    </xdr:to>
    <xdr:sp macro="" textlink="">
      <xdr:nvSpPr>
        <xdr:cNvPr id="445" name="楕円 444"/>
        <xdr:cNvSpPr/>
      </xdr:nvSpPr>
      <xdr:spPr>
        <a:xfrm>
          <a:off x="15430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51054</xdr:rowOff>
    </xdr:from>
    <xdr:to>
      <xdr:col>85</xdr:col>
      <xdr:colOff>127000</xdr:colOff>
      <xdr:row>37</xdr:row>
      <xdr:rowOff>121920</xdr:rowOff>
    </xdr:to>
    <xdr:cxnSp macro="">
      <xdr:nvCxnSpPr>
        <xdr:cNvPr id="446" name="直線コネクタ 445"/>
        <xdr:cNvCxnSpPr/>
      </xdr:nvCxnSpPr>
      <xdr:spPr>
        <a:xfrm flipV="1">
          <a:off x="15481300" y="6394704"/>
          <a:ext cx="8382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39116</xdr:rowOff>
    </xdr:from>
    <xdr:to>
      <xdr:col>76</xdr:col>
      <xdr:colOff>165100</xdr:colOff>
      <xdr:row>34</xdr:row>
      <xdr:rowOff>140716</xdr:rowOff>
    </xdr:to>
    <xdr:sp macro="" textlink="">
      <xdr:nvSpPr>
        <xdr:cNvPr id="447" name="楕円 446"/>
        <xdr:cNvSpPr/>
      </xdr:nvSpPr>
      <xdr:spPr>
        <a:xfrm>
          <a:off x="14541500" y="5868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89916</xdr:rowOff>
    </xdr:from>
    <xdr:to>
      <xdr:col>81</xdr:col>
      <xdr:colOff>50800</xdr:colOff>
      <xdr:row>37</xdr:row>
      <xdr:rowOff>121920</xdr:rowOff>
    </xdr:to>
    <xdr:cxnSp macro="">
      <xdr:nvCxnSpPr>
        <xdr:cNvPr id="448" name="直線コネクタ 447"/>
        <xdr:cNvCxnSpPr/>
      </xdr:nvCxnSpPr>
      <xdr:spPr>
        <a:xfrm>
          <a:off x="14592300" y="5919216"/>
          <a:ext cx="889000" cy="54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34</xdr:row>
      <xdr:rowOff>157243</xdr:rowOff>
    </xdr:from>
    <xdr:ext cx="405111" cy="259045"/>
    <xdr:sp macro="" textlink="">
      <xdr:nvSpPr>
        <xdr:cNvPr id="449" name="n_1aveValue【認定こども園・幼稚園・保育所】&#10;有形固定資産減価償却率"/>
        <xdr:cNvSpPr txBox="1"/>
      </xdr:nvSpPr>
      <xdr:spPr>
        <a:xfrm>
          <a:off x="15266044" y="5986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70121</xdr:rowOff>
    </xdr:from>
    <xdr:ext cx="405111" cy="259045"/>
    <xdr:sp macro="" textlink="">
      <xdr:nvSpPr>
        <xdr:cNvPr id="450" name="n_2aveValue【認定こども園・幼稚園・保育所】&#10;有形固定資産減価償却率"/>
        <xdr:cNvSpPr txBox="1"/>
      </xdr:nvSpPr>
      <xdr:spPr>
        <a:xfrm>
          <a:off x="14389744" y="624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163847</xdr:rowOff>
    </xdr:from>
    <xdr:ext cx="405111" cy="259045"/>
    <xdr:sp macro="" textlink="">
      <xdr:nvSpPr>
        <xdr:cNvPr id="451" name="n_1mainValue【認定こども園・幼稚園・保育所】&#10;有形固定資産減価償却率"/>
        <xdr:cNvSpPr txBox="1"/>
      </xdr:nvSpPr>
      <xdr:spPr>
        <a:xfrm>
          <a:off x="152660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157243</xdr:rowOff>
    </xdr:from>
    <xdr:ext cx="405111" cy="259045"/>
    <xdr:sp macro="" textlink="">
      <xdr:nvSpPr>
        <xdr:cNvPr id="452" name="n_2mainValue【認定こども園・幼稚園・保育所】&#10;有形固定資産減価償却率"/>
        <xdr:cNvSpPr txBox="1"/>
      </xdr:nvSpPr>
      <xdr:spPr>
        <a:xfrm>
          <a:off x="14389744" y="564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4" name="テキスト ボックス 463"/>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6" name="テキスト ボックス 465"/>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8" name="テキスト ボックス 467"/>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0" name="テキスト ボックス 469"/>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2" name="テキスト ボックス 471"/>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4" name="テキスト ボックス 47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15240</xdr:rowOff>
    </xdr:from>
    <xdr:to>
      <xdr:col>116</xdr:col>
      <xdr:colOff>62864</xdr:colOff>
      <xdr:row>41</xdr:row>
      <xdr:rowOff>163830</xdr:rowOff>
    </xdr:to>
    <xdr:cxnSp macro="">
      <xdr:nvCxnSpPr>
        <xdr:cNvPr id="476" name="直線コネクタ 475"/>
        <xdr:cNvCxnSpPr/>
      </xdr:nvCxnSpPr>
      <xdr:spPr>
        <a:xfrm flipV="1">
          <a:off x="22160864" y="58445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167657</xdr:rowOff>
    </xdr:from>
    <xdr:ext cx="469744" cy="259045"/>
    <xdr:sp macro="" textlink="">
      <xdr:nvSpPr>
        <xdr:cNvPr id="477" name="【認定こども園・幼稚園・保育所】&#10;一人当たり面積最小値テキスト"/>
        <xdr:cNvSpPr txBox="1"/>
      </xdr:nvSpPr>
      <xdr:spPr>
        <a:xfrm>
          <a:off x="22199600" y="719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163830</xdr:rowOff>
    </xdr:from>
    <xdr:to>
      <xdr:col>116</xdr:col>
      <xdr:colOff>152400</xdr:colOff>
      <xdr:row>41</xdr:row>
      <xdr:rowOff>163830</xdr:rowOff>
    </xdr:to>
    <xdr:cxnSp macro="">
      <xdr:nvCxnSpPr>
        <xdr:cNvPr id="478" name="直線コネクタ 477"/>
        <xdr:cNvCxnSpPr/>
      </xdr:nvCxnSpPr>
      <xdr:spPr>
        <a:xfrm>
          <a:off x="22072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133367</xdr:rowOff>
    </xdr:from>
    <xdr:ext cx="469744" cy="259045"/>
    <xdr:sp macro="" textlink="">
      <xdr:nvSpPr>
        <xdr:cNvPr id="479" name="【認定こども園・幼稚園・保育所】&#10;一人当たり面積最大値テキスト"/>
        <xdr:cNvSpPr txBox="1"/>
      </xdr:nvSpPr>
      <xdr:spPr>
        <a:xfrm>
          <a:off x="22199600" y="561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15240</xdr:rowOff>
    </xdr:from>
    <xdr:to>
      <xdr:col>116</xdr:col>
      <xdr:colOff>152400</xdr:colOff>
      <xdr:row>34</xdr:row>
      <xdr:rowOff>15240</xdr:rowOff>
    </xdr:to>
    <xdr:cxnSp macro="">
      <xdr:nvCxnSpPr>
        <xdr:cNvPr id="480" name="直線コネクタ 479"/>
        <xdr:cNvCxnSpPr/>
      </xdr:nvCxnSpPr>
      <xdr:spPr>
        <a:xfrm>
          <a:off x="22072600" y="584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13987</xdr:rowOff>
    </xdr:from>
    <xdr:ext cx="469744" cy="259045"/>
    <xdr:sp macro="" textlink="">
      <xdr:nvSpPr>
        <xdr:cNvPr id="481" name="【認定こども園・幼稚園・保育所】&#10;一人当たり面積平均値テキスト"/>
        <xdr:cNvSpPr txBox="1"/>
      </xdr:nvSpPr>
      <xdr:spPr>
        <a:xfrm>
          <a:off x="22199600" y="65290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162560</xdr:rowOff>
    </xdr:from>
    <xdr:to>
      <xdr:col>116</xdr:col>
      <xdr:colOff>114300</xdr:colOff>
      <xdr:row>39</xdr:row>
      <xdr:rowOff>92710</xdr:rowOff>
    </xdr:to>
    <xdr:sp macro="" textlink="">
      <xdr:nvSpPr>
        <xdr:cNvPr id="482" name="フローチャート: 判断 481"/>
        <xdr:cNvSpPr/>
      </xdr:nvSpPr>
      <xdr:spPr>
        <a:xfrm>
          <a:off x="221107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21590</xdr:rowOff>
    </xdr:from>
    <xdr:to>
      <xdr:col>112</xdr:col>
      <xdr:colOff>38100</xdr:colOff>
      <xdr:row>39</xdr:row>
      <xdr:rowOff>123190</xdr:rowOff>
    </xdr:to>
    <xdr:sp macro="" textlink="">
      <xdr:nvSpPr>
        <xdr:cNvPr id="483" name="フローチャート: 判断 482"/>
        <xdr:cNvSpPr/>
      </xdr:nvSpPr>
      <xdr:spPr>
        <a:xfrm>
          <a:off x="21272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36830</xdr:rowOff>
    </xdr:from>
    <xdr:to>
      <xdr:col>107</xdr:col>
      <xdr:colOff>101600</xdr:colOff>
      <xdr:row>39</xdr:row>
      <xdr:rowOff>138430</xdr:rowOff>
    </xdr:to>
    <xdr:sp macro="" textlink="">
      <xdr:nvSpPr>
        <xdr:cNvPr id="484" name="フローチャート: 判断 483"/>
        <xdr:cNvSpPr/>
      </xdr:nvSpPr>
      <xdr:spPr>
        <a:xfrm>
          <a:off x="20383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59690</xdr:rowOff>
    </xdr:from>
    <xdr:to>
      <xdr:col>116</xdr:col>
      <xdr:colOff>114300</xdr:colOff>
      <xdr:row>41</xdr:row>
      <xdr:rowOff>161290</xdr:rowOff>
    </xdr:to>
    <xdr:sp macro="" textlink="">
      <xdr:nvSpPr>
        <xdr:cNvPr id="490" name="楕円 489"/>
        <xdr:cNvSpPr/>
      </xdr:nvSpPr>
      <xdr:spPr>
        <a:xfrm>
          <a:off x="221107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146067</xdr:rowOff>
    </xdr:from>
    <xdr:ext cx="469744" cy="259045"/>
    <xdr:sp macro="" textlink="">
      <xdr:nvSpPr>
        <xdr:cNvPr id="491" name="【認定こども園・幼稚園・保育所】&#10;一人当たり面積該当値テキスト"/>
        <xdr:cNvSpPr txBox="1"/>
      </xdr:nvSpPr>
      <xdr:spPr>
        <a:xfrm>
          <a:off x="22199600" y="700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59690</xdr:rowOff>
    </xdr:from>
    <xdr:to>
      <xdr:col>112</xdr:col>
      <xdr:colOff>38100</xdr:colOff>
      <xdr:row>41</xdr:row>
      <xdr:rowOff>161290</xdr:rowOff>
    </xdr:to>
    <xdr:sp macro="" textlink="">
      <xdr:nvSpPr>
        <xdr:cNvPr id="492" name="楕円 491"/>
        <xdr:cNvSpPr/>
      </xdr:nvSpPr>
      <xdr:spPr>
        <a:xfrm>
          <a:off x="21272500" y="708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110490</xdr:rowOff>
    </xdr:from>
    <xdr:to>
      <xdr:col>116</xdr:col>
      <xdr:colOff>63500</xdr:colOff>
      <xdr:row>41</xdr:row>
      <xdr:rowOff>110490</xdr:rowOff>
    </xdr:to>
    <xdr:cxnSp macro="">
      <xdr:nvCxnSpPr>
        <xdr:cNvPr id="493" name="直線コネクタ 492"/>
        <xdr:cNvCxnSpPr/>
      </xdr:nvCxnSpPr>
      <xdr:spPr>
        <a:xfrm>
          <a:off x="21323300" y="71399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90170</xdr:rowOff>
    </xdr:from>
    <xdr:to>
      <xdr:col>107</xdr:col>
      <xdr:colOff>101600</xdr:colOff>
      <xdr:row>42</xdr:row>
      <xdr:rowOff>20320</xdr:rowOff>
    </xdr:to>
    <xdr:sp macro="" textlink="">
      <xdr:nvSpPr>
        <xdr:cNvPr id="494" name="楕円 493"/>
        <xdr:cNvSpPr/>
      </xdr:nvSpPr>
      <xdr:spPr>
        <a:xfrm>
          <a:off x="20383500" y="711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110490</xdr:rowOff>
    </xdr:from>
    <xdr:to>
      <xdr:col>111</xdr:col>
      <xdr:colOff>177800</xdr:colOff>
      <xdr:row>41</xdr:row>
      <xdr:rowOff>140970</xdr:rowOff>
    </xdr:to>
    <xdr:cxnSp macro="">
      <xdr:nvCxnSpPr>
        <xdr:cNvPr id="495" name="直線コネクタ 494"/>
        <xdr:cNvCxnSpPr/>
      </xdr:nvCxnSpPr>
      <xdr:spPr>
        <a:xfrm flipV="1">
          <a:off x="20434300" y="71399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139717</xdr:rowOff>
    </xdr:from>
    <xdr:ext cx="469744" cy="259045"/>
    <xdr:sp macro="" textlink="">
      <xdr:nvSpPr>
        <xdr:cNvPr id="496" name="n_1aveValue【認定こども園・幼稚園・保育所】&#10;一人当たり面積"/>
        <xdr:cNvSpPr txBox="1"/>
      </xdr:nvSpPr>
      <xdr:spPr>
        <a:xfrm>
          <a:off x="21075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154957</xdr:rowOff>
    </xdr:from>
    <xdr:ext cx="469744" cy="259045"/>
    <xdr:sp macro="" textlink="">
      <xdr:nvSpPr>
        <xdr:cNvPr id="497" name="n_2aveValue【認定こども園・幼稚園・保育所】&#10;一人当たり面積"/>
        <xdr:cNvSpPr txBox="1"/>
      </xdr:nvSpPr>
      <xdr:spPr>
        <a:xfrm>
          <a:off x="20199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152417</xdr:rowOff>
    </xdr:from>
    <xdr:ext cx="469744" cy="259045"/>
    <xdr:sp macro="" textlink="">
      <xdr:nvSpPr>
        <xdr:cNvPr id="498" name="n_1mainValue【認定こども園・幼稚園・保育所】&#10;一人当たり面積"/>
        <xdr:cNvSpPr txBox="1"/>
      </xdr:nvSpPr>
      <xdr:spPr>
        <a:xfrm>
          <a:off x="21075727" y="718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42</xdr:row>
      <xdr:rowOff>11447</xdr:rowOff>
    </xdr:from>
    <xdr:ext cx="469744" cy="259045"/>
    <xdr:sp macro="" textlink="">
      <xdr:nvSpPr>
        <xdr:cNvPr id="499" name="n_2mainValue【認定こども園・幼稚園・保育所】&#10;一人当たり面積"/>
        <xdr:cNvSpPr txBox="1"/>
      </xdr:nvSpPr>
      <xdr:spPr>
        <a:xfrm>
          <a:off x="20199427" y="721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0" name="正方形/長方形 49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1" name="正方形/長方形 50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2" name="正方形/長方形 50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3" name="正方形/長方形 50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4" name="正方形/長方形 50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5" name="正方形/長方形 50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6" name="正方形/長方形 50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7" name="正方形/長方形 50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8" name="テキスト ボックス 50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9" name="直線コネクタ 50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0" name="テキスト ボックス 50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1" name="直線コネクタ 51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2" name="テキスト ボックス 51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3" name="直線コネクタ 51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4" name="テキスト ボックス 51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5" name="直線コネクタ 51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6" name="テキスト ボックス 51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7" name="直線コネクタ 51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18" name="テキスト ボックス 51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19" name="直線コネクタ 51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0" name="テキスト ボックス 51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1" name="直線コネクタ 52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2" name="テキスト ボックス 52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63</xdr:row>
      <xdr:rowOff>11430</xdr:rowOff>
    </xdr:to>
    <xdr:cxnSp macro="">
      <xdr:nvCxnSpPr>
        <xdr:cNvPr id="524" name="直線コネクタ 523"/>
        <xdr:cNvCxnSpPr/>
      </xdr:nvCxnSpPr>
      <xdr:spPr>
        <a:xfrm flipV="1">
          <a:off x="16318864" y="947928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15257</xdr:rowOff>
    </xdr:from>
    <xdr:ext cx="405111" cy="259045"/>
    <xdr:sp macro="" textlink="">
      <xdr:nvSpPr>
        <xdr:cNvPr id="525" name="【学校施設】&#10;有形固定資産減価償却率最小値テキスト"/>
        <xdr:cNvSpPr txBox="1"/>
      </xdr:nvSpPr>
      <xdr:spPr>
        <a:xfrm>
          <a:off x="163576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11430</xdr:rowOff>
    </xdr:from>
    <xdr:to>
      <xdr:col>86</xdr:col>
      <xdr:colOff>25400</xdr:colOff>
      <xdr:row>63</xdr:row>
      <xdr:rowOff>11430</xdr:rowOff>
    </xdr:to>
    <xdr:cxnSp macro="">
      <xdr:nvCxnSpPr>
        <xdr:cNvPr id="526" name="直線コネクタ 525"/>
        <xdr:cNvCxnSpPr/>
      </xdr:nvCxnSpPr>
      <xdr:spPr>
        <a:xfrm>
          <a:off x="16230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27"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28" name="直線コネクタ 527"/>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121937</xdr:rowOff>
    </xdr:from>
    <xdr:ext cx="405111" cy="259045"/>
    <xdr:sp macro="" textlink="">
      <xdr:nvSpPr>
        <xdr:cNvPr id="529" name="【学校施設】&#10;有形固定資産減価償却率平均値テキスト"/>
        <xdr:cNvSpPr txBox="1"/>
      </xdr:nvSpPr>
      <xdr:spPr>
        <a:xfrm>
          <a:off x="16357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143510</xdr:rowOff>
    </xdr:from>
    <xdr:to>
      <xdr:col>85</xdr:col>
      <xdr:colOff>177800</xdr:colOff>
      <xdr:row>59</xdr:row>
      <xdr:rowOff>73660</xdr:rowOff>
    </xdr:to>
    <xdr:sp macro="" textlink="">
      <xdr:nvSpPr>
        <xdr:cNvPr id="530" name="フローチャート: 判断 529"/>
        <xdr:cNvSpPr/>
      </xdr:nvSpPr>
      <xdr:spPr>
        <a:xfrm>
          <a:off x="16268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135890</xdr:rowOff>
    </xdr:from>
    <xdr:to>
      <xdr:col>81</xdr:col>
      <xdr:colOff>101600</xdr:colOff>
      <xdr:row>59</xdr:row>
      <xdr:rowOff>66040</xdr:rowOff>
    </xdr:to>
    <xdr:sp macro="" textlink="">
      <xdr:nvSpPr>
        <xdr:cNvPr id="531" name="フローチャート: 判断 530"/>
        <xdr:cNvSpPr/>
      </xdr:nvSpPr>
      <xdr:spPr>
        <a:xfrm>
          <a:off x="15430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109220</xdr:rowOff>
    </xdr:from>
    <xdr:to>
      <xdr:col>76</xdr:col>
      <xdr:colOff>165100</xdr:colOff>
      <xdr:row>59</xdr:row>
      <xdr:rowOff>39370</xdr:rowOff>
    </xdr:to>
    <xdr:sp macro="" textlink="">
      <xdr:nvSpPr>
        <xdr:cNvPr id="532" name="フローチャート: 判断 531"/>
        <xdr:cNvSpPr/>
      </xdr:nvSpPr>
      <xdr:spPr>
        <a:xfrm>
          <a:off x="14541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3" name="テキスト ボックス 53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4" name="テキスト ボックス 53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5" name="テキスト ボックス 53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6" name="テキスト ボックス 53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7" name="テキスト ボックス 53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135890</xdr:rowOff>
    </xdr:from>
    <xdr:to>
      <xdr:col>85</xdr:col>
      <xdr:colOff>177800</xdr:colOff>
      <xdr:row>56</xdr:row>
      <xdr:rowOff>66040</xdr:rowOff>
    </xdr:to>
    <xdr:sp macro="" textlink="">
      <xdr:nvSpPr>
        <xdr:cNvPr id="538" name="楕円 537"/>
        <xdr:cNvSpPr/>
      </xdr:nvSpPr>
      <xdr:spPr>
        <a:xfrm>
          <a:off x="16268700" y="956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54</xdr:row>
      <xdr:rowOff>158767</xdr:rowOff>
    </xdr:from>
    <xdr:ext cx="405111" cy="259045"/>
    <xdr:sp macro="" textlink="">
      <xdr:nvSpPr>
        <xdr:cNvPr id="539" name="【学校施設】&#10;有形固定資産減価償却率該当値テキスト"/>
        <xdr:cNvSpPr txBox="1"/>
      </xdr:nvSpPr>
      <xdr:spPr>
        <a:xfrm>
          <a:off x="16357600"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147320</xdr:rowOff>
    </xdr:from>
    <xdr:to>
      <xdr:col>81</xdr:col>
      <xdr:colOff>101600</xdr:colOff>
      <xdr:row>56</xdr:row>
      <xdr:rowOff>77470</xdr:rowOff>
    </xdr:to>
    <xdr:sp macro="" textlink="">
      <xdr:nvSpPr>
        <xdr:cNvPr id="540" name="楕円 539"/>
        <xdr:cNvSpPr/>
      </xdr:nvSpPr>
      <xdr:spPr>
        <a:xfrm>
          <a:off x="15430500" y="9577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15240</xdr:rowOff>
    </xdr:from>
    <xdr:to>
      <xdr:col>85</xdr:col>
      <xdr:colOff>127000</xdr:colOff>
      <xdr:row>56</xdr:row>
      <xdr:rowOff>26670</xdr:rowOff>
    </xdr:to>
    <xdr:cxnSp macro="">
      <xdr:nvCxnSpPr>
        <xdr:cNvPr id="541" name="直線コネクタ 540"/>
        <xdr:cNvCxnSpPr/>
      </xdr:nvCxnSpPr>
      <xdr:spPr>
        <a:xfrm flipV="1">
          <a:off x="15481300" y="961644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13970</xdr:rowOff>
    </xdr:from>
    <xdr:to>
      <xdr:col>76</xdr:col>
      <xdr:colOff>165100</xdr:colOff>
      <xdr:row>56</xdr:row>
      <xdr:rowOff>115570</xdr:rowOff>
    </xdr:to>
    <xdr:sp macro="" textlink="">
      <xdr:nvSpPr>
        <xdr:cNvPr id="542" name="楕円 541"/>
        <xdr:cNvSpPr/>
      </xdr:nvSpPr>
      <xdr:spPr>
        <a:xfrm>
          <a:off x="14541500" y="961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26670</xdr:rowOff>
    </xdr:from>
    <xdr:to>
      <xdr:col>81</xdr:col>
      <xdr:colOff>50800</xdr:colOff>
      <xdr:row>56</xdr:row>
      <xdr:rowOff>64770</xdr:rowOff>
    </xdr:to>
    <xdr:cxnSp macro="">
      <xdr:nvCxnSpPr>
        <xdr:cNvPr id="543" name="直線コネクタ 542"/>
        <xdr:cNvCxnSpPr/>
      </xdr:nvCxnSpPr>
      <xdr:spPr>
        <a:xfrm flipV="1">
          <a:off x="14592300" y="96278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57167</xdr:rowOff>
    </xdr:from>
    <xdr:ext cx="405111" cy="259045"/>
    <xdr:sp macro="" textlink="">
      <xdr:nvSpPr>
        <xdr:cNvPr id="544" name="n_1aveValue【学校施設】&#10;有形固定資産減価償却率"/>
        <xdr:cNvSpPr txBox="1"/>
      </xdr:nvSpPr>
      <xdr:spPr>
        <a:xfrm>
          <a:off x="15266044" y="1017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30497</xdr:rowOff>
    </xdr:from>
    <xdr:ext cx="405111" cy="259045"/>
    <xdr:sp macro="" textlink="">
      <xdr:nvSpPr>
        <xdr:cNvPr id="545" name="n_2aveValue【学校施設】&#10;有形固定資産減価償却率"/>
        <xdr:cNvSpPr txBox="1"/>
      </xdr:nvSpPr>
      <xdr:spPr>
        <a:xfrm>
          <a:off x="14389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93997</xdr:rowOff>
    </xdr:from>
    <xdr:ext cx="405111" cy="259045"/>
    <xdr:sp macro="" textlink="">
      <xdr:nvSpPr>
        <xdr:cNvPr id="546" name="n_1mainValue【学校施設】&#10;有形固定資産減価償却率"/>
        <xdr:cNvSpPr txBox="1"/>
      </xdr:nvSpPr>
      <xdr:spPr>
        <a:xfrm>
          <a:off x="15266044" y="935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132097</xdr:rowOff>
    </xdr:from>
    <xdr:ext cx="405111" cy="259045"/>
    <xdr:sp macro="" textlink="">
      <xdr:nvSpPr>
        <xdr:cNvPr id="547" name="n_2mainValue【学校施設】&#10;有形固定資産減価償却率"/>
        <xdr:cNvSpPr txBox="1"/>
      </xdr:nvSpPr>
      <xdr:spPr>
        <a:xfrm>
          <a:off x="14389744" y="939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8" name="正方形/長方形 5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9" name="正方形/長方形 5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0" name="正方形/長方形 5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1" name="正方形/長方形 5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2" name="正方形/長方形 5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3" name="正方形/長方形 5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4" name="正方形/長方形 5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5" name="正方形/長方形 5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6" name="テキスト ボックス 5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7" name="直線コネクタ 5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58" name="テキスト ボックス 5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59" name="直線コネクタ 55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60" name="テキスト ボックス 55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61" name="直線コネクタ 56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62" name="テキスト ボックス 56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63" name="直線コネクタ 56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64" name="テキスト ボックス 56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65" name="直線コネクタ 56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66" name="テキスト ボックス 56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67" name="直線コネクタ 56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68" name="テキスト ボックス 56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69" name="直線コネクタ 56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70" name="テキスト ボックス 569"/>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1" name="直線コネクタ 57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2" name="テキスト ボックス 57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21227</xdr:rowOff>
    </xdr:from>
    <xdr:to>
      <xdr:col>116</xdr:col>
      <xdr:colOff>62864</xdr:colOff>
      <xdr:row>63</xdr:row>
      <xdr:rowOff>73478</xdr:rowOff>
    </xdr:to>
    <xdr:cxnSp macro="">
      <xdr:nvCxnSpPr>
        <xdr:cNvPr id="574" name="直線コネクタ 573"/>
        <xdr:cNvCxnSpPr/>
      </xdr:nvCxnSpPr>
      <xdr:spPr>
        <a:xfrm flipV="1">
          <a:off x="22160864" y="9622427"/>
          <a:ext cx="0" cy="1252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77305</xdr:rowOff>
    </xdr:from>
    <xdr:ext cx="469744" cy="259045"/>
    <xdr:sp macro="" textlink="">
      <xdr:nvSpPr>
        <xdr:cNvPr id="575" name="【学校施設】&#10;一人当たり面積最小値テキスト"/>
        <xdr:cNvSpPr txBox="1"/>
      </xdr:nvSpPr>
      <xdr:spPr>
        <a:xfrm>
          <a:off x="22199600" y="1087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73478</xdr:rowOff>
    </xdr:from>
    <xdr:to>
      <xdr:col>116</xdr:col>
      <xdr:colOff>152400</xdr:colOff>
      <xdr:row>63</xdr:row>
      <xdr:rowOff>73478</xdr:rowOff>
    </xdr:to>
    <xdr:cxnSp macro="">
      <xdr:nvCxnSpPr>
        <xdr:cNvPr id="576" name="直線コネクタ 575"/>
        <xdr:cNvCxnSpPr/>
      </xdr:nvCxnSpPr>
      <xdr:spPr>
        <a:xfrm>
          <a:off x="22072600" y="10874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139354</xdr:rowOff>
    </xdr:from>
    <xdr:ext cx="469744" cy="259045"/>
    <xdr:sp macro="" textlink="">
      <xdr:nvSpPr>
        <xdr:cNvPr id="577" name="【学校施設】&#10;一人当たり面積最大値テキスト"/>
        <xdr:cNvSpPr txBox="1"/>
      </xdr:nvSpPr>
      <xdr:spPr>
        <a:xfrm>
          <a:off x="22199600" y="9397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21227</xdr:rowOff>
    </xdr:from>
    <xdr:to>
      <xdr:col>116</xdr:col>
      <xdr:colOff>152400</xdr:colOff>
      <xdr:row>56</xdr:row>
      <xdr:rowOff>21227</xdr:rowOff>
    </xdr:to>
    <xdr:cxnSp macro="">
      <xdr:nvCxnSpPr>
        <xdr:cNvPr id="578" name="直線コネクタ 577"/>
        <xdr:cNvCxnSpPr/>
      </xdr:nvCxnSpPr>
      <xdr:spPr>
        <a:xfrm>
          <a:off x="22072600" y="962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150058</xdr:rowOff>
    </xdr:from>
    <xdr:ext cx="469744" cy="259045"/>
    <xdr:sp macro="" textlink="">
      <xdr:nvSpPr>
        <xdr:cNvPr id="579" name="【学校施設】&#10;一人当たり面積平均値テキスト"/>
        <xdr:cNvSpPr txBox="1"/>
      </xdr:nvSpPr>
      <xdr:spPr>
        <a:xfrm>
          <a:off x="22199600" y="100941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127181</xdr:rowOff>
    </xdr:from>
    <xdr:to>
      <xdr:col>116</xdr:col>
      <xdr:colOff>114300</xdr:colOff>
      <xdr:row>60</xdr:row>
      <xdr:rowOff>57331</xdr:rowOff>
    </xdr:to>
    <xdr:sp macro="" textlink="">
      <xdr:nvSpPr>
        <xdr:cNvPr id="580" name="フローチャート: 判断 579"/>
        <xdr:cNvSpPr/>
      </xdr:nvSpPr>
      <xdr:spPr>
        <a:xfrm>
          <a:off x="221107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55335</xdr:rowOff>
    </xdr:from>
    <xdr:to>
      <xdr:col>112</xdr:col>
      <xdr:colOff>38100</xdr:colOff>
      <xdr:row>59</xdr:row>
      <xdr:rowOff>156935</xdr:rowOff>
    </xdr:to>
    <xdr:sp macro="" textlink="">
      <xdr:nvSpPr>
        <xdr:cNvPr id="581" name="フローチャート: 判断 580"/>
        <xdr:cNvSpPr/>
      </xdr:nvSpPr>
      <xdr:spPr>
        <a:xfrm>
          <a:off x="21272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27577</xdr:rowOff>
    </xdr:from>
    <xdr:to>
      <xdr:col>107</xdr:col>
      <xdr:colOff>101600</xdr:colOff>
      <xdr:row>60</xdr:row>
      <xdr:rowOff>129177</xdr:rowOff>
    </xdr:to>
    <xdr:sp macro="" textlink="">
      <xdr:nvSpPr>
        <xdr:cNvPr id="582" name="フローチャート: 判断 581"/>
        <xdr:cNvSpPr/>
      </xdr:nvSpPr>
      <xdr:spPr>
        <a:xfrm>
          <a:off x="203835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3" name="テキスト ボックス 58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4" name="テキスト ボックス 58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5" name="テキスト ボックス 58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6" name="テキスト ボックス 58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7" name="テキスト ボックス 58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164737</xdr:rowOff>
    </xdr:from>
    <xdr:to>
      <xdr:col>116</xdr:col>
      <xdr:colOff>114300</xdr:colOff>
      <xdr:row>60</xdr:row>
      <xdr:rowOff>94887</xdr:rowOff>
    </xdr:to>
    <xdr:sp macro="" textlink="">
      <xdr:nvSpPr>
        <xdr:cNvPr id="588" name="楕円 587"/>
        <xdr:cNvSpPr/>
      </xdr:nvSpPr>
      <xdr:spPr>
        <a:xfrm>
          <a:off x="22110700" y="1028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143164</xdr:rowOff>
    </xdr:from>
    <xdr:ext cx="469744" cy="259045"/>
    <xdr:sp macro="" textlink="">
      <xdr:nvSpPr>
        <xdr:cNvPr id="589" name="【学校施設】&#10;一人当たり面積該当値テキスト"/>
        <xdr:cNvSpPr txBox="1"/>
      </xdr:nvSpPr>
      <xdr:spPr>
        <a:xfrm>
          <a:off x="22199600" y="10258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166370</xdr:rowOff>
    </xdr:from>
    <xdr:to>
      <xdr:col>112</xdr:col>
      <xdr:colOff>38100</xdr:colOff>
      <xdr:row>60</xdr:row>
      <xdr:rowOff>96520</xdr:rowOff>
    </xdr:to>
    <xdr:sp macro="" textlink="">
      <xdr:nvSpPr>
        <xdr:cNvPr id="590" name="楕円 589"/>
        <xdr:cNvSpPr/>
      </xdr:nvSpPr>
      <xdr:spPr>
        <a:xfrm>
          <a:off x="21272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44087</xdr:rowOff>
    </xdr:from>
    <xdr:to>
      <xdr:col>116</xdr:col>
      <xdr:colOff>63500</xdr:colOff>
      <xdr:row>60</xdr:row>
      <xdr:rowOff>45720</xdr:rowOff>
    </xdr:to>
    <xdr:cxnSp macro="">
      <xdr:nvCxnSpPr>
        <xdr:cNvPr id="591" name="直線コネクタ 590"/>
        <xdr:cNvCxnSpPr/>
      </xdr:nvCxnSpPr>
      <xdr:spPr>
        <a:xfrm flipV="1">
          <a:off x="21323300" y="103310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159838</xdr:rowOff>
    </xdr:from>
    <xdr:to>
      <xdr:col>107</xdr:col>
      <xdr:colOff>101600</xdr:colOff>
      <xdr:row>60</xdr:row>
      <xdr:rowOff>89988</xdr:rowOff>
    </xdr:to>
    <xdr:sp macro="" textlink="">
      <xdr:nvSpPr>
        <xdr:cNvPr id="592" name="楕円 591"/>
        <xdr:cNvSpPr/>
      </xdr:nvSpPr>
      <xdr:spPr>
        <a:xfrm>
          <a:off x="20383500" y="102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39188</xdr:rowOff>
    </xdr:from>
    <xdr:to>
      <xdr:col>111</xdr:col>
      <xdr:colOff>177800</xdr:colOff>
      <xdr:row>60</xdr:row>
      <xdr:rowOff>45720</xdr:rowOff>
    </xdr:to>
    <xdr:cxnSp macro="">
      <xdr:nvCxnSpPr>
        <xdr:cNvPr id="593" name="直線コネクタ 592"/>
        <xdr:cNvCxnSpPr/>
      </xdr:nvCxnSpPr>
      <xdr:spPr>
        <a:xfrm>
          <a:off x="20434300" y="1032618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58</xdr:row>
      <xdr:rowOff>2012</xdr:rowOff>
    </xdr:from>
    <xdr:ext cx="469744" cy="259045"/>
    <xdr:sp macro="" textlink="">
      <xdr:nvSpPr>
        <xdr:cNvPr id="594" name="n_1aveValue【学校施設】&#10;一人当たり面積"/>
        <xdr:cNvSpPr txBox="1"/>
      </xdr:nvSpPr>
      <xdr:spPr>
        <a:xfrm>
          <a:off x="21075727"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120304</xdr:rowOff>
    </xdr:from>
    <xdr:ext cx="469744" cy="259045"/>
    <xdr:sp macro="" textlink="">
      <xdr:nvSpPr>
        <xdr:cNvPr id="595" name="n_2aveValue【学校施設】&#10;一人当たり面積"/>
        <xdr:cNvSpPr txBox="1"/>
      </xdr:nvSpPr>
      <xdr:spPr>
        <a:xfrm>
          <a:off x="20199427" y="10407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87647</xdr:rowOff>
    </xdr:from>
    <xdr:ext cx="469744" cy="259045"/>
    <xdr:sp macro="" textlink="">
      <xdr:nvSpPr>
        <xdr:cNvPr id="596" name="n_1mainValue【学校施設】&#10;一人当たり面積"/>
        <xdr:cNvSpPr txBox="1"/>
      </xdr:nvSpPr>
      <xdr:spPr>
        <a:xfrm>
          <a:off x="21075727" y="1037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106515</xdr:rowOff>
    </xdr:from>
    <xdr:ext cx="469744" cy="259045"/>
    <xdr:sp macro="" textlink="">
      <xdr:nvSpPr>
        <xdr:cNvPr id="597" name="n_2mainValue【学校施設】&#10;一人当たり面積"/>
        <xdr:cNvSpPr txBox="1"/>
      </xdr:nvSpPr>
      <xdr:spPr>
        <a:xfrm>
          <a:off x="20199427" y="10050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8" name="正方形/長方形 59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9" name="正方形/長方形 59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0" name="正方形/長方形 59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1" name="正方形/長方形 60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2" name="正方形/長方形 60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3" name="正方形/長方形 60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4" name="正方形/長方形 60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5" name="正方形/長方形 60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6" name="テキスト ボックス 60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7" name="直線コネクタ 60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8" name="テキスト ボックス 60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9" name="直線コネクタ 60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10" name="テキスト ボックス 60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11" name="直線コネクタ 61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12" name="テキスト ボックス 61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13" name="直線コネクタ 61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14" name="テキスト ボックス 61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15" name="直線コネクタ 61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6" name="テキスト ボックス 61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7" name="直線コネクタ 61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8" name="テキスト ボックス 61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9" name="直線コネクタ 61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20" name="テキスト ボックス 61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53339</xdr:rowOff>
    </xdr:from>
    <xdr:to>
      <xdr:col>85</xdr:col>
      <xdr:colOff>126364</xdr:colOff>
      <xdr:row>86</xdr:row>
      <xdr:rowOff>30480</xdr:rowOff>
    </xdr:to>
    <xdr:cxnSp macro="">
      <xdr:nvCxnSpPr>
        <xdr:cNvPr id="622" name="直線コネクタ 621"/>
        <xdr:cNvCxnSpPr/>
      </xdr:nvCxnSpPr>
      <xdr:spPr>
        <a:xfrm flipV="1">
          <a:off x="16318864" y="134264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34307</xdr:rowOff>
    </xdr:from>
    <xdr:ext cx="405111" cy="259045"/>
    <xdr:sp macro="" textlink="">
      <xdr:nvSpPr>
        <xdr:cNvPr id="623" name="【児童館】&#10;有形固定資産減価償却率最小値テキスト"/>
        <xdr:cNvSpPr txBox="1"/>
      </xdr:nvSpPr>
      <xdr:spPr>
        <a:xfrm>
          <a:off x="16357600" y="14779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30480</xdr:rowOff>
    </xdr:from>
    <xdr:to>
      <xdr:col>86</xdr:col>
      <xdr:colOff>25400</xdr:colOff>
      <xdr:row>86</xdr:row>
      <xdr:rowOff>30480</xdr:rowOff>
    </xdr:to>
    <xdr:cxnSp macro="">
      <xdr:nvCxnSpPr>
        <xdr:cNvPr id="624" name="直線コネクタ 623"/>
        <xdr:cNvCxnSpPr/>
      </xdr:nvCxnSpPr>
      <xdr:spPr>
        <a:xfrm>
          <a:off x="16230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16</xdr:rowOff>
    </xdr:from>
    <xdr:ext cx="405111" cy="259045"/>
    <xdr:sp macro="" textlink="">
      <xdr:nvSpPr>
        <xdr:cNvPr id="625" name="【児童館】&#10;有形固定資産減価償却率最大値テキスト"/>
        <xdr:cNvSpPr txBox="1"/>
      </xdr:nvSpPr>
      <xdr:spPr>
        <a:xfrm>
          <a:off x="16357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53339</xdr:rowOff>
    </xdr:from>
    <xdr:to>
      <xdr:col>86</xdr:col>
      <xdr:colOff>25400</xdr:colOff>
      <xdr:row>78</xdr:row>
      <xdr:rowOff>53339</xdr:rowOff>
    </xdr:to>
    <xdr:cxnSp macro="">
      <xdr:nvCxnSpPr>
        <xdr:cNvPr id="626" name="直線コネクタ 625"/>
        <xdr:cNvCxnSpPr/>
      </xdr:nvCxnSpPr>
      <xdr:spPr>
        <a:xfrm>
          <a:off x="16230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63516</xdr:rowOff>
    </xdr:from>
    <xdr:ext cx="405111" cy="259045"/>
    <xdr:sp macro="" textlink="">
      <xdr:nvSpPr>
        <xdr:cNvPr id="627" name="【児童館】&#10;有形固定資産減価償却率平均値テキスト"/>
        <xdr:cNvSpPr txBox="1"/>
      </xdr:nvSpPr>
      <xdr:spPr>
        <a:xfrm>
          <a:off x="16357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628" name="フローチャート: 判断 627"/>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13970</xdr:rowOff>
    </xdr:from>
    <xdr:to>
      <xdr:col>81</xdr:col>
      <xdr:colOff>101600</xdr:colOff>
      <xdr:row>82</xdr:row>
      <xdr:rowOff>115570</xdr:rowOff>
    </xdr:to>
    <xdr:sp macro="" textlink="">
      <xdr:nvSpPr>
        <xdr:cNvPr id="629" name="フローチャート: 判断 628"/>
        <xdr:cNvSpPr/>
      </xdr:nvSpPr>
      <xdr:spPr>
        <a:xfrm>
          <a:off x="15430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57786</xdr:rowOff>
    </xdr:from>
    <xdr:to>
      <xdr:col>76</xdr:col>
      <xdr:colOff>165100</xdr:colOff>
      <xdr:row>82</xdr:row>
      <xdr:rowOff>159386</xdr:rowOff>
    </xdr:to>
    <xdr:sp macro="" textlink="">
      <xdr:nvSpPr>
        <xdr:cNvPr id="630" name="フローチャート: 判断 629"/>
        <xdr:cNvSpPr/>
      </xdr:nvSpPr>
      <xdr:spPr>
        <a:xfrm>
          <a:off x="14541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1" name="テキスト ボックス 63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2" name="テキスト ボックス 63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3" name="テキスト ボックス 63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4" name="テキスト ボックス 63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5" name="テキスト ボックス 63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36" name="楕円 635"/>
        <xdr:cNvSpPr/>
      </xdr:nvSpPr>
      <xdr:spPr>
        <a:xfrm>
          <a:off x="16268700" y="141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40022</xdr:rowOff>
    </xdr:from>
    <xdr:ext cx="405111" cy="259045"/>
    <xdr:sp macro="" textlink="">
      <xdr:nvSpPr>
        <xdr:cNvPr id="637" name="【児童館】&#10;有形固定資産減価償却率該当値テキスト"/>
        <xdr:cNvSpPr txBox="1"/>
      </xdr:nvSpPr>
      <xdr:spPr>
        <a:xfrm>
          <a:off x="16357600" y="14098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103505</xdr:rowOff>
    </xdr:from>
    <xdr:to>
      <xdr:col>81</xdr:col>
      <xdr:colOff>101600</xdr:colOff>
      <xdr:row>83</xdr:row>
      <xdr:rowOff>33655</xdr:rowOff>
    </xdr:to>
    <xdr:sp macro="" textlink="">
      <xdr:nvSpPr>
        <xdr:cNvPr id="638" name="楕円 637"/>
        <xdr:cNvSpPr/>
      </xdr:nvSpPr>
      <xdr:spPr>
        <a:xfrm>
          <a:off x="15430500" y="1416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112395</xdr:rowOff>
    </xdr:from>
    <xdr:to>
      <xdr:col>85</xdr:col>
      <xdr:colOff>127000</xdr:colOff>
      <xdr:row>82</xdr:row>
      <xdr:rowOff>154305</xdr:rowOff>
    </xdr:to>
    <xdr:cxnSp macro="">
      <xdr:nvCxnSpPr>
        <xdr:cNvPr id="639" name="直線コネクタ 638"/>
        <xdr:cNvCxnSpPr/>
      </xdr:nvCxnSpPr>
      <xdr:spPr>
        <a:xfrm flipV="1">
          <a:off x="15481300" y="141712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141605</xdr:rowOff>
    </xdr:from>
    <xdr:to>
      <xdr:col>76</xdr:col>
      <xdr:colOff>165100</xdr:colOff>
      <xdr:row>83</xdr:row>
      <xdr:rowOff>71755</xdr:rowOff>
    </xdr:to>
    <xdr:sp macro="" textlink="">
      <xdr:nvSpPr>
        <xdr:cNvPr id="640" name="楕円 639"/>
        <xdr:cNvSpPr/>
      </xdr:nvSpPr>
      <xdr:spPr>
        <a:xfrm>
          <a:off x="14541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154305</xdr:rowOff>
    </xdr:from>
    <xdr:to>
      <xdr:col>81</xdr:col>
      <xdr:colOff>50800</xdr:colOff>
      <xdr:row>83</xdr:row>
      <xdr:rowOff>20955</xdr:rowOff>
    </xdr:to>
    <xdr:cxnSp macro="">
      <xdr:nvCxnSpPr>
        <xdr:cNvPr id="641" name="直線コネクタ 640"/>
        <xdr:cNvCxnSpPr/>
      </xdr:nvCxnSpPr>
      <xdr:spPr>
        <a:xfrm flipV="1">
          <a:off x="14592300" y="142132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132097</xdr:rowOff>
    </xdr:from>
    <xdr:ext cx="405111" cy="259045"/>
    <xdr:sp macro="" textlink="">
      <xdr:nvSpPr>
        <xdr:cNvPr id="642" name="n_1aveValue【児童館】&#10;有形固定資産減価償却率"/>
        <xdr:cNvSpPr txBox="1"/>
      </xdr:nvSpPr>
      <xdr:spPr>
        <a:xfrm>
          <a:off x="152660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4463</xdr:rowOff>
    </xdr:from>
    <xdr:ext cx="405111" cy="259045"/>
    <xdr:sp macro="" textlink="">
      <xdr:nvSpPr>
        <xdr:cNvPr id="643" name="n_2aveValue【児童館】&#10;有形固定資産減価償却率"/>
        <xdr:cNvSpPr txBox="1"/>
      </xdr:nvSpPr>
      <xdr:spPr>
        <a:xfrm>
          <a:off x="14389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24782</xdr:rowOff>
    </xdr:from>
    <xdr:ext cx="405111" cy="259045"/>
    <xdr:sp macro="" textlink="">
      <xdr:nvSpPr>
        <xdr:cNvPr id="644" name="n_1mainValue【児童館】&#10;有形固定資産減価償却率"/>
        <xdr:cNvSpPr txBox="1"/>
      </xdr:nvSpPr>
      <xdr:spPr>
        <a:xfrm>
          <a:off x="15266044" y="1425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62882</xdr:rowOff>
    </xdr:from>
    <xdr:ext cx="405111" cy="259045"/>
    <xdr:sp macro="" textlink="">
      <xdr:nvSpPr>
        <xdr:cNvPr id="645" name="n_2mainValue【児童館】&#10;有形固定資産減価償却率"/>
        <xdr:cNvSpPr txBox="1"/>
      </xdr:nvSpPr>
      <xdr:spPr>
        <a:xfrm>
          <a:off x="14389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6" name="正方形/長方形 64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7" name="正方形/長方形 64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8" name="正方形/長方形 64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9" name="正方形/長方形 64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50" name="正方形/長方形 64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1" name="正方形/長方形 65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2" name="正方形/長方形 65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3" name="正方形/長方形 65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4" name="テキスト ボックス 65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5" name="直線コネクタ 65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56" name="直線コネクタ 65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57" name="テキスト ボックス 65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58" name="直線コネクタ 65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59" name="テキスト ボックス 65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60" name="直線コネクタ 65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61" name="テキスト ボックス 66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62" name="直線コネクタ 66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63" name="テキスト ボックス 66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64" name="直線コネクタ 66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65" name="テキスト ボックス 66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6" name="直線コネクタ 66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7" name="テキスト ボックス 66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19050</xdr:rowOff>
    </xdr:from>
    <xdr:to>
      <xdr:col>116</xdr:col>
      <xdr:colOff>62864</xdr:colOff>
      <xdr:row>86</xdr:row>
      <xdr:rowOff>101600</xdr:rowOff>
    </xdr:to>
    <xdr:cxnSp macro="">
      <xdr:nvCxnSpPr>
        <xdr:cNvPr id="669" name="直線コネクタ 668"/>
        <xdr:cNvCxnSpPr/>
      </xdr:nvCxnSpPr>
      <xdr:spPr>
        <a:xfrm flipV="1">
          <a:off x="22160864" y="135636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70"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71" name="直線コネクタ 670"/>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137177</xdr:rowOff>
    </xdr:from>
    <xdr:ext cx="469744" cy="259045"/>
    <xdr:sp macro="" textlink="">
      <xdr:nvSpPr>
        <xdr:cNvPr id="672" name="【児童館】&#10;一人当たり面積最大値テキスト"/>
        <xdr:cNvSpPr txBox="1"/>
      </xdr:nvSpPr>
      <xdr:spPr>
        <a:xfrm>
          <a:off x="22199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19050</xdr:rowOff>
    </xdr:from>
    <xdr:to>
      <xdr:col>116</xdr:col>
      <xdr:colOff>152400</xdr:colOff>
      <xdr:row>79</xdr:row>
      <xdr:rowOff>19050</xdr:rowOff>
    </xdr:to>
    <xdr:cxnSp macro="">
      <xdr:nvCxnSpPr>
        <xdr:cNvPr id="673" name="直線コネクタ 672"/>
        <xdr:cNvCxnSpPr/>
      </xdr:nvCxnSpPr>
      <xdr:spPr>
        <a:xfrm>
          <a:off x="22072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105427</xdr:rowOff>
    </xdr:from>
    <xdr:ext cx="469744" cy="259045"/>
    <xdr:sp macro="" textlink="">
      <xdr:nvSpPr>
        <xdr:cNvPr id="674" name="【児童館】&#10;一人当たり面積平均値テキスト"/>
        <xdr:cNvSpPr txBox="1"/>
      </xdr:nvSpPr>
      <xdr:spPr>
        <a:xfrm>
          <a:off x="22199600" y="1450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82550</xdr:rowOff>
    </xdr:from>
    <xdr:to>
      <xdr:col>116</xdr:col>
      <xdr:colOff>114300</xdr:colOff>
      <xdr:row>86</xdr:row>
      <xdr:rowOff>12700</xdr:rowOff>
    </xdr:to>
    <xdr:sp macro="" textlink="">
      <xdr:nvSpPr>
        <xdr:cNvPr id="675" name="フローチャート: 判断 674"/>
        <xdr:cNvSpPr/>
      </xdr:nvSpPr>
      <xdr:spPr>
        <a:xfrm>
          <a:off x="221107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82550</xdr:rowOff>
    </xdr:from>
    <xdr:to>
      <xdr:col>112</xdr:col>
      <xdr:colOff>38100</xdr:colOff>
      <xdr:row>86</xdr:row>
      <xdr:rowOff>12700</xdr:rowOff>
    </xdr:to>
    <xdr:sp macro="" textlink="">
      <xdr:nvSpPr>
        <xdr:cNvPr id="676" name="フローチャート: 判断 675"/>
        <xdr:cNvSpPr/>
      </xdr:nvSpPr>
      <xdr:spPr>
        <a:xfrm>
          <a:off x="21272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69850</xdr:rowOff>
    </xdr:from>
    <xdr:to>
      <xdr:col>107</xdr:col>
      <xdr:colOff>101600</xdr:colOff>
      <xdr:row>86</xdr:row>
      <xdr:rowOff>0</xdr:rowOff>
    </xdr:to>
    <xdr:sp macro="" textlink="">
      <xdr:nvSpPr>
        <xdr:cNvPr id="677" name="フローチャート: 判断 676"/>
        <xdr:cNvSpPr/>
      </xdr:nvSpPr>
      <xdr:spPr>
        <a:xfrm>
          <a:off x="20383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8" name="テキスト ボックス 67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79" name="テキスト ボックス 67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0" name="テキスト ボックス 67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1" name="テキスト ボックス 68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2" name="テキスト ボックス 68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25400</xdr:rowOff>
    </xdr:from>
    <xdr:to>
      <xdr:col>116</xdr:col>
      <xdr:colOff>114300</xdr:colOff>
      <xdr:row>86</xdr:row>
      <xdr:rowOff>127000</xdr:rowOff>
    </xdr:to>
    <xdr:sp macro="" textlink="">
      <xdr:nvSpPr>
        <xdr:cNvPr id="683" name="楕円 682"/>
        <xdr:cNvSpPr/>
      </xdr:nvSpPr>
      <xdr:spPr>
        <a:xfrm>
          <a:off x="221107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111777</xdr:rowOff>
    </xdr:from>
    <xdr:ext cx="469744" cy="259045"/>
    <xdr:sp macro="" textlink="">
      <xdr:nvSpPr>
        <xdr:cNvPr id="684" name="【児童館】&#10;一人当たり面積該当値テキスト"/>
        <xdr:cNvSpPr txBox="1"/>
      </xdr:nvSpPr>
      <xdr:spPr>
        <a:xfrm>
          <a:off x="22199600"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25400</xdr:rowOff>
    </xdr:from>
    <xdr:to>
      <xdr:col>112</xdr:col>
      <xdr:colOff>38100</xdr:colOff>
      <xdr:row>86</xdr:row>
      <xdr:rowOff>127000</xdr:rowOff>
    </xdr:to>
    <xdr:sp macro="" textlink="">
      <xdr:nvSpPr>
        <xdr:cNvPr id="685" name="楕円 684"/>
        <xdr:cNvSpPr/>
      </xdr:nvSpPr>
      <xdr:spPr>
        <a:xfrm>
          <a:off x="21272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76200</xdr:rowOff>
    </xdr:from>
    <xdr:to>
      <xdr:col>116</xdr:col>
      <xdr:colOff>63500</xdr:colOff>
      <xdr:row>86</xdr:row>
      <xdr:rowOff>76200</xdr:rowOff>
    </xdr:to>
    <xdr:cxnSp macro="">
      <xdr:nvCxnSpPr>
        <xdr:cNvPr id="686" name="直線コネクタ 685"/>
        <xdr:cNvCxnSpPr/>
      </xdr:nvCxnSpPr>
      <xdr:spPr>
        <a:xfrm>
          <a:off x="21323300" y="14820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25400</xdr:rowOff>
    </xdr:from>
    <xdr:to>
      <xdr:col>107</xdr:col>
      <xdr:colOff>101600</xdr:colOff>
      <xdr:row>86</xdr:row>
      <xdr:rowOff>127000</xdr:rowOff>
    </xdr:to>
    <xdr:sp macro="" textlink="">
      <xdr:nvSpPr>
        <xdr:cNvPr id="687" name="楕円 686"/>
        <xdr:cNvSpPr/>
      </xdr:nvSpPr>
      <xdr:spPr>
        <a:xfrm>
          <a:off x="20383500" y="1477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76200</xdr:rowOff>
    </xdr:from>
    <xdr:to>
      <xdr:col>111</xdr:col>
      <xdr:colOff>177800</xdr:colOff>
      <xdr:row>86</xdr:row>
      <xdr:rowOff>76200</xdr:rowOff>
    </xdr:to>
    <xdr:cxnSp macro="">
      <xdr:nvCxnSpPr>
        <xdr:cNvPr id="688" name="直線コネクタ 687"/>
        <xdr:cNvCxnSpPr/>
      </xdr:nvCxnSpPr>
      <xdr:spPr>
        <a:xfrm>
          <a:off x="20434300" y="1482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29227</xdr:rowOff>
    </xdr:from>
    <xdr:ext cx="469744" cy="259045"/>
    <xdr:sp macro="" textlink="">
      <xdr:nvSpPr>
        <xdr:cNvPr id="689" name="n_1aveValue【児童館】&#10;一人当たり面積"/>
        <xdr:cNvSpPr txBox="1"/>
      </xdr:nvSpPr>
      <xdr:spPr>
        <a:xfrm>
          <a:off x="21075727"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16527</xdr:rowOff>
    </xdr:from>
    <xdr:ext cx="469744" cy="259045"/>
    <xdr:sp macro="" textlink="">
      <xdr:nvSpPr>
        <xdr:cNvPr id="690" name="n_2aveValue【児童館】&#10;一人当たり面積"/>
        <xdr:cNvSpPr txBox="1"/>
      </xdr:nvSpPr>
      <xdr:spPr>
        <a:xfrm>
          <a:off x="20199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118127</xdr:rowOff>
    </xdr:from>
    <xdr:ext cx="469744" cy="259045"/>
    <xdr:sp macro="" textlink="">
      <xdr:nvSpPr>
        <xdr:cNvPr id="691" name="n_1mainValue【児童館】&#10;一人当たり面積"/>
        <xdr:cNvSpPr txBox="1"/>
      </xdr:nvSpPr>
      <xdr:spPr>
        <a:xfrm>
          <a:off x="210757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118127</xdr:rowOff>
    </xdr:from>
    <xdr:ext cx="469744" cy="259045"/>
    <xdr:sp macro="" textlink="">
      <xdr:nvSpPr>
        <xdr:cNvPr id="692" name="n_2mainValue【児童館】&#10;一人当たり面積"/>
        <xdr:cNvSpPr txBox="1"/>
      </xdr:nvSpPr>
      <xdr:spPr>
        <a:xfrm>
          <a:off x="20199427"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3" name="正方形/長方形 69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4" name="正方形/長方形 69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5" name="正方形/長方形 69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6" name="正方形/長方形 69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7" name="正方形/長方形 69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8" name="正方形/長方形 69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9" name="正方形/長方形 69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0" name="正方形/長方形 69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1" name="テキスト ボックス 70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2" name="直線コネクタ 70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3" name="テキスト ボックス 702"/>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4" name="直線コネクタ 70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5" name="テキスト ボックス 704"/>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6" name="直線コネクタ 70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7" name="テキスト ボックス 70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8" name="直線コネクタ 70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9" name="テキスト ボックス 70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0" name="直線コネクタ 70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1" name="テキスト ボックス 71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2" name="直線コネクタ 71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3" name="テキスト ボックス 71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4" name="直線コネクタ 71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5" name="テキスト ボックス 71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41911</xdr:rowOff>
    </xdr:to>
    <xdr:cxnSp macro="">
      <xdr:nvCxnSpPr>
        <xdr:cNvPr id="717" name="直線コネクタ 716"/>
        <xdr:cNvCxnSpPr/>
      </xdr:nvCxnSpPr>
      <xdr:spPr>
        <a:xfrm flipV="1">
          <a:off x="16318864" y="1714500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45738</xdr:rowOff>
    </xdr:from>
    <xdr:ext cx="405111" cy="259045"/>
    <xdr:sp macro="" textlink="">
      <xdr:nvSpPr>
        <xdr:cNvPr id="718" name="【公民館】&#10;有形固定資産減価償却率最小値テキスト"/>
        <xdr:cNvSpPr txBox="1"/>
      </xdr:nvSpPr>
      <xdr:spPr>
        <a:xfrm>
          <a:off x="16357600" y="18390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41911</xdr:rowOff>
    </xdr:from>
    <xdr:to>
      <xdr:col>86</xdr:col>
      <xdr:colOff>25400</xdr:colOff>
      <xdr:row>107</xdr:row>
      <xdr:rowOff>41911</xdr:rowOff>
    </xdr:to>
    <xdr:cxnSp macro="">
      <xdr:nvCxnSpPr>
        <xdr:cNvPr id="719" name="直線コネクタ 718"/>
        <xdr:cNvCxnSpPr/>
      </xdr:nvCxnSpPr>
      <xdr:spPr>
        <a:xfrm>
          <a:off x="16230600" y="18387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720"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721" name="直線コネクタ 720"/>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125747</xdr:rowOff>
    </xdr:from>
    <xdr:ext cx="405111" cy="259045"/>
    <xdr:sp macro="" textlink="">
      <xdr:nvSpPr>
        <xdr:cNvPr id="722" name="【公民館】&#10;有形固定資産減価償却率平均値テキスト"/>
        <xdr:cNvSpPr txBox="1"/>
      </xdr:nvSpPr>
      <xdr:spPr>
        <a:xfrm>
          <a:off x="16357600" y="17956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147320</xdr:rowOff>
    </xdr:from>
    <xdr:to>
      <xdr:col>85</xdr:col>
      <xdr:colOff>177800</xdr:colOff>
      <xdr:row>105</xdr:row>
      <xdr:rowOff>77470</xdr:rowOff>
    </xdr:to>
    <xdr:sp macro="" textlink="">
      <xdr:nvSpPr>
        <xdr:cNvPr id="723" name="フローチャート: 判断 722"/>
        <xdr:cNvSpPr/>
      </xdr:nvSpPr>
      <xdr:spPr>
        <a:xfrm>
          <a:off x="16268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153036</xdr:rowOff>
    </xdr:from>
    <xdr:to>
      <xdr:col>81</xdr:col>
      <xdr:colOff>101600</xdr:colOff>
      <xdr:row>105</xdr:row>
      <xdr:rowOff>83186</xdr:rowOff>
    </xdr:to>
    <xdr:sp macro="" textlink="">
      <xdr:nvSpPr>
        <xdr:cNvPr id="724" name="フローチャート: 判断 723"/>
        <xdr:cNvSpPr/>
      </xdr:nvSpPr>
      <xdr:spPr>
        <a:xfrm>
          <a:off x="15430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154939</xdr:rowOff>
    </xdr:from>
    <xdr:to>
      <xdr:col>76</xdr:col>
      <xdr:colOff>165100</xdr:colOff>
      <xdr:row>105</xdr:row>
      <xdr:rowOff>85089</xdr:rowOff>
    </xdr:to>
    <xdr:sp macro="" textlink="">
      <xdr:nvSpPr>
        <xdr:cNvPr id="725" name="フローチャート: 判断 724"/>
        <xdr:cNvSpPr/>
      </xdr:nvSpPr>
      <xdr:spPr>
        <a:xfrm>
          <a:off x="145415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6" name="テキスト ボックス 72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7" name="テキスト ボックス 72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8" name="テキスト ボックス 72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9" name="テキスト ボックス 72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0" name="テキスト ボックス 72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158750</xdr:rowOff>
    </xdr:from>
    <xdr:to>
      <xdr:col>85</xdr:col>
      <xdr:colOff>177800</xdr:colOff>
      <xdr:row>103</xdr:row>
      <xdr:rowOff>88900</xdr:rowOff>
    </xdr:to>
    <xdr:sp macro="" textlink="">
      <xdr:nvSpPr>
        <xdr:cNvPr id="731" name="楕円 730"/>
        <xdr:cNvSpPr/>
      </xdr:nvSpPr>
      <xdr:spPr>
        <a:xfrm>
          <a:off x="16268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10177</xdr:rowOff>
    </xdr:from>
    <xdr:ext cx="405111" cy="259045"/>
    <xdr:sp macro="" textlink="">
      <xdr:nvSpPr>
        <xdr:cNvPr id="732" name="【公民館】&#10;有形固定資産減価償却率該当値テキスト"/>
        <xdr:cNvSpPr txBox="1"/>
      </xdr:nvSpPr>
      <xdr:spPr>
        <a:xfrm>
          <a:off x="16357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8255</xdr:rowOff>
    </xdr:from>
    <xdr:to>
      <xdr:col>81</xdr:col>
      <xdr:colOff>101600</xdr:colOff>
      <xdr:row>103</xdr:row>
      <xdr:rowOff>109855</xdr:rowOff>
    </xdr:to>
    <xdr:sp macro="" textlink="">
      <xdr:nvSpPr>
        <xdr:cNvPr id="733" name="楕円 732"/>
        <xdr:cNvSpPr/>
      </xdr:nvSpPr>
      <xdr:spPr>
        <a:xfrm>
          <a:off x="15430500" y="176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38100</xdr:rowOff>
    </xdr:from>
    <xdr:to>
      <xdr:col>85</xdr:col>
      <xdr:colOff>127000</xdr:colOff>
      <xdr:row>103</xdr:row>
      <xdr:rowOff>59055</xdr:rowOff>
    </xdr:to>
    <xdr:cxnSp macro="">
      <xdr:nvCxnSpPr>
        <xdr:cNvPr id="734" name="直線コネクタ 733"/>
        <xdr:cNvCxnSpPr/>
      </xdr:nvCxnSpPr>
      <xdr:spPr>
        <a:xfrm flipV="1">
          <a:off x="15481300" y="176974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42545</xdr:rowOff>
    </xdr:from>
    <xdr:to>
      <xdr:col>76</xdr:col>
      <xdr:colOff>165100</xdr:colOff>
      <xdr:row>103</xdr:row>
      <xdr:rowOff>144145</xdr:rowOff>
    </xdr:to>
    <xdr:sp macro="" textlink="">
      <xdr:nvSpPr>
        <xdr:cNvPr id="735" name="楕円 734"/>
        <xdr:cNvSpPr/>
      </xdr:nvSpPr>
      <xdr:spPr>
        <a:xfrm>
          <a:off x="14541500" y="17701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59055</xdr:rowOff>
    </xdr:from>
    <xdr:to>
      <xdr:col>81</xdr:col>
      <xdr:colOff>50800</xdr:colOff>
      <xdr:row>103</xdr:row>
      <xdr:rowOff>93345</xdr:rowOff>
    </xdr:to>
    <xdr:cxnSp macro="">
      <xdr:nvCxnSpPr>
        <xdr:cNvPr id="736" name="直線コネクタ 735"/>
        <xdr:cNvCxnSpPr/>
      </xdr:nvCxnSpPr>
      <xdr:spPr>
        <a:xfrm flipV="1">
          <a:off x="14592300" y="1771840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74313</xdr:rowOff>
    </xdr:from>
    <xdr:ext cx="405111" cy="259045"/>
    <xdr:sp macro="" textlink="">
      <xdr:nvSpPr>
        <xdr:cNvPr id="737" name="n_1aveValue【公民館】&#10;有形固定資産減価償却率"/>
        <xdr:cNvSpPr txBox="1"/>
      </xdr:nvSpPr>
      <xdr:spPr>
        <a:xfrm>
          <a:off x="15266044" y="1807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76216</xdr:rowOff>
    </xdr:from>
    <xdr:ext cx="405111" cy="259045"/>
    <xdr:sp macro="" textlink="">
      <xdr:nvSpPr>
        <xdr:cNvPr id="738" name="n_2aveValue【公民館】&#10;有形固定資産減価償却率"/>
        <xdr:cNvSpPr txBox="1"/>
      </xdr:nvSpPr>
      <xdr:spPr>
        <a:xfrm>
          <a:off x="14389744" y="1807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126382</xdr:rowOff>
    </xdr:from>
    <xdr:ext cx="405111" cy="259045"/>
    <xdr:sp macro="" textlink="">
      <xdr:nvSpPr>
        <xdr:cNvPr id="739" name="n_1mainValue【公民館】&#10;有形固定資産減価償却率"/>
        <xdr:cNvSpPr txBox="1"/>
      </xdr:nvSpPr>
      <xdr:spPr>
        <a:xfrm>
          <a:off x="15266044" y="1744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160672</xdr:rowOff>
    </xdr:from>
    <xdr:ext cx="405111" cy="259045"/>
    <xdr:sp macro="" textlink="">
      <xdr:nvSpPr>
        <xdr:cNvPr id="740" name="n_2mainValue【公民館】&#10;有形固定資産減価償却率"/>
        <xdr:cNvSpPr txBox="1"/>
      </xdr:nvSpPr>
      <xdr:spPr>
        <a:xfrm>
          <a:off x="14389744" y="1747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1" name="正方形/長方形 74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2" name="正方形/長方形 74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3" name="正方形/長方形 74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4" name="正方形/長方形 74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5" name="正方形/長方形 74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6" name="正方形/長方形 74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7" name="正方形/長方形 74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8" name="正方形/長方形 74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9" name="テキスト ボックス 74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0" name="直線コネクタ 74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51" name="直線コネクタ 750"/>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52" name="テキスト ボックス 751"/>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53" name="直線コネクタ 752"/>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54" name="テキスト ボックス 753"/>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55" name="直線コネクタ 754"/>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56" name="テキスト ボックス 755"/>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57" name="直線コネクタ 756"/>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58" name="テキスト ボックス 757"/>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59" name="直線コネクタ 758"/>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60" name="テキスト ボックス 759"/>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1" name="直線コネクタ 76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2" name="テキスト ボックス 76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3"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148589</xdr:rowOff>
    </xdr:from>
    <xdr:to>
      <xdr:col>116</xdr:col>
      <xdr:colOff>62864</xdr:colOff>
      <xdr:row>108</xdr:row>
      <xdr:rowOff>45720</xdr:rowOff>
    </xdr:to>
    <xdr:cxnSp macro="">
      <xdr:nvCxnSpPr>
        <xdr:cNvPr id="764" name="直線コネクタ 763"/>
        <xdr:cNvCxnSpPr/>
      </xdr:nvCxnSpPr>
      <xdr:spPr>
        <a:xfrm flipV="1">
          <a:off x="22160864" y="17122139"/>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49547</xdr:rowOff>
    </xdr:from>
    <xdr:ext cx="469744" cy="259045"/>
    <xdr:sp macro="" textlink="">
      <xdr:nvSpPr>
        <xdr:cNvPr id="765" name="【公民館】&#10;一人当たり面積最小値テキスト"/>
        <xdr:cNvSpPr txBox="1"/>
      </xdr:nvSpPr>
      <xdr:spPr>
        <a:xfrm>
          <a:off x="22199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45720</xdr:rowOff>
    </xdr:from>
    <xdr:to>
      <xdr:col>116</xdr:col>
      <xdr:colOff>152400</xdr:colOff>
      <xdr:row>108</xdr:row>
      <xdr:rowOff>45720</xdr:rowOff>
    </xdr:to>
    <xdr:cxnSp macro="">
      <xdr:nvCxnSpPr>
        <xdr:cNvPr id="766" name="直線コネクタ 765"/>
        <xdr:cNvCxnSpPr/>
      </xdr:nvCxnSpPr>
      <xdr:spPr>
        <a:xfrm>
          <a:off x="22072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95266</xdr:rowOff>
    </xdr:from>
    <xdr:ext cx="469744" cy="259045"/>
    <xdr:sp macro="" textlink="">
      <xdr:nvSpPr>
        <xdr:cNvPr id="767" name="【公民館】&#10;一人当たり面積最大値テキスト"/>
        <xdr:cNvSpPr txBox="1"/>
      </xdr:nvSpPr>
      <xdr:spPr>
        <a:xfrm>
          <a:off x="22199600" y="1689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148589</xdr:rowOff>
    </xdr:from>
    <xdr:to>
      <xdr:col>116</xdr:col>
      <xdr:colOff>152400</xdr:colOff>
      <xdr:row>99</xdr:row>
      <xdr:rowOff>148589</xdr:rowOff>
    </xdr:to>
    <xdr:cxnSp macro="">
      <xdr:nvCxnSpPr>
        <xdr:cNvPr id="768" name="直線コネクタ 767"/>
        <xdr:cNvCxnSpPr/>
      </xdr:nvCxnSpPr>
      <xdr:spPr>
        <a:xfrm>
          <a:off x="22072600" y="1712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82566</xdr:rowOff>
    </xdr:from>
    <xdr:ext cx="469744" cy="259045"/>
    <xdr:sp macro="" textlink="">
      <xdr:nvSpPr>
        <xdr:cNvPr id="769" name="【公民館】&#10;一人当たり面積平均値テキスト"/>
        <xdr:cNvSpPr txBox="1"/>
      </xdr:nvSpPr>
      <xdr:spPr>
        <a:xfrm>
          <a:off x="221996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770" name="フローチャート: 判断 769"/>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105411</xdr:rowOff>
    </xdr:from>
    <xdr:to>
      <xdr:col>112</xdr:col>
      <xdr:colOff>38100</xdr:colOff>
      <xdr:row>106</xdr:row>
      <xdr:rowOff>35561</xdr:rowOff>
    </xdr:to>
    <xdr:sp macro="" textlink="">
      <xdr:nvSpPr>
        <xdr:cNvPr id="771" name="フローチャート: 判断 770"/>
        <xdr:cNvSpPr/>
      </xdr:nvSpPr>
      <xdr:spPr>
        <a:xfrm>
          <a:off x="21272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772" name="フローチャート: 判断 771"/>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63500</xdr:rowOff>
    </xdr:from>
    <xdr:to>
      <xdr:col>116</xdr:col>
      <xdr:colOff>114300</xdr:colOff>
      <xdr:row>106</xdr:row>
      <xdr:rowOff>165100</xdr:rowOff>
    </xdr:to>
    <xdr:sp macro="" textlink="">
      <xdr:nvSpPr>
        <xdr:cNvPr id="778" name="楕円 777"/>
        <xdr:cNvSpPr/>
      </xdr:nvSpPr>
      <xdr:spPr>
        <a:xfrm>
          <a:off x="22110700" y="182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41927</xdr:rowOff>
    </xdr:from>
    <xdr:ext cx="469744" cy="259045"/>
    <xdr:sp macro="" textlink="">
      <xdr:nvSpPr>
        <xdr:cNvPr id="779" name="【公民館】&#10;一人当たり面積該当値テキスト"/>
        <xdr:cNvSpPr txBox="1"/>
      </xdr:nvSpPr>
      <xdr:spPr>
        <a:xfrm>
          <a:off x="22199600"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25400</xdr:rowOff>
    </xdr:from>
    <xdr:to>
      <xdr:col>112</xdr:col>
      <xdr:colOff>38100</xdr:colOff>
      <xdr:row>104</xdr:row>
      <xdr:rowOff>127000</xdr:rowOff>
    </xdr:to>
    <xdr:sp macro="" textlink="">
      <xdr:nvSpPr>
        <xdr:cNvPr id="780" name="楕円 779"/>
        <xdr:cNvSpPr/>
      </xdr:nvSpPr>
      <xdr:spPr>
        <a:xfrm>
          <a:off x="21272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76200</xdr:rowOff>
    </xdr:from>
    <xdr:to>
      <xdr:col>116</xdr:col>
      <xdr:colOff>63500</xdr:colOff>
      <xdr:row>106</xdr:row>
      <xdr:rowOff>114300</xdr:rowOff>
    </xdr:to>
    <xdr:cxnSp macro="">
      <xdr:nvCxnSpPr>
        <xdr:cNvPr id="781" name="直線コネクタ 780"/>
        <xdr:cNvCxnSpPr/>
      </xdr:nvCxnSpPr>
      <xdr:spPr>
        <a:xfrm>
          <a:off x="21323300" y="17907000"/>
          <a:ext cx="8382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33020</xdr:rowOff>
    </xdr:from>
    <xdr:to>
      <xdr:col>107</xdr:col>
      <xdr:colOff>101600</xdr:colOff>
      <xdr:row>104</xdr:row>
      <xdr:rowOff>134620</xdr:rowOff>
    </xdr:to>
    <xdr:sp macro="" textlink="">
      <xdr:nvSpPr>
        <xdr:cNvPr id="782" name="楕円 781"/>
        <xdr:cNvSpPr/>
      </xdr:nvSpPr>
      <xdr:spPr>
        <a:xfrm>
          <a:off x="20383500" y="1786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76200</xdr:rowOff>
    </xdr:from>
    <xdr:to>
      <xdr:col>111</xdr:col>
      <xdr:colOff>177800</xdr:colOff>
      <xdr:row>104</xdr:row>
      <xdr:rowOff>83820</xdr:rowOff>
    </xdr:to>
    <xdr:cxnSp macro="">
      <xdr:nvCxnSpPr>
        <xdr:cNvPr id="783" name="直線コネクタ 782"/>
        <xdr:cNvCxnSpPr/>
      </xdr:nvCxnSpPr>
      <xdr:spPr>
        <a:xfrm flipV="1">
          <a:off x="20434300" y="179070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26688</xdr:rowOff>
    </xdr:from>
    <xdr:ext cx="469744" cy="259045"/>
    <xdr:sp macro="" textlink="">
      <xdr:nvSpPr>
        <xdr:cNvPr id="784" name="n_1aveValue【公民館】&#10;一人当たり面積"/>
        <xdr:cNvSpPr txBox="1"/>
      </xdr:nvSpPr>
      <xdr:spPr>
        <a:xfrm>
          <a:off x="210757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95266</xdr:rowOff>
    </xdr:from>
    <xdr:ext cx="469744" cy="259045"/>
    <xdr:sp macro="" textlink="">
      <xdr:nvSpPr>
        <xdr:cNvPr id="785" name="n_2aveValue【公民館】&#10;一人当たり面積"/>
        <xdr:cNvSpPr txBox="1"/>
      </xdr:nvSpPr>
      <xdr:spPr>
        <a:xfrm>
          <a:off x="20199427" y="18268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143527</xdr:rowOff>
    </xdr:from>
    <xdr:ext cx="469744" cy="259045"/>
    <xdr:sp macro="" textlink="">
      <xdr:nvSpPr>
        <xdr:cNvPr id="786" name="n_1mainValue【公民館】&#10;一人当たり面積"/>
        <xdr:cNvSpPr txBox="1"/>
      </xdr:nvSpPr>
      <xdr:spPr>
        <a:xfrm>
          <a:off x="21075727" y="1763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151147</xdr:rowOff>
    </xdr:from>
    <xdr:ext cx="469744" cy="259045"/>
    <xdr:sp macro="" textlink="">
      <xdr:nvSpPr>
        <xdr:cNvPr id="787" name="n_2mainValue【公民館】&#10;一人当たり面積"/>
        <xdr:cNvSpPr txBox="1"/>
      </xdr:nvSpPr>
      <xdr:spPr>
        <a:xfrm>
          <a:off x="20199427" y="1763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8" name="正方形/長方形 78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9" name="正方形/長方形 78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0" name="テキスト ボックス 78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本市は全体として施設の老朽化が進んでおり、有形固定資産減価償却率は全国平均及び類似団体と比較すると高い傾向にある一方、一人当たりの面積等は平均的な数値以下となっている。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学校施設、公営住宅、公民館、図書館であり、特に低くなっている施設は、認定こども園・幼稚園・保育所、保健センター・保健所、庁舎である。</a:t>
          </a:r>
        </a:p>
        <a:p>
          <a:r>
            <a:rPr kumimoji="1" lang="ja-JP" altLang="en-US" sz="1300">
              <a:latin typeface="ＭＳ Ｐゴシック" panose="020B0600070205080204" pitchFamily="50" charset="-128"/>
              <a:ea typeface="ＭＳ Ｐゴシック" panose="020B0600070205080204" pitchFamily="50" charset="-128"/>
            </a:rPr>
            <a:t>学校施設については、施設の老朽化が進んでおり、</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年度より建物の大規模改造や長寿命化改良事業に取組んでいるものの施設数が多いため、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公営住宅については、老朽化した西口住宅の建替や城山住宅の解体に取組んでいるものの、全体として老朽化が進んでいるため、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70.2%</a:t>
          </a:r>
          <a:r>
            <a:rPr kumimoji="1" lang="ja-JP" altLang="en-US" sz="1300">
              <a:latin typeface="ＭＳ Ｐゴシック" panose="020B0600070205080204" pitchFamily="50" charset="-128"/>
              <a:ea typeface="ＭＳ Ｐゴシック" panose="020B0600070205080204" pitchFamily="50" charset="-128"/>
            </a:rPr>
            <a:t>と類似団体平均と比較して</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ポイント上回っており類似団体内では</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公民館については、施設の老朽化が進んでおり、施設保全計画に基づき羽根井地区市民館の予防保全等に取組んでいるものの施設数が多いため、</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年度末時点で有形固定資産減価償却率が</a:t>
          </a:r>
          <a:r>
            <a:rPr kumimoji="1" lang="en-US" altLang="ja-JP" sz="1300">
              <a:latin typeface="ＭＳ Ｐゴシック" panose="020B0600070205080204" pitchFamily="50" charset="-128"/>
              <a:ea typeface="ＭＳ Ｐゴシック" panose="020B0600070205080204" pitchFamily="50" charset="-128"/>
            </a:rPr>
            <a:t>71.0%</a:t>
          </a:r>
          <a:r>
            <a:rPr kumimoji="1" lang="ja-JP" altLang="en-US" sz="1300">
              <a:latin typeface="ＭＳ Ｐゴシック" panose="020B0600070205080204" pitchFamily="50" charset="-128"/>
              <a:ea typeface="ＭＳ Ｐゴシック" panose="020B0600070205080204" pitchFamily="50" charset="-128"/>
            </a:rPr>
            <a:t>と全国平均を大きく上回り、類似団体内でも</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愛知県豊橋市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377,561
361,757
261.86
126,088,369
121,913,449
4,042,617
71,776,127
96,207,575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46.6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121920</xdr:rowOff>
    </xdr:from>
    <xdr:to>
      <xdr:col>24</xdr:col>
      <xdr:colOff>62865</xdr:colOff>
      <xdr:row>41</xdr:row>
      <xdr:rowOff>100965</xdr:rowOff>
    </xdr:to>
    <xdr:cxnSp macro="">
      <xdr:nvCxnSpPr>
        <xdr:cNvPr id="55" name="直線コネクタ 54"/>
        <xdr:cNvCxnSpPr/>
      </xdr:nvCxnSpPr>
      <xdr:spPr>
        <a:xfrm flipV="1">
          <a:off x="4634865" y="5608320"/>
          <a:ext cx="0" cy="1522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104792</xdr:rowOff>
    </xdr:from>
    <xdr:ext cx="340478" cy="259045"/>
    <xdr:sp macro="" textlink="">
      <xdr:nvSpPr>
        <xdr:cNvPr id="56" name="【図書館】&#10;有形固定資産減価償却率最小値テキスト"/>
        <xdr:cNvSpPr txBox="1"/>
      </xdr:nvSpPr>
      <xdr:spPr>
        <a:xfrm>
          <a:off x="4673600" y="713424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100965</xdr:rowOff>
    </xdr:from>
    <xdr:to>
      <xdr:col>24</xdr:col>
      <xdr:colOff>152400</xdr:colOff>
      <xdr:row>41</xdr:row>
      <xdr:rowOff>100965</xdr:rowOff>
    </xdr:to>
    <xdr:cxnSp macro="">
      <xdr:nvCxnSpPr>
        <xdr:cNvPr id="57" name="直線コネクタ 56"/>
        <xdr:cNvCxnSpPr/>
      </xdr:nvCxnSpPr>
      <xdr:spPr>
        <a:xfrm>
          <a:off x="4546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68597</xdr:rowOff>
    </xdr:from>
    <xdr:ext cx="405111" cy="259045"/>
    <xdr:sp macro="" textlink="">
      <xdr:nvSpPr>
        <xdr:cNvPr id="58" name="【図書館】&#10;有形固定資産減価償却率最大値テキスト"/>
        <xdr:cNvSpPr txBox="1"/>
      </xdr:nvSpPr>
      <xdr:spPr>
        <a:xfrm>
          <a:off x="4673600" y="538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121920</xdr:rowOff>
    </xdr:from>
    <xdr:to>
      <xdr:col>24</xdr:col>
      <xdr:colOff>152400</xdr:colOff>
      <xdr:row>32</xdr:row>
      <xdr:rowOff>121920</xdr:rowOff>
    </xdr:to>
    <xdr:cxnSp macro="">
      <xdr:nvCxnSpPr>
        <xdr:cNvPr id="59" name="直線コネクタ 58"/>
        <xdr:cNvCxnSpPr/>
      </xdr:nvCxnSpPr>
      <xdr:spPr>
        <a:xfrm>
          <a:off x="4546600" y="560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30497</xdr:rowOff>
    </xdr:from>
    <xdr:ext cx="405111" cy="259045"/>
    <xdr:sp macro="" textlink="">
      <xdr:nvSpPr>
        <xdr:cNvPr id="60" name="【図書館】&#10;有形固定資産減価償却率平均値テキスト"/>
        <xdr:cNvSpPr txBox="1"/>
      </xdr:nvSpPr>
      <xdr:spPr>
        <a:xfrm>
          <a:off x="4673600" y="6374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52070</xdr:rowOff>
    </xdr:from>
    <xdr:to>
      <xdr:col>24</xdr:col>
      <xdr:colOff>114300</xdr:colOff>
      <xdr:row>37</xdr:row>
      <xdr:rowOff>153670</xdr:rowOff>
    </xdr:to>
    <xdr:sp macro="" textlink="">
      <xdr:nvSpPr>
        <xdr:cNvPr id="61" name="フローチャート: 判断 60"/>
        <xdr:cNvSpPr/>
      </xdr:nvSpPr>
      <xdr:spPr>
        <a:xfrm>
          <a:off x="45847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25400</xdr:rowOff>
    </xdr:from>
    <xdr:to>
      <xdr:col>20</xdr:col>
      <xdr:colOff>38100</xdr:colOff>
      <xdr:row>37</xdr:row>
      <xdr:rowOff>127000</xdr:rowOff>
    </xdr:to>
    <xdr:sp macro="" textlink="">
      <xdr:nvSpPr>
        <xdr:cNvPr id="62" name="フローチャート: 判断 61"/>
        <xdr:cNvSpPr/>
      </xdr:nvSpPr>
      <xdr:spPr>
        <a:xfrm>
          <a:off x="3746500" y="636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166370</xdr:rowOff>
    </xdr:from>
    <xdr:to>
      <xdr:col>15</xdr:col>
      <xdr:colOff>101600</xdr:colOff>
      <xdr:row>37</xdr:row>
      <xdr:rowOff>96520</xdr:rowOff>
    </xdr:to>
    <xdr:sp macro="" textlink="">
      <xdr:nvSpPr>
        <xdr:cNvPr id="63" name="フローチャート: 判断 62"/>
        <xdr:cNvSpPr/>
      </xdr:nvSpPr>
      <xdr:spPr>
        <a:xfrm>
          <a:off x="2857500" y="633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143510</xdr:rowOff>
    </xdr:from>
    <xdr:to>
      <xdr:col>24</xdr:col>
      <xdr:colOff>114300</xdr:colOff>
      <xdr:row>35</xdr:row>
      <xdr:rowOff>73660</xdr:rowOff>
    </xdr:to>
    <xdr:sp macro="" textlink="">
      <xdr:nvSpPr>
        <xdr:cNvPr id="69" name="楕円 68"/>
        <xdr:cNvSpPr/>
      </xdr:nvSpPr>
      <xdr:spPr>
        <a:xfrm>
          <a:off x="4584700" y="597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166387</xdr:rowOff>
    </xdr:from>
    <xdr:ext cx="405111" cy="259045"/>
    <xdr:sp macro="" textlink="">
      <xdr:nvSpPr>
        <xdr:cNvPr id="70" name="【図書館】&#10;有形固定資産減価償却率該当値テキスト"/>
        <xdr:cNvSpPr txBox="1"/>
      </xdr:nvSpPr>
      <xdr:spPr>
        <a:xfrm>
          <a:off x="4673600"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8255</xdr:rowOff>
    </xdr:from>
    <xdr:to>
      <xdr:col>20</xdr:col>
      <xdr:colOff>38100</xdr:colOff>
      <xdr:row>35</xdr:row>
      <xdr:rowOff>109855</xdr:rowOff>
    </xdr:to>
    <xdr:sp macro="" textlink="">
      <xdr:nvSpPr>
        <xdr:cNvPr id="71" name="楕円 70"/>
        <xdr:cNvSpPr/>
      </xdr:nvSpPr>
      <xdr:spPr>
        <a:xfrm>
          <a:off x="3746500" y="600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22860</xdr:rowOff>
    </xdr:from>
    <xdr:to>
      <xdr:col>24</xdr:col>
      <xdr:colOff>63500</xdr:colOff>
      <xdr:row>35</xdr:row>
      <xdr:rowOff>59055</xdr:rowOff>
    </xdr:to>
    <xdr:cxnSp macro="">
      <xdr:nvCxnSpPr>
        <xdr:cNvPr id="72" name="直線コネクタ 71"/>
        <xdr:cNvCxnSpPr/>
      </xdr:nvCxnSpPr>
      <xdr:spPr>
        <a:xfrm flipV="1">
          <a:off x="3797300" y="6023610"/>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46355</xdr:rowOff>
    </xdr:from>
    <xdr:to>
      <xdr:col>15</xdr:col>
      <xdr:colOff>101600</xdr:colOff>
      <xdr:row>35</xdr:row>
      <xdr:rowOff>147955</xdr:rowOff>
    </xdr:to>
    <xdr:sp macro="" textlink="">
      <xdr:nvSpPr>
        <xdr:cNvPr id="73" name="楕円 72"/>
        <xdr:cNvSpPr/>
      </xdr:nvSpPr>
      <xdr:spPr>
        <a:xfrm>
          <a:off x="2857500" y="6047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59055</xdr:rowOff>
    </xdr:from>
    <xdr:to>
      <xdr:col>19</xdr:col>
      <xdr:colOff>177800</xdr:colOff>
      <xdr:row>35</xdr:row>
      <xdr:rowOff>97155</xdr:rowOff>
    </xdr:to>
    <xdr:cxnSp macro="">
      <xdr:nvCxnSpPr>
        <xdr:cNvPr id="74" name="直線コネクタ 73"/>
        <xdr:cNvCxnSpPr/>
      </xdr:nvCxnSpPr>
      <xdr:spPr>
        <a:xfrm flipV="1">
          <a:off x="2908300" y="605980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118127</xdr:rowOff>
    </xdr:from>
    <xdr:ext cx="405111" cy="259045"/>
    <xdr:sp macro="" textlink="">
      <xdr:nvSpPr>
        <xdr:cNvPr id="75" name="n_1aveValue【図書館】&#10;有形固定資産減価償却率"/>
        <xdr:cNvSpPr txBox="1"/>
      </xdr:nvSpPr>
      <xdr:spPr>
        <a:xfrm>
          <a:off x="3582044" y="646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87647</xdr:rowOff>
    </xdr:from>
    <xdr:ext cx="405111" cy="259045"/>
    <xdr:sp macro="" textlink="">
      <xdr:nvSpPr>
        <xdr:cNvPr id="76" name="n_2aveValue【図書館】&#10;有形固定資産減価償却率"/>
        <xdr:cNvSpPr txBox="1"/>
      </xdr:nvSpPr>
      <xdr:spPr>
        <a:xfrm>
          <a:off x="2705744" y="6431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126382</xdr:rowOff>
    </xdr:from>
    <xdr:ext cx="405111" cy="259045"/>
    <xdr:sp macro="" textlink="">
      <xdr:nvSpPr>
        <xdr:cNvPr id="77" name="n_1mainValue【図書館】&#10;有形固定資産減価償却率"/>
        <xdr:cNvSpPr txBox="1"/>
      </xdr:nvSpPr>
      <xdr:spPr>
        <a:xfrm>
          <a:off x="3582044" y="578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164482</xdr:rowOff>
    </xdr:from>
    <xdr:ext cx="405111" cy="259045"/>
    <xdr:sp macro="" textlink="">
      <xdr:nvSpPr>
        <xdr:cNvPr id="78" name="n_2mainValue【図書館】&#10;有形固定資産減価償却率"/>
        <xdr:cNvSpPr txBox="1"/>
      </xdr:nvSpPr>
      <xdr:spPr>
        <a:xfrm>
          <a:off x="2705744" y="582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9" name="正方形/長方形 78"/>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0" name="正方形/長方形 79"/>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1" name="正方形/長方形 80"/>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2" name="正方形/長方形 81"/>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3" name="正方形/長方形 82"/>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4" name="正方形/長方形 83"/>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5" name="正方形/長方形 84"/>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6" name="正方形/長方形 85"/>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7" name="テキスト ボックス 86"/>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8" name="直線コネクタ 87"/>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9" name="直線コネクタ 88"/>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0" name="テキスト ボックス 89"/>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1" name="直線コネクタ 90"/>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2" name="テキスト ボックス 91"/>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3" name="直線コネクタ 92"/>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4" name="テキスト ボックス 93"/>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5" name="直線コネクタ 94"/>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6" name="テキスト ボックス 95"/>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7" name="直線コネクタ 96"/>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8" name="テキスト ボックス 97"/>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9" name="直線コネクタ 98"/>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0" name="テキスト ボックス 99"/>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1" name="直線コネクタ 10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2" name="テキスト ボックス 10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141514</xdr:rowOff>
    </xdr:from>
    <xdr:to>
      <xdr:col>54</xdr:col>
      <xdr:colOff>189865</xdr:colOff>
      <xdr:row>41</xdr:row>
      <xdr:rowOff>68035</xdr:rowOff>
    </xdr:to>
    <xdr:cxnSp macro="">
      <xdr:nvCxnSpPr>
        <xdr:cNvPr id="104" name="直線コネクタ 103"/>
        <xdr:cNvCxnSpPr/>
      </xdr:nvCxnSpPr>
      <xdr:spPr>
        <a:xfrm flipV="1">
          <a:off x="10476865" y="5627914"/>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71862</xdr:rowOff>
    </xdr:from>
    <xdr:ext cx="469744" cy="259045"/>
    <xdr:sp macro="" textlink="">
      <xdr:nvSpPr>
        <xdr:cNvPr id="105" name="【図書館】&#10;一人当たり面積最小値テキスト"/>
        <xdr:cNvSpPr txBox="1"/>
      </xdr:nvSpPr>
      <xdr:spPr>
        <a:xfrm>
          <a:off x="10515600" y="7101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68035</xdr:rowOff>
    </xdr:from>
    <xdr:to>
      <xdr:col>55</xdr:col>
      <xdr:colOff>88900</xdr:colOff>
      <xdr:row>41</xdr:row>
      <xdr:rowOff>68035</xdr:rowOff>
    </xdr:to>
    <xdr:cxnSp macro="">
      <xdr:nvCxnSpPr>
        <xdr:cNvPr id="106" name="直線コネクタ 105"/>
        <xdr:cNvCxnSpPr/>
      </xdr:nvCxnSpPr>
      <xdr:spPr>
        <a:xfrm>
          <a:off x="10388600" y="709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88191</xdr:rowOff>
    </xdr:from>
    <xdr:ext cx="469744" cy="259045"/>
    <xdr:sp macro="" textlink="">
      <xdr:nvSpPr>
        <xdr:cNvPr id="107" name="【図書館】&#10;一人当たり面積最大値テキスト"/>
        <xdr:cNvSpPr txBox="1"/>
      </xdr:nvSpPr>
      <xdr:spPr>
        <a:xfrm>
          <a:off x="10515600" y="540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141514</xdr:rowOff>
    </xdr:from>
    <xdr:to>
      <xdr:col>55</xdr:col>
      <xdr:colOff>88900</xdr:colOff>
      <xdr:row>32</xdr:row>
      <xdr:rowOff>141514</xdr:rowOff>
    </xdr:to>
    <xdr:cxnSp macro="">
      <xdr:nvCxnSpPr>
        <xdr:cNvPr id="108" name="直線コネクタ 107"/>
        <xdr:cNvCxnSpPr/>
      </xdr:nvCxnSpPr>
      <xdr:spPr>
        <a:xfrm>
          <a:off x="10388600" y="562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105427</xdr:rowOff>
    </xdr:from>
    <xdr:ext cx="469744" cy="259045"/>
    <xdr:sp macro="" textlink="">
      <xdr:nvSpPr>
        <xdr:cNvPr id="109" name="【図書館】&#10;一人当たり面積平均値テキスト"/>
        <xdr:cNvSpPr txBox="1"/>
      </xdr:nvSpPr>
      <xdr:spPr>
        <a:xfrm>
          <a:off x="10515600" y="6277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0" name="フローチャート: 判断 109"/>
        <xdr:cNvSpPr/>
      </xdr:nvSpPr>
      <xdr:spPr>
        <a:xfrm>
          <a:off x="10426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115207</xdr:rowOff>
    </xdr:from>
    <xdr:to>
      <xdr:col>50</xdr:col>
      <xdr:colOff>165100</xdr:colOff>
      <xdr:row>38</xdr:row>
      <xdr:rowOff>45357</xdr:rowOff>
    </xdr:to>
    <xdr:sp macro="" textlink="">
      <xdr:nvSpPr>
        <xdr:cNvPr id="111" name="フローチャート: 判断 110"/>
        <xdr:cNvSpPr/>
      </xdr:nvSpPr>
      <xdr:spPr>
        <a:xfrm>
          <a:off x="9588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115207</xdr:rowOff>
    </xdr:from>
    <xdr:to>
      <xdr:col>46</xdr:col>
      <xdr:colOff>38100</xdr:colOff>
      <xdr:row>38</xdr:row>
      <xdr:rowOff>45357</xdr:rowOff>
    </xdr:to>
    <xdr:sp macro="" textlink="">
      <xdr:nvSpPr>
        <xdr:cNvPr id="112" name="フローチャート: 判断 111"/>
        <xdr:cNvSpPr/>
      </xdr:nvSpPr>
      <xdr:spPr>
        <a:xfrm>
          <a:off x="8699500" y="645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107043</xdr:rowOff>
    </xdr:from>
    <xdr:to>
      <xdr:col>55</xdr:col>
      <xdr:colOff>50800</xdr:colOff>
      <xdr:row>39</xdr:row>
      <xdr:rowOff>37193</xdr:rowOff>
    </xdr:to>
    <xdr:sp macro="" textlink="">
      <xdr:nvSpPr>
        <xdr:cNvPr id="118" name="楕円 117"/>
        <xdr:cNvSpPr/>
      </xdr:nvSpPr>
      <xdr:spPr>
        <a:xfrm>
          <a:off x="104267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85470</xdr:rowOff>
    </xdr:from>
    <xdr:ext cx="469744" cy="259045"/>
    <xdr:sp macro="" textlink="">
      <xdr:nvSpPr>
        <xdr:cNvPr id="119" name="【図書館】&#10;一人当たり面積該当値テキスト"/>
        <xdr:cNvSpPr txBox="1"/>
      </xdr:nvSpPr>
      <xdr:spPr>
        <a:xfrm>
          <a:off x="10515600" y="660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74385</xdr:rowOff>
    </xdr:from>
    <xdr:to>
      <xdr:col>50</xdr:col>
      <xdr:colOff>165100</xdr:colOff>
      <xdr:row>39</xdr:row>
      <xdr:rowOff>4535</xdr:rowOff>
    </xdr:to>
    <xdr:sp macro="" textlink="">
      <xdr:nvSpPr>
        <xdr:cNvPr id="120" name="楕円 119"/>
        <xdr:cNvSpPr/>
      </xdr:nvSpPr>
      <xdr:spPr>
        <a:xfrm>
          <a:off x="9588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125185</xdr:rowOff>
    </xdr:from>
    <xdr:to>
      <xdr:col>55</xdr:col>
      <xdr:colOff>0</xdr:colOff>
      <xdr:row>38</xdr:row>
      <xdr:rowOff>157843</xdr:rowOff>
    </xdr:to>
    <xdr:cxnSp macro="">
      <xdr:nvCxnSpPr>
        <xdr:cNvPr id="121" name="直線コネクタ 120"/>
        <xdr:cNvCxnSpPr/>
      </xdr:nvCxnSpPr>
      <xdr:spPr>
        <a:xfrm>
          <a:off x="9639300" y="66402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74385</xdr:rowOff>
    </xdr:from>
    <xdr:to>
      <xdr:col>46</xdr:col>
      <xdr:colOff>38100</xdr:colOff>
      <xdr:row>39</xdr:row>
      <xdr:rowOff>4535</xdr:rowOff>
    </xdr:to>
    <xdr:sp macro="" textlink="">
      <xdr:nvSpPr>
        <xdr:cNvPr id="122" name="楕円 121"/>
        <xdr:cNvSpPr/>
      </xdr:nvSpPr>
      <xdr:spPr>
        <a:xfrm>
          <a:off x="8699500" y="658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125185</xdr:rowOff>
    </xdr:from>
    <xdr:to>
      <xdr:col>50</xdr:col>
      <xdr:colOff>114300</xdr:colOff>
      <xdr:row>38</xdr:row>
      <xdr:rowOff>125185</xdr:rowOff>
    </xdr:to>
    <xdr:cxnSp macro="">
      <xdr:nvCxnSpPr>
        <xdr:cNvPr id="123" name="直線コネクタ 122"/>
        <xdr:cNvCxnSpPr/>
      </xdr:nvCxnSpPr>
      <xdr:spPr>
        <a:xfrm>
          <a:off x="8750300" y="66402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36</xdr:row>
      <xdr:rowOff>61884</xdr:rowOff>
    </xdr:from>
    <xdr:ext cx="469744" cy="259045"/>
    <xdr:sp macro="" textlink="">
      <xdr:nvSpPr>
        <xdr:cNvPr id="124" name="n_1aveValue【図書館】&#10;一人当たり面積"/>
        <xdr:cNvSpPr txBox="1"/>
      </xdr:nvSpPr>
      <xdr:spPr>
        <a:xfrm>
          <a:off x="93917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61884</xdr:rowOff>
    </xdr:from>
    <xdr:ext cx="469744" cy="259045"/>
    <xdr:sp macro="" textlink="">
      <xdr:nvSpPr>
        <xdr:cNvPr id="125" name="n_2aveValue【図書館】&#10;一人当たり面積"/>
        <xdr:cNvSpPr txBox="1"/>
      </xdr:nvSpPr>
      <xdr:spPr>
        <a:xfrm>
          <a:off x="8515427" y="623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167112</xdr:rowOff>
    </xdr:from>
    <xdr:ext cx="469744" cy="259045"/>
    <xdr:sp macro="" textlink="">
      <xdr:nvSpPr>
        <xdr:cNvPr id="126" name="n_1mainValue【図書館】&#10;一人当たり面積"/>
        <xdr:cNvSpPr txBox="1"/>
      </xdr:nvSpPr>
      <xdr:spPr>
        <a:xfrm>
          <a:off x="93917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167112</xdr:rowOff>
    </xdr:from>
    <xdr:ext cx="469744" cy="259045"/>
    <xdr:sp macro="" textlink="">
      <xdr:nvSpPr>
        <xdr:cNvPr id="127" name="n_2mainValue【図書館】&#10;一人当たり面積"/>
        <xdr:cNvSpPr txBox="1"/>
      </xdr:nvSpPr>
      <xdr:spPr>
        <a:xfrm>
          <a:off x="8515427" y="668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8" name="正方形/長方形 12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9" name="正方形/長方形 12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0" name="正方形/長方形 12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1" name="正方形/長方形 13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2" name="正方形/長方形 13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3" name="正方形/長方形 13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4" name="正方形/長方形 13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5" name="正方形/長方形 13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6" name="テキスト ボックス 13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7" name="直線コネクタ 13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8" name="テキスト ボックス 13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9" name="直線コネクタ 13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0" name="テキスト ボックス 13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1" name="直線コネクタ 14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2" name="テキスト ボックス 14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3" name="直線コネクタ 14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4" name="テキスト ボックス 14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5" name="直線コネクタ 14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46" name="テキスト ボックス 145"/>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7" name="直線コネクタ 14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8" name="テキスト ボックス 14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155448</xdr:rowOff>
    </xdr:from>
    <xdr:to>
      <xdr:col>24</xdr:col>
      <xdr:colOff>62865</xdr:colOff>
      <xdr:row>63</xdr:row>
      <xdr:rowOff>144018</xdr:rowOff>
    </xdr:to>
    <xdr:cxnSp macro="">
      <xdr:nvCxnSpPr>
        <xdr:cNvPr id="150" name="直線コネクタ 149"/>
        <xdr:cNvCxnSpPr/>
      </xdr:nvCxnSpPr>
      <xdr:spPr>
        <a:xfrm flipV="1">
          <a:off x="4634865" y="9756648"/>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147845</xdr:rowOff>
    </xdr:from>
    <xdr:ext cx="405111" cy="259045"/>
    <xdr:sp macro="" textlink="">
      <xdr:nvSpPr>
        <xdr:cNvPr id="151" name="【体育館・プール】&#10;有形固定資産減価償却率最小値テキスト"/>
        <xdr:cNvSpPr txBox="1"/>
      </xdr:nvSpPr>
      <xdr:spPr>
        <a:xfrm>
          <a:off x="4673600" y="10949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144018</xdr:rowOff>
    </xdr:from>
    <xdr:to>
      <xdr:col>24</xdr:col>
      <xdr:colOff>152400</xdr:colOff>
      <xdr:row>63</xdr:row>
      <xdr:rowOff>144018</xdr:rowOff>
    </xdr:to>
    <xdr:cxnSp macro="">
      <xdr:nvCxnSpPr>
        <xdr:cNvPr id="152" name="直線コネクタ 151"/>
        <xdr:cNvCxnSpPr/>
      </xdr:nvCxnSpPr>
      <xdr:spPr>
        <a:xfrm>
          <a:off x="4546600" y="1094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102125</xdr:rowOff>
    </xdr:from>
    <xdr:ext cx="405111" cy="259045"/>
    <xdr:sp macro="" textlink="">
      <xdr:nvSpPr>
        <xdr:cNvPr id="153" name="【体育館・プール】&#10;有形固定資産減価償却率最大値テキスト"/>
        <xdr:cNvSpPr txBox="1"/>
      </xdr:nvSpPr>
      <xdr:spPr>
        <a:xfrm>
          <a:off x="4673600" y="9531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155448</xdr:rowOff>
    </xdr:from>
    <xdr:to>
      <xdr:col>24</xdr:col>
      <xdr:colOff>152400</xdr:colOff>
      <xdr:row>56</xdr:row>
      <xdr:rowOff>155448</xdr:rowOff>
    </xdr:to>
    <xdr:cxnSp macro="">
      <xdr:nvCxnSpPr>
        <xdr:cNvPr id="154" name="直線コネクタ 153"/>
        <xdr:cNvCxnSpPr/>
      </xdr:nvCxnSpPr>
      <xdr:spPr>
        <a:xfrm>
          <a:off x="4546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149369</xdr:rowOff>
    </xdr:from>
    <xdr:ext cx="405111" cy="259045"/>
    <xdr:sp macro="" textlink="">
      <xdr:nvSpPr>
        <xdr:cNvPr id="155" name="【体育館・プール】&#10;有形固定資産減価償却率平均値テキスト"/>
        <xdr:cNvSpPr txBox="1"/>
      </xdr:nvSpPr>
      <xdr:spPr>
        <a:xfrm>
          <a:off x="4673600" y="1026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170942</xdr:rowOff>
    </xdr:from>
    <xdr:to>
      <xdr:col>24</xdr:col>
      <xdr:colOff>114300</xdr:colOff>
      <xdr:row>60</xdr:row>
      <xdr:rowOff>101092</xdr:rowOff>
    </xdr:to>
    <xdr:sp macro="" textlink="">
      <xdr:nvSpPr>
        <xdr:cNvPr id="156" name="フローチャート: 判断 155"/>
        <xdr:cNvSpPr/>
      </xdr:nvSpPr>
      <xdr:spPr>
        <a:xfrm>
          <a:off x="4584700" y="1028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118364</xdr:rowOff>
    </xdr:from>
    <xdr:to>
      <xdr:col>20</xdr:col>
      <xdr:colOff>38100</xdr:colOff>
      <xdr:row>60</xdr:row>
      <xdr:rowOff>48514</xdr:rowOff>
    </xdr:to>
    <xdr:sp macro="" textlink="">
      <xdr:nvSpPr>
        <xdr:cNvPr id="157" name="フローチャート: 判断 156"/>
        <xdr:cNvSpPr/>
      </xdr:nvSpPr>
      <xdr:spPr>
        <a:xfrm>
          <a:off x="3746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72644</xdr:rowOff>
    </xdr:from>
    <xdr:to>
      <xdr:col>15</xdr:col>
      <xdr:colOff>101600</xdr:colOff>
      <xdr:row>60</xdr:row>
      <xdr:rowOff>2794</xdr:rowOff>
    </xdr:to>
    <xdr:sp macro="" textlink="">
      <xdr:nvSpPr>
        <xdr:cNvPr id="158" name="フローチャート: 判断 157"/>
        <xdr:cNvSpPr/>
      </xdr:nvSpPr>
      <xdr:spPr>
        <a:xfrm>
          <a:off x="2857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9" name="テキスト ボックス 15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0" name="テキスト ボックス 15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1" name="テキスト ボックス 16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2" name="テキスト ボックス 16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3" name="テキスト ボックス 16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79502</xdr:rowOff>
    </xdr:from>
    <xdr:to>
      <xdr:col>24</xdr:col>
      <xdr:colOff>114300</xdr:colOff>
      <xdr:row>60</xdr:row>
      <xdr:rowOff>9652</xdr:rowOff>
    </xdr:to>
    <xdr:sp macro="" textlink="">
      <xdr:nvSpPr>
        <xdr:cNvPr id="164" name="楕円 163"/>
        <xdr:cNvSpPr/>
      </xdr:nvSpPr>
      <xdr:spPr>
        <a:xfrm>
          <a:off x="4584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102379</xdr:rowOff>
    </xdr:from>
    <xdr:ext cx="405111" cy="259045"/>
    <xdr:sp macro="" textlink="">
      <xdr:nvSpPr>
        <xdr:cNvPr id="165" name="【体育館・プール】&#10;有形固定資産減価償却率該当値テキスト"/>
        <xdr:cNvSpPr txBox="1"/>
      </xdr:nvSpPr>
      <xdr:spPr>
        <a:xfrm>
          <a:off x="4673600" y="10046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134366</xdr:rowOff>
    </xdr:from>
    <xdr:to>
      <xdr:col>20</xdr:col>
      <xdr:colOff>38100</xdr:colOff>
      <xdr:row>60</xdr:row>
      <xdr:rowOff>64516</xdr:rowOff>
    </xdr:to>
    <xdr:sp macro="" textlink="">
      <xdr:nvSpPr>
        <xdr:cNvPr id="166" name="楕円 165"/>
        <xdr:cNvSpPr/>
      </xdr:nvSpPr>
      <xdr:spPr>
        <a:xfrm>
          <a:off x="3746500" y="1024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130302</xdr:rowOff>
    </xdr:from>
    <xdr:to>
      <xdr:col>24</xdr:col>
      <xdr:colOff>63500</xdr:colOff>
      <xdr:row>60</xdr:row>
      <xdr:rowOff>13716</xdr:rowOff>
    </xdr:to>
    <xdr:cxnSp macro="">
      <xdr:nvCxnSpPr>
        <xdr:cNvPr id="167" name="直線コネクタ 166"/>
        <xdr:cNvCxnSpPr/>
      </xdr:nvCxnSpPr>
      <xdr:spPr>
        <a:xfrm flipV="1">
          <a:off x="3797300" y="1024585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15494</xdr:rowOff>
    </xdr:from>
    <xdr:to>
      <xdr:col>15</xdr:col>
      <xdr:colOff>101600</xdr:colOff>
      <xdr:row>60</xdr:row>
      <xdr:rowOff>117094</xdr:rowOff>
    </xdr:to>
    <xdr:sp macro="" textlink="">
      <xdr:nvSpPr>
        <xdr:cNvPr id="168" name="楕円 167"/>
        <xdr:cNvSpPr/>
      </xdr:nvSpPr>
      <xdr:spPr>
        <a:xfrm>
          <a:off x="2857500" y="10302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13716</xdr:rowOff>
    </xdr:from>
    <xdr:to>
      <xdr:col>19</xdr:col>
      <xdr:colOff>177800</xdr:colOff>
      <xdr:row>60</xdr:row>
      <xdr:rowOff>66294</xdr:rowOff>
    </xdr:to>
    <xdr:cxnSp macro="">
      <xdr:nvCxnSpPr>
        <xdr:cNvPr id="169" name="直線コネクタ 168"/>
        <xdr:cNvCxnSpPr/>
      </xdr:nvCxnSpPr>
      <xdr:spPr>
        <a:xfrm flipV="1">
          <a:off x="2908300" y="10300716"/>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65041</xdr:rowOff>
    </xdr:from>
    <xdr:ext cx="405111" cy="259045"/>
    <xdr:sp macro="" textlink="">
      <xdr:nvSpPr>
        <xdr:cNvPr id="170" name="n_1aveValue【体育館・プール】&#10;有形固定資産減価償却率"/>
        <xdr:cNvSpPr txBox="1"/>
      </xdr:nvSpPr>
      <xdr:spPr>
        <a:xfrm>
          <a:off x="35820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19321</xdr:rowOff>
    </xdr:from>
    <xdr:ext cx="405111" cy="259045"/>
    <xdr:sp macro="" textlink="">
      <xdr:nvSpPr>
        <xdr:cNvPr id="171" name="n_2aveValue【体育館・プール】&#10;有形固定資産減価償却率"/>
        <xdr:cNvSpPr txBox="1"/>
      </xdr:nvSpPr>
      <xdr:spPr>
        <a:xfrm>
          <a:off x="2705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55643</xdr:rowOff>
    </xdr:from>
    <xdr:ext cx="405111" cy="259045"/>
    <xdr:sp macro="" textlink="">
      <xdr:nvSpPr>
        <xdr:cNvPr id="172" name="n_1mainValue【体育館・プール】&#10;有形固定資産減価償却率"/>
        <xdr:cNvSpPr txBox="1"/>
      </xdr:nvSpPr>
      <xdr:spPr>
        <a:xfrm>
          <a:off x="3582044" y="10342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108221</xdr:rowOff>
    </xdr:from>
    <xdr:ext cx="405111" cy="259045"/>
    <xdr:sp macro="" textlink="">
      <xdr:nvSpPr>
        <xdr:cNvPr id="173" name="n_2mainValue【体育館・プール】&#10;有形固定資産減価償却率"/>
        <xdr:cNvSpPr txBox="1"/>
      </xdr:nvSpPr>
      <xdr:spPr>
        <a:xfrm>
          <a:off x="2705744" y="10395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4" name="正方形/長方形 17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5" name="正方形/長方形 17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6" name="正方形/長方形 17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7" name="正方形/長方形 17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8" name="正方形/長方形 17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9" name="正方形/長方形 17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0" name="正方形/長方形 17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1" name="正方形/長方形 18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2" name="テキスト ボックス 18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3" name="直線コネクタ 18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4" name="直線コネクタ 183"/>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85" name="テキスト ボックス 184"/>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86" name="直線コネクタ 185"/>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87" name="テキスト ボックス 186"/>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88" name="直線コネクタ 187"/>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89" name="テキスト ボックス 188"/>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0" name="直線コネクタ 189"/>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91" name="テキスト ボックス 190"/>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164592</xdr:rowOff>
    </xdr:from>
    <xdr:to>
      <xdr:col>54</xdr:col>
      <xdr:colOff>189865</xdr:colOff>
      <xdr:row>63</xdr:row>
      <xdr:rowOff>84582</xdr:rowOff>
    </xdr:to>
    <xdr:cxnSp macro="">
      <xdr:nvCxnSpPr>
        <xdr:cNvPr id="195" name="直線コネクタ 194"/>
        <xdr:cNvCxnSpPr/>
      </xdr:nvCxnSpPr>
      <xdr:spPr>
        <a:xfrm flipV="1">
          <a:off x="10476865" y="9765792"/>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88409</xdr:rowOff>
    </xdr:from>
    <xdr:ext cx="469744" cy="259045"/>
    <xdr:sp macro="" textlink="">
      <xdr:nvSpPr>
        <xdr:cNvPr id="196" name="【体育館・プール】&#10;一人当たり面積最小値テキスト"/>
        <xdr:cNvSpPr txBox="1"/>
      </xdr:nvSpPr>
      <xdr:spPr>
        <a:xfrm>
          <a:off x="10515600" y="10889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84582</xdr:rowOff>
    </xdr:from>
    <xdr:to>
      <xdr:col>55</xdr:col>
      <xdr:colOff>88900</xdr:colOff>
      <xdr:row>63</xdr:row>
      <xdr:rowOff>84582</xdr:rowOff>
    </xdr:to>
    <xdr:cxnSp macro="">
      <xdr:nvCxnSpPr>
        <xdr:cNvPr id="197" name="直線コネクタ 196"/>
        <xdr:cNvCxnSpPr/>
      </xdr:nvCxnSpPr>
      <xdr:spPr>
        <a:xfrm>
          <a:off x="10388600" y="1088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111269</xdr:rowOff>
    </xdr:from>
    <xdr:ext cx="469744" cy="259045"/>
    <xdr:sp macro="" textlink="">
      <xdr:nvSpPr>
        <xdr:cNvPr id="198" name="【体育館・プール】&#10;一人当たり面積最大値テキスト"/>
        <xdr:cNvSpPr txBox="1"/>
      </xdr:nvSpPr>
      <xdr:spPr>
        <a:xfrm>
          <a:off x="10515600" y="954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164592</xdr:rowOff>
    </xdr:from>
    <xdr:to>
      <xdr:col>55</xdr:col>
      <xdr:colOff>88900</xdr:colOff>
      <xdr:row>56</xdr:row>
      <xdr:rowOff>164592</xdr:rowOff>
    </xdr:to>
    <xdr:cxnSp macro="">
      <xdr:nvCxnSpPr>
        <xdr:cNvPr id="199" name="直線コネクタ 198"/>
        <xdr:cNvCxnSpPr/>
      </xdr:nvCxnSpPr>
      <xdr:spPr>
        <a:xfrm>
          <a:off x="10388600" y="976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165371</xdr:rowOff>
    </xdr:from>
    <xdr:ext cx="469744" cy="259045"/>
    <xdr:sp macro="" textlink="">
      <xdr:nvSpPr>
        <xdr:cNvPr id="200" name="【体育館・プール】&#10;一人当たり面積平均値テキスト"/>
        <xdr:cNvSpPr txBox="1"/>
      </xdr:nvSpPr>
      <xdr:spPr>
        <a:xfrm>
          <a:off x="10515600" y="1045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xdr:rowOff>
    </xdr:from>
    <xdr:to>
      <xdr:col>55</xdr:col>
      <xdr:colOff>50800</xdr:colOff>
      <xdr:row>61</xdr:row>
      <xdr:rowOff>117094</xdr:rowOff>
    </xdr:to>
    <xdr:sp macro="" textlink="">
      <xdr:nvSpPr>
        <xdr:cNvPr id="201" name="フローチャート: 判断 200"/>
        <xdr:cNvSpPr/>
      </xdr:nvSpPr>
      <xdr:spPr>
        <a:xfrm>
          <a:off x="10426700" y="1047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1778</xdr:rowOff>
    </xdr:from>
    <xdr:to>
      <xdr:col>50</xdr:col>
      <xdr:colOff>165100</xdr:colOff>
      <xdr:row>61</xdr:row>
      <xdr:rowOff>103378</xdr:rowOff>
    </xdr:to>
    <xdr:sp macro="" textlink="">
      <xdr:nvSpPr>
        <xdr:cNvPr id="202" name="フローチャート: 判断 201"/>
        <xdr:cNvSpPr/>
      </xdr:nvSpPr>
      <xdr:spPr>
        <a:xfrm>
          <a:off x="9588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70358</xdr:rowOff>
    </xdr:from>
    <xdr:to>
      <xdr:col>46</xdr:col>
      <xdr:colOff>38100</xdr:colOff>
      <xdr:row>62</xdr:row>
      <xdr:rowOff>508</xdr:rowOff>
    </xdr:to>
    <xdr:sp macro="" textlink="">
      <xdr:nvSpPr>
        <xdr:cNvPr id="203" name="フローチャート: 判断 202"/>
        <xdr:cNvSpPr/>
      </xdr:nvSpPr>
      <xdr:spPr>
        <a:xfrm>
          <a:off x="8699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118364</xdr:rowOff>
    </xdr:from>
    <xdr:to>
      <xdr:col>55</xdr:col>
      <xdr:colOff>50800</xdr:colOff>
      <xdr:row>61</xdr:row>
      <xdr:rowOff>48514</xdr:rowOff>
    </xdr:to>
    <xdr:sp macro="" textlink="">
      <xdr:nvSpPr>
        <xdr:cNvPr id="209" name="楕円 208"/>
        <xdr:cNvSpPr/>
      </xdr:nvSpPr>
      <xdr:spPr>
        <a:xfrm>
          <a:off x="10426700" y="10405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141241</xdr:rowOff>
    </xdr:from>
    <xdr:ext cx="469744" cy="259045"/>
    <xdr:sp macro="" textlink="">
      <xdr:nvSpPr>
        <xdr:cNvPr id="210" name="【体育館・プール】&#10;一人当たり面積該当値テキスト"/>
        <xdr:cNvSpPr txBox="1"/>
      </xdr:nvSpPr>
      <xdr:spPr>
        <a:xfrm>
          <a:off x="10515600" y="10256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109220</xdr:rowOff>
    </xdr:from>
    <xdr:to>
      <xdr:col>50</xdr:col>
      <xdr:colOff>165100</xdr:colOff>
      <xdr:row>61</xdr:row>
      <xdr:rowOff>39370</xdr:rowOff>
    </xdr:to>
    <xdr:sp macro="" textlink="">
      <xdr:nvSpPr>
        <xdr:cNvPr id="211" name="楕円 210"/>
        <xdr:cNvSpPr/>
      </xdr:nvSpPr>
      <xdr:spPr>
        <a:xfrm>
          <a:off x="9588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160020</xdr:rowOff>
    </xdr:from>
    <xdr:to>
      <xdr:col>55</xdr:col>
      <xdr:colOff>0</xdr:colOff>
      <xdr:row>60</xdr:row>
      <xdr:rowOff>169164</xdr:rowOff>
    </xdr:to>
    <xdr:cxnSp macro="">
      <xdr:nvCxnSpPr>
        <xdr:cNvPr id="212" name="直線コネクタ 211"/>
        <xdr:cNvCxnSpPr/>
      </xdr:nvCxnSpPr>
      <xdr:spPr>
        <a:xfrm>
          <a:off x="9639300" y="10447020"/>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109220</xdr:rowOff>
    </xdr:from>
    <xdr:to>
      <xdr:col>46</xdr:col>
      <xdr:colOff>38100</xdr:colOff>
      <xdr:row>61</xdr:row>
      <xdr:rowOff>39370</xdr:rowOff>
    </xdr:to>
    <xdr:sp macro="" textlink="">
      <xdr:nvSpPr>
        <xdr:cNvPr id="213" name="楕円 212"/>
        <xdr:cNvSpPr/>
      </xdr:nvSpPr>
      <xdr:spPr>
        <a:xfrm>
          <a:off x="86995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160020</xdr:rowOff>
    </xdr:from>
    <xdr:to>
      <xdr:col>50</xdr:col>
      <xdr:colOff>114300</xdr:colOff>
      <xdr:row>60</xdr:row>
      <xdr:rowOff>160020</xdr:rowOff>
    </xdr:to>
    <xdr:cxnSp macro="">
      <xdr:nvCxnSpPr>
        <xdr:cNvPr id="214" name="直線コネクタ 213"/>
        <xdr:cNvCxnSpPr/>
      </xdr:nvCxnSpPr>
      <xdr:spPr>
        <a:xfrm>
          <a:off x="8750300" y="10447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94505</xdr:rowOff>
    </xdr:from>
    <xdr:ext cx="469744" cy="259045"/>
    <xdr:sp macro="" textlink="">
      <xdr:nvSpPr>
        <xdr:cNvPr id="215" name="n_1aveValue【体育館・プール】&#10;一人当たり面積"/>
        <xdr:cNvSpPr txBox="1"/>
      </xdr:nvSpPr>
      <xdr:spPr>
        <a:xfrm>
          <a:off x="9391727" y="1055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163085</xdr:rowOff>
    </xdr:from>
    <xdr:ext cx="469744" cy="259045"/>
    <xdr:sp macro="" textlink="">
      <xdr:nvSpPr>
        <xdr:cNvPr id="216" name="n_2aveValue【体育館・プール】&#10;一人当たり面積"/>
        <xdr:cNvSpPr txBox="1"/>
      </xdr:nvSpPr>
      <xdr:spPr>
        <a:xfrm>
          <a:off x="8515427" y="1062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55897</xdr:rowOff>
    </xdr:from>
    <xdr:ext cx="469744" cy="259045"/>
    <xdr:sp macro="" textlink="">
      <xdr:nvSpPr>
        <xdr:cNvPr id="217" name="n_1mainValue【体育館・プール】&#10;一人当たり面積"/>
        <xdr:cNvSpPr txBox="1"/>
      </xdr:nvSpPr>
      <xdr:spPr>
        <a:xfrm>
          <a:off x="93917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55897</xdr:rowOff>
    </xdr:from>
    <xdr:ext cx="469744" cy="259045"/>
    <xdr:sp macro="" textlink="">
      <xdr:nvSpPr>
        <xdr:cNvPr id="218" name="n_2mainValue【体育館・プール】&#10;一人当たり面積"/>
        <xdr:cNvSpPr txBox="1"/>
      </xdr:nvSpPr>
      <xdr:spPr>
        <a:xfrm>
          <a:off x="851542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30" name="直線コネクタ 229"/>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31" name="テキスト ボックス 230"/>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32" name="直線コネクタ 231"/>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33" name="テキスト ボックス 232"/>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34" name="直線コネクタ 233"/>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35" name="テキスト ボックス 234"/>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36" name="直線コネクタ 235"/>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37" name="テキスト ボックス 236"/>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8" name="直線コネクタ 23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9" name="テキスト ボックス 238"/>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0"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76963</xdr:rowOff>
    </xdr:from>
    <xdr:to>
      <xdr:col>24</xdr:col>
      <xdr:colOff>62865</xdr:colOff>
      <xdr:row>84</xdr:row>
      <xdr:rowOff>56387</xdr:rowOff>
    </xdr:to>
    <xdr:cxnSp macro="">
      <xdr:nvCxnSpPr>
        <xdr:cNvPr id="241" name="直線コネクタ 240"/>
        <xdr:cNvCxnSpPr/>
      </xdr:nvCxnSpPr>
      <xdr:spPr>
        <a:xfrm flipV="1">
          <a:off x="4634865" y="13278613"/>
          <a:ext cx="0" cy="1179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60214</xdr:rowOff>
    </xdr:from>
    <xdr:ext cx="405111" cy="259045"/>
    <xdr:sp macro="" textlink="">
      <xdr:nvSpPr>
        <xdr:cNvPr id="242" name="【福祉施設】&#10;有形固定資産減価償却率最小値テキスト"/>
        <xdr:cNvSpPr txBox="1"/>
      </xdr:nvSpPr>
      <xdr:spPr>
        <a:xfrm>
          <a:off x="4673600" y="14462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84</xdr:row>
      <xdr:rowOff>56387</xdr:rowOff>
    </xdr:from>
    <xdr:to>
      <xdr:col>24</xdr:col>
      <xdr:colOff>152400</xdr:colOff>
      <xdr:row>84</xdr:row>
      <xdr:rowOff>56387</xdr:rowOff>
    </xdr:to>
    <xdr:cxnSp macro="">
      <xdr:nvCxnSpPr>
        <xdr:cNvPr id="243" name="直線コネクタ 242"/>
        <xdr:cNvCxnSpPr/>
      </xdr:nvCxnSpPr>
      <xdr:spPr>
        <a:xfrm>
          <a:off x="4546600" y="14458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23640</xdr:rowOff>
    </xdr:from>
    <xdr:ext cx="405111" cy="259045"/>
    <xdr:sp macro="" textlink="">
      <xdr:nvSpPr>
        <xdr:cNvPr id="244" name="【福祉施設】&#10;有形固定資産減価償却率最大値テキスト"/>
        <xdr:cNvSpPr txBox="1"/>
      </xdr:nvSpPr>
      <xdr:spPr>
        <a:xfrm>
          <a:off x="4673600" y="13053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76963</xdr:rowOff>
    </xdr:from>
    <xdr:to>
      <xdr:col>24</xdr:col>
      <xdr:colOff>152400</xdr:colOff>
      <xdr:row>77</xdr:row>
      <xdr:rowOff>76963</xdr:rowOff>
    </xdr:to>
    <xdr:cxnSp macro="">
      <xdr:nvCxnSpPr>
        <xdr:cNvPr id="245" name="直線コネクタ 244"/>
        <xdr:cNvCxnSpPr/>
      </xdr:nvCxnSpPr>
      <xdr:spPr>
        <a:xfrm>
          <a:off x="4546600" y="13278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100601</xdr:rowOff>
    </xdr:from>
    <xdr:ext cx="405111" cy="259045"/>
    <xdr:sp macro="" textlink="">
      <xdr:nvSpPr>
        <xdr:cNvPr id="246" name="【福祉施設】&#10;有形固定資産減価償却率平均値テキスト"/>
        <xdr:cNvSpPr txBox="1"/>
      </xdr:nvSpPr>
      <xdr:spPr>
        <a:xfrm>
          <a:off x="4673600" y="13988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122174</xdr:rowOff>
    </xdr:from>
    <xdr:to>
      <xdr:col>24</xdr:col>
      <xdr:colOff>114300</xdr:colOff>
      <xdr:row>82</xdr:row>
      <xdr:rowOff>52324</xdr:rowOff>
    </xdr:to>
    <xdr:sp macro="" textlink="">
      <xdr:nvSpPr>
        <xdr:cNvPr id="247" name="フローチャート: 判断 246"/>
        <xdr:cNvSpPr/>
      </xdr:nvSpPr>
      <xdr:spPr>
        <a:xfrm>
          <a:off x="4584700" y="1400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154178</xdr:rowOff>
    </xdr:from>
    <xdr:to>
      <xdr:col>20</xdr:col>
      <xdr:colOff>38100</xdr:colOff>
      <xdr:row>82</xdr:row>
      <xdr:rowOff>84328</xdr:rowOff>
    </xdr:to>
    <xdr:sp macro="" textlink="">
      <xdr:nvSpPr>
        <xdr:cNvPr id="248" name="フローチャート: 判断 247"/>
        <xdr:cNvSpPr/>
      </xdr:nvSpPr>
      <xdr:spPr>
        <a:xfrm>
          <a:off x="3746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xdr:rowOff>
    </xdr:from>
    <xdr:to>
      <xdr:col>15</xdr:col>
      <xdr:colOff>101600</xdr:colOff>
      <xdr:row>82</xdr:row>
      <xdr:rowOff>104902</xdr:rowOff>
    </xdr:to>
    <xdr:sp macro="" textlink="">
      <xdr:nvSpPr>
        <xdr:cNvPr id="249" name="フローチャート: 判断 248"/>
        <xdr:cNvSpPr/>
      </xdr:nvSpPr>
      <xdr:spPr>
        <a:xfrm>
          <a:off x="2857500" y="1406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0" name="テキスト ボックス 24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1" name="テキスト ボックス 25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2" name="テキスト ボックス 25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3" name="テキスト ボックス 25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4" name="テキスト ボックス 25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67311</xdr:rowOff>
    </xdr:from>
    <xdr:to>
      <xdr:col>24</xdr:col>
      <xdr:colOff>114300</xdr:colOff>
      <xdr:row>80</xdr:row>
      <xdr:rowOff>168911</xdr:rowOff>
    </xdr:to>
    <xdr:sp macro="" textlink="">
      <xdr:nvSpPr>
        <xdr:cNvPr id="255" name="楕円 254"/>
        <xdr:cNvSpPr/>
      </xdr:nvSpPr>
      <xdr:spPr>
        <a:xfrm>
          <a:off x="4584700" y="1378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90188</xdr:rowOff>
    </xdr:from>
    <xdr:ext cx="405111" cy="259045"/>
    <xdr:sp macro="" textlink="">
      <xdr:nvSpPr>
        <xdr:cNvPr id="256" name="【福祉施設】&#10;有形固定資産減価償却率該当値テキスト"/>
        <xdr:cNvSpPr txBox="1"/>
      </xdr:nvSpPr>
      <xdr:spPr>
        <a:xfrm>
          <a:off x="4673600" y="1363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108458</xdr:rowOff>
    </xdr:from>
    <xdr:to>
      <xdr:col>20</xdr:col>
      <xdr:colOff>38100</xdr:colOff>
      <xdr:row>81</xdr:row>
      <xdr:rowOff>38608</xdr:rowOff>
    </xdr:to>
    <xdr:sp macro="" textlink="">
      <xdr:nvSpPr>
        <xdr:cNvPr id="257" name="楕円 256"/>
        <xdr:cNvSpPr/>
      </xdr:nvSpPr>
      <xdr:spPr>
        <a:xfrm>
          <a:off x="3746500" y="1382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118111</xdr:rowOff>
    </xdr:from>
    <xdr:to>
      <xdr:col>24</xdr:col>
      <xdr:colOff>63500</xdr:colOff>
      <xdr:row>80</xdr:row>
      <xdr:rowOff>159258</xdr:rowOff>
    </xdr:to>
    <xdr:cxnSp macro="">
      <xdr:nvCxnSpPr>
        <xdr:cNvPr id="258" name="直線コネクタ 257"/>
        <xdr:cNvCxnSpPr/>
      </xdr:nvCxnSpPr>
      <xdr:spPr>
        <a:xfrm flipV="1">
          <a:off x="3797300" y="1383411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49022</xdr:rowOff>
    </xdr:from>
    <xdr:to>
      <xdr:col>15</xdr:col>
      <xdr:colOff>101600</xdr:colOff>
      <xdr:row>81</xdr:row>
      <xdr:rowOff>150622</xdr:rowOff>
    </xdr:to>
    <xdr:sp macro="" textlink="">
      <xdr:nvSpPr>
        <xdr:cNvPr id="259" name="楕円 258"/>
        <xdr:cNvSpPr/>
      </xdr:nvSpPr>
      <xdr:spPr>
        <a:xfrm>
          <a:off x="2857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159258</xdr:rowOff>
    </xdr:from>
    <xdr:to>
      <xdr:col>19</xdr:col>
      <xdr:colOff>177800</xdr:colOff>
      <xdr:row>81</xdr:row>
      <xdr:rowOff>99822</xdr:rowOff>
    </xdr:to>
    <xdr:cxnSp macro="">
      <xdr:nvCxnSpPr>
        <xdr:cNvPr id="260" name="直線コネクタ 259"/>
        <xdr:cNvCxnSpPr/>
      </xdr:nvCxnSpPr>
      <xdr:spPr>
        <a:xfrm flipV="1">
          <a:off x="2908300" y="13875258"/>
          <a:ext cx="889000" cy="112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75455</xdr:rowOff>
    </xdr:from>
    <xdr:ext cx="405111" cy="259045"/>
    <xdr:sp macro="" textlink="">
      <xdr:nvSpPr>
        <xdr:cNvPr id="261" name="n_1aveValue【福祉施設】&#10;有形固定資産減価償却率"/>
        <xdr:cNvSpPr txBox="1"/>
      </xdr:nvSpPr>
      <xdr:spPr>
        <a:xfrm>
          <a:off x="35820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96029</xdr:rowOff>
    </xdr:from>
    <xdr:ext cx="405111" cy="259045"/>
    <xdr:sp macro="" textlink="">
      <xdr:nvSpPr>
        <xdr:cNvPr id="262" name="n_2aveValue【福祉施設】&#10;有形固定資産減価償却率"/>
        <xdr:cNvSpPr txBox="1"/>
      </xdr:nvSpPr>
      <xdr:spPr>
        <a:xfrm>
          <a:off x="2705744" y="14154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55135</xdr:rowOff>
    </xdr:from>
    <xdr:ext cx="405111" cy="259045"/>
    <xdr:sp macro="" textlink="">
      <xdr:nvSpPr>
        <xdr:cNvPr id="263" name="n_1mainValue【福祉施設】&#10;有形固定資産減価償却率"/>
        <xdr:cNvSpPr txBox="1"/>
      </xdr:nvSpPr>
      <xdr:spPr>
        <a:xfrm>
          <a:off x="3582044" y="1359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167149</xdr:rowOff>
    </xdr:from>
    <xdr:ext cx="405111" cy="259045"/>
    <xdr:sp macro="" textlink="">
      <xdr:nvSpPr>
        <xdr:cNvPr id="264" name="n_2mainValue【福祉施設】&#10;有形固定資産減価償却率"/>
        <xdr:cNvSpPr txBox="1"/>
      </xdr:nvSpPr>
      <xdr:spPr>
        <a:xfrm>
          <a:off x="2705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5" name="正方形/長方形 26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6" name="正方形/長方形 26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7" name="正方形/長方形 26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8" name="正方形/長方形 26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9" name="正方形/長方形 26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0" name="正方形/長方形 26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1" name="正方形/長方形 27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2" name="正方形/長方形 27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3" name="テキスト ボックス 27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4" name="直線コネクタ 27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5" name="直線コネクタ 27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6" name="テキスト ボックス 27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7" name="直線コネクタ 27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8" name="テキスト ボックス 27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9" name="直線コネクタ 27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0" name="テキスト ボックス 27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1" name="直線コネクタ 28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2" name="テキスト ボックス 28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3" name="直線コネクタ 28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4" name="テキスト ボックス 28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5" name="直線コネクタ 28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6" name="テキスト ボックス 28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7"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63500</xdr:rowOff>
    </xdr:from>
    <xdr:to>
      <xdr:col>54</xdr:col>
      <xdr:colOff>189865</xdr:colOff>
      <xdr:row>86</xdr:row>
      <xdr:rowOff>25400</xdr:rowOff>
    </xdr:to>
    <xdr:cxnSp macro="">
      <xdr:nvCxnSpPr>
        <xdr:cNvPr id="288" name="直線コネクタ 287"/>
        <xdr:cNvCxnSpPr/>
      </xdr:nvCxnSpPr>
      <xdr:spPr>
        <a:xfrm flipV="1">
          <a:off x="10476865" y="134366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29227</xdr:rowOff>
    </xdr:from>
    <xdr:ext cx="469744" cy="259045"/>
    <xdr:sp macro="" textlink="">
      <xdr:nvSpPr>
        <xdr:cNvPr id="289" name="【福祉施設】&#10;一人当たり面積最小値テキスト"/>
        <xdr:cNvSpPr txBox="1"/>
      </xdr:nvSpPr>
      <xdr:spPr>
        <a:xfrm>
          <a:off x="10515600" y="1477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25400</xdr:rowOff>
    </xdr:from>
    <xdr:to>
      <xdr:col>55</xdr:col>
      <xdr:colOff>88900</xdr:colOff>
      <xdr:row>86</xdr:row>
      <xdr:rowOff>25400</xdr:rowOff>
    </xdr:to>
    <xdr:cxnSp macro="">
      <xdr:nvCxnSpPr>
        <xdr:cNvPr id="290" name="直線コネクタ 289"/>
        <xdr:cNvCxnSpPr/>
      </xdr:nvCxnSpPr>
      <xdr:spPr>
        <a:xfrm>
          <a:off x="10388600" y="147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10177</xdr:rowOff>
    </xdr:from>
    <xdr:ext cx="469744" cy="259045"/>
    <xdr:sp macro="" textlink="">
      <xdr:nvSpPr>
        <xdr:cNvPr id="291" name="【福祉施設】&#10;一人当たり面積最大値テキスト"/>
        <xdr:cNvSpPr txBox="1"/>
      </xdr:nvSpPr>
      <xdr:spPr>
        <a:xfrm>
          <a:off x="10515600" y="1321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63500</xdr:rowOff>
    </xdr:from>
    <xdr:to>
      <xdr:col>55</xdr:col>
      <xdr:colOff>88900</xdr:colOff>
      <xdr:row>78</xdr:row>
      <xdr:rowOff>63500</xdr:rowOff>
    </xdr:to>
    <xdr:cxnSp macro="">
      <xdr:nvCxnSpPr>
        <xdr:cNvPr id="292" name="直線コネクタ 291"/>
        <xdr:cNvCxnSpPr/>
      </xdr:nvCxnSpPr>
      <xdr:spPr>
        <a:xfrm>
          <a:off x="10388600" y="1343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3827</xdr:rowOff>
    </xdr:from>
    <xdr:ext cx="469744" cy="259045"/>
    <xdr:sp macro="" textlink="">
      <xdr:nvSpPr>
        <xdr:cNvPr id="293" name="【福祉施設】&#10;一人当たり面積平均値テキスト"/>
        <xdr:cNvSpPr txBox="1"/>
      </xdr:nvSpPr>
      <xdr:spPr>
        <a:xfrm>
          <a:off x="10515600" y="1406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152400</xdr:rowOff>
    </xdr:from>
    <xdr:to>
      <xdr:col>55</xdr:col>
      <xdr:colOff>50800</xdr:colOff>
      <xdr:row>83</xdr:row>
      <xdr:rowOff>82550</xdr:rowOff>
    </xdr:to>
    <xdr:sp macro="" textlink="">
      <xdr:nvSpPr>
        <xdr:cNvPr id="294" name="フローチャート: 判断 293"/>
        <xdr:cNvSpPr/>
      </xdr:nvSpPr>
      <xdr:spPr>
        <a:xfrm>
          <a:off x="104267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127000</xdr:rowOff>
    </xdr:from>
    <xdr:to>
      <xdr:col>50</xdr:col>
      <xdr:colOff>165100</xdr:colOff>
      <xdr:row>83</xdr:row>
      <xdr:rowOff>57150</xdr:rowOff>
    </xdr:to>
    <xdr:sp macro="" textlink="">
      <xdr:nvSpPr>
        <xdr:cNvPr id="295" name="フローチャート: 判断 294"/>
        <xdr:cNvSpPr/>
      </xdr:nvSpPr>
      <xdr:spPr>
        <a:xfrm>
          <a:off x="9588500" y="1418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165100</xdr:rowOff>
    </xdr:from>
    <xdr:to>
      <xdr:col>46</xdr:col>
      <xdr:colOff>38100</xdr:colOff>
      <xdr:row>83</xdr:row>
      <xdr:rowOff>95250</xdr:rowOff>
    </xdr:to>
    <xdr:sp macro="" textlink="">
      <xdr:nvSpPr>
        <xdr:cNvPr id="296" name="フローチャート: 判断 295"/>
        <xdr:cNvSpPr/>
      </xdr:nvSpPr>
      <xdr:spPr>
        <a:xfrm>
          <a:off x="8699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7" name="テキスト ボックス 29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8" name="テキスト ボックス 29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9" name="テキスト ボックス 29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0" name="テキスト ボックス 29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1" name="テキスト ボックス 30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101600</xdr:rowOff>
    </xdr:from>
    <xdr:to>
      <xdr:col>55</xdr:col>
      <xdr:colOff>50800</xdr:colOff>
      <xdr:row>85</xdr:row>
      <xdr:rowOff>31750</xdr:rowOff>
    </xdr:to>
    <xdr:sp macro="" textlink="">
      <xdr:nvSpPr>
        <xdr:cNvPr id="302" name="楕円 301"/>
        <xdr:cNvSpPr/>
      </xdr:nvSpPr>
      <xdr:spPr>
        <a:xfrm>
          <a:off x="10426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80027</xdr:rowOff>
    </xdr:from>
    <xdr:ext cx="469744" cy="259045"/>
    <xdr:sp macro="" textlink="">
      <xdr:nvSpPr>
        <xdr:cNvPr id="303" name="【福祉施設】&#10;一人当たり面積該当値テキスト"/>
        <xdr:cNvSpPr txBox="1"/>
      </xdr:nvSpPr>
      <xdr:spPr>
        <a:xfrm>
          <a:off x="10515600"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88900</xdr:rowOff>
    </xdr:from>
    <xdr:to>
      <xdr:col>50</xdr:col>
      <xdr:colOff>165100</xdr:colOff>
      <xdr:row>85</xdr:row>
      <xdr:rowOff>19050</xdr:rowOff>
    </xdr:to>
    <xdr:sp macro="" textlink="">
      <xdr:nvSpPr>
        <xdr:cNvPr id="304" name="楕円 303"/>
        <xdr:cNvSpPr/>
      </xdr:nvSpPr>
      <xdr:spPr>
        <a:xfrm>
          <a:off x="9588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139700</xdr:rowOff>
    </xdr:from>
    <xdr:to>
      <xdr:col>55</xdr:col>
      <xdr:colOff>0</xdr:colOff>
      <xdr:row>84</xdr:row>
      <xdr:rowOff>152400</xdr:rowOff>
    </xdr:to>
    <xdr:cxnSp macro="">
      <xdr:nvCxnSpPr>
        <xdr:cNvPr id="305" name="直線コネクタ 304"/>
        <xdr:cNvCxnSpPr/>
      </xdr:nvCxnSpPr>
      <xdr:spPr>
        <a:xfrm>
          <a:off x="9639300" y="1454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50800</xdr:rowOff>
    </xdr:from>
    <xdr:to>
      <xdr:col>46</xdr:col>
      <xdr:colOff>38100</xdr:colOff>
      <xdr:row>84</xdr:row>
      <xdr:rowOff>152400</xdr:rowOff>
    </xdr:to>
    <xdr:sp macro="" textlink="">
      <xdr:nvSpPr>
        <xdr:cNvPr id="306" name="楕円 305"/>
        <xdr:cNvSpPr/>
      </xdr:nvSpPr>
      <xdr:spPr>
        <a:xfrm>
          <a:off x="86995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101600</xdr:rowOff>
    </xdr:from>
    <xdr:to>
      <xdr:col>50</xdr:col>
      <xdr:colOff>114300</xdr:colOff>
      <xdr:row>84</xdr:row>
      <xdr:rowOff>139700</xdr:rowOff>
    </xdr:to>
    <xdr:cxnSp macro="">
      <xdr:nvCxnSpPr>
        <xdr:cNvPr id="307" name="直線コネクタ 306"/>
        <xdr:cNvCxnSpPr/>
      </xdr:nvCxnSpPr>
      <xdr:spPr>
        <a:xfrm>
          <a:off x="8750300" y="14503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73677</xdr:rowOff>
    </xdr:from>
    <xdr:ext cx="469744" cy="259045"/>
    <xdr:sp macro="" textlink="">
      <xdr:nvSpPr>
        <xdr:cNvPr id="308" name="n_1aveValue【福祉施設】&#10;一人当たり面積"/>
        <xdr:cNvSpPr txBox="1"/>
      </xdr:nvSpPr>
      <xdr:spPr>
        <a:xfrm>
          <a:off x="9391727" y="1396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111777</xdr:rowOff>
    </xdr:from>
    <xdr:ext cx="469744" cy="259045"/>
    <xdr:sp macro="" textlink="">
      <xdr:nvSpPr>
        <xdr:cNvPr id="309" name="n_2aveValue【福祉施設】&#10;一人当たり面積"/>
        <xdr:cNvSpPr txBox="1"/>
      </xdr:nvSpPr>
      <xdr:spPr>
        <a:xfrm>
          <a:off x="8515427" y="1399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10177</xdr:rowOff>
    </xdr:from>
    <xdr:ext cx="469744" cy="259045"/>
    <xdr:sp macro="" textlink="">
      <xdr:nvSpPr>
        <xdr:cNvPr id="310" name="n_1mainValue【福祉施設】&#10;一人当たり面積"/>
        <xdr:cNvSpPr txBox="1"/>
      </xdr:nvSpPr>
      <xdr:spPr>
        <a:xfrm>
          <a:off x="9391727" y="1458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143527</xdr:rowOff>
    </xdr:from>
    <xdr:ext cx="469744" cy="259045"/>
    <xdr:sp macro="" textlink="">
      <xdr:nvSpPr>
        <xdr:cNvPr id="311" name="n_2mainValue【福祉施設】&#10;一人当たり面積"/>
        <xdr:cNvSpPr txBox="1"/>
      </xdr:nvSpPr>
      <xdr:spPr>
        <a:xfrm>
          <a:off x="8515427" y="1454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2" name="正方形/長方形 31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3" name="正方形/長方形 31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4" name="正方形/長方形 31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5" name="正方形/長方形 31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6" name="正方形/長方形 31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7" name="正方形/長方形 31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8" name="正方形/長方形 31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9" name="正方形/長方形 31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20" name="テキスト ボックス 31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21" name="直線コネクタ 32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22" name="テキスト ボックス 321"/>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23" name="直線コネクタ 32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24" name="テキスト ボックス 32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25" name="直線コネクタ 32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26" name="テキスト ボックス 32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27" name="直線コネクタ 32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28" name="テキスト ボックス 32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29" name="直線コネクタ 32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30" name="テキスト ボックス 32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31" name="直線コネクタ 33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32" name="テキスト ボックス 331"/>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33" name="直線コネクタ 33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4" name="テキスト ボックス 333"/>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0</xdr:rowOff>
    </xdr:from>
    <xdr:to>
      <xdr:col>24</xdr:col>
      <xdr:colOff>62865</xdr:colOff>
      <xdr:row>108</xdr:row>
      <xdr:rowOff>129539</xdr:rowOff>
    </xdr:to>
    <xdr:cxnSp macro="">
      <xdr:nvCxnSpPr>
        <xdr:cNvPr id="336" name="直線コネクタ 335"/>
        <xdr:cNvCxnSpPr/>
      </xdr:nvCxnSpPr>
      <xdr:spPr>
        <a:xfrm flipV="1">
          <a:off x="4634865" y="17145000"/>
          <a:ext cx="0" cy="1501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133366</xdr:rowOff>
    </xdr:from>
    <xdr:ext cx="405111" cy="259045"/>
    <xdr:sp macro="" textlink="">
      <xdr:nvSpPr>
        <xdr:cNvPr id="337" name="【市民会館】&#10;有形固定資産減価償却率最小値テキスト"/>
        <xdr:cNvSpPr txBox="1"/>
      </xdr:nvSpPr>
      <xdr:spPr>
        <a:xfrm>
          <a:off x="4673600" y="1864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129539</xdr:rowOff>
    </xdr:from>
    <xdr:to>
      <xdr:col>24</xdr:col>
      <xdr:colOff>152400</xdr:colOff>
      <xdr:row>108</xdr:row>
      <xdr:rowOff>129539</xdr:rowOff>
    </xdr:to>
    <xdr:cxnSp macro="">
      <xdr:nvCxnSpPr>
        <xdr:cNvPr id="338" name="直線コネクタ 337"/>
        <xdr:cNvCxnSpPr/>
      </xdr:nvCxnSpPr>
      <xdr:spPr>
        <a:xfrm>
          <a:off x="4546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118127</xdr:rowOff>
    </xdr:from>
    <xdr:ext cx="469744" cy="259045"/>
    <xdr:sp macro="" textlink="">
      <xdr:nvSpPr>
        <xdr:cNvPr id="339" name="【市民会館】&#10;有形固定資産減価償却率最大値テキスト"/>
        <xdr:cNvSpPr txBox="1"/>
      </xdr:nvSpPr>
      <xdr:spPr>
        <a:xfrm>
          <a:off x="4673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0</xdr:rowOff>
    </xdr:from>
    <xdr:to>
      <xdr:col>24</xdr:col>
      <xdr:colOff>152400</xdr:colOff>
      <xdr:row>100</xdr:row>
      <xdr:rowOff>0</xdr:rowOff>
    </xdr:to>
    <xdr:cxnSp macro="">
      <xdr:nvCxnSpPr>
        <xdr:cNvPr id="340" name="直線コネクタ 339"/>
        <xdr:cNvCxnSpPr/>
      </xdr:nvCxnSpPr>
      <xdr:spPr>
        <a:xfrm>
          <a:off x="4546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11447</xdr:rowOff>
    </xdr:from>
    <xdr:ext cx="405111" cy="259045"/>
    <xdr:sp macro="" textlink="">
      <xdr:nvSpPr>
        <xdr:cNvPr id="341" name="【市民会館】&#10;有形固定資産減価償却率平均値テキスト"/>
        <xdr:cNvSpPr txBox="1"/>
      </xdr:nvSpPr>
      <xdr:spPr>
        <a:xfrm>
          <a:off x="4673600" y="180136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33020</xdr:rowOff>
    </xdr:from>
    <xdr:to>
      <xdr:col>24</xdr:col>
      <xdr:colOff>114300</xdr:colOff>
      <xdr:row>105</xdr:row>
      <xdr:rowOff>134620</xdr:rowOff>
    </xdr:to>
    <xdr:sp macro="" textlink="">
      <xdr:nvSpPr>
        <xdr:cNvPr id="342" name="フローチャート: 判断 341"/>
        <xdr:cNvSpPr/>
      </xdr:nvSpPr>
      <xdr:spPr>
        <a:xfrm>
          <a:off x="4584700" y="1803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78739</xdr:rowOff>
    </xdr:from>
    <xdr:to>
      <xdr:col>20</xdr:col>
      <xdr:colOff>38100</xdr:colOff>
      <xdr:row>106</xdr:row>
      <xdr:rowOff>8889</xdr:rowOff>
    </xdr:to>
    <xdr:sp macro="" textlink="">
      <xdr:nvSpPr>
        <xdr:cNvPr id="343" name="フローチャート: 判断 342"/>
        <xdr:cNvSpPr/>
      </xdr:nvSpPr>
      <xdr:spPr>
        <a:xfrm>
          <a:off x="3746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2539</xdr:rowOff>
    </xdr:from>
    <xdr:to>
      <xdr:col>15</xdr:col>
      <xdr:colOff>101600</xdr:colOff>
      <xdr:row>105</xdr:row>
      <xdr:rowOff>104139</xdr:rowOff>
    </xdr:to>
    <xdr:sp macro="" textlink="">
      <xdr:nvSpPr>
        <xdr:cNvPr id="344" name="フローチャート: 判断 343"/>
        <xdr:cNvSpPr/>
      </xdr:nvSpPr>
      <xdr:spPr>
        <a:xfrm>
          <a:off x="2857500" y="1800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5" name="テキスト ボックス 34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6" name="テキスト ボックス 34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7" name="テキスト ボックス 34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8" name="テキスト ボックス 34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9" name="テキスト ボックス 34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92075</xdr:rowOff>
    </xdr:from>
    <xdr:to>
      <xdr:col>24</xdr:col>
      <xdr:colOff>114300</xdr:colOff>
      <xdr:row>104</xdr:row>
      <xdr:rowOff>22225</xdr:rowOff>
    </xdr:to>
    <xdr:sp macro="" textlink="">
      <xdr:nvSpPr>
        <xdr:cNvPr id="350" name="楕円 349"/>
        <xdr:cNvSpPr/>
      </xdr:nvSpPr>
      <xdr:spPr>
        <a:xfrm>
          <a:off x="4584700" y="17751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114952</xdr:rowOff>
    </xdr:from>
    <xdr:ext cx="405111" cy="259045"/>
    <xdr:sp macro="" textlink="">
      <xdr:nvSpPr>
        <xdr:cNvPr id="351" name="【市民会館】&#10;有形固定資産減価償却率該当値テキスト"/>
        <xdr:cNvSpPr txBox="1"/>
      </xdr:nvSpPr>
      <xdr:spPr>
        <a:xfrm>
          <a:off x="4673600"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105411</xdr:rowOff>
    </xdr:from>
    <xdr:to>
      <xdr:col>20</xdr:col>
      <xdr:colOff>38100</xdr:colOff>
      <xdr:row>104</xdr:row>
      <xdr:rowOff>35561</xdr:rowOff>
    </xdr:to>
    <xdr:sp macro="" textlink="">
      <xdr:nvSpPr>
        <xdr:cNvPr id="352" name="楕円 351"/>
        <xdr:cNvSpPr/>
      </xdr:nvSpPr>
      <xdr:spPr>
        <a:xfrm>
          <a:off x="3746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142875</xdr:rowOff>
    </xdr:from>
    <xdr:to>
      <xdr:col>24</xdr:col>
      <xdr:colOff>63500</xdr:colOff>
      <xdr:row>103</xdr:row>
      <xdr:rowOff>156211</xdr:rowOff>
    </xdr:to>
    <xdr:cxnSp macro="">
      <xdr:nvCxnSpPr>
        <xdr:cNvPr id="353" name="直線コネクタ 352"/>
        <xdr:cNvCxnSpPr/>
      </xdr:nvCxnSpPr>
      <xdr:spPr>
        <a:xfrm flipV="1">
          <a:off x="3797300" y="17802225"/>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141605</xdr:rowOff>
    </xdr:from>
    <xdr:to>
      <xdr:col>15</xdr:col>
      <xdr:colOff>101600</xdr:colOff>
      <xdr:row>104</xdr:row>
      <xdr:rowOff>71755</xdr:rowOff>
    </xdr:to>
    <xdr:sp macro="" textlink="">
      <xdr:nvSpPr>
        <xdr:cNvPr id="354" name="楕円 353"/>
        <xdr:cNvSpPr/>
      </xdr:nvSpPr>
      <xdr:spPr>
        <a:xfrm>
          <a:off x="2857500" y="1780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156211</xdr:rowOff>
    </xdr:from>
    <xdr:to>
      <xdr:col>19</xdr:col>
      <xdr:colOff>177800</xdr:colOff>
      <xdr:row>104</xdr:row>
      <xdr:rowOff>20955</xdr:rowOff>
    </xdr:to>
    <xdr:cxnSp macro="">
      <xdr:nvCxnSpPr>
        <xdr:cNvPr id="355" name="直線コネクタ 354"/>
        <xdr:cNvCxnSpPr/>
      </xdr:nvCxnSpPr>
      <xdr:spPr>
        <a:xfrm flipV="1">
          <a:off x="2908300" y="178155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16</xdr:rowOff>
    </xdr:from>
    <xdr:ext cx="405111" cy="259045"/>
    <xdr:sp macro="" textlink="">
      <xdr:nvSpPr>
        <xdr:cNvPr id="356" name="n_1aveValue【市民会館】&#10;有形固定資産減価償却率"/>
        <xdr:cNvSpPr txBox="1"/>
      </xdr:nvSpPr>
      <xdr:spPr>
        <a:xfrm>
          <a:off x="35820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95266</xdr:rowOff>
    </xdr:from>
    <xdr:ext cx="405111" cy="259045"/>
    <xdr:sp macro="" textlink="">
      <xdr:nvSpPr>
        <xdr:cNvPr id="357" name="n_2aveValue【市民会館】&#10;有形固定資産減価償却率"/>
        <xdr:cNvSpPr txBox="1"/>
      </xdr:nvSpPr>
      <xdr:spPr>
        <a:xfrm>
          <a:off x="2705744" y="1809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52088</xdr:rowOff>
    </xdr:from>
    <xdr:ext cx="405111" cy="259045"/>
    <xdr:sp macro="" textlink="">
      <xdr:nvSpPr>
        <xdr:cNvPr id="358" name="n_1mainValue【市民会館】&#10;有形固定資産減価償却率"/>
        <xdr:cNvSpPr txBox="1"/>
      </xdr:nvSpPr>
      <xdr:spPr>
        <a:xfrm>
          <a:off x="3582044" y="1753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88282</xdr:rowOff>
    </xdr:from>
    <xdr:ext cx="405111" cy="259045"/>
    <xdr:sp macro="" textlink="">
      <xdr:nvSpPr>
        <xdr:cNvPr id="359" name="n_2mainValue【市民会館】&#10;有形固定資産減価償却率"/>
        <xdr:cNvSpPr txBox="1"/>
      </xdr:nvSpPr>
      <xdr:spPr>
        <a:xfrm>
          <a:off x="2705744" y="1757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60" name="正方形/長方形 35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61" name="正方形/長方形 36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62" name="正方形/長方形 36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3" name="正方形/長方形 36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4" name="正方形/長方形 36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5" name="正方形/長方形 36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6" name="正方形/長方形 36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7" name="正方形/長方形 36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8" name="テキスト ボックス 36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9" name="直線コネクタ 36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70" name="直線コネクタ 36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71" name="テキスト ボックス 370"/>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72" name="直線コネクタ 37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73" name="テキスト ボックス 372"/>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74" name="直線コネクタ 37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75" name="テキスト ボックス 374"/>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76" name="直線コネクタ 37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77" name="テキスト ボックス 376"/>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78" name="直線コネクタ 37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79" name="テキスト ボックス 378"/>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80" name="直線コネクタ 37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81" name="テキスト ボックス 38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30480</xdr:rowOff>
    </xdr:from>
    <xdr:to>
      <xdr:col>54</xdr:col>
      <xdr:colOff>189865</xdr:colOff>
      <xdr:row>108</xdr:row>
      <xdr:rowOff>114300</xdr:rowOff>
    </xdr:to>
    <xdr:cxnSp macro="">
      <xdr:nvCxnSpPr>
        <xdr:cNvPr id="383" name="直線コネクタ 382"/>
        <xdr:cNvCxnSpPr/>
      </xdr:nvCxnSpPr>
      <xdr:spPr>
        <a:xfrm flipV="1">
          <a:off x="10476865" y="171754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118127</xdr:rowOff>
    </xdr:from>
    <xdr:ext cx="469744" cy="259045"/>
    <xdr:sp macro="" textlink="">
      <xdr:nvSpPr>
        <xdr:cNvPr id="384" name="【市民会館】&#10;一人当たり面積最小値テキスト"/>
        <xdr:cNvSpPr txBox="1"/>
      </xdr:nvSpPr>
      <xdr:spPr>
        <a:xfrm>
          <a:off x="10515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114300</xdr:rowOff>
    </xdr:from>
    <xdr:to>
      <xdr:col>55</xdr:col>
      <xdr:colOff>88900</xdr:colOff>
      <xdr:row>108</xdr:row>
      <xdr:rowOff>114300</xdr:rowOff>
    </xdr:to>
    <xdr:cxnSp macro="">
      <xdr:nvCxnSpPr>
        <xdr:cNvPr id="385" name="直線コネクタ 384"/>
        <xdr:cNvCxnSpPr/>
      </xdr:nvCxnSpPr>
      <xdr:spPr>
        <a:xfrm>
          <a:off x="10388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148607</xdr:rowOff>
    </xdr:from>
    <xdr:ext cx="469744" cy="259045"/>
    <xdr:sp macro="" textlink="">
      <xdr:nvSpPr>
        <xdr:cNvPr id="386" name="【市民会館】&#10;一人当たり面積最大値テキスト"/>
        <xdr:cNvSpPr txBox="1"/>
      </xdr:nvSpPr>
      <xdr:spPr>
        <a:xfrm>
          <a:off x="10515600" y="1695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30480</xdr:rowOff>
    </xdr:from>
    <xdr:to>
      <xdr:col>55</xdr:col>
      <xdr:colOff>88900</xdr:colOff>
      <xdr:row>100</xdr:row>
      <xdr:rowOff>30480</xdr:rowOff>
    </xdr:to>
    <xdr:cxnSp macro="">
      <xdr:nvCxnSpPr>
        <xdr:cNvPr id="387" name="直線コネクタ 386"/>
        <xdr:cNvCxnSpPr/>
      </xdr:nvCxnSpPr>
      <xdr:spPr>
        <a:xfrm>
          <a:off x="10388600" y="1717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22877</xdr:rowOff>
    </xdr:from>
    <xdr:ext cx="469744" cy="259045"/>
    <xdr:sp macro="" textlink="">
      <xdr:nvSpPr>
        <xdr:cNvPr id="388" name="【市民会館】&#10;一人当たり面積平均値テキスト"/>
        <xdr:cNvSpPr txBox="1"/>
      </xdr:nvSpPr>
      <xdr:spPr>
        <a:xfrm>
          <a:off x="10515600" y="1802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389" name="フローチャート: 判断 388"/>
        <xdr:cNvSpPr/>
      </xdr:nvSpPr>
      <xdr:spPr>
        <a:xfrm>
          <a:off x="104267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59689</xdr:rowOff>
    </xdr:from>
    <xdr:to>
      <xdr:col>50</xdr:col>
      <xdr:colOff>165100</xdr:colOff>
      <xdr:row>105</xdr:row>
      <xdr:rowOff>161289</xdr:rowOff>
    </xdr:to>
    <xdr:sp macro="" textlink="">
      <xdr:nvSpPr>
        <xdr:cNvPr id="390" name="フローチャート: 判断 389"/>
        <xdr:cNvSpPr/>
      </xdr:nvSpPr>
      <xdr:spPr>
        <a:xfrm>
          <a:off x="9588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74930</xdr:rowOff>
    </xdr:from>
    <xdr:to>
      <xdr:col>46</xdr:col>
      <xdr:colOff>38100</xdr:colOff>
      <xdr:row>106</xdr:row>
      <xdr:rowOff>5080</xdr:rowOff>
    </xdr:to>
    <xdr:sp macro="" textlink="">
      <xdr:nvSpPr>
        <xdr:cNvPr id="391" name="フローチャート: 判断 390"/>
        <xdr:cNvSpPr/>
      </xdr:nvSpPr>
      <xdr:spPr>
        <a:xfrm>
          <a:off x="8699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2" name="テキスト ボックス 39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3" name="テキスト ボックス 39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4" name="テキスト ボックス 39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5" name="テキスト ボックス 39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6" name="テキスト ボックス 39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10161</xdr:rowOff>
    </xdr:from>
    <xdr:to>
      <xdr:col>55</xdr:col>
      <xdr:colOff>50800</xdr:colOff>
      <xdr:row>104</xdr:row>
      <xdr:rowOff>111761</xdr:rowOff>
    </xdr:to>
    <xdr:sp macro="" textlink="">
      <xdr:nvSpPr>
        <xdr:cNvPr id="397" name="楕円 396"/>
        <xdr:cNvSpPr/>
      </xdr:nvSpPr>
      <xdr:spPr>
        <a:xfrm>
          <a:off x="104267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33038</xdr:rowOff>
    </xdr:from>
    <xdr:ext cx="469744" cy="259045"/>
    <xdr:sp macro="" textlink="">
      <xdr:nvSpPr>
        <xdr:cNvPr id="398" name="【市民会館】&#10;一人当たり面積該当値テキスト"/>
        <xdr:cNvSpPr txBox="1"/>
      </xdr:nvSpPr>
      <xdr:spPr>
        <a:xfrm>
          <a:off x="10515600"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55880</xdr:rowOff>
    </xdr:from>
    <xdr:to>
      <xdr:col>50</xdr:col>
      <xdr:colOff>165100</xdr:colOff>
      <xdr:row>104</xdr:row>
      <xdr:rowOff>157480</xdr:rowOff>
    </xdr:to>
    <xdr:sp macro="" textlink="">
      <xdr:nvSpPr>
        <xdr:cNvPr id="399" name="楕円 398"/>
        <xdr:cNvSpPr/>
      </xdr:nvSpPr>
      <xdr:spPr>
        <a:xfrm>
          <a:off x="9588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60961</xdr:rowOff>
    </xdr:from>
    <xdr:to>
      <xdr:col>55</xdr:col>
      <xdr:colOff>0</xdr:colOff>
      <xdr:row>104</xdr:row>
      <xdr:rowOff>106680</xdr:rowOff>
    </xdr:to>
    <xdr:cxnSp macro="">
      <xdr:nvCxnSpPr>
        <xdr:cNvPr id="400" name="直線コネクタ 399"/>
        <xdr:cNvCxnSpPr/>
      </xdr:nvCxnSpPr>
      <xdr:spPr>
        <a:xfrm flipV="1">
          <a:off x="9639300" y="17891761"/>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55880</xdr:rowOff>
    </xdr:from>
    <xdr:to>
      <xdr:col>46</xdr:col>
      <xdr:colOff>38100</xdr:colOff>
      <xdr:row>104</xdr:row>
      <xdr:rowOff>157480</xdr:rowOff>
    </xdr:to>
    <xdr:sp macro="" textlink="">
      <xdr:nvSpPr>
        <xdr:cNvPr id="401" name="楕円 400"/>
        <xdr:cNvSpPr/>
      </xdr:nvSpPr>
      <xdr:spPr>
        <a:xfrm>
          <a:off x="8699500" y="1788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106680</xdr:rowOff>
    </xdr:from>
    <xdr:to>
      <xdr:col>50</xdr:col>
      <xdr:colOff>114300</xdr:colOff>
      <xdr:row>104</xdr:row>
      <xdr:rowOff>106680</xdr:rowOff>
    </xdr:to>
    <xdr:cxnSp macro="">
      <xdr:nvCxnSpPr>
        <xdr:cNvPr id="402" name="直線コネクタ 401"/>
        <xdr:cNvCxnSpPr/>
      </xdr:nvCxnSpPr>
      <xdr:spPr>
        <a:xfrm>
          <a:off x="8750300" y="1793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152416</xdr:rowOff>
    </xdr:from>
    <xdr:ext cx="469744" cy="259045"/>
    <xdr:sp macro="" textlink="">
      <xdr:nvSpPr>
        <xdr:cNvPr id="403" name="n_1aveValue【市民会館】&#10;一人当たり面積"/>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167657</xdr:rowOff>
    </xdr:from>
    <xdr:ext cx="469744" cy="259045"/>
    <xdr:sp macro="" textlink="">
      <xdr:nvSpPr>
        <xdr:cNvPr id="404" name="n_2aveValue【市民会館】&#10;一人当たり面積"/>
        <xdr:cNvSpPr txBox="1"/>
      </xdr:nvSpPr>
      <xdr:spPr>
        <a:xfrm>
          <a:off x="8515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2557</xdr:rowOff>
    </xdr:from>
    <xdr:ext cx="469744" cy="259045"/>
    <xdr:sp macro="" textlink="">
      <xdr:nvSpPr>
        <xdr:cNvPr id="405" name="n_1mainValue【市民会館】&#10;一人当たり面積"/>
        <xdr:cNvSpPr txBox="1"/>
      </xdr:nvSpPr>
      <xdr:spPr>
        <a:xfrm>
          <a:off x="93917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2557</xdr:rowOff>
    </xdr:from>
    <xdr:ext cx="469744" cy="259045"/>
    <xdr:sp macro="" textlink="">
      <xdr:nvSpPr>
        <xdr:cNvPr id="406" name="n_2mainValue【市民会館】&#10;一人当たり面積"/>
        <xdr:cNvSpPr txBox="1"/>
      </xdr:nvSpPr>
      <xdr:spPr>
        <a:xfrm>
          <a:off x="8515427" y="1766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7" name="正方形/長方形 40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8" name="正方形/長方形 40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9" name="正方形/長方形 40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10" name="正方形/長方形 40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11" name="正方形/長方形 41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2" name="正方形/長方形 41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3" name="正方形/長方形 41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4" name="正方形/長方形 41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5" name="テキスト ボックス 41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6" name="直線コネクタ 41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7" name="テキスト ボックス 41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8" name="直線コネクタ 41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9" name="テキスト ボックス 41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20" name="直線コネクタ 41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21" name="テキスト ボックス 42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2" name="直線コネクタ 42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3" name="テキスト ボックス 42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4" name="直線コネクタ 42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5" name="テキスト ボックス 42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6" name="直線コネクタ 42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7" name="テキスト ボックス 42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8" name="直線コネクタ 42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9" name="テキスト ボックス 42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3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120015</xdr:rowOff>
    </xdr:from>
    <xdr:to>
      <xdr:col>85</xdr:col>
      <xdr:colOff>126364</xdr:colOff>
      <xdr:row>41</xdr:row>
      <xdr:rowOff>15240</xdr:rowOff>
    </xdr:to>
    <xdr:cxnSp macro="">
      <xdr:nvCxnSpPr>
        <xdr:cNvPr id="431" name="直線コネクタ 430"/>
        <xdr:cNvCxnSpPr/>
      </xdr:nvCxnSpPr>
      <xdr:spPr>
        <a:xfrm flipV="1">
          <a:off x="16318864" y="5949315"/>
          <a:ext cx="0" cy="10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432" name="【一般廃棄物処理施設】&#10;有形固定資産減価償却率最小値テキスト"/>
        <xdr:cNvSpPr txBox="1"/>
      </xdr:nvSpPr>
      <xdr:spPr>
        <a:xfrm>
          <a:off x="163576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433" name="直線コネクタ 432"/>
        <xdr:cNvCxnSpPr/>
      </xdr:nvCxnSpPr>
      <xdr:spPr>
        <a:xfrm>
          <a:off x="16230600" y="7044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66692</xdr:rowOff>
    </xdr:from>
    <xdr:ext cx="405111" cy="259045"/>
    <xdr:sp macro="" textlink="">
      <xdr:nvSpPr>
        <xdr:cNvPr id="434" name="【一般廃棄物処理施設】&#10;有形固定資産減価償却率最大値テキスト"/>
        <xdr:cNvSpPr txBox="1"/>
      </xdr:nvSpPr>
      <xdr:spPr>
        <a:xfrm>
          <a:off x="16357600" y="5724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120015</xdr:rowOff>
    </xdr:from>
    <xdr:to>
      <xdr:col>86</xdr:col>
      <xdr:colOff>25400</xdr:colOff>
      <xdr:row>34</xdr:row>
      <xdr:rowOff>120015</xdr:rowOff>
    </xdr:to>
    <xdr:cxnSp macro="">
      <xdr:nvCxnSpPr>
        <xdr:cNvPr id="435" name="直線コネクタ 434"/>
        <xdr:cNvCxnSpPr/>
      </xdr:nvCxnSpPr>
      <xdr:spPr>
        <a:xfrm>
          <a:off x="16230600" y="5949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120667</xdr:rowOff>
    </xdr:from>
    <xdr:ext cx="405111" cy="259045"/>
    <xdr:sp macro="" textlink="">
      <xdr:nvSpPr>
        <xdr:cNvPr id="436" name="【一般廃棄物処理施設】&#10;有形固定資産減価償却率平均値テキスト"/>
        <xdr:cNvSpPr txBox="1"/>
      </xdr:nvSpPr>
      <xdr:spPr>
        <a:xfrm>
          <a:off x="16357600" y="62928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97790</xdr:rowOff>
    </xdr:from>
    <xdr:to>
      <xdr:col>85</xdr:col>
      <xdr:colOff>177800</xdr:colOff>
      <xdr:row>38</xdr:row>
      <xdr:rowOff>27940</xdr:rowOff>
    </xdr:to>
    <xdr:sp macro="" textlink="">
      <xdr:nvSpPr>
        <xdr:cNvPr id="437" name="フローチャート: 判断 436"/>
        <xdr:cNvSpPr/>
      </xdr:nvSpPr>
      <xdr:spPr>
        <a:xfrm>
          <a:off x="162687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162560</xdr:rowOff>
    </xdr:from>
    <xdr:to>
      <xdr:col>81</xdr:col>
      <xdr:colOff>101600</xdr:colOff>
      <xdr:row>38</xdr:row>
      <xdr:rowOff>92710</xdr:rowOff>
    </xdr:to>
    <xdr:sp macro="" textlink="">
      <xdr:nvSpPr>
        <xdr:cNvPr id="438" name="フローチャート: 判断 437"/>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97790</xdr:rowOff>
    </xdr:from>
    <xdr:to>
      <xdr:col>76</xdr:col>
      <xdr:colOff>165100</xdr:colOff>
      <xdr:row>38</xdr:row>
      <xdr:rowOff>27940</xdr:rowOff>
    </xdr:to>
    <xdr:sp macro="" textlink="">
      <xdr:nvSpPr>
        <xdr:cNvPr id="439" name="フローチャート: 判断 438"/>
        <xdr:cNvSpPr/>
      </xdr:nvSpPr>
      <xdr:spPr>
        <a:xfrm>
          <a:off x="14541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40" name="テキスト ボックス 43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41" name="テキスト ボックス 44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2" name="テキスト ボックス 44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3" name="テキスト ボックス 44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4" name="テキスト ボックス 44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170180</xdr:rowOff>
    </xdr:from>
    <xdr:to>
      <xdr:col>85</xdr:col>
      <xdr:colOff>177800</xdr:colOff>
      <xdr:row>38</xdr:row>
      <xdr:rowOff>100330</xdr:rowOff>
    </xdr:to>
    <xdr:sp macro="" textlink="">
      <xdr:nvSpPr>
        <xdr:cNvPr id="445" name="楕円 444"/>
        <xdr:cNvSpPr/>
      </xdr:nvSpPr>
      <xdr:spPr>
        <a:xfrm>
          <a:off x="16268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148607</xdr:rowOff>
    </xdr:from>
    <xdr:ext cx="405111" cy="259045"/>
    <xdr:sp macro="" textlink="">
      <xdr:nvSpPr>
        <xdr:cNvPr id="446" name="【一般廃棄物処理施設】&#10;有形固定資産減価償却率該当値テキスト"/>
        <xdr:cNvSpPr txBox="1"/>
      </xdr:nvSpPr>
      <xdr:spPr>
        <a:xfrm>
          <a:off x="16357600" y="649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40640</xdr:rowOff>
    </xdr:from>
    <xdr:to>
      <xdr:col>81</xdr:col>
      <xdr:colOff>101600</xdr:colOff>
      <xdr:row>38</xdr:row>
      <xdr:rowOff>142240</xdr:rowOff>
    </xdr:to>
    <xdr:sp macro="" textlink="">
      <xdr:nvSpPr>
        <xdr:cNvPr id="447" name="楕円 446"/>
        <xdr:cNvSpPr/>
      </xdr:nvSpPr>
      <xdr:spPr>
        <a:xfrm>
          <a:off x="15430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49530</xdr:rowOff>
    </xdr:from>
    <xdr:to>
      <xdr:col>85</xdr:col>
      <xdr:colOff>127000</xdr:colOff>
      <xdr:row>38</xdr:row>
      <xdr:rowOff>91440</xdr:rowOff>
    </xdr:to>
    <xdr:cxnSp macro="">
      <xdr:nvCxnSpPr>
        <xdr:cNvPr id="448" name="直線コネクタ 447"/>
        <xdr:cNvCxnSpPr/>
      </xdr:nvCxnSpPr>
      <xdr:spPr>
        <a:xfrm flipV="1">
          <a:off x="15481300" y="6564630"/>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92075</xdr:rowOff>
    </xdr:from>
    <xdr:to>
      <xdr:col>76</xdr:col>
      <xdr:colOff>165100</xdr:colOff>
      <xdr:row>39</xdr:row>
      <xdr:rowOff>22225</xdr:rowOff>
    </xdr:to>
    <xdr:sp macro="" textlink="">
      <xdr:nvSpPr>
        <xdr:cNvPr id="449" name="楕円 448"/>
        <xdr:cNvSpPr/>
      </xdr:nvSpPr>
      <xdr:spPr>
        <a:xfrm>
          <a:off x="14541500" y="660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142875</xdr:rowOff>
    </xdr:to>
    <xdr:cxnSp macro="">
      <xdr:nvCxnSpPr>
        <xdr:cNvPr id="450" name="直線コネクタ 449"/>
        <xdr:cNvCxnSpPr/>
      </xdr:nvCxnSpPr>
      <xdr:spPr>
        <a:xfrm flipV="1">
          <a:off x="14592300" y="660654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109237</xdr:rowOff>
    </xdr:from>
    <xdr:ext cx="405111" cy="259045"/>
    <xdr:sp macro="" textlink="">
      <xdr:nvSpPr>
        <xdr:cNvPr id="451" name="n_1aveValue【一般廃棄物処理施設】&#10;有形固定資産減価償却率"/>
        <xdr:cNvSpPr txBox="1"/>
      </xdr:nvSpPr>
      <xdr:spPr>
        <a:xfrm>
          <a:off x="15266044" y="628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44467</xdr:rowOff>
    </xdr:from>
    <xdr:ext cx="405111" cy="259045"/>
    <xdr:sp macro="" textlink="">
      <xdr:nvSpPr>
        <xdr:cNvPr id="452" name="n_2aveValue【一般廃棄物処理施設】&#10;有形固定資産減価償却率"/>
        <xdr:cNvSpPr txBox="1"/>
      </xdr:nvSpPr>
      <xdr:spPr>
        <a:xfrm>
          <a:off x="14389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133367</xdr:rowOff>
    </xdr:from>
    <xdr:ext cx="405111" cy="259045"/>
    <xdr:sp macro="" textlink="">
      <xdr:nvSpPr>
        <xdr:cNvPr id="453" name="n_1mainValue【一般廃棄物処理施設】&#10;有形固定資産減価償却率"/>
        <xdr:cNvSpPr txBox="1"/>
      </xdr:nvSpPr>
      <xdr:spPr>
        <a:xfrm>
          <a:off x="152660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13352</xdr:rowOff>
    </xdr:from>
    <xdr:ext cx="405111" cy="259045"/>
    <xdr:sp macro="" textlink="">
      <xdr:nvSpPr>
        <xdr:cNvPr id="454" name="n_2mainValue【一般廃棄物処理施設】&#10;有形固定資産減価償却率"/>
        <xdr:cNvSpPr txBox="1"/>
      </xdr:nvSpPr>
      <xdr:spPr>
        <a:xfrm>
          <a:off x="14389744" y="669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6" name="テキスト ボックス 465"/>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468" name="テキスト ボックス 467"/>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470" name="テキスト ボックス 469"/>
        <xdr:cNvSpPr txBox="1"/>
      </xdr:nvSpPr>
      <xdr:spPr>
        <a:xfrm>
          <a:off x="17756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472" name="テキスト ボックス 471"/>
        <xdr:cNvSpPr txBox="1"/>
      </xdr:nvSpPr>
      <xdr:spPr>
        <a:xfrm>
          <a:off x="17756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4" name="テキスト ボックス 473"/>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6" name="テキスト ボックス 47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32</xdr:row>
      <xdr:rowOff>164376</xdr:rowOff>
    </xdr:from>
    <xdr:to>
      <xdr:col>116</xdr:col>
      <xdr:colOff>62864</xdr:colOff>
      <xdr:row>42</xdr:row>
      <xdr:rowOff>4369</xdr:rowOff>
    </xdr:to>
    <xdr:cxnSp macro="">
      <xdr:nvCxnSpPr>
        <xdr:cNvPr id="478" name="直線コネクタ 477"/>
        <xdr:cNvCxnSpPr/>
      </xdr:nvCxnSpPr>
      <xdr:spPr>
        <a:xfrm flipV="1">
          <a:off x="22160864" y="5650776"/>
          <a:ext cx="0" cy="1554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8196</xdr:rowOff>
    </xdr:from>
    <xdr:ext cx="469744" cy="259045"/>
    <xdr:sp macro="" textlink="">
      <xdr:nvSpPr>
        <xdr:cNvPr id="479" name="【一般廃棄物処理施設】&#10;一人当たり有形固定資産（償却資産）額最小値テキスト"/>
        <xdr:cNvSpPr txBox="1"/>
      </xdr:nvSpPr>
      <xdr:spPr>
        <a:xfrm>
          <a:off x="22199600" y="7209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4369</xdr:rowOff>
    </xdr:from>
    <xdr:to>
      <xdr:col>116</xdr:col>
      <xdr:colOff>152400</xdr:colOff>
      <xdr:row>42</xdr:row>
      <xdr:rowOff>4369</xdr:rowOff>
    </xdr:to>
    <xdr:cxnSp macro="">
      <xdr:nvCxnSpPr>
        <xdr:cNvPr id="480" name="直線コネクタ 479"/>
        <xdr:cNvCxnSpPr/>
      </xdr:nvCxnSpPr>
      <xdr:spPr>
        <a:xfrm>
          <a:off x="22072600" y="720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111053</xdr:rowOff>
    </xdr:from>
    <xdr:ext cx="599010" cy="259045"/>
    <xdr:sp macro="" textlink="">
      <xdr:nvSpPr>
        <xdr:cNvPr id="481" name="【一般廃棄物処理施設】&#10;一人当たり有形固定資産（償却資産）額最大値テキスト"/>
        <xdr:cNvSpPr txBox="1"/>
      </xdr:nvSpPr>
      <xdr:spPr>
        <a:xfrm>
          <a:off x="22199600" y="542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164376</xdr:rowOff>
    </xdr:from>
    <xdr:to>
      <xdr:col>116</xdr:col>
      <xdr:colOff>152400</xdr:colOff>
      <xdr:row>32</xdr:row>
      <xdr:rowOff>164376</xdr:rowOff>
    </xdr:to>
    <xdr:cxnSp macro="">
      <xdr:nvCxnSpPr>
        <xdr:cNvPr id="482" name="直線コネクタ 481"/>
        <xdr:cNvCxnSpPr/>
      </xdr:nvCxnSpPr>
      <xdr:spPr>
        <a:xfrm>
          <a:off x="22072600" y="5650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57078</xdr:rowOff>
    </xdr:from>
    <xdr:ext cx="534377" cy="259045"/>
    <xdr:sp macro="" textlink="">
      <xdr:nvSpPr>
        <xdr:cNvPr id="483" name="【一般廃棄物処理施設】&#10;一人当たり有形固定資産（償却資産）額平均値テキスト"/>
        <xdr:cNvSpPr txBox="1"/>
      </xdr:nvSpPr>
      <xdr:spPr>
        <a:xfrm>
          <a:off x="22199600" y="64007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78651</xdr:rowOff>
    </xdr:from>
    <xdr:to>
      <xdr:col>116</xdr:col>
      <xdr:colOff>114300</xdr:colOff>
      <xdr:row>38</xdr:row>
      <xdr:rowOff>8801</xdr:rowOff>
    </xdr:to>
    <xdr:sp macro="" textlink="">
      <xdr:nvSpPr>
        <xdr:cNvPr id="484" name="フローチャート: 判断 483"/>
        <xdr:cNvSpPr/>
      </xdr:nvSpPr>
      <xdr:spPr>
        <a:xfrm>
          <a:off x="22110700" y="6422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80277</xdr:rowOff>
    </xdr:from>
    <xdr:to>
      <xdr:col>112</xdr:col>
      <xdr:colOff>38100</xdr:colOff>
      <xdr:row>38</xdr:row>
      <xdr:rowOff>10427</xdr:rowOff>
    </xdr:to>
    <xdr:sp macro="" textlink="">
      <xdr:nvSpPr>
        <xdr:cNvPr id="485" name="フローチャート: 判断 484"/>
        <xdr:cNvSpPr/>
      </xdr:nvSpPr>
      <xdr:spPr>
        <a:xfrm>
          <a:off x="21272500" y="6423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12179</xdr:rowOff>
    </xdr:from>
    <xdr:to>
      <xdr:col>107</xdr:col>
      <xdr:colOff>101600</xdr:colOff>
      <xdr:row>37</xdr:row>
      <xdr:rowOff>113779</xdr:rowOff>
    </xdr:to>
    <xdr:sp macro="" textlink="">
      <xdr:nvSpPr>
        <xdr:cNvPr id="486" name="フローチャート: 判断 485"/>
        <xdr:cNvSpPr/>
      </xdr:nvSpPr>
      <xdr:spPr>
        <a:xfrm>
          <a:off x="20383500" y="635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5588</xdr:rowOff>
    </xdr:from>
    <xdr:to>
      <xdr:col>116</xdr:col>
      <xdr:colOff>114300</xdr:colOff>
      <xdr:row>35</xdr:row>
      <xdr:rowOff>107188</xdr:rowOff>
    </xdr:to>
    <xdr:sp macro="" textlink="">
      <xdr:nvSpPr>
        <xdr:cNvPr id="492" name="楕円 491"/>
        <xdr:cNvSpPr/>
      </xdr:nvSpPr>
      <xdr:spPr>
        <a:xfrm>
          <a:off x="22110700" y="6006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28465</xdr:rowOff>
    </xdr:from>
    <xdr:ext cx="534377" cy="259045"/>
    <xdr:sp macro="" textlink="">
      <xdr:nvSpPr>
        <xdr:cNvPr id="493" name="【一般廃棄物処理施設】&#10;一人当たり有形固定資産（償却資産）額該当値テキスト"/>
        <xdr:cNvSpPr txBox="1"/>
      </xdr:nvSpPr>
      <xdr:spPr>
        <a:xfrm>
          <a:off x="22199600" y="585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7010</xdr:rowOff>
    </xdr:from>
    <xdr:to>
      <xdr:col>112</xdr:col>
      <xdr:colOff>38100</xdr:colOff>
      <xdr:row>35</xdr:row>
      <xdr:rowOff>108610</xdr:rowOff>
    </xdr:to>
    <xdr:sp macro="" textlink="">
      <xdr:nvSpPr>
        <xdr:cNvPr id="494" name="楕円 493"/>
        <xdr:cNvSpPr/>
      </xdr:nvSpPr>
      <xdr:spPr>
        <a:xfrm>
          <a:off x="21272500" y="6007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56388</xdr:rowOff>
    </xdr:from>
    <xdr:to>
      <xdr:col>116</xdr:col>
      <xdr:colOff>63500</xdr:colOff>
      <xdr:row>35</xdr:row>
      <xdr:rowOff>57810</xdr:rowOff>
    </xdr:to>
    <xdr:cxnSp macro="">
      <xdr:nvCxnSpPr>
        <xdr:cNvPr id="495" name="直線コネクタ 494"/>
        <xdr:cNvCxnSpPr/>
      </xdr:nvCxnSpPr>
      <xdr:spPr>
        <a:xfrm flipV="1">
          <a:off x="21323300" y="6057138"/>
          <a:ext cx="838200" cy="1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8471</xdr:rowOff>
    </xdr:from>
    <xdr:to>
      <xdr:col>107</xdr:col>
      <xdr:colOff>101600</xdr:colOff>
      <xdr:row>35</xdr:row>
      <xdr:rowOff>110071</xdr:rowOff>
    </xdr:to>
    <xdr:sp macro="" textlink="">
      <xdr:nvSpPr>
        <xdr:cNvPr id="496" name="楕円 495"/>
        <xdr:cNvSpPr/>
      </xdr:nvSpPr>
      <xdr:spPr>
        <a:xfrm>
          <a:off x="20383500" y="6009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57810</xdr:rowOff>
    </xdr:from>
    <xdr:to>
      <xdr:col>111</xdr:col>
      <xdr:colOff>177800</xdr:colOff>
      <xdr:row>35</xdr:row>
      <xdr:rowOff>59271</xdr:rowOff>
    </xdr:to>
    <xdr:cxnSp macro="">
      <xdr:nvCxnSpPr>
        <xdr:cNvPr id="497" name="直線コネクタ 496"/>
        <xdr:cNvCxnSpPr/>
      </xdr:nvCxnSpPr>
      <xdr:spPr>
        <a:xfrm flipV="1">
          <a:off x="20434300" y="6058560"/>
          <a:ext cx="889000" cy="1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1553</xdr:rowOff>
    </xdr:from>
    <xdr:ext cx="534377" cy="259045"/>
    <xdr:sp macro="" textlink="">
      <xdr:nvSpPr>
        <xdr:cNvPr id="498" name="n_1aveValue【一般廃棄物処理施設】&#10;一人当たり有形固定資産（償却資産）額"/>
        <xdr:cNvSpPr txBox="1"/>
      </xdr:nvSpPr>
      <xdr:spPr>
        <a:xfrm>
          <a:off x="21043411" y="6516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104906</xdr:rowOff>
    </xdr:from>
    <xdr:ext cx="534377" cy="259045"/>
    <xdr:sp macro="" textlink="">
      <xdr:nvSpPr>
        <xdr:cNvPr id="499" name="n_2aveValue【一般廃棄物処理施設】&#10;一人当たり有形固定資産（償却資産）額"/>
        <xdr:cNvSpPr txBox="1"/>
      </xdr:nvSpPr>
      <xdr:spPr>
        <a:xfrm>
          <a:off x="20167111"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33</xdr:row>
      <xdr:rowOff>125137</xdr:rowOff>
    </xdr:from>
    <xdr:ext cx="534377" cy="259045"/>
    <xdr:sp macro="" textlink="">
      <xdr:nvSpPr>
        <xdr:cNvPr id="500" name="n_1mainValue【一般廃棄物処理施設】&#10;一人当たり有形固定資産（償却資産）額"/>
        <xdr:cNvSpPr txBox="1"/>
      </xdr:nvSpPr>
      <xdr:spPr>
        <a:xfrm>
          <a:off x="21043411" y="578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33</xdr:row>
      <xdr:rowOff>126598</xdr:rowOff>
    </xdr:from>
    <xdr:ext cx="534377" cy="259045"/>
    <xdr:sp macro="" textlink="">
      <xdr:nvSpPr>
        <xdr:cNvPr id="501" name="n_2mainValue【一般廃棄物処理施設】&#10;一人当たり有形固定資産（償却資産）額"/>
        <xdr:cNvSpPr txBox="1"/>
      </xdr:nvSpPr>
      <xdr:spPr>
        <a:xfrm>
          <a:off x="20167111" y="5784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512" name="テキスト ボックス 511"/>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3" name="直線コネクタ 512"/>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4" name="テキスト ボックス 513"/>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5" name="直線コネクタ 514"/>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6" name="テキスト ボックス 515"/>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7" name="直線コネクタ 516"/>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8" name="テキスト ボックス 517"/>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9" name="直線コネクタ 518"/>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0" name="テキスト ボックス 519"/>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1" name="直線コネクタ 520"/>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2" name="テキスト ボックス 521"/>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3" name="直線コネクタ 522"/>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4" name="テキスト ボックス 523"/>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5" name="直線コネクタ 52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6" name="テキスト ボックス 525"/>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53884</xdr:rowOff>
    </xdr:from>
    <xdr:to>
      <xdr:col>85</xdr:col>
      <xdr:colOff>126364</xdr:colOff>
      <xdr:row>64</xdr:row>
      <xdr:rowOff>94706</xdr:rowOff>
    </xdr:to>
    <xdr:cxnSp macro="">
      <xdr:nvCxnSpPr>
        <xdr:cNvPr id="528" name="直線コネクタ 527"/>
        <xdr:cNvCxnSpPr/>
      </xdr:nvCxnSpPr>
      <xdr:spPr>
        <a:xfrm flipV="1">
          <a:off x="16318864" y="9483634"/>
          <a:ext cx="0" cy="158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98533</xdr:rowOff>
    </xdr:from>
    <xdr:ext cx="405111" cy="259045"/>
    <xdr:sp macro="" textlink="">
      <xdr:nvSpPr>
        <xdr:cNvPr id="529" name="【保健センター・保健所】&#10;有形固定資産減価償却率最小値テキスト"/>
        <xdr:cNvSpPr txBox="1"/>
      </xdr:nvSpPr>
      <xdr:spPr>
        <a:xfrm>
          <a:off x="16357600" y="1107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94706</xdr:rowOff>
    </xdr:from>
    <xdr:to>
      <xdr:col>86</xdr:col>
      <xdr:colOff>25400</xdr:colOff>
      <xdr:row>64</xdr:row>
      <xdr:rowOff>94706</xdr:rowOff>
    </xdr:to>
    <xdr:cxnSp macro="">
      <xdr:nvCxnSpPr>
        <xdr:cNvPr id="530" name="直線コネクタ 529"/>
        <xdr:cNvCxnSpPr/>
      </xdr:nvCxnSpPr>
      <xdr:spPr>
        <a:xfrm>
          <a:off x="16230600" y="1106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561</xdr:rowOff>
    </xdr:from>
    <xdr:ext cx="405111" cy="259045"/>
    <xdr:sp macro="" textlink="">
      <xdr:nvSpPr>
        <xdr:cNvPr id="531" name="【保健センター・保健所】&#10;有形固定資産減価償却率最大値テキスト"/>
        <xdr:cNvSpPr txBox="1"/>
      </xdr:nvSpPr>
      <xdr:spPr>
        <a:xfrm>
          <a:off x="16357600" y="9258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53884</xdr:rowOff>
    </xdr:from>
    <xdr:to>
      <xdr:col>86</xdr:col>
      <xdr:colOff>25400</xdr:colOff>
      <xdr:row>55</xdr:row>
      <xdr:rowOff>53884</xdr:rowOff>
    </xdr:to>
    <xdr:cxnSp macro="">
      <xdr:nvCxnSpPr>
        <xdr:cNvPr id="532" name="直線コネクタ 531"/>
        <xdr:cNvCxnSpPr/>
      </xdr:nvCxnSpPr>
      <xdr:spPr>
        <a:xfrm>
          <a:off x="16230600" y="948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48821</xdr:rowOff>
    </xdr:from>
    <xdr:ext cx="405111" cy="259045"/>
    <xdr:sp macro="" textlink="">
      <xdr:nvSpPr>
        <xdr:cNvPr id="533" name="【保健センター・保健所】&#10;有形固定資産減価償却率平均値テキスト"/>
        <xdr:cNvSpPr txBox="1"/>
      </xdr:nvSpPr>
      <xdr:spPr>
        <a:xfrm>
          <a:off x="16357600" y="99929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25944</xdr:rowOff>
    </xdr:from>
    <xdr:to>
      <xdr:col>85</xdr:col>
      <xdr:colOff>177800</xdr:colOff>
      <xdr:row>59</xdr:row>
      <xdr:rowOff>127544</xdr:rowOff>
    </xdr:to>
    <xdr:sp macro="" textlink="">
      <xdr:nvSpPr>
        <xdr:cNvPr id="534" name="フローチャート: 判断 533"/>
        <xdr:cNvSpPr/>
      </xdr:nvSpPr>
      <xdr:spPr>
        <a:xfrm>
          <a:off x="162687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5" name="フローチャート: 判断 534"/>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79828</xdr:rowOff>
    </xdr:from>
    <xdr:to>
      <xdr:col>76</xdr:col>
      <xdr:colOff>165100</xdr:colOff>
      <xdr:row>61</xdr:row>
      <xdr:rowOff>9978</xdr:rowOff>
    </xdr:to>
    <xdr:sp macro="" textlink="">
      <xdr:nvSpPr>
        <xdr:cNvPr id="536" name="フローチャート: 判断 535"/>
        <xdr:cNvSpPr/>
      </xdr:nvSpPr>
      <xdr:spPr>
        <a:xfrm>
          <a:off x="145415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164737</xdr:rowOff>
    </xdr:from>
    <xdr:to>
      <xdr:col>85</xdr:col>
      <xdr:colOff>177800</xdr:colOff>
      <xdr:row>63</xdr:row>
      <xdr:rowOff>94887</xdr:rowOff>
    </xdr:to>
    <xdr:sp macro="" textlink="">
      <xdr:nvSpPr>
        <xdr:cNvPr id="542" name="楕円 541"/>
        <xdr:cNvSpPr/>
      </xdr:nvSpPr>
      <xdr:spPr>
        <a:xfrm>
          <a:off x="16268700" y="1079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62</xdr:row>
      <xdr:rowOff>143164</xdr:rowOff>
    </xdr:from>
    <xdr:ext cx="405111" cy="259045"/>
    <xdr:sp macro="" textlink="">
      <xdr:nvSpPr>
        <xdr:cNvPr id="543" name="【保健センター・保健所】&#10;有形固定資産減価償却率該当値テキスト"/>
        <xdr:cNvSpPr txBox="1"/>
      </xdr:nvSpPr>
      <xdr:spPr>
        <a:xfrm>
          <a:off x="16357600" y="1077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45538</xdr:rowOff>
    </xdr:from>
    <xdr:to>
      <xdr:col>81</xdr:col>
      <xdr:colOff>101600</xdr:colOff>
      <xdr:row>63</xdr:row>
      <xdr:rowOff>147138</xdr:rowOff>
    </xdr:to>
    <xdr:sp macro="" textlink="">
      <xdr:nvSpPr>
        <xdr:cNvPr id="544" name="楕円 543"/>
        <xdr:cNvSpPr/>
      </xdr:nvSpPr>
      <xdr:spPr>
        <a:xfrm>
          <a:off x="15430500" y="1084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63</xdr:row>
      <xdr:rowOff>44087</xdr:rowOff>
    </xdr:from>
    <xdr:to>
      <xdr:col>85</xdr:col>
      <xdr:colOff>127000</xdr:colOff>
      <xdr:row>63</xdr:row>
      <xdr:rowOff>96338</xdr:rowOff>
    </xdr:to>
    <xdr:cxnSp macro="">
      <xdr:nvCxnSpPr>
        <xdr:cNvPr id="545" name="直線コネクタ 544"/>
        <xdr:cNvCxnSpPr/>
      </xdr:nvCxnSpPr>
      <xdr:spPr>
        <a:xfrm flipV="1">
          <a:off x="15481300" y="1084543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123916</xdr:rowOff>
    </xdr:from>
    <xdr:to>
      <xdr:col>76</xdr:col>
      <xdr:colOff>165100</xdr:colOff>
      <xdr:row>64</xdr:row>
      <xdr:rowOff>54066</xdr:rowOff>
    </xdr:to>
    <xdr:sp macro="" textlink="">
      <xdr:nvSpPr>
        <xdr:cNvPr id="546" name="楕円 545"/>
        <xdr:cNvSpPr/>
      </xdr:nvSpPr>
      <xdr:spPr>
        <a:xfrm>
          <a:off x="14541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96338</xdr:rowOff>
    </xdr:from>
    <xdr:to>
      <xdr:col>81</xdr:col>
      <xdr:colOff>50800</xdr:colOff>
      <xdr:row>64</xdr:row>
      <xdr:rowOff>3266</xdr:rowOff>
    </xdr:to>
    <xdr:cxnSp macro="">
      <xdr:nvCxnSpPr>
        <xdr:cNvPr id="547" name="直線コネクタ 546"/>
        <xdr:cNvCxnSpPr/>
      </xdr:nvCxnSpPr>
      <xdr:spPr>
        <a:xfrm flipV="1">
          <a:off x="14592300" y="10897688"/>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31404</xdr:rowOff>
    </xdr:from>
    <xdr:ext cx="405111" cy="259045"/>
    <xdr:sp macro="" textlink="">
      <xdr:nvSpPr>
        <xdr:cNvPr id="548" name="n_1aveValue【保健センター・保健所】&#10;有形固定資産減価償却率"/>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26505</xdr:rowOff>
    </xdr:from>
    <xdr:ext cx="405111" cy="259045"/>
    <xdr:sp macro="" textlink="">
      <xdr:nvSpPr>
        <xdr:cNvPr id="549" name="n_2aveValue【保健センター・保健所】&#10;有形固定資産減価償却率"/>
        <xdr:cNvSpPr txBox="1"/>
      </xdr:nvSpPr>
      <xdr:spPr>
        <a:xfrm>
          <a:off x="14389744" y="10142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63</xdr:row>
      <xdr:rowOff>138265</xdr:rowOff>
    </xdr:from>
    <xdr:ext cx="405111" cy="259045"/>
    <xdr:sp macro="" textlink="">
      <xdr:nvSpPr>
        <xdr:cNvPr id="550" name="n_1mainValue【保健センター・保健所】&#10;有形固定資産減価償却率"/>
        <xdr:cNvSpPr txBox="1"/>
      </xdr:nvSpPr>
      <xdr:spPr>
        <a:xfrm>
          <a:off x="15266044" y="10939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45193</xdr:rowOff>
    </xdr:from>
    <xdr:ext cx="405111" cy="259045"/>
    <xdr:sp macro="" textlink="">
      <xdr:nvSpPr>
        <xdr:cNvPr id="551" name="n_2mainValue【保健センター・保健所】&#10;有形固定資産減価償却率"/>
        <xdr:cNvSpPr txBox="1"/>
      </xdr:nvSpPr>
      <xdr:spPr>
        <a:xfrm>
          <a:off x="14389744" y="11017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2" name="正方形/長方形 55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53" name="正方形/長方形 55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54" name="正方形/長方形 55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55" name="正方形/長方形 55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56" name="正方形/長方形 55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7" name="正方形/長方形 55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8" name="正方形/長方形 55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9" name="正方形/長方形 55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0" name="テキスト ボックス 55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1" name="直線コネクタ 56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62" name="直線コネクタ 561"/>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63" name="テキスト ボックス 562"/>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64" name="直線コネクタ 563"/>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65" name="テキスト ボックス 564"/>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66" name="直線コネクタ 565"/>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7" name="テキスト ボックス 566"/>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8" name="直線コネクタ 567"/>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9" name="テキスト ボックス 568"/>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0" name="直線コネクタ 569"/>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1" name="テキスト ボックス 570"/>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72" name="直線コネクタ 5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73" name="テキスト ボックス 5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7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38100</xdr:rowOff>
    </xdr:from>
    <xdr:to>
      <xdr:col>116</xdr:col>
      <xdr:colOff>62864</xdr:colOff>
      <xdr:row>64</xdr:row>
      <xdr:rowOff>38100</xdr:rowOff>
    </xdr:to>
    <xdr:cxnSp macro="">
      <xdr:nvCxnSpPr>
        <xdr:cNvPr id="575" name="直線コネクタ 574"/>
        <xdr:cNvCxnSpPr/>
      </xdr:nvCxnSpPr>
      <xdr:spPr>
        <a:xfrm flipV="1">
          <a:off x="22160864" y="9639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76"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77" name="直線コネクタ 576"/>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156227</xdr:rowOff>
    </xdr:from>
    <xdr:ext cx="469744" cy="259045"/>
    <xdr:sp macro="" textlink="">
      <xdr:nvSpPr>
        <xdr:cNvPr id="578" name="【保健センター・保健所】&#10;一人当たり面積最大値テキスト"/>
        <xdr:cNvSpPr txBox="1"/>
      </xdr:nvSpPr>
      <xdr:spPr>
        <a:xfrm>
          <a:off x="22199600" y="941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38100</xdr:rowOff>
    </xdr:from>
    <xdr:to>
      <xdr:col>116</xdr:col>
      <xdr:colOff>152400</xdr:colOff>
      <xdr:row>56</xdr:row>
      <xdr:rowOff>38100</xdr:rowOff>
    </xdr:to>
    <xdr:cxnSp macro="">
      <xdr:nvCxnSpPr>
        <xdr:cNvPr id="579" name="直線コネクタ 578"/>
        <xdr:cNvCxnSpPr/>
      </xdr:nvCxnSpPr>
      <xdr:spPr>
        <a:xfrm>
          <a:off x="22072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22877</xdr:rowOff>
    </xdr:from>
    <xdr:ext cx="469744" cy="259045"/>
    <xdr:sp macro="" textlink="">
      <xdr:nvSpPr>
        <xdr:cNvPr id="580" name="【保健センター・保健所】&#10;一人当たり面積平均値テキスト"/>
        <xdr:cNvSpPr txBox="1"/>
      </xdr:nvSpPr>
      <xdr:spPr>
        <a:xfrm>
          <a:off x="22199600" y="1048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581" name="フローチャート: 判断 580"/>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82550</xdr:rowOff>
    </xdr:from>
    <xdr:to>
      <xdr:col>112</xdr:col>
      <xdr:colOff>38100</xdr:colOff>
      <xdr:row>62</xdr:row>
      <xdr:rowOff>12700</xdr:rowOff>
    </xdr:to>
    <xdr:sp macro="" textlink="">
      <xdr:nvSpPr>
        <xdr:cNvPr id="582" name="フローチャート: 判断 581"/>
        <xdr:cNvSpPr/>
      </xdr:nvSpPr>
      <xdr:spPr>
        <a:xfrm>
          <a:off x="21272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158750</xdr:rowOff>
    </xdr:from>
    <xdr:to>
      <xdr:col>107</xdr:col>
      <xdr:colOff>101600</xdr:colOff>
      <xdr:row>61</xdr:row>
      <xdr:rowOff>88900</xdr:rowOff>
    </xdr:to>
    <xdr:sp macro="" textlink="">
      <xdr:nvSpPr>
        <xdr:cNvPr id="583" name="フローチャート: 判断 582"/>
        <xdr:cNvSpPr/>
      </xdr:nvSpPr>
      <xdr:spPr>
        <a:xfrm>
          <a:off x="20383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84" name="テキスト ボックス 5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85" name="テキスト ボックス 5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86" name="テキスト ボックス 5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7" name="テキスト ボックス 5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8" name="テキスト ボックス 5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82550</xdr:rowOff>
    </xdr:from>
    <xdr:to>
      <xdr:col>116</xdr:col>
      <xdr:colOff>114300</xdr:colOff>
      <xdr:row>61</xdr:row>
      <xdr:rowOff>12700</xdr:rowOff>
    </xdr:to>
    <xdr:sp macro="" textlink="">
      <xdr:nvSpPr>
        <xdr:cNvPr id="589" name="楕円 588"/>
        <xdr:cNvSpPr/>
      </xdr:nvSpPr>
      <xdr:spPr>
        <a:xfrm>
          <a:off x="22110700" y="1036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105427</xdr:rowOff>
    </xdr:from>
    <xdr:ext cx="469744" cy="259045"/>
    <xdr:sp macro="" textlink="">
      <xdr:nvSpPr>
        <xdr:cNvPr id="590" name="【保健センター・保健所】&#10;一人当たり面積該当値テキスト"/>
        <xdr:cNvSpPr txBox="1"/>
      </xdr:nvSpPr>
      <xdr:spPr>
        <a:xfrm>
          <a:off x="22199600"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591" name="楕円 590"/>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133350</xdr:rowOff>
    </xdr:from>
    <xdr:to>
      <xdr:col>116</xdr:col>
      <xdr:colOff>63500</xdr:colOff>
      <xdr:row>62</xdr:row>
      <xdr:rowOff>0</xdr:rowOff>
    </xdr:to>
    <xdr:cxnSp macro="">
      <xdr:nvCxnSpPr>
        <xdr:cNvPr id="592" name="直線コネクタ 591"/>
        <xdr:cNvCxnSpPr/>
      </xdr:nvCxnSpPr>
      <xdr:spPr>
        <a:xfrm flipV="1">
          <a:off x="21323300" y="1042035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120650</xdr:rowOff>
    </xdr:from>
    <xdr:to>
      <xdr:col>107</xdr:col>
      <xdr:colOff>101600</xdr:colOff>
      <xdr:row>62</xdr:row>
      <xdr:rowOff>50800</xdr:rowOff>
    </xdr:to>
    <xdr:sp macro="" textlink="">
      <xdr:nvSpPr>
        <xdr:cNvPr id="593" name="楕円 592"/>
        <xdr:cNvSpPr/>
      </xdr:nvSpPr>
      <xdr:spPr>
        <a:xfrm>
          <a:off x="20383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0</xdr:rowOff>
    </xdr:to>
    <xdr:cxnSp macro="">
      <xdr:nvCxnSpPr>
        <xdr:cNvPr id="594" name="直線コネクタ 593"/>
        <xdr:cNvCxnSpPr/>
      </xdr:nvCxnSpPr>
      <xdr:spPr>
        <a:xfrm>
          <a:off x="20434300" y="1062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29227</xdr:rowOff>
    </xdr:from>
    <xdr:ext cx="469744" cy="259045"/>
    <xdr:sp macro="" textlink="">
      <xdr:nvSpPr>
        <xdr:cNvPr id="595" name="n_1aveValue【保健センター・保健所】&#10;一人当たり面積"/>
        <xdr:cNvSpPr txBox="1"/>
      </xdr:nvSpPr>
      <xdr:spPr>
        <a:xfrm>
          <a:off x="210757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105427</xdr:rowOff>
    </xdr:from>
    <xdr:ext cx="469744" cy="259045"/>
    <xdr:sp macro="" textlink="">
      <xdr:nvSpPr>
        <xdr:cNvPr id="596" name="n_2aveValue【保健センター・保健所】&#10;一人当たり面積"/>
        <xdr:cNvSpPr txBox="1"/>
      </xdr:nvSpPr>
      <xdr:spPr>
        <a:xfrm>
          <a:off x="20199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597" name="n_1mainValue【保健センター・保健所】&#10;一人当たり面積"/>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598" name="n_2main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9" name="正方形/長方形 59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00" name="正方形/長方形 59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01" name="正方形/長方形 60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02" name="正方形/長方形 60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03" name="正方形/長方形 60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04" name="正方形/長方形 60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05" name="正方形/長方形 60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06" name="正方形/長方形 605"/>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7" name="テキスト ボックス 606"/>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8" name="直線コネクタ 607"/>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9" name="テキスト ボックス 608"/>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10" name="直線コネクタ 609"/>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11" name="テキスト ボックス 610"/>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12" name="直線コネクタ 611"/>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13" name="テキスト ボックス 612"/>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14" name="直線コネクタ 613"/>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15" name="テキスト ボックス 614"/>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16" name="直線コネクタ 615"/>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17" name="テキスト ボックス 616"/>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8" name="直線コネクタ 6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9" name="テキスト ボックス 6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2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108965</xdr:rowOff>
    </xdr:from>
    <xdr:to>
      <xdr:col>85</xdr:col>
      <xdr:colOff>126364</xdr:colOff>
      <xdr:row>86</xdr:row>
      <xdr:rowOff>72389</xdr:rowOff>
    </xdr:to>
    <xdr:cxnSp macro="">
      <xdr:nvCxnSpPr>
        <xdr:cNvPr id="621" name="直線コネクタ 620"/>
        <xdr:cNvCxnSpPr/>
      </xdr:nvCxnSpPr>
      <xdr:spPr>
        <a:xfrm flipV="1">
          <a:off x="16318864" y="13482065"/>
          <a:ext cx="0" cy="1335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76216</xdr:rowOff>
    </xdr:from>
    <xdr:ext cx="405111" cy="259045"/>
    <xdr:sp macro="" textlink="">
      <xdr:nvSpPr>
        <xdr:cNvPr id="622" name="【消防施設】&#10;有形固定資産減価償却率最小値テキスト"/>
        <xdr:cNvSpPr txBox="1"/>
      </xdr:nvSpPr>
      <xdr:spPr>
        <a:xfrm>
          <a:off x="16357600"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72389</xdr:rowOff>
    </xdr:from>
    <xdr:to>
      <xdr:col>86</xdr:col>
      <xdr:colOff>25400</xdr:colOff>
      <xdr:row>86</xdr:row>
      <xdr:rowOff>72389</xdr:rowOff>
    </xdr:to>
    <xdr:cxnSp macro="">
      <xdr:nvCxnSpPr>
        <xdr:cNvPr id="623" name="直線コネクタ 622"/>
        <xdr:cNvCxnSpPr/>
      </xdr:nvCxnSpPr>
      <xdr:spPr>
        <a:xfrm>
          <a:off x="16230600" y="1481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55642</xdr:rowOff>
    </xdr:from>
    <xdr:ext cx="405111" cy="259045"/>
    <xdr:sp macro="" textlink="">
      <xdr:nvSpPr>
        <xdr:cNvPr id="624" name="【消防施設】&#10;有形固定資産減価償却率最大値テキスト"/>
        <xdr:cNvSpPr txBox="1"/>
      </xdr:nvSpPr>
      <xdr:spPr>
        <a:xfrm>
          <a:off x="16357600" y="13257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108965</xdr:rowOff>
    </xdr:from>
    <xdr:to>
      <xdr:col>86</xdr:col>
      <xdr:colOff>25400</xdr:colOff>
      <xdr:row>78</xdr:row>
      <xdr:rowOff>108965</xdr:rowOff>
    </xdr:to>
    <xdr:cxnSp macro="">
      <xdr:nvCxnSpPr>
        <xdr:cNvPr id="625" name="直線コネクタ 624"/>
        <xdr:cNvCxnSpPr/>
      </xdr:nvCxnSpPr>
      <xdr:spPr>
        <a:xfrm>
          <a:off x="16230600" y="13482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93742</xdr:rowOff>
    </xdr:from>
    <xdr:ext cx="405111" cy="259045"/>
    <xdr:sp macro="" textlink="">
      <xdr:nvSpPr>
        <xdr:cNvPr id="626" name="【消防施設】&#10;有形固定資産減価償却率平均値テキスト"/>
        <xdr:cNvSpPr txBox="1"/>
      </xdr:nvSpPr>
      <xdr:spPr>
        <a:xfrm>
          <a:off x="16357600" y="13981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115315</xdr:rowOff>
    </xdr:from>
    <xdr:to>
      <xdr:col>85</xdr:col>
      <xdr:colOff>177800</xdr:colOff>
      <xdr:row>82</xdr:row>
      <xdr:rowOff>45465</xdr:rowOff>
    </xdr:to>
    <xdr:sp macro="" textlink="">
      <xdr:nvSpPr>
        <xdr:cNvPr id="627" name="フローチャート: 判断 626"/>
        <xdr:cNvSpPr/>
      </xdr:nvSpPr>
      <xdr:spPr>
        <a:xfrm>
          <a:off x="16268700" y="140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113030</xdr:rowOff>
    </xdr:from>
    <xdr:to>
      <xdr:col>81</xdr:col>
      <xdr:colOff>101600</xdr:colOff>
      <xdr:row>82</xdr:row>
      <xdr:rowOff>43180</xdr:rowOff>
    </xdr:to>
    <xdr:sp macro="" textlink="">
      <xdr:nvSpPr>
        <xdr:cNvPr id="628" name="フローチャート: 判断 627"/>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29" name="フローチャート: 判断 628"/>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30" name="テキスト ボックス 6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31" name="テキスト ボックス 6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32" name="テキスト ボックス 6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33" name="テキスト ボックス 6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34" name="テキスト ボックス 6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165608</xdr:rowOff>
    </xdr:from>
    <xdr:to>
      <xdr:col>85</xdr:col>
      <xdr:colOff>177800</xdr:colOff>
      <xdr:row>81</xdr:row>
      <xdr:rowOff>95758</xdr:rowOff>
    </xdr:to>
    <xdr:sp macro="" textlink="">
      <xdr:nvSpPr>
        <xdr:cNvPr id="635" name="楕円 634"/>
        <xdr:cNvSpPr/>
      </xdr:nvSpPr>
      <xdr:spPr>
        <a:xfrm>
          <a:off x="162687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17035</xdr:rowOff>
    </xdr:from>
    <xdr:ext cx="405111" cy="259045"/>
    <xdr:sp macro="" textlink="">
      <xdr:nvSpPr>
        <xdr:cNvPr id="636" name="【消防施設】&#10;有形固定資産減価償却率該当値テキスト"/>
        <xdr:cNvSpPr txBox="1"/>
      </xdr:nvSpPr>
      <xdr:spPr>
        <a:xfrm>
          <a:off x="16357600" y="13733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35306</xdr:rowOff>
    </xdr:from>
    <xdr:to>
      <xdr:col>81</xdr:col>
      <xdr:colOff>101600</xdr:colOff>
      <xdr:row>81</xdr:row>
      <xdr:rowOff>136906</xdr:rowOff>
    </xdr:to>
    <xdr:sp macro="" textlink="">
      <xdr:nvSpPr>
        <xdr:cNvPr id="637" name="楕円 636"/>
        <xdr:cNvSpPr/>
      </xdr:nvSpPr>
      <xdr:spPr>
        <a:xfrm>
          <a:off x="15430500" y="13922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44958</xdr:rowOff>
    </xdr:from>
    <xdr:to>
      <xdr:col>85</xdr:col>
      <xdr:colOff>127000</xdr:colOff>
      <xdr:row>81</xdr:row>
      <xdr:rowOff>86106</xdr:rowOff>
    </xdr:to>
    <xdr:cxnSp macro="">
      <xdr:nvCxnSpPr>
        <xdr:cNvPr id="638" name="直線コネクタ 637"/>
        <xdr:cNvCxnSpPr/>
      </xdr:nvCxnSpPr>
      <xdr:spPr>
        <a:xfrm flipV="1">
          <a:off x="15481300" y="1393240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69596</xdr:rowOff>
    </xdr:from>
    <xdr:to>
      <xdr:col>76</xdr:col>
      <xdr:colOff>165100</xdr:colOff>
      <xdr:row>81</xdr:row>
      <xdr:rowOff>171196</xdr:rowOff>
    </xdr:to>
    <xdr:sp macro="" textlink="">
      <xdr:nvSpPr>
        <xdr:cNvPr id="639" name="楕円 638"/>
        <xdr:cNvSpPr/>
      </xdr:nvSpPr>
      <xdr:spPr>
        <a:xfrm>
          <a:off x="14541500" y="13957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86106</xdr:rowOff>
    </xdr:from>
    <xdr:to>
      <xdr:col>81</xdr:col>
      <xdr:colOff>50800</xdr:colOff>
      <xdr:row>81</xdr:row>
      <xdr:rowOff>120396</xdr:rowOff>
    </xdr:to>
    <xdr:cxnSp macro="">
      <xdr:nvCxnSpPr>
        <xdr:cNvPr id="640" name="直線コネクタ 639"/>
        <xdr:cNvCxnSpPr/>
      </xdr:nvCxnSpPr>
      <xdr:spPr>
        <a:xfrm flipV="1">
          <a:off x="14592300" y="13973556"/>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34307</xdr:rowOff>
    </xdr:from>
    <xdr:ext cx="405111" cy="259045"/>
    <xdr:sp macro="" textlink="">
      <xdr:nvSpPr>
        <xdr:cNvPr id="641" name="n_1aveValue【消防施設】&#10;有形固定資産減価償却率"/>
        <xdr:cNvSpPr txBox="1"/>
      </xdr:nvSpPr>
      <xdr:spPr>
        <a:xfrm>
          <a:off x="15266044" y="1409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42"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153433</xdr:rowOff>
    </xdr:from>
    <xdr:ext cx="405111" cy="259045"/>
    <xdr:sp macro="" textlink="">
      <xdr:nvSpPr>
        <xdr:cNvPr id="643" name="n_1mainValue【消防施設】&#10;有形固定資産減価償却率"/>
        <xdr:cNvSpPr txBox="1"/>
      </xdr:nvSpPr>
      <xdr:spPr>
        <a:xfrm>
          <a:off x="15266044" y="1369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162323</xdr:rowOff>
    </xdr:from>
    <xdr:ext cx="405111" cy="259045"/>
    <xdr:sp macro="" textlink="">
      <xdr:nvSpPr>
        <xdr:cNvPr id="644" name="n_2mainValue【消防施設】&#10;有形固定資産減価償却率"/>
        <xdr:cNvSpPr txBox="1"/>
      </xdr:nvSpPr>
      <xdr:spPr>
        <a:xfrm>
          <a:off x="14389744" y="1404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45" name="正方形/長方形 64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6" name="正方形/長方形 64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7" name="正方形/長方形 64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8" name="正方形/長方形 64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9" name="正方形/長方形 64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50" name="正方形/長方形 64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51" name="正方形/長方形 65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2" name="正方形/長方形 65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53" name="テキスト ボックス 65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54" name="直線コネクタ 65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55" name="直線コネクタ 654"/>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56" name="テキスト ボックス 655"/>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57" name="直線コネクタ 656"/>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58" name="テキスト ボックス 657"/>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59" name="直線コネクタ 658"/>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60" name="テキスト ボックス 659"/>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61" name="直線コネクタ 660"/>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62" name="テキスト ボックス 661"/>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63" name="直線コネクタ 662"/>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64" name="テキスト ボックス 663"/>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65" name="直線コネクタ 664"/>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66" name="テキスト ボックス 665"/>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67" name="直線コネクタ 66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68" name="テキスト ボックス 66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6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5443</xdr:rowOff>
    </xdr:from>
    <xdr:to>
      <xdr:col>116</xdr:col>
      <xdr:colOff>62864</xdr:colOff>
      <xdr:row>86</xdr:row>
      <xdr:rowOff>21771</xdr:rowOff>
    </xdr:to>
    <xdr:cxnSp macro="">
      <xdr:nvCxnSpPr>
        <xdr:cNvPr id="670" name="直線コネクタ 669"/>
        <xdr:cNvCxnSpPr/>
      </xdr:nvCxnSpPr>
      <xdr:spPr>
        <a:xfrm flipV="1">
          <a:off x="22160864" y="13378543"/>
          <a:ext cx="0" cy="138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25598</xdr:rowOff>
    </xdr:from>
    <xdr:ext cx="469744" cy="259045"/>
    <xdr:sp macro="" textlink="">
      <xdr:nvSpPr>
        <xdr:cNvPr id="671" name="【消防施設】&#10;一人当たり面積最小値テキスト"/>
        <xdr:cNvSpPr txBox="1"/>
      </xdr:nvSpPr>
      <xdr:spPr>
        <a:xfrm>
          <a:off x="22199600" y="147702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21771</xdr:rowOff>
    </xdr:from>
    <xdr:to>
      <xdr:col>116</xdr:col>
      <xdr:colOff>152400</xdr:colOff>
      <xdr:row>86</xdr:row>
      <xdr:rowOff>21771</xdr:rowOff>
    </xdr:to>
    <xdr:cxnSp macro="">
      <xdr:nvCxnSpPr>
        <xdr:cNvPr id="672" name="直線コネクタ 671"/>
        <xdr:cNvCxnSpPr/>
      </xdr:nvCxnSpPr>
      <xdr:spPr>
        <a:xfrm>
          <a:off x="22072600" y="1476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123570</xdr:rowOff>
    </xdr:from>
    <xdr:ext cx="469744" cy="259045"/>
    <xdr:sp macro="" textlink="">
      <xdr:nvSpPr>
        <xdr:cNvPr id="673" name="【消防施設】&#10;一人当たり面積最大値テキスト"/>
        <xdr:cNvSpPr txBox="1"/>
      </xdr:nvSpPr>
      <xdr:spPr>
        <a:xfrm>
          <a:off x="22199600" y="1315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5443</xdr:rowOff>
    </xdr:from>
    <xdr:to>
      <xdr:col>116</xdr:col>
      <xdr:colOff>152400</xdr:colOff>
      <xdr:row>78</xdr:row>
      <xdr:rowOff>5443</xdr:rowOff>
    </xdr:to>
    <xdr:cxnSp macro="">
      <xdr:nvCxnSpPr>
        <xdr:cNvPr id="674" name="直線コネクタ 673"/>
        <xdr:cNvCxnSpPr/>
      </xdr:nvCxnSpPr>
      <xdr:spPr>
        <a:xfrm>
          <a:off x="22072600" y="13378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59163</xdr:rowOff>
    </xdr:from>
    <xdr:ext cx="469744" cy="259045"/>
    <xdr:sp macro="" textlink="">
      <xdr:nvSpPr>
        <xdr:cNvPr id="675" name="【消防施設】&#10;一人当たり面積平均値テキスト"/>
        <xdr:cNvSpPr txBox="1"/>
      </xdr:nvSpPr>
      <xdr:spPr>
        <a:xfrm>
          <a:off x="22199600" y="139466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36286</xdr:rowOff>
    </xdr:from>
    <xdr:to>
      <xdr:col>116</xdr:col>
      <xdr:colOff>114300</xdr:colOff>
      <xdr:row>82</xdr:row>
      <xdr:rowOff>137886</xdr:rowOff>
    </xdr:to>
    <xdr:sp macro="" textlink="">
      <xdr:nvSpPr>
        <xdr:cNvPr id="676" name="フローチャート: 判断 675"/>
        <xdr:cNvSpPr/>
      </xdr:nvSpPr>
      <xdr:spPr>
        <a:xfrm>
          <a:off x="22110700" y="1409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52614</xdr:rowOff>
    </xdr:from>
    <xdr:to>
      <xdr:col>112</xdr:col>
      <xdr:colOff>38100</xdr:colOff>
      <xdr:row>82</xdr:row>
      <xdr:rowOff>154214</xdr:rowOff>
    </xdr:to>
    <xdr:sp macro="" textlink="">
      <xdr:nvSpPr>
        <xdr:cNvPr id="677" name="フローチャート: 判断 676"/>
        <xdr:cNvSpPr/>
      </xdr:nvSpPr>
      <xdr:spPr>
        <a:xfrm>
          <a:off x="2127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117929</xdr:rowOff>
    </xdr:from>
    <xdr:to>
      <xdr:col>107</xdr:col>
      <xdr:colOff>101600</xdr:colOff>
      <xdr:row>83</xdr:row>
      <xdr:rowOff>48079</xdr:rowOff>
    </xdr:to>
    <xdr:sp macro="" textlink="">
      <xdr:nvSpPr>
        <xdr:cNvPr id="678" name="フローチャート: 判断 677"/>
        <xdr:cNvSpPr/>
      </xdr:nvSpPr>
      <xdr:spPr>
        <a:xfrm>
          <a:off x="20383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79" name="テキスト ボックス 67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80" name="テキスト ボックス 67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81" name="テキスト ボックス 68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82" name="テキスト ボックス 68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83" name="テキスト ボックス 68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68943</xdr:rowOff>
    </xdr:from>
    <xdr:to>
      <xdr:col>116</xdr:col>
      <xdr:colOff>114300</xdr:colOff>
      <xdr:row>82</xdr:row>
      <xdr:rowOff>170543</xdr:rowOff>
    </xdr:to>
    <xdr:sp macro="" textlink="">
      <xdr:nvSpPr>
        <xdr:cNvPr id="684" name="楕円 683"/>
        <xdr:cNvSpPr/>
      </xdr:nvSpPr>
      <xdr:spPr>
        <a:xfrm>
          <a:off x="221107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47370</xdr:rowOff>
    </xdr:from>
    <xdr:ext cx="469744" cy="259045"/>
    <xdr:sp macro="" textlink="">
      <xdr:nvSpPr>
        <xdr:cNvPr id="685" name="【消防施設】&#10;一人当たり面積該当値テキスト"/>
        <xdr:cNvSpPr txBox="1"/>
      </xdr:nvSpPr>
      <xdr:spPr>
        <a:xfrm>
          <a:off x="22199600" y="14106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68943</xdr:rowOff>
    </xdr:from>
    <xdr:to>
      <xdr:col>112</xdr:col>
      <xdr:colOff>38100</xdr:colOff>
      <xdr:row>82</xdr:row>
      <xdr:rowOff>170543</xdr:rowOff>
    </xdr:to>
    <xdr:sp macro="" textlink="">
      <xdr:nvSpPr>
        <xdr:cNvPr id="686" name="楕円 685"/>
        <xdr:cNvSpPr/>
      </xdr:nvSpPr>
      <xdr:spPr>
        <a:xfrm>
          <a:off x="21272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119743</xdr:rowOff>
    </xdr:from>
    <xdr:to>
      <xdr:col>116</xdr:col>
      <xdr:colOff>63500</xdr:colOff>
      <xdr:row>82</xdr:row>
      <xdr:rowOff>119743</xdr:rowOff>
    </xdr:to>
    <xdr:cxnSp macro="">
      <xdr:nvCxnSpPr>
        <xdr:cNvPr id="687" name="直線コネクタ 686"/>
        <xdr:cNvCxnSpPr/>
      </xdr:nvCxnSpPr>
      <xdr:spPr>
        <a:xfrm>
          <a:off x="21323300" y="14178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68943</xdr:rowOff>
    </xdr:from>
    <xdr:to>
      <xdr:col>107</xdr:col>
      <xdr:colOff>101600</xdr:colOff>
      <xdr:row>82</xdr:row>
      <xdr:rowOff>170543</xdr:rowOff>
    </xdr:to>
    <xdr:sp macro="" textlink="">
      <xdr:nvSpPr>
        <xdr:cNvPr id="688" name="楕円 687"/>
        <xdr:cNvSpPr/>
      </xdr:nvSpPr>
      <xdr:spPr>
        <a:xfrm>
          <a:off x="20383500" y="1412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119743</xdr:rowOff>
    </xdr:from>
    <xdr:to>
      <xdr:col>111</xdr:col>
      <xdr:colOff>177800</xdr:colOff>
      <xdr:row>82</xdr:row>
      <xdr:rowOff>119743</xdr:rowOff>
    </xdr:to>
    <xdr:cxnSp macro="">
      <xdr:nvCxnSpPr>
        <xdr:cNvPr id="689" name="直線コネクタ 688"/>
        <xdr:cNvCxnSpPr/>
      </xdr:nvCxnSpPr>
      <xdr:spPr>
        <a:xfrm>
          <a:off x="20434300" y="14178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80</xdr:row>
      <xdr:rowOff>170741</xdr:rowOff>
    </xdr:from>
    <xdr:ext cx="469744" cy="259045"/>
    <xdr:sp macro="" textlink="">
      <xdr:nvSpPr>
        <xdr:cNvPr id="690" name="n_1aveValue【消防施設】&#10;一人当たり面積"/>
        <xdr:cNvSpPr txBox="1"/>
      </xdr:nvSpPr>
      <xdr:spPr>
        <a:xfrm>
          <a:off x="21075727" y="1388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39206</xdr:rowOff>
    </xdr:from>
    <xdr:ext cx="469744" cy="259045"/>
    <xdr:sp macro="" textlink="">
      <xdr:nvSpPr>
        <xdr:cNvPr id="691" name="n_2aveValue【消防施設】&#10;一人当たり面積"/>
        <xdr:cNvSpPr txBox="1"/>
      </xdr:nvSpPr>
      <xdr:spPr>
        <a:xfrm>
          <a:off x="20199427" y="1426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161670</xdr:rowOff>
    </xdr:from>
    <xdr:ext cx="469744" cy="259045"/>
    <xdr:sp macro="" textlink="">
      <xdr:nvSpPr>
        <xdr:cNvPr id="692" name="n_1mainValue【消防施設】&#10;一人当たり面積"/>
        <xdr:cNvSpPr txBox="1"/>
      </xdr:nvSpPr>
      <xdr:spPr>
        <a:xfrm>
          <a:off x="21075727" y="14220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15620</xdr:rowOff>
    </xdr:from>
    <xdr:ext cx="469744" cy="259045"/>
    <xdr:sp macro="" textlink="">
      <xdr:nvSpPr>
        <xdr:cNvPr id="693" name="n_2mainValue【消防施設】&#10;一人当たり面積"/>
        <xdr:cNvSpPr txBox="1"/>
      </xdr:nvSpPr>
      <xdr:spPr>
        <a:xfrm>
          <a:off x="20199427" y="13903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94" name="正方形/長方形 69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95" name="正方形/長方形 69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96" name="正方形/長方形 69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97" name="正方形/長方形 69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98" name="正方形/長方形 69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9" name="正方形/長方形 69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00" name="正方形/長方形 69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01" name="正方形/長方形 70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02" name="テキスト ボックス 70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03" name="直線コネクタ 70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04" name="テキスト ボックス 703"/>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05" name="直線コネクタ 70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06" name="テキスト ボックス 70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07" name="直線コネクタ 70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08" name="テキスト ボックス 70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9" name="直線コネクタ 70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10" name="テキスト ボックス 70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11" name="直線コネクタ 71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12" name="テキスト ボックス 71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13" name="直線コネクタ 71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14" name="テキスト ボックス 713"/>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15" name="直線コネクタ 71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16" name="テキスト ボックス 71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17"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156211</xdr:rowOff>
    </xdr:from>
    <xdr:to>
      <xdr:col>85</xdr:col>
      <xdr:colOff>126364</xdr:colOff>
      <xdr:row>109</xdr:row>
      <xdr:rowOff>30480</xdr:rowOff>
    </xdr:to>
    <xdr:cxnSp macro="">
      <xdr:nvCxnSpPr>
        <xdr:cNvPr id="718" name="直線コネクタ 717"/>
        <xdr:cNvCxnSpPr/>
      </xdr:nvCxnSpPr>
      <xdr:spPr>
        <a:xfrm flipV="1">
          <a:off x="16318864" y="17301211"/>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34307</xdr:rowOff>
    </xdr:from>
    <xdr:ext cx="405111" cy="259045"/>
    <xdr:sp macro="" textlink="">
      <xdr:nvSpPr>
        <xdr:cNvPr id="719" name="【庁舎】&#10;有形固定資産減価償却率最小値テキスト"/>
        <xdr:cNvSpPr txBox="1"/>
      </xdr:nvSpPr>
      <xdr:spPr>
        <a:xfrm>
          <a:off x="16357600" y="18722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30480</xdr:rowOff>
    </xdr:from>
    <xdr:to>
      <xdr:col>86</xdr:col>
      <xdr:colOff>25400</xdr:colOff>
      <xdr:row>109</xdr:row>
      <xdr:rowOff>30480</xdr:rowOff>
    </xdr:to>
    <xdr:cxnSp macro="">
      <xdr:nvCxnSpPr>
        <xdr:cNvPr id="720" name="直線コネクタ 719"/>
        <xdr:cNvCxnSpPr/>
      </xdr:nvCxnSpPr>
      <xdr:spPr>
        <a:xfrm>
          <a:off x="16230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102888</xdr:rowOff>
    </xdr:from>
    <xdr:ext cx="405111" cy="259045"/>
    <xdr:sp macro="" textlink="">
      <xdr:nvSpPr>
        <xdr:cNvPr id="721" name="【庁舎】&#10;有形固定資産減価償却率最大値テキスト"/>
        <xdr:cNvSpPr txBox="1"/>
      </xdr:nvSpPr>
      <xdr:spPr>
        <a:xfrm>
          <a:off x="16357600" y="17076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156211</xdr:rowOff>
    </xdr:from>
    <xdr:to>
      <xdr:col>86</xdr:col>
      <xdr:colOff>25400</xdr:colOff>
      <xdr:row>100</xdr:row>
      <xdr:rowOff>156211</xdr:rowOff>
    </xdr:to>
    <xdr:cxnSp macro="">
      <xdr:nvCxnSpPr>
        <xdr:cNvPr id="722" name="直線コネクタ 721"/>
        <xdr:cNvCxnSpPr/>
      </xdr:nvCxnSpPr>
      <xdr:spPr>
        <a:xfrm>
          <a:off x="16230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154957</xdr:rowOff>
    </xdr:from>
    <xdr:ext cx="405111" cy="259045"/>
    <xdr:sp macro="" textlink="">
      <xdr:nvSpPr>
        <xdr:cNvPr id="723" name="【庁舎】&#10;有形固定資産減価償却率平均値テキスト"/>
        <xdr:cNvSpPr txBox="1"/>
      </xdr:nvSpPr>
      <xdr:spPr>
        <a:xfrm>
          <a:off x="16357600" y="1781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132080</xdr:rowOff>
    </xdr:from>
    <xdr:to>
      <xdr:col>85</xdr:col>
      <xdr:colOff>177800</xdr:colOff>
      <xdr:row>105</xdr:row>
      <xdr:rowOff>62230</xdr:rowOff>
    </xdr:to>
    <xdr:sp macro="" textlink="">
      <xdr:nvSpPr>
        <xdr:cNvPr id="724" name="フローチャート: 判断 723"/>
        <xdr:cNvSpPr/>
      </xdr:nvSpPr>
      <xdr:spPr>
        <a:xfrm>
          <a:off x="16268700" y="1796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158750</xdr:rowOff>
    </xdr:from>
    <xdr:to>
      <xdr:col>81</xdr:col>
      <xdr:colOff>101600</xdr:colOff>
      <xdr:row>105</xdr:row>
      <xdr:rowOff>88900</xdr:rowOff>
    </xdr:to>
    <xdr:sp macro="" textlink="">
      <xdr:nvSpPr>
        <xdr:cNvPr id="725" name="フローチャート: 判断 724"/>
        <xdr:cNvSpPr/>
      </xdr:nvSpPr>
      <xdr:spPr>
        <a:xfrm>
          <a:off x="15430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135889</xdr:rowOff>
    </xdr:from>
    <xdr:to>
      <xdr:col>76</xdr:col>
      <xdr:colOff>165100</xdr:colOff>
      <xdr:row>105</xdr:row>
      <xdr:rowOff>66039</xdr:rowOff>
    </xdr:to>
    <xdr:sp macro="" textlink="">
      <xdr:nvSpPr>
        <xdr:cNvPr id="726" name="フローチャート: 判断 725"/>
        <xdr:cNvSpPr/>
      </xdr:nvSpPr>
      <xdr:spPr>
        <a:xfrm>
          <a:off x="14541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27" name="テキスト ボックス 72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8" name="テキスト ボックス 72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9" name="テキスト ボックス 72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30" name="テキスト ボックス 72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31" name="テキスト ボックス 73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168275</xdr:rowOff>
    </xdr:from>
    <xdr:to>
      <xdr:col>85</xdr:col>
      <xdr:colOff>177800</xdr:colOff>
      <xdr:row>105</xdr:row>
      <xdr:rowOff>98425</xdr:rowOff>
    </xdr:to>
    <xdr:sp macro="" textlink="">
      <xdr:nvSpPr>
        <xdr:cNvPr id="732" name="楕円 731"/>
        <xdr:cNvSpPr/>
      </xdr:nvSpPr>
      <xdr:spPr>
        <a:xfrm>
          <a:off x="16268700" y="1799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146702</xdr:rowOff>
    </xdr:from>
    <xdr:ext cx="405111" cy="259045"/>
    <xdr:sp macro="" textlink="">
      <xdr:nvSpPr>
        <xdr:cNvPr id="733" name="【庁舎】&#10;有形固定資産減価償却率該当値テキスト"/>
        <xdr:cNvSpPr txBox="1"/>
      </xdr:nvSpPr>
      <xdr:spPr>
        <a:xfrm>
          <a:off x="16357600" y="17977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31114</xdr:rowOff>
    </xdr:from>
    <xdr:to>
      <xdr:col>81</xdr:col>
      <xdr:colOff>101600</xdr:colOff>
      <xdr:row>105</xdr:row>
      <xdr:rowOff>132714</xdr:rowOff>
    </xdr:to>
    <xdr:sp macro="" textlink="">
      <xdr:nvSpPr>
        <xdr:cNvPr id="734" name="楕円 733"/>
        <xdr:cNvSpPr/>
      </xdr:nvSpPr>
      <xdr:spPr>
        <a:xfrm>
          <a:off x="15430500" y="18033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47625</xdr:rowOff>
    </xdr:from>
    <xdr:to>
      <xdr:col>85</xdr:col>
      <xdr:colOff>127000</xdr:colOff>
      <xdr:row>105</xdr:row>
      <xdr:rowOff>81914</xdr:rowOff>
    </xdr:to>
    <xdr:cxnSp macro="">
      <xdr:nvCxnSpPr>
        <xdr:cNvPr id="735" name="直線コネクタ 734"/>
        <xdr:cNvCxnSpPr/>
      </xdr:nvCxnSpPr>
      <xdr:spPr>
        <a:xfrm flipV="1">
          <a:off x="15481300" y="18049875"/>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42545</xdr:rowOff>
    </xdr:from>
    <xdr:to>
      <xdr:col>76</xdr:col>
      <xdr:colOff>165100</xdr:colOff>
      <xdr:row>105</xdr:row>
      <xdr:rowOff>144145</xdr:rowOff>
    </xdr:to>
    <xdr:sp macro="" textlink="">
      <xdr:nvSpPr>
        <xdr:cNvPr id="736" name="楕円 735"/>
        <xdr:cNvSpPr/>
      </xdr:nvSpPr>
      <xdr:spPr>
        <a:xfrm>
          <a:off x="14541500" y="1804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81914</xdr:rowOff>
    </xdr:from>
    <xdr:to>
      <xdr:col>81</xdr:col>
      <xdr:colOff>50800</xdr:colOff>
      <xdr:row>105</xdr:row>
      <xdr:rowOff>93345</xdr:rowOff>
    </xdr:to>
    <xdr:cxnSp macro="">
      <xdr:nvCxnSpPr>
        <xdr:cNvPr id="737" name="直線コネクタ 736"/>
        <xdr:cNvCxnSpPr/>
      </xdr:nvCxnSpPr>
      <xdr:spPr>
        <a:xfrm flipV="1">
          <a:off x="14592300" y="18084164"/>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105427</xdr:rowOff>
    </xdr:from>
    <xdr:ext cx="405111" cy="259045"/>
    <xdr:sp macro="" textlink="">
      <xdr:nvSpPr>
        <xdr:cNvPr id="738" name="n_1aveValue【庁舎】&#10;有形固定資産減価償却率"/>
        <xdr:cNvSpPr txBox="1"/>
      </xdr:nvSpPr>
      <xdr:spPr>
        <a:xfrm>
          <a:off x="15266044" y="1776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82566</xdr:rowOff>
    </xdr:from>
    <xdr:ext cx="405111" cy="259045"/>
    <xdr:sp macro="" textlink="">
      <xdr:nvSpPr>
        <xdr:cNvPr id="739" name="n_2aveValue【庁舎】&#10;有形固定資産減価償却率"/>
        <xdr:cNvSpPr txBox="1"/>
      </xdr:nvSpPr>
      <xdr:spPr>
        <a:xfrm>
          <a:off x="14389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123841</xdr:rowOff>
    </xdr:from>
    <xdr:ext cx="405111" cy="259045"/>
    <xdr:sp macro="" textlink="">
      <xdr:nvSpPr>
        <xdr:cNvPr id="740" name="n_1mainValue【庁舎】&#10;有形固定資産減価償却率"/>
        <xdr:cNvSpPr txBox="1"/>
      </xdr:nvSpPr>
      <xdr:spPr>
        <a:xfrm>
          <a:off x="15266044" y="18126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135272</xdr:rowOff>
    </xdr:from>
    <xdr:ext cx="405111" cy="259045"/>
    <xdr:sp macro="" textlink="">
      <xdr:nvSpPr>
        <xdr:cNvPr id="741" name="n_2mainValue【庁舎】&#10;有形固定資産減価償却率"/>
        <xdr:cNvSpPr txBox="1"/>
      </xdr:nvSpPr>
      <xdr:spPr>
        <a:xfrm>
          <a:off x="14389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42" name="正方形/長方形 7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3" name="正方形/長方形 7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4" name="正方形/長方形 7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5" name="正方形/長方形 7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6" name="正方形/長方形 7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7" name="正方形/長方形 7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8" name="正方形/長方形 7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9" name="正方形/長方形 74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50" name="テキスト ボックス 74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51" name="直線コネクタ 75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52" name="直線コネクタ 751"/>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53" name="テキスト ボックス 752"/>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54" name="直線コネクタ 753"/>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55" name="テキスト ボックス 754"/>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56" name="直線コネクタ 755"/>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57" name="テキスト ボックス 756"/>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58" name="直線コネクタ 757"/>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59" name="テキスト ボックス 758"/>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128778</xdr:rowOff>
    </xdr:from>
    <xdr:to>
      <xdr:col>116</xdr:col>
      <xdr:colOff>62864</xdr:colOff>
      <xdr:row>108</xdr:row>
      <xdr:rowOff>3048</xdr:rowOff>
    </xdr:to>
    <xdr:cxnSp macro="">
      <xdr:nvCxnSpPr>
        <xdr:cNvPr id="763" name="直線コネクタ 762"/>
        <xdr:cNvCxnSpPr/>
      </xdr:nvCxnSpPr>
      <xdr:spPr>
        <a:xfrm flipV="1">
          <a:off x="22160864" y="17445228"/>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6875</xdr:rowOff>
    </xdr:from>
    <xdr:ext cx="469744" cy="259045"/>
    <xdr:sp macro="" textlink="">
      <xdr:nvSpPr>
        <xdr:cNvPr id="764" name="【庁舎】&#10;一人当たり面積最小値テキスト"/>
        <xdr:cNvSpPr txBox="1"/>
      </xdr:nvSpPr>
      <xdr:spPr>
        <a:xfrm>
          <a:off x="22199600" y="1852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3048</xdr:rowOff>
    </xdr:from>
    <xdr:to>
      <xdr:col>116</xdr:col>
      <xdr:colOff>152400</xdr:colOff>
      <xdr:row>108</xdr:row>
      <xdr:rowOff>3048</xdr:rowOff>
    </xdr:to>
    <xdr:cxnSp macro="">
      <xdr:nvCxnSpPr>
        <xdr:cNvPr id="765" name="直線コネクタ 764"/>
        <xdr:cNvCxnSpPr/>
      </xdr:nvCxnSpPr>
      <xdr:spPr>
        <a:xfrm>
          <a:off x="22072600" y="1851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75455</xdr:rowOff>
    </xdr:from>
    <xdr:ext cx="469744" cy="259045"/>
    <xdr:sp macro="" textlink="">
      <xdr:nvSpPr>
        <xdr:cNvPr id="766" name="【庁舎】&#10;一人当たり面積最大値テキスト"/>
        <xdr:cNvSpPr txBox="1"/>
      </xdr:nvSpPr>
      <xdr:spPr>
        <a:xfrm>
          <a:off x="22199600" y="1722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128778</xdr:rowOff>
    </xdr:from>
    <xdr:to>
      <xdr:col>116</xdr:col>
      <xdr:colOff>152400</xdr:colOff>
      <xdr:row>101</xdr:row>
      <xdr:rowOff>128778</xdr:rowOff>
    </xdr:to>
    <xdr:cxnSp macro="">
      <xdr:nvCxnSpPr>
        <xdr:cNvPr id="767" name="直線コネクタ 766"/>
        <xdr:cNvCxnSpPr/>
      </xdr:nvCxnSpPr>
      <xdr:spPr>
        <a:xfrm>
          <a:off x="22072600" y="1744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99840</xdr:rowOff>
    </xdr:from>
    <xdr:ext cx="469744" cy="259045"/>
    <xdr:sp macro="" textlink="">
      <xdr:nvSpPr>
        <xdr:cNvPr id="768" name="【庁舎】&#10;一人当たり面積平均値テキスト"/>
        <xdr:cNvSpPr txBox="1"/>
      </xdr:nvSpPr>
      <xdr:spPr>
        <a:xfrm>
          <a:off x="22199600" y="17930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121413</xdr:rowOff>
    </xdr:from>
    <xdr:to>
      <xdr:col>116</xdr:col>
      <xdr:colOff>114300</xdr:colOff>
      <xdr:row>105</xdr:row>
      <xdr:rowOff>51563</xdr:rowOff>
    </xdr:to>
    <xdr:sp macro="" textlink="">
      <xdr:nvSpPr>
        <xdr:cNvPr id="769" name="フローチャート: 判断 768"/>
        <xdr:cNvSpPr/>
      </xdr:nvSpPr>
      <xdr:spPr>
        <a:xfrm>
          <a:off x="22110700" y="179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84837</xdr:rowOff>
    </xdr:from>
    <xdr:to>
      <xdr:col>112</xdr:col>
      <xdr:colOff>38100</xdr:colOff>
      <xdr:row>105</xdr:row>
      <xdr:rowOff>14987</xdr:rowOff>
    </xdr:to>
    <xdr:sp macro="" textlink="">
      <xdr:nvSpPr>
        <xdr:cNvPr id="770" name="フローチャート: 判断 769"/>
        <xdr:cNvSpPr/>
      </xdr:nvSpPr>
      <xdr:spPr>
        <a:xfrm>
          <a:off x="21272500" y="1791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112268</xdr:rowOff>
    </xdr:from>
    <xdr:to>
      <xdr:col>107</xdr:col>
      <xdr:colOff>101600</xdr:colOff>
      <xdr:row>105</xdr:row>
      <xdr:rowOff>42418</xdr:rowOff>
    </xdr:to>
    <xdr:sp macro="" textlink="">
      <xdr:nvSpPr>
        <xdr:cNvPr id="771" name="フローチャート: 判断 770"/>
        <xdr:cNvSpPr/>
      </xdr:nvSpPr>
      <xdr:spPr>
        <a:xfrm>
          <a:off x="20383500" y="1794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2" name="テキスト ボックス 7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3" name="テキスト ボックス 7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4" name="テキスト ボックス 7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5" name="テキスト ボックス 7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6" name="テキスト ボックス 7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160274</xdr:rowOff>
    </xdr:from>
    <xdr:to>
      <xdr:col>116</xdr:col>
      <xdr:colOff>114300</xdr:colOff>
      <xdr:row>104</xdr:row>
      <xdr:rowOff>90424</xdr:rowOff>
    </xdr:to>
    <xdr:sp macro="" textlink="">
      <xdr:nvSpPr>
        <xdr:cNvPr id="777" name="楕円 776"/>
        <xdr:cNvSpPr/>
      </xdr:nvSpPr>
      <xdr:spPr>
        <a:xfrm>
          <a:off x="221107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11701</xdr:rowOff>
    </xdr:from>
    <xdr:ext cx="469744" cy="259045"/>
    <xdr:sp macro="" textlink="">
      <xdr:nvSpPr>
        <xdr:cNvPr id="778" name="【庁舎】&#10;一人当たり面積該当値テキスト"/>
        <xdr:cNvSpPr txBox="1"/>
      </xdr:nvSpPr>
      <xdr:spPr>
        <a:xfrm>
          <a:off x="22199600" y="17671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160274</xdr:rowOff>
    </xdr:from>
    <xdr:to>
      <xdr:col>112</xdr:col>
      <xdr:colOff>38100</xdr:colOff>
      <xdr:row>104</xdr:row>
      <xdr:rowOff>90424</xdr:rowOff>
    </xdr:to>
    <xdr:sp macro="" textlink="">
      <xdr:nvSpPr>
        <xdr:cNvPr id="779" name="楕円 778"/>
        <xdr:cNvSpPr/>
      </xdr:nvSpPr>
      <xdr:spPr>
        <a:xfrm>
          <a:off x="21272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39624</xdr:rowOff>
    </xdr:from>
    <xdr:to>
      <xdr:col>116</xdr:col>
      <xdr:colOff>63500</xdr:colOff>
      <xdr:row>104</xdr:row>
      <xdr:rowOff>39624</xdr:rowOff>
    </xdr:to>
    <xdr:cxnSp macro="">
      <xdr:nvCxnSpPr>
        <xdr:cNvPr id="780" name="直線コネクタ 779"/>
        <xdr:cNvCxnSpPr/>
      </xdr:nvCxnSpPr>
      <xdr:spPr>
        <a:xfrm>
          <a:off x="21323300" y="1787042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160274</xdr:rowOff>
    </xdr:from>
    <xdr:to>
      <xdr:col>107</xdr:col>
      <xdr:colOff>101600</xdr:colOff>
      <xdr:row>104</xdr:row>
      <xdr:rowOff>90424</xdr:rowOff>
    </xdr:to>
    <xdr:sp macro="" textlink="">
      <xdr:nvSpPr>
        <xdr:cNvPr id="781" name="楕円 780"/>
        <xdr:cNvSpPr/>
      </xdr:nvSpPr>
      <xdr:spPr>
        <a:xfrm>
          <a:off x="20383500" y="17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39624</xdr:rowOff>
    </xdr:from>
    <xdr:to>
      <xdr:col>111</xdr:col>
      <xdr:colOff>177800</xdr:colOff>
      <xdr:row>104</xdr:row>
      <xdr:rowOff>39624</xdr:rowOff>
    </xdr:to>
    <xdr:cxnSp macro="">
      <xdr:nvCxnSpPr>
        <xdr:cNvPr id="782" name="直線コネクタ 781"/>
        <xdr:cNvCxnSpPr/>
      </xdr:nvCxnSpPr>
      <xdr:spPr>
        <a:xfrm>
          <a:off x="20434300" y="1787042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6114</xdr:rowOff>
    </xdr:from>
    <xdr:ext cx="469744" cy="259045"/>
    <xdr:sp macro="" textlink="">
      <xdr:nvSpPr>
        <xdr:cNvPr id="783" name="n_1aveValue【庁舎】&#10;一人当たり面積"/>
        <xdr:cNvSpPr txBox="1"/>
      </xdr:nvSpPr>
      <xdr:spPr>
        <a:xfrm>
          <a:off x="21075727" y="1800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33545</xdr:rowOff>
    </xdr:from>
    <xdr:ext cx="469744" cy="259045"/>
    <xdr:sp macro="" textlink="">
      <xdr:nvSpPr>
        <xdr:cNvPr id="784" name="n_2aveValue【庁舎】&#10;一人当たり面積"/>
        <xdr:cNvSpPr txBox="1"/>
      </xdr:nvSpPr>
      <xdr:spPr>
        <a:xfrm>
          <a:off x="20199427" y="1803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106951</xdr:rowOff>
    </xdr:from>
    <xdr:ext cx="469744" cy="259045"/>
    <xdr:sp macro="" textlink="">
      <xdr:nvSpPr>
        <xdr:cNvPr id="785" name="n_1mainValue【庁舎】&#10;一人当たり面積"/>
        <xdr:cNvSpPr txBox="1"/>
      </xdr:nvSpPr>
      <xdr:spPr>
        <a:xfrm>
          <a:off x="210757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106951</xdr:rowOff>
    </xdr:from>
    <xdr:ext cx="469744" cy="259045"/>
    <xdr:sp macro="" textlink="">
      <xdr:nvSpPr>
        <xdr:cNvPr id="786" name="n_2mainValue【庁舎】&#10;一人当たり面積"/>
        <xdr:cNvSpPr txBox="1"/>
      </xdr:nvSpPr>
      <xdr:spPr>
        <a:xfrm>
          <a:off x="20199427" y="17594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87" name="正方形/長方形 78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88" name="正方形/長方形 78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89" name="テキスト ボックス 78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図書館については、平成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年度に複合施設である大清水まなび交流館内に大清水図書館を新設したものの、向山図書館や中央図書館の老朽化の影響により、有形固定資産減価償却率は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年度末時点で</a:t>
          </a:r>
          <a:r>
            <a:rPr kumimoji="1" lang="en-US" altLang="ja-JP" sz="1300">
              <a:latin typeface="ＭＳ Ｐゴシック" panose="020B0600070205080204" pitchFamily="50" charset="-128"/>
              <a:ea typeface="ＭＳ Ｐゴシック" panose="020B0600070205080204" pitchFamily="50" charset="-128"/>
            </a:rPr>
            <a:t>63.8%</a:t>
          </a:r>
          <a:r>
            <a:rPr kumimoji="1" lang="ja-JP" altLang="en-US" sz="1300">
              <a:latin typeface="ＭＳ Ｐゴシック" panose="020B0600070205080204" pitchFamily="50" charset="-128"/>
              <a:ea typeface="ＭＳ Ｐゴシック" panose="020B0600070205080204" pitchFamily="50" charset="-128"/>
            </a:rPr>
            <a:t>となり、全国平均を大きく上回っており、類似団体内でも</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番目に高い数値となっている。</a:t>
          </a:r>
        </a:p>
        <a:p>
          <a:r>
            <a:rPr kumimoji="1" lang="ja-JP" altLang="en-US" sz="1300">
              <a:latin typeface="ＭＳ Ｐゴシック" panose="020B0600070205080204" pitchFamily="50" charset="-128"/>
              <a:ea typeface="ＭＳ Ｐゴシック" panose="020B0600070205080204" pitchFamily="50" charset="-128"/>
            </a:rPr>
            <a:t>保健センター・保健所については、</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年度に建設したため、有形固定資産減価償却率は</a:t>
          </a:r>
          <a:r>
            <a:rPr kumimoji="1" lang="en-US" altLang="ja-JP" sz="1300">
              <a:latin typeface="ＭＳ Ｐゴシック" panose="020B0600070205080204" pitchFamily="50" charset="-128"/>
              <a:ea typeface="ＭＳ Ｐゴシック" panose="020B0600070205080204" pitchFamily="50" charset="-128"/>
            </a:rPr>
            <a:t>17.9%</a:t>
          </a:r>
          <a:r>
            <a:rPr kumimoji="1" lang="ja-JP" altLang="en-US" sz="1300">
              <a:latin typeface="ＭＳ Ｐゴシック" panose="020B0600070205080204" pitchFamily="50" charset="-128"/>
              <a:ea typeface="ＭＳ Ｐゴシック" panose="020B0600070205080204" pitchFamily="50" charset="-128"/>
            </a:rPr>
            <a:t>と全国平均を大きく下回っており、類似団体の中で下から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番目に低い数値となっている。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126088369</v>
      </c>
      <c r="BO4" s="441"/>
      <c r="BP4" s="441"/>
      <c r="BQ4" s="441"/>
      <c r="BR4" s="441"/>
      <c r="BS4" s="441"/>
      <c r="BT4" s="441"/>
      <c r="BU4" s="442"/>
      <c r="BV4" s="440">
        <v>122554519</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5.6</v>
      </c>
      <c r="CU4" s="622"/>
      <c r="CV4" s="622"/>
      <c r="CW4" s="622"/>
      <c r="CX4" s="622"/>
      <c r="CY4" s="622"/>
      <c r="CZ4" s="622"/>
      <c r="DA4" s="623"/>
      <c r="DB4" s="621">
        <v>4.9000000000000004</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121913449</v>
      </c>
      <c r="BO5" s="446"/>
      <c r="BP5" s="446"/>
      <c r="BQ5" s="446"/>
      <c r="BR5" s="446"/>
      <c r="BS5" s="446"/>
      <c r="BT5" s="446"/>
      <c r="BU5" s="447"/>
      <c r="BV5" s="445">
        <v>118640632</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88</v>
      </c>
      <c r="CU5" s="416"/>
      <c r="CV5" s="416"/>
      <c r="CW5" s="416"/>
      <c r="CX5" s="416"/>
      <c r="CY5" s="416"/>
      <c r="CZ5" s="416"/>
      <c r="DA5" s="417"/>
      <c r="DB5" s="415">
        <v>89.8</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4174920</v>
      </c>
      <c r="BO6" s="446"/>
      <c r="BP6" s="446"/>
      <c r="BQ6" s="446"/>
      <c r="BR6" s="446"/>
      <c r="BS6" s="446"/>
      <c r="BT6" s="446"/>
      <c r="BU6" s="447"/>
      <c r="BV6" s="445">
        <v>3913887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89.7</v>
      </c>
      <c r="CU6" s="596"/>
      <c r="CV6" s="596"/>
      <c r="CW6" s="596"/>
      <c r="CX6" s="596"/>
      <c r="CY6" s="596"/>
      <c r="CZ6" s="596"/>
      <c r="DA6" s="597"/>
      <c r="DB6" s="595">
        <v>91</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88</v>
      </c>
      <c r="AV7" s="503"/>
      <c r="AW7" s="503"/>
      <c r="AX7" s="503"/>
      <c r="AY7" s="425" t="s">
        <v>100</v>
      </c>
      <c r="AZ7" s="426"/>
      <c r="BA7" s="426"/>
      <c r="BB7" s="426"/>
      <c r="BC7" s="426"/>
      <c r="BD7" s="426"/>
      <c r="BE7" s="426"/>
      <c r="BF7" s="426"/>
      <c r="BG7" s="426"/>
      <c r="BH7" s="426"/>
      <c r="BI7" s="426"/>
      <c r="BJ7" s="426"/>
      <c r="BK7" s="426"/>
      <c r="BL7" s="426"/>
      <c r="BM7" s="427"/>
      <c r="BN7" s="445">
        <v>132303</v>
      </c>
      <c r="BO7" s="446"/>
      <c r="BP7" s="446"/>
      <c r="BQ7" s="446"/>
      <c r="BR7" s="446"/>
      <c r="BS7" s="446"/>
      <c r="BT7" s="446"/>
      <c r="BU7" s="447"/>
      <c r="BV7" s="445">
        <v>370125</v>
      </c>
      <c r="BW7" s="446"/>
      <c r="BX7" s="446"/>
      <c r="BY7" s="446"/>
      <c r="BZ7" s="446"/>
      <c r="CA7" s="446"/>
      <c r="CB7" s="446"/>
      <c r="CC7" s="447"/>
      <c r="CD7" s="454" t="s">
        <v>101</v>
      </c>
      <c r="CE7" s="455"/>
      <c r="CF7" s="455"/>
      <c r="CG7" s="455"/>
      <c r="CH7" s="455"/>
      <c r="CI7" s="455"/>
      <c r="CJ7" s="455"/>
      <c r="CK7" s="455"/>
      <c r="CL7" s="455"/>
      <c r="CM7" s="455"/>
      <c r="CN7" s="455"/>
      <c r="CO7" s="455"/>
      <c r="CP7" s="455"/>
      <c r="CQ7" s="455"/>
      <c r="CR7" s="455"/>
      <c r="CS7" s="456"/>
      <c r="CT7" s="445">
        <v>71776127</v>
      </c>
      <c r="CU7" s="446"/>
      <c r="CV7" s="446"/>
      <c r="CW7" s="446"/>
      <c r="CX7" s="446"/>
      <c r="CY7" s="446"/>
      <c r="CZ7" s="446"/>
      <c r="DA7" s="447"/>
      <c r="DB7" s="445">
        <v>71734249</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102</v>
      </c>
      <c r="AN8" s="419"/>
      <c r="AO8" s="419"/>
      <c r="AP8" s="419"/>
      <c r="AQ8" s="419"/>
      <c r="AR8" s="419"/>
      <c r="AS8" s="419"/>
      <c r="AT8" s="420"/>
      <c r="AU8" s="502" t="s">
        <v>96</v>
      </c>
      <c r="AV8" s="503"/>
      <c r="AW8" s="503"/>
      <c r="AX8" s="503"/>
      <c r="AY8" s="425" t="s">
        <v>103</v>
      </c>
      <c r="AZ8" s="426"/>
      <c r="BA8" s="426"/>
      <c r="BB8" s="426"/>
      <c r="BC8" s="426"/>
      <c r="BD8" s="426"/>
      <c r="BE8" s="426"/>
      <c r="BF8" s="426"/>
      <c r="BG8" s="426"/>
      <c r="BH8" s="426"/>
      <c r="BI8" s="426"/>
      <c r="BJ8" s="426"/>
      <c r="BK8" s="426"/>
      <c r="BL8" s="426"/>
      <c r="BM8" s="427"/>
      <c r="BN8" s="445">
        <v>4042617</v>
      </c>
      <c r="BO8" s="446"/>
      <c r="BP8" s="446"/>
      <c r="BQ8" s="446"/>
      <c r="BR8" s="446"/>
      <c r="BS8" s="446"/>
      <c r="BT8" s="446"/>
      <c r="BU8" s="447"/>
      <c r="BV8" s="445">
        <v>3543762</v>
      </c>
      <c r="BW8" s="446"/>
      <c r="BX8" s="446"/>
      <c r="BY8" s="446"/>
      <c r="BZ8" s="446"/>
      <c r="CA8" s="446"/>
      <c r="CB8" s="446"/>
      <c r="CC8" s="447"/>
      <c r="CD8" s="454" t="s">
        <v>104</v>
      </c>
      <c r="CE8" s="455"/>
      <c r="CF8" s="455"/>
      <c r="CG8" s="455"/>
      <c r="CH8" s="455"/>
      <c r="CI8" s="455"/>
      <c r="CJ8" s="455"/>
      <c r="CK8" s="455"/>
      <c r="CL8" s="455"/>
      <c r="CM8" s="455"/>
      <c r="CN8" s="455"/>
      <c r="CO8" s="455"/>
      <c r="CP8" s="455"/>
      <c r="CQ8" s="455"/>
      <c r="CR8" s="455"/>
      <c r="CS8" s="456"/>
      <c r="CT8" s="558">
        <v>0.98</v>
      </c>
      <c r="CU8" s="559"/>
      <c r="CV8" s="559"/>
      <c r="CW8" s="559"/>
      <c r="CX8" s="559"/>
      <c r="CY8" s="559"/>
      <c r="CZ8" s="559"/>
      <c r="DA8" s="560"/>
      <c r="DB8" s="558">
        <v>0.97</v>
      </c>
      <c r="DC8" s="559"/>
      <c r="DD8" s="559"/>
      <c r="DE8" s="559"/>
      <c r="DF8" s="559"/>
      <c r="DG8" s="559"/>
      <c r="DH8" s="559"/>
      <c r="DI8" s="560"/>
      <c r="DJ8" s="165"/>
      <c r="DK8" s="165"/>
      <c r="DL8" s="165"/>
      <c r="DM8" s="165"/>
      <c r="DN8" s="165"/>
      <c r="DO8" s="165"/>
    </row>
    <row r="9" spans="1:119" ht="18.75" customHeight="1" thickBot="1" x14ac:dyDescent="0.2">
      <c r="A9" s="166"/>
      <c r="B9" s="584" t="s">
        <v>105</v>
      </c>
      <c r="C9" s="585"/>
      <c r="D9" s="585"/>
      <c r="E9" s="585"/>
      <c r="F9" s="585"/>
      <c r="G9" s="585"/>
      <c r="H9" s="585"/>
      <c r="I9" s="585"/>
      <c r="J9" s="585"/>
      <c r="K9" s="508"/>
      <c r="L9" s="586" t="s">
        <v>106</v>
      </c>
      <c r="M9" s="587"/>
      <c r="N9" s="587"/>
      <c r="O9" s="587"/>
      <c r="P9" s="587"/>
      <c r="Q9" s="588"/>
      <c r="R9" s="589">
        <v>374765</v>
      </c>
      <c r="S9" s="590"/>
      <c r="T9" s="590"/>
      <c r="U9" s="590"/>
      <c r="V9" s="591"/>
      <c r="W9" s="524" t="s">
        <v>107</v>
      </c>
      <c r="X9" s="525"/>
      <c r="Y9" s="525"/>
      <c r="Z9" s="525"/>
      <c r="AA9" s="525"/>
      <c r="AB9" s="525"/>
      <c r="AC9" s="525"/>
      <c r="AD9" s="525"/>
      <c r="AE9" s="525"/>
      <c r="AF9" s="525"/>
      <c r="AG9" s="525"/>
      <c r="AH9" s="525"/>
      <c r="AI9" s="525"/>
      <c r="AJ9" s="525"/>
      <c r="AK9" s="525"/>
      <c r="AL9" s="592"/>
      <c r="AM9" s="514" t="s">
        <v>108</v>
      </c>
      <c r="AN9" s="419"/>
      <c r="AO9" s="419"/>
      <c r="AP9" s="419"/>
      <c r="AQ9" s="419"/>
      <c r="AR9" s="419"/>
      <c r="AS9" s="419"/>
      <c r="AT9" s="420"/>
      <c r="AU9" s="502" t="s">
        <v>109</v>
      </c>
      <c r="AV9" s="503"/>
      <c r="AW9" s="503"/>
      <c r="AX9" s="503"/>
      <c r="AY9" s="425" t="s">
        <v>110</v>
      </c>
      <c r="AZ9" s="426"/>
      <c r="BA9" s="426"/>
      <c r="BB9" s="426"/>
      <c r="BC9" s="426"/>
      <c r="BD9" s="426"/>
      <c r="BE9" s="426"/>
      <c r="BF9" s="426"/>
      <c r="BG9" s="426"/>
      <c r="BH9" s="426"/>
      <c r="BI9" s="426"/>
      <c r="BJ9" s="426"/>
      <c r="BK9" s="426"/>
      <c r="BL9" s="426"/>
      <c r="BM9" s="427"/>
      <c r="BN9" s="445">
        <v>498855</v>
      </c>
      <c r="BO9" s="446"/>
      <c r="BP9" s="446"/>
      <c r="BQ9" s="446"/>
      <c r="BR9" s="446"/>
      <c r="BS9" s="446"/>
      <c r="BT9" s="446"/>
      <c r="BU9" s="447"/>
      <c r="BV9" s="445">
        <v>-679508</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11.1</v>
      </c>
      <c r="CU9" s="416"/>
      <c r="CV9" s="416"/>
      <c r="CW9" s="416"/>
      <c r="CX9" s="416"/>
      <c r="CY9" s="416"/>
      <c r="CZ9" s="416"/>
      <c r="DA9" s="417"/>
      <c r="DB9" s="415">
        <v>11.5</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376665</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1724</v>
      </c>
      <c r="BO10" s="446"/>
      <c r="BP10" s="446"/>
      <c r="BQ10" s="446"/>
      <c r="BR10" s="446"/>
      <c r="BS10" s="446"/>
      <c r="BT10" s="446"/>
      <c r="BU10" s="447"/>
      <c r="BV10" s="445">
        <v>3560</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x14ac:dyDescent="0.15">
      <c r="A12" s="166"/>
      <c r="B12" s="561" t="s">
        <v>124</v>
      </c>
      <c r="C12" s="562"/>
      <c r="D12" s="562"/>
      <c r="E12" s="562"/>
      <c r="F12" s="562"/>
      <c r="G12" s="562"/>
      <c r="H12" s="562"/>
      <c r="I12" s="562"/>
      <c r="J12" s="562"/>
      <c r="K12" s="563"/>
      <c r="L12" s="570" t="s">
        <v>125</v>
      </c>
      <c r="M12" s="571"/>
      <c r="N12" s="571"/>
      <c r="O12" s="571"/>
      <c r="P12" s="571"/>
      <c r="Q12" s="572"/>
      <c r="R12" s="573">
        <v>377561</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129</v>
      </c>
      <c r="AV12" s="503"/>
      <c r="AW12" s="503"/>
      <c r="AX12" s="503"/>
      <c r="AY12" s="425" t="s">
        <v>130</v>
      </c>
      <c r="AZ12" s="426"/>
      <c r="BA12" s="426"/>
      <c r="BB12" s="426"/>
      <c r="BC12" s="426"/>
      <c r="BD12" s="426"/>
      <c r="BE12" s="426"/>
      <c r="BF12" s="426"/>
      <c r="BG12" s="426"/>
      <c r="BH12" s="426"/>
      <c r="BI12" s="426"/>
      <c r="BJ12" s="426"/>
      <c r="BK12" s="426"/>
      <c r="BL12" s="426"/>
      <c r="BM12" s="427"/>
      <c r="BN12" s="445">
        <v>2100000</v>
      </c>
      <c r="BO12" s="446"/>
      <c r="BP12" s="446"/>
      <c r="BQ12" s="446"/>
      <c r="BR12" s="446"/>
      <c r="BS12" s="446"/>
      <c r="BT12" s="446"/>
      <c r="BU12" s="447"/>
      <c r="BV12" s="445">
        <v>3822000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132</v>
      </c>
      <c r="CU12" s="559"/>
      <c r="CV12" s="559"/>
      <c r="CW12" s="559"/>
      <c r="CX12" s="559"/>
      <c r="CY12" s="559"/>
      <c r="CZ12" s="559"/>
      <c r="DA12" s="560"/>
      <c r="DB12" s="558" t="s">
        <v>133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134</v>
      </c>
      <c r="N13" s="546"/>
      <c r="O13" s="546"/>
      <c r="P13" s="546"/>
      <c r="Q13" s="547"/>
      <c r="R13" s="548">
        <v>361757</v>
      </c>
      <c r="S13" s="549"/>
      <c r="T13" s="549"/>
      <c r="U13" s="549"/>
      <c r="V13" s="550"/>
      <c r="W13" s="536" t="s">
        <v>135</v>
      </c>
      <c r="X13" s="458"/>
      <c r="Y13" s="458"/>
      <c r="Z13" s="458"/>
      <c r="AA13" s="458"/>
      <c r="AB13" s="459"/>
      <c r="AC13" s="421">
        <v>10255</v>
      </c>
      <c r="AD13" s="422"/>
      <c r="AE13" s="422"/>
      <c r="AF13" s="422"/>
      <c r="AG13" s="423"/>
      <c r="AH13" s="421">
        <v>10278</v>
      </c>
      <c r="AI13" s="422"/>
      <c r="AJ13" s="422"/>
      <c r="AK13" s="422"/>
      <c r="AL13" s="424"/>
      <c r="AM13" s="514" t="s">
        <v>136</v>
      </c>
      <c r="AN13" s="419"/>
      <c r="AO13" s="419"/>
      <c r="AP13" s="419"/>
      <c r="AQ13" s="419"/>
      <c r="AR13" s="419"/>
      <c r="AS13" s="419"/>
      <c r="AT13" s="420"/>
      <c r="AU13" s="502" t="s">
        <v>137</v>
      </c>
      <c r="AV13" s="503"/>
      <c r="AW13" s="503"/>
      <c r="AX13" s="503"/>
      <c r="AY13" s="425" t="s">
        <v>138</v>
      </c>
      <c r="AZ13" s="426"/>
      <c r="BA13" s="426"/>
      <c r="BB13" s="426"/>
      <c r="BC13" s="426"/>
      <c r="BD13" s="426"/>
      <c r="BE13" s="426"/>
      <c r="BF13" s="426"/>
      <c r="BG13" s="426"/>
      <c r="BH13" s="426"/>
      <c r="BI13" s="426"/>
      <c r="BJ13" s="426"/>
      <c r="BK13" s="426"/>
      <c r="BL13" s="426"/>
      <c r="BM13" s="427"/>
      <c r="BN13" s="445">
        <v>-1599421</v>
      </c>
      <c r="BO13" s="446"/>
      <c r="BP13" s="446"/>
      <c r="BQ13" s="446"/>
      <c r="BR13" s="446"/>
      <c r="BS13" s="446"/>
      <c r="BT13" s="446"/>
      <c r="BU13" s="447"/>
      <c r="BV13" s="445">
        <v>-4497948</v>
      </c>
      <c r="BW13" s="446"/>
      <c r="BX13" s="446"/>
      <c r="BY13" s="446"/>
      <c r="BZ13" s="446"/>
      <c r="CA13" s="446"/>
      <c r="CB13" s="446"/>
      <c r="CC13" s="447"/>
      <c r="CD13" s="454" t="s">
        <v>139</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5.5</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140</v>
      </c>
      <c r="M14" s="579"/>
      <c r="N14" s="579"/>
      <c r="O14" s="579"/>
      <c r="P14" s="579"/>
      <c r="Q14" s="580"/>
      <c r="R14" s="548">
        <v>378018</v>
      </c>
      <c r="S14" s="549"/>
      <c r="T14" s="549"/>
      <c r="U14" s="549"/>
      <c r="V14" s="550"/>
      <c r="W14" s="551"/>
      <c r="X14" s="461"/>
      <c r="Y14" s="461"/>
      <c r="Z14" s="461"/>
      <c r="AA14" s="461"/>
      <c r="AB14" s="462"/>
      <c r="AC14" s="541">
        <v>5.6</v>
      </c>
      <c r="AD14" s="542"/>
      <c r="AE14" s="542"/>
      <c r="AF14" s="542"/>
      <c r="AG14" s="543"/>
      <c r="AH14" s="541">
        <v>5.8</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141</v>
      </c>
      <c r="CE14" s="452"/>
      <c r="CF14" s="452"/>
      <c r="CG14" s="452"/>
      <c r="CH14" s="452"/>
      <c r="CI14" s="452"/>
      <c r="CJ14" s="452"/>
      <c r="CK14" s="452"/>
      <c r="CL14" s="452"/>
      <c r="CM14" s="452"/>
      <c r="CN14" s="452"/>
      <c r="CO14" s="452"/>
      <c r="CP14" s="452"/>
      <c r="CQ14" s="452"/>
      <c r="CR14" s="452"/>
      <c r="CS14" s="453"/>
      <c r="CT14" s="552">
        <v>46.6</v>
      </c>
      <c r="CU14" s="553"/>
      <c r="CV14" s="553"/>
      <c r="CW14" s="553"/>
      <c r="CX14" s="553"/>
      <c r="CY14" s="553"/>
      <c r="CZ14" s="553"/>
      <c r="DA14" s="554"/>
      <c r="DB14" s="552">
        <v>48</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134</v>
      </c>
      <c r="N15" s="546"/>
      <c r="O15" s="546"/>
      <c r="P15" s="546"/>
      <c r="Q15" s="547"/>
      <c r="R15" s="548">
        <v>363280</v>
      </c>
      <c r="S15" s="549"/>
      <c r="T15" s="549"/>
      <c r="U15" s="549"/>
      <c r="V15" s="550"/>
      <c r="W15" s="536" t="s">
        <v>142</v>
      </c>
      <c r="X15" s="458"/>
      <c r="Y15" s="458"/>
      <c r="Z15" s="458"/>
      <c r="AA15" s="458"/>
      <c r="AB15" s="459"/>
      <c r="AC15" s="421">
        <v>64608</v>
      </c>
      <c r="AD15" s="422"/>
      <c r="AE15" s="422"/>
      <c r="AF15" s="422"/>
      <c r="AG15" s="423"/>
      <c r="AH15" s="421">
        <v>62282</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54305666</v>
      </c>
      <c r="BO15" s="441"/>
      <c r="BP15" s="441"/>
      <c r="BQ15" s="441"/>
      <c r="BR15" s="441"/>
      <c r="BS15" s="441"/>
      <c r="BT15" s="441"/>
      <c r="BU15" s="442"/>
      <c r="BV15" s="440">
        <v>54606921</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35.4</v>
      </c>
      <c r="AD16" s="542"/>
      <c r="AE16" s="542"/>
      <c r="AF16" s="542"/>
      <c r="AG16" s="543"/>
      <c r="AH16" s="541">
        <v>35.200000000000003</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54903077</v>
      </c>
      <c r="BO16" s="446"/>
      <c r="BP16" s="446"/>
      <c r="BQ16" s="446"/>
      <c r="BR16" s="446"/>
      <c r="BS16" s="446"/>
      <c r="BT16" s="446"/>
      <c r="BU16" s="447"/>
      <c r="BV16" s="445">
        <v>55166544</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149</v>
      </c>
      <c r="S17" s="534"/>
      <c r="T17" s="534"/>
      <c r="U17" s="534"/>
      <c r="V17" s="535"/>
      <c r="W17" s="536" t="s">
        <v>150</v>
      </c>
      <c r="X17" s="458"/>
      <c r="Y17" s="458"/>
      <c r="Z17" s="458"/>
      <c r="AA17" s="458"/>
      <c r="AB17" s="459"/>
      <c r="AC17" s="421">
        <v>107631</v>
      </c>
      <c r="AD17" s="422"/>
      <c r="AE17" s="422"/>
      <c r="AF17" s="422"/>
      <c r="AG17" s="423"/>
      <c r="AH17" s="421">
        <v>104132</v>
      </c>
      <c r="AI17" s="422"/>
      <c r="AJ17" s="422"/>
      <c r="AK17" s="422"/>
      <c r="AL17" s="424"/>
      <c r="AM17" s="514"/>
      <c r="AN17" s="419"/>
      <c r="AO17" s="419"/>
      <c r="AP17" s="419"/>
      <c r="AQ17" s="419"/>
      <c r="AR17" s="419"/>
      <c r="AS17" s="419"/>
      <c r="AT17" s="420"/>
      <c r="AU17" s="502"/>
      <c r="AV17" s="503"/>
      <c r="AW17" s="503"/>
      <c r="AX17" s="503"/>
      <c r="AY17" s="425" t="s">
        <v>151</v>
      </c>
      <c r="AZ17" s="426"/>
      <c r="BA17" s="426"/>
      <c r="BB17" s="426"/>
      <c r="BC17" s="426"/>
      <c r="BD17" s="426"/>
      <c r="BE17" s="426"/>
      <c r="BF17" s="426"/>
      <c r="BG17" s="426"/>
      <c r="BH17" s="426"/>
      <c r="BI17" s="426"/>
      <c r="BJ17" s="426"/>
      <c r="BK17" s="426"/>
      <c r="BL17" s="426"/>
      <c r="BM17" s="427"/>
      <c r="BN17" s="445">
        <v>69863376</v>
      </c>
      <c r="BO17" s="446"/>
      <c r="BP17" s="446"/>
      <c r="BQ17" s="446"/>
      <c r="BR17" s="446"/>
      <c r="BS17" s="446"/>
      <c r="BT17" s="446"/>
      <c r="BU17" s="447"/>
      <c r="BV17" s="445">
        <v>70215920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152</v>
      </c>
      <c r="C18" s="508"/>
      <c r="D18" s="508"/>
      <c r="E18" s="509"/>
      <c r="F18" s="509"/>
      <c r="G18" s="509"/>
      <c r="H18" s="509"/>
      <c r="I18" s="509"/>
      <c r="J18" s="509"/>
      <c r="K18" s="509"/>
      <c r="L18" s="510">
        <v>261.86</v>
      </c>
      <c r="M18" s="510"/>
      <c r="N18" s="510"/>
      <c r="O18" s="510"/>
      <c r="P18" s="510"/>
      <c r="Q18" s="510"/>
      <c r="R18" s="511"/>
      <c r="S18" s="511"/>
      <c r="T18" s="511"/>
      <c r="U18" s="511"/>
      <c r="V18" s="512"/>
      <c r="W18" s="526"/>
      <c r="X18" s="527"/>
      <c r="Y18" s="527"/>
      <c r="Z18" s="527"/>
      <c r="AA18" s="527"/>
      <c r="AB18" s="537"/>
      <c r="AC18" s="409">
        <v>59</v>
      </c>
      <c r="AD18" s="410"/>
      <c r="AE18" s="410"/>
      <c r="AF18" s="410"/>
      <c r="AG18" s="513"/>
      <c r="AH18" s="409">
        <v>58.9</v>
      </c>
      <c r="AI18" s="410"/>
      <c r="AJ18" s="410"/>
      <c r="AK18" s="410"/>
      <c r="AL18" s="411"/>
      <c r="AM18" s="514"/>
      <c r="AN18" s="419"/>
      <c r="AO18" s="419"/>
      <c r="AP18" s="419"/>
      <c r="AQ18" s="419"/>
      <c r="AR18" s="419"/>
      <c r="AS18" s="419"/>
      <c r="AT18" s="420"/>
      <c r="AU18" s="502"/>
      <c r="AV18" s="503"/>
      <c r="AW18" s="503"/>
      <c r="AX18" s="503"/>
      <c r="AY18" s="425" t="s">
        <v>153</v>
      </c>
      <c r="AZ18" s="426"/>
      <c r="BA18" s="426"/>
      <c r="BB18" s="426"/>
      <c r="BC18" s="426"/>
      <c r="BD18" s="426"/>
      <c r="BE18" s="426"/>
      <c r="BF18" s="426"/>
      <c r="BG18" s="426"/>
      <c r="BH18" s="426"/>
      <c r="BI18" s="426"/>
      <c r="BJ18" s="426"/>
      <c r="BK18" s="426"/>
      <c r="BL18" s="426"/>
      <c r="BM18" s="427"/>
      <c r="BN18" s="445">
        <v>64553787</v>
      </c>
      <c r="BO18" s="446"/>
      <c r="BP18" s="446"/>
      <c r="BQ18" s="446"/>
      <c r="BR18" s="446"/>
      <c r="BS18" s="446"/>
      <c r="BT18" s="446"/>
      <c r="BU18" s="447"/>
      <c r="BV18" s="445">
        <v>63916179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154</v>
      </c>
      <c r="C19" s="508"/>
      <c r="D19" s="508"/>
      <c r="E19" s="509"/>
      <c r="F19" s="509"/>
      <c r="G19" s="509"/>
      <c r="H19" s="509"/>
      <c r="I19" s="509"/>
      <c r="J19" s="509"/>
      <c r="K19" s="509"/>
      <c r="L19" s="515">
        <v>1431</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155</v>
      </c>
      <c r="AZ19" s="426"/>
      <c r="BA19" s="426"/>
      <c r="BB19" s="426"/>
      <c r="BC19" s="426"/>
      <c r="BD19" s="426"/>
      <c r="BE19" s="426"/>
      <c r="BF19" s="426"/>
      <c r="BG19" s="426"/>
      <c r="BH19" s="426"/>
      <c r="BI19" s="426"/>
      <c r="BJ19" s="426"/>
      <c r="BK19" s="426"/>
      <c r="BL19" s="426"/>
      <c r="BM19" s="427"/>
      <c r="BN19" s="445">
        <v>82181331</v>
      </c>
      <c r="BO19" s="446"/>
      <c r="BP19" s="446"/>
      <c r="BQ19" s="446"/>
      <c r="BR19" s="446"/>
      <c r="BS19" s="446"/>
      <c r="BT19" s="446"/>
      <c r="BU19" s="447"/>
      <c r="BV19" s="445">
        <v>82072054</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156</v>
      </c>
      <c r="C20" s="508"/>
      <c r="D20" s="508"/>
      <c r="E20" s="509"/>
      <c r="F20" s="509"/>
      <c r="G20" s="509"/>
      <c r="H20" s="509"/>
      <c r="I20" s="509"/>
      <c r="J20" s="509"/>
      <c r="K20" s="509"/>
      <c r="L20" s="515">
        <v>144222</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157</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158</v>
      </c>
      <c r="C22" s="475"/>
      <c r="D22" s="476"/>
      <c r="E22" s="483" t="s">
        <v>1</v>
      </c>
      <c r="F22" s="458"/>
      <c r="G22" s="458"/>
      <c r="H22" s="458"/>
      <c r="I22" s="458"/>
      <c r="J22" s="458"/>
      <c r="K22" s="459"/>
      <c r="L22" s="483" t="s">
        <v>159</v>
      </c>
      <c r="M22" s="458"/>
      <c r="N22" s="458"/>
      <c r="O22" s="458"/>
      <c r="P22" s="459"/>
      <c r="Q22" s="468" t="s">
        <v>160</v>
      </c>
      <c r="R22" s="469"/>
      <c r="S22" s="469"/>
      <c r="T22" s="469"/>
      <c r="U22" s="469"/>
      <c r="V22" s="484"/>
      <c r="W22" s="486" t="s">
        <v>161</v>
      </c>
      <c r="X22" s="475"/>
      <c r="Y22" s="476"/>
      <c r="Z22" s="483" t="s">
        <v>1</v>
      </c>
      <c r="AA22" s="458"/>
      <c r="AB22" s="458"/>
      <c r="AC22" s="458"/>
      <c r="AD22" s="458"/>
      <c r="AE22" s="458"/>
      <c r="AF22" s="458"/>
      <c r="AG22" s="459"/>
      <c r="AH22" s="457" t="s">
        <v>162</v>
      </c>
      <c r="AI22" s="458"/>
      <c r="AJ22" s="458"/>
      <c r="AK22" s="458"/>
      <c r="AL22" s="459"/>
      <c r="AM22" s="457" t="s">
        <v>163</v>
      </c>
      <c r="AN22" s="463"/>
      <c r="AO22" s="463"/>
      <c r="AP22" s="463"/>
      <c r="AQ22" s="463"/>
      <c r="AR22" s="464"/>
      <c r="AS22" s="468" t="s">
        <v>160</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164</v>
      </c>
      <c r="AZ23" s="438"/>
      <c r="BA23" s="438"/>
      <c r="BB23" s="438"/>
      <c r="BC23" s="438"/>
      <c r="BD23" s="438"/>
      <c r="BE23" s="438"/>
      <c r="BF23" s="438"/>
      <c r="BG23" s="438"/>
      <c r="BH23" s="438"/>
      <c r="BI23" s="438"/>
      <c r="BJ23" s="438"/>
      <c r="BK23" s="438"/>
      <c r="BL23" s="438"/>
      <c r="BM23" s="439"/>
      <c r="BN23" s="445">
        <v>96207575</v>
      </c>
      <c r="BO23" s="446"/>
      <c r="BP23" s="446"/>
      <c r="BQ23" s="446"/>
      <c r="BR23" s="446"/>
      <c r="BS23" s="446"/>
      <c r="BT23" s="446"/>
      <c r="BU23" s="447"/>
      <c r="BV23" s="445">
        <v>96837314</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165</v>
      </c>
      <c r="F24" s="419"/>
      <c r="G24" s="419"/>
      <c r="H24" s="419"/>
      <c r="I24" s="419"/>
      <c r="J24" s="419"/>
      <c r="K24" s="420"/>
      <c r="L24" s="421">
        <v>1</v>
      </c>
      <c r="M24" s="422"/>
      <c r="N24" s="422"/>
      <c r="O24" s="422"/>
      <c r="P24" s="423"/>
      <c r="Q24" s="421">
        <v>10910</v>
      </c>
      <c r="R24" s="422"/>
      <c r="S24" s="422"/>
      <c r="T24" s="422"/>
      <c r="U24" s="422"/>
      <c r="V24" s="423"/>
      <c r="W24" s="487"/>
      <c r="X24" s="478"/>
      <c r="Y24" s="479"/>
      <c r="Z24" s="418" t="s">
        <v>166</v>
      </c>
      <c r="AA24" s="419"/>
      <c r="AB24" s="419"/>
      <c r="AC24" s="419"/>
      <c r="AD24" s="419"/>
      <c r="AE24" s="419"/>
      <c r="AF24" s="419"/>
      <c r="AG24" s="420"/>
      <c r="AH24" s="421">
        <v>2020</v>
      </c>
      <c r="AI24" s="422"/>
      <c r="AJ24" s="422"/>
      <c r="AK24" s="422"/>
      <c r="AL24" s="423"/>
      <c r="AM24" s="421">
        <v>6354920</v>
      </c>
      <c r="AN24" s="422"/>
      <c r="AO24" s="422"/>
      <c r="AP24" s="422"/>
      <c r="AQ24" s="422"/>
      <c r="AR24" s="423"/>
      <c r="AS24" s="421">
        <v>3146</v>
      </c>
      <c r="AT24" s="422"/>
      <c r="AU24" s="422"/>
      <c r="AV24" s="422"/>
      <c r="AW24" s="422"/>
      <c r="AX24" s="424"/>
      <c r="AY24" s="412" t="s">
        <v>167</v>
      </c>
      <c r="AZ24" s="413"/>
      <c r="BA24" s="413"/>
      <c r="BB24" s="413"/>
      <c r="BC24" s="413"/>
      <c r="BD24" s="413"/>
      <c r="BE24" s="413"/>
      <c r="BF24" s="413"/>
      <c r="BG24" s="413"/>
      <c r="BH24" s="413"/>
      <c r="BI24" s="413"/>
      <c r="BJ24" s="413"/>
      <c r="BK24" s="413"/>
      <c r="BL24" s="413"/>
      <c r="BM24" s="414"/>
      <c r="BN24" s="445">
        <v>60291536</v>
      </c>
      <c r="BO24" s="446"/>
      <c r="BP24" s="446"/>
      <c r="BQ24" s="446"/>
      <c r="BR24" s="446"/>
      <c r="BS24" s="446"/>
      <c r="BT24" s="446"/>
      <c r="BU24" s="447"/>
      <c r="BV24" s="445">
        <v>62565974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168</v>
      </c>
      <c r="F25" s="419"/>
      <c r="G25" s="419"/>
      <c r="H25" s="419"/>
      <c r="I25" s="419"/>
      <c r="J25" s="419"/>
      <c r="K25" s="420"/>
      <c r="L25" s="421">
        <v>2</v>
      </c>
      <c r="M25" s="422"/>
      <c r="N25" s="422"/>
      <c r="O25" s="422"/>
      <c r="P25" s="423"/>
      <c r="Q25" s="421">
        <v>9150</v>
      </c>
      <c r="R25" s="422"/>
      <c r="S25" s="422"/>
      <c r="T25" s="422"/>
      <c r="U25" s="422"/>
      <c r="V25" s="423"/>
      <c r="W25" s="487"/>
      <c r="X25" s="478"/>
      <c r="Y25" s="479"/>
      <c r="Z25" s="418" t="s">
        <v>169</v>
      </c>
      <c r="AA25" s="419"/>
      <c r="AB25" s="419"/>
      <c r="AC25" s="419"/>
      <c r="AD25" s="419"/>
      <c r="AE25" s="419"/>
      <c r="AF25" s="419"/>
      <c r="AG25" s="420"/>
      <c r="AH25" s="421">
        <v>337</v>
      </c>
      <c r="AI25" s="422"/>
      <c r="AJ25" s="422"/>
      <c r="AK25" s="422"/>
      <c r="AL25" s="423"/>
      <c r="AM25" s="421">
        <v>1046385</v>
      </c>
      <c r="AN25" s="422"/>
      <c r="AO25" s="422"/>
      <c r="AP25" s="422"/>
      <c r="AQ25" s="422"/>
      <c r="AR25" s="423"/>
      <c r="AS25" s="421">
        <v>3105</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23365933</v>
      </c>
      <c r="BO25" s="441"/>
      <c r="BP25" s="441"/>
      <c r="BQ25" s="441"/>
      <c r="BR25" s="441"/>
      <c r="BS25" s="441"/>
      <c r="BT25" s="441"/>
      <c r="BU25" s="442"/>
      <c r="BV25" s="440">
        <v>23288353</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7100</v>
      </c>
      <c r="R26" s="422"/>
      <c r="S26" s="422"/>
      <c r="T26" s="422"/>
      <c r="U26" s="422"/>
      <c r="V26" s="423"/>
      <c r="W26" s="487"/>
      <c r="X26" s="478"/>
      <c r="Y26" s="479"/>
      <c r="Z26" s="418" t="s">
        <v>172</v>
      </c>
      <c r="AA26" s="500"/>
      <c r="AB26" s="500"/>
      <c r="AC26" s="500"/>
      <c r="AD26" s="500"/>
      <c r="AE26" s="500"/>
      <c r="AF26" s="500"/>
      <c r="AG26" s="501"/>
      <c r="AH26" s="421">
        <v>290</v>
      </c>
      <c r="AI26" s="422"/>
      <c r="AJ26" s="422"/>
      <c r="AK26" s="422"/>
      <c r="AL26" s="423"/>
      <c r="AM26" s="421">
        <v>886820</v>
      </c>
      <c r="AN26" s="422"/>
      <c r="AO26" s="422"/>
      <c r="AP26" s="422"/>
      <c r="AQ26" s="422"/>
      <c r="AR26" s="423"/>
      <c r="AS26" s="421">
        <v>3058</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v>180000</v>
      </c>
      <c r="BO26" s="446"/>
      <c r="BP26" s="446"/>
      <c r="BQ26" s="446"/>
      <c r="BR26" s="446"/>
      <c r="BS26" s="446"/>
      <c r="BT26" s="446"/>
      <c r="BU26" s="447"/>
      <c r="BV26" s="445">
        <v>140000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7160</v>
      </c>
      <c r="R27" s="422"/>
      <c r="S27" s="422"/>
      <c r="T27" s="422"/>
      <c r="U27" s="422"/>
      <c r="V27" s="423"/>
      <c r="W27" s="487"/>
      <c r="X27" s="478"/>
      <c r="Y27" s="479"/>
      <c r="Z27" s="418" t="s">
        <v>175</v>
      </c>
      <c r="AA27" s="419"/>
      <c r="AB27" s="419"/>
      <c r="AC27" s="419"/>
      <c r="AD27" s="419"/>
      <c r="AE27" s="419"/>
      <c r="AF27" s="419"/>
      <c r="AG27" s="420"/>
      <c r="AH27" s="421">
        <v>56</v>
      </c>
      <c r="AI27" s="422"/>
      <c r="AJ27" s="422"/>
      <c r="AK27" s="422"/>
      <c r="AL27" s="423"/>
      <c r="AM27" s="421">
        <v>206076</v>
      </c>
      <c r="AN27" s="422"/>
      <c r="AO27" s="422"/>
      <c r="AP27" s="422"/>
      <c r="AQ27" s="422"/>
      <c r="AR27" s="423"/>
      <c r="AS27" s="421">
        <v>3680</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v>600000</v>
      </c>
      <c r="BO27" s="449"/>
      <c r="BP27" s="449"/>
      <c r="BQ27" s="449"/>
      <c r="BR27" s="449"/>
      <c r="BS27" s="449"/>
      <c r="BT27" s="449"/>
      <c r="BU27" s="450"/>
      <c r="BV27" s="448">
        <v>600000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6510</v>
      </c>
      <c r="R28" s="422"/>
      <c r="S28" s="422"/>
      <c r="T28" s="422"/>
      <c r="U28" s="422"/>
      <c r="V28" s="423"/>
      <c r="W28" s="487"/>
      <c r="X28" s="478"/>
      <c r="Y28" s="479"/>
      <c r="Z28" s="418" t="s">
        <v>178</v>
      </c>
      <c r="AA28" s="419"/>
      <c r="AB28" s="419"/>
      <c r="AC28" s="419"/>
      <c r="AD28" s="419"/>
      <c r="AE28" s="419"/>
      <c r="AF28" s="419"/>
      <c r="AG28" s="420"/>
      <c r="AH28" s="421" t="s">
        <v>133</v>
      </c>
      <c r="AI28" s="422"/>
      <c r="AJ28" s="422"/>
      <c r="AK28" s="422"/>
      <c r="AL28" s="423"/>
      <c r="AM28" s="421" t="s">
        <v>133</v>
      </c>
      <c r="AN28" s="422"/>
      <c r="AO28" s="422"/>
      <c r="AP28" s="422"/>
      <c r="AQ28" s="422"/>
      <c r="AR28" s="423"/>
      <c r="AS28" s="421" t="s">
        <v>133</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5140932</v>
      </c>
      <c r="BO28" s="441"/>
      <c r="BP28" s="441"/>
      <c r="BQ28" s="441"/>
      <c r="BR28" s="441"/>
      <c r="BS28" s="441"/>
      <c r="BT28" s="441"/>
      <c r="BU28" s="442"/>
      <c r="BV28" s="440">
        <v>5459208</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34</v>
      </c>
      <c r="M29" s="422"/>
      <c r="N29" s="422"/>
      <c r="O29" s="422"/>
      <c r="P29" s="423"/>
      <c r="Q29" s="421">
        <v>5850</v>
      </c>
      <c r="R29" s="422"/>
      <c r="S29" s="422"/>
      <c r="T29" s="422"/>
      <c r="U29" s="422"/>
      <c r="V29" s="423"/>
      <c r="W29" s="488"/>
      <c r="X29" s="489"/>
      <c r="Y29" s="490"/>
      <c r="Z29" s="418" t="s">
        <v>181</v>
      </c>
      <c r="AA29" s="419"/>
      <c r="AB29" s="419"/>
      <c r="AC29" s="419"/>
      <c r="AD29" s="419"/>
      <c r="AE29" s="419"/>
      <c r="AF29" s="419"/>
      <c r="AG29" s="420"/>
      <c r="AH29" s="421">
        <v>2076</v>
      </c>
      <c r="AI29" s="422"/>
      <c r="AJ29" s="422"/>
      <c r="AK29" s="422"/>
      <c r="AL29" s="423"/>
      <c r="AM29" s="421">
        <v>6560996</v>
      </c>
      <c r="AN29" s="422"/>
      <c r="AO29" s="422"/>
      <c r="AP29" s="422"/>
      <c r="AQ29" s="422"/>
      <c r="AR29" s="423"/>
      <c r="AS29" s="421">
        <v>3160</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371105</v>
      </c>
      <c r="BO29" s="446"/>
      <c r="BP29" s="446"/>
      <c r="BQ29" s="446"/>
      <c r="BR29" s="446"/>
      <c r="BS29" s="446"/>
      <c r="BT29" s="446"/>
      <c r="BU29" s="447"/>
      <c r="BV29" s="445">
        <v>298629</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99</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989794</v>
      </c>
      <c r="BO30" s="449"/>
      <c r="BP30" s="449"/>
      <c r="BQ30" s="449"/>
      <c r="BR30" s="449"/>
      <c r="BS30" s="449"/>
      <c r="BT30" s="449"/>
      <c r="BU30" s="450"/>
      <c r="BV30" s="448">
        <v>992506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190</v>
      </c>
      <c r="V33" s="408"/>
      <c r="W33" s="407" t="s">
        <v>191</v>
      </c>
      <c r="X33" s="407"/>
      <c r="Y33" s="407"/>
      <c r="Z33" s="407"/>
      <c r="AA33" s="407"/>
      <c r="AB33" s="407"/>
      <c r="AC33" s="407"/>
      <c r="AD33" s="407"/>
      <c r="AE33" s="407"/>
      <c r="AF33" s="407"/>
      <c r="AG33" s="407"/>
      <c r="AH33" s="407"/>
      <c r="AI33" s="407"/>
      <c r="AJ33" s="407"/>
      <c r="AK33" s="407"/>
      <c r="AL33" s="195"/>
      <c r="AM33" s="408" t="s">
        <v>190</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190</v>
      </c>
      <c r="CP33" s="408"/>
      <c r="CQ33" s="407" t="s">
        <v>195</v>
      </c>
      <c r="CR33" s="407"/>
      <c r="CS33" s="407"/>
      <c r="CT33" s="407"/>
      <c r="CU33" s="407"/>
      <c r="CV33" s="407"/>
      <c r="CW33" s="407"/>
      <c r="CX33" s="407"/>
      <c r="CY33" s="407"/>
      <c r="CZ33" s="407"/>
      <c r="DA33" s="407"/>
      <c r="DB33" s="407"/>
      <c r="DC33" s="407"/>
      <c r="DD33" s="407"/>
      <c r="DE33" s="407"/>
      <c r="DF33" s="195"/>
      <c r="DG33" s="406" t="s">
        <v>196</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8</v>
      </c>
      <c r="AN34" s="404"/>
      <c r="AO34" s="403" t="str">
        <f>IF('各会計、関係団体の財政状況及び健全化判断比率'!B33="","",'各会計、関係団体の財政状況及び健全化判断比率'!B33)</f>
        <v>水道事業会計</v>
      </c>
      <c r="AP34" s="403"/>
      <c r="AQ34" s="403"/>
      <c r="AR34" s="403"/>
      <c r="AS34" s="403"/>
      <c r="AT34" s="403"/>
      <c r="AU34" s="403"/>
      <c r="AV34" s="403"/>
      <c r="AW34" s="403"/>
      <c r="AX34" s="403"/>
      <c r="AY34" s="403"/>
      <c r="AZ34" s="403"/>
      <c r="BA34" s="403"/>
      <c r="BB34" s="403"/>
      <c r="BC34" s="403"/>
      <c r="BD34" s="193"/>
      <c r="BE34" s="404">
        <f>IF(BG34="","",MAX(C34:D43,U34:V43,AM34:AN43)+1)</f>
        <v>11</v>
      </c>
      <c r="BF34" s="404"/>
      <c r="BG34" s="403" t="str">
        <f>IF('各会計、関係団体の財政状況及び健全化判断比率'!B36="","",'各会計、関係団体の財政状況及び健全化判断比率'!B36)</f>
        <v>総合動植物公園事業特別会計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東三河広域連合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豊橋市土地開発公社</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母子父子寡婦福祉資金貸付事業特別会計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介護保険特別会計</v>
      </c>
      <c r="X35" s="403"/>
      <c r="Y35" s="403"/>
      <c r="Z35" s="403"/>
      <c r="AA35" s="403"/>
      <c r="AB35" s="403"/>
      <c r="AC35" s="403"/>
      <c r="AD35" s="403"/>
      <c r="AE35" s="403"/>
      <c r="AF35" s="403"/>
      <c r="AG35" s="403"/>
      <c r="AH35" s="403"/>
      <c r="AI35" s="403"/>
      <c r="AJ35" s="403"/>
      <c r="AK35" s="403"/>
      <c r="AL35" s="193"/>
      <c r="AM35" s="404">
        <f t="shared" ref="AM35:AM43" si="0">IF(AO35="","",AM34+1)</f>
        <v>9</v>
      </c>
      <c r="AN35" s="404"/>
      <c r="AO35" s="403" t="str">
        <f>IF('各会計、関係団体の財政状況及び健全化判断比率'!B34="","",'各会計、関係団体の財政状況及び健全化判断比率'!B34)</f>
        <v>下水道事業会計</v>
      </c>
      <c r="AP35" s="403"/>
      <c r="AQ35" s="403"/>
      <c r="AR35" s="403"/>
      <c r="AS35" s="403"/>
      <c r="AT35" s="403"/>
      <c r="AU35" s="403"/>
      <c r="AV35" s="403"/>
      <c r="AW35" s="403"/>
      <c r="AX35" s="403"/>
      <c r="AY35" s="403"/>
      <c r="AZ35" s="403"/>
      <c r="BA35" s="403"/>
      <c r="BB35" s="403"/>
      <c r="BC35" s="403"/>
      <c r="BD35" s="193"/>
      <c r="BE35" s="404">
        <f t="shared" ref="BE35:BE43" si="1">IF(BG35="","",BE34+1)</f>
        <v>12</v>
      </c>
      <c r="BF35" s="404"/>
      <c r="BG35" s="403" t="str">
        <f>IF('各会計、関係団体の財政状況及び健全化判断比率'!B37="","",'各会計、関係団体の財政状況及び健全化判断比率'!B37)</f>
        <v>地域下水道事業特別会計</v>
      </c>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愛知県後期高齢者医療広域連合（一般会計）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（公財）豊橋市国際交流協会</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f t="shared" ref="U36:U43" si="4">IF(W36="","",U35+1)</f>
        <v>5</v>
      </c>
      <c r="V36" s="404"/>
      <c r="W36" s="403" t="str">
        <f>IF('各会計、関係団体の財政状況及び健全化判断比率'!B30="","",'各会計、関係団体の財政状況及び健全化判断比率'!B30)</f>
        <v>後期高齢者医療特別会計</v>
      </c>
      <c r="X36" s="403"/>
      <c r="Y36" s="403"/>
      <c r="Z36" s="403"/>
      <c r="AA36" s="403"/>
      <c r="AB36" s="403"/>
      <c r="AC36" s="403"/>
      <c r="AD36" s="403"/>
      <c r="AE36" s="403"/>
      <c r="AF36" s="403"/>
      <c r="AG36" s="403"/>
      <c r="AH36" s="403"/>
      <c r="AI36" s="403"/>
      <c r="AJ36" s="403"/>
      <c r="AK36" s="403"/>
      <c r="AL36" s="193"/>
      <c r="AM36" s="404">
        <f t="shared" si="0"/>
        <v>10</v>
      </c>
      <c r="AN36" s="404"/>
      <c r="AO36" s="403" t="str">
        <f>IF('各会計、関係団体の財政状況及び健全化判断比率'!B35="","",'各会計、関係団体の財政状況及び健全化判断比率'!B35)</f>
        <v>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愛知県後期高齢者医療広域連合（後期高齢者医療特別会計）</v>
      </c>
      <c r="BZ36" s="403"/>
      <c r="CA36" s="403"/>
      <c r="CB36" s="403"/>
      <c r="CC36" s="403"/>
      <c r="CD36" s="403"/>
      <c r="CE36" s="403"/>
      <c r="CF36" s="403"/>
      <c r="CG36" s="403"/>
      <c r="CH36" s="403"/>
      <c r="CI36" s="403"/>
      <c r="CJ36" s="403"/>
      <c r="CK36" s="403"/>
      <c r="CL36" s="403"/>
      <c r="CM36" s="403"/>
      <c r="CN36" s="193"/>
      <c r="CO36" s="404">
        <f t="shared" si="3"/>
        <v>18</v>
      </c>
      <c r="CP36" s="404"/>
      <c r="CQ36" s="403" t="str">
        <f>IF('各会計、関係団体の財政状況及び健全化判断比率'!BS9="","",'各会計、関係団体の財政状況及び健全化判断比率'!BS9)</f>
        <v>（公財）豊橋みどりの協会</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f t="shared" si="4"/>
        <v>6</v>
      </c>
      <c r="V37" s="404"/>
      <c r="W37" s="403" t="str">
        <f>IF('各会計、関係団体の財政状況及び健全化判断比率'!B31="","",'各会計、関係団体の財政状況及び健全化判断比率'!B31)</f>
        <v>公共駐車場事業特別会計</v>
      </c>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t="str">
        <f t="shared" si="2"/>
        <v/>
      </c>
      <c r="BX37" s="404"/>
      <c r="BY37" s="403" t="str">
        <f>IF('各会計、関係団体の財政状況及び健全化判断比率'!B71="","",'各会計、関係団体の財政状況及び健全化判断比率'!B71)</f>
        <v/>
      </c>
      <c r="BZ37" s="403"/>
      <c r="CA37" s="403"/>
      <c r="CB37" s="403"/>
      <c r="CC37" s="403"/>
      <c r="CD37" s="403"/>
      <c r="CE37" s="403"/>
      <c r="CF37" s="403"/>
      <c r="CG37" s="403"/>
      <c r="CH37" s="403"/>
      <c r="CI37" s="403"/>
      <c r="CJ37" s="403"/>
      <c r="CK37" s="403"/>
      <c r="CL37" s="403"/>
      <c r="CM37" s="403"/>
      <c r="CN37" s="193"/>
      <c r="CO37" s="404">
        <f t="shared" si="3"/>
        <v>19</v>
      </c>
      <c r="CP37" s="404"/>
      <c r="CQ37" s="403" t="str">
        <f>IF('各会計、関係団体の財政状況及び健全化判断比率'!BS10="","",'各会計、関係団体の財政状況及び健全化判断比率'!BS10)</f>
        <v>（公財）豊橋市学校給食協会</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f t="shared" si="4"/>
        <v>7</v>
      </c>
      <c r="V38" s="404"/>
      <c r="W38" s="403" t="str">
        <f>IF('各会計、関係団体の財政状況及び健全化判断比率'!B32="","",'各会計、関係団体の財政状況及び健全化判断比率'!B32)</f>
        <v>競輪事業特別会計</v>
      </c>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t="str">
        <f t="shared" si="2"/>
        <v/>
      </c>
      <c r="BX38" s="404"/>
      <c r="BY38" s="403" t="str">
        <f>IF('各会計、関係団体の財政状況及び健全化判断比率'!B72="","",'各会計、関係団体の財政状況及び健全化判断比率'!B72)</f>
        <v/>
      </c>
      <c r="BZ38" s="403"/>
      <c r="CA38" s="403"/>
      <c r="CB38" s="403"/>
      <c r="CC38" s="403"/>
      <c r="CD38" s="403"/>
      <c r="CE38" s="403"/>
      <c r="CF38" s="403"/>
      <c r="CG38" s="403"/>
      <c r="CH38" s="403"/>
      <c r="CI38" s="403"/>
      <c r="CJ38" s="403"/>
      <c r="CK38" s="403"/>
      <c r="CL38" s="403"/>
      <c r="CM38" s="403"/>
      <c r="CN38" s="193"/>
      <c r="CO38" s="404">
        <f t="shared" si="3"/>
        <v>20</v>
      </c>
      <c r="CP38" s="404"/>
      <c r="CQ38" s="403" t="str">
        <f>IF('各会計、関係団体の財政状況及び健全化判断比率'!BS11="","",'各会計、関係団体の財政状況及び健全化判断比率'!BS11)</f>
        <v>（公財）豊橋文化振興財団</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t="str">
        <f t="shared" si="2"/>
        <v/>
      </c>
      <c r="BX39" s="404"/>
      <c r="BY39" s="403" t="str">
        <f>IF('各会計、関係団体の財政状況及び健全化判断比率'!B73="","",'各会計、関係団体の財政状況及び健全化判断比率'!B73)</f>
        <v/>
      </c>
      <c r="BZ39" s="403"/>
      <c r="CA39" s="403"/>
      <c r="CB39" s="403"/>
      <c r="CC39" s="403"/>
      <c r="CD39" s="403"/>
      <c r="CE39" s="403"/>
      <c r="CF39" s="403"/>
      <c r="CG39" s="403"/>
      <c r="CH39" s="403"/>
      <c r="CI39" s="403"/>
      <c r="CJ39" s="403"/>
      <c r="CK39" s="403"/>
      <c r="CL39" s="403"/>
      <c r="CM39" s="403"/>
      <c r="CN39" s="193"/>
      <c r="CO39" s="404">
        <f t="shared" si="3"/>
        <v>21</v>
      </c>
      <c r="CP39" s="404"/>
      <c r="CQ39" s="403" t="str">
        <f>IF('各会計、関係団体の財政状況及び健全化判断比率'!BS12="","",'各会計、関係団体の財政状況及び健全化判断比率'!BS12)</f>
        <v>（公財）豊橋市体育協会</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t="str">
        <f t="shared" si="2"/>
        <v/>
      </c>
      <c r="BX40" s="404"/>
      <c r="BY40" s="403" t="str">
        <f>IF('各会計、関係団体の財政状況及び健全化判断比率'!B74="","",'各会計、関係団体の財政状況及び健全化判断比率'!B74)</f>
        <v/>
      </c>
      <c r="BZ40" s="403"/>
      <c r="CA40" s="403"/>
      <c r="CB40" s="403"/>
      <c r="CC40" s="403"/>
      <c r="CD40" s="403"/>
      <c r="CE40" s="403"/>
      <c r="CF40" s="403"/>
      <c r="CG40" s="403"/>
      <c r="CH40" s="403"/>
      <c r="CI40" s="403"/>
      <c r="CJ40" s="403"/>
      <c r="CK40" s="403"/>
      <c r="CL40" s="403"/>
      <c r="CM40" s="403"/>
      <c r="CN40" s="193"/>
      <c r="CO40" s="404">
        <f t="shared" si="3"/>
        <v>22</v>
      </c>
      <c r="CP40" s="404"/>
      <c r="CQ40" s="403" t="str">
        <f>IF('各会計、関係団体の財政状況及び健全化判断比率'!BS13="","",'各会計、関係団体の財政状況及び健全化判断比率'!BS13)</f>
        <v>豊橋駐車場（株）</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t="str">
        <f t="shared" si="2"/>
        <v/>
      </c>
      <c r="BX41" s="404"/>
      <c r="BY41" s="403" t="str">
        <f>IF('各会計、関係団体の財政状況及び健全化判断比率'!B75="","",'各会計、関係団体の財政状況及び健全化判断比率'!B75)</f>
        <v/>
      </c>
      <c r="BZ41" s="403"/>
      <c r="CA41" s="403"/>
      <c r="CB41" s="403"/>
      <c r="CC41" s="403"/>
      <c r="CD41" s="403"/>
      <c r="CE41" s="403"/>
      <c r="CF41" s="403"/>
      <c r="CG41" s="403"/>
      <c r="CH41" s="403"/>
      <c r="CI41" s="403"/>
      <c r="CJ41" s="403"/>
      <c r="CK41" s="403"/>
      <c r="CL41" s="403"/>
      <c r="CM41" s="403"/>
      <c r="CN41" s="193"/>
      <c r="CO41" s="404">
        <f t="shared" si="3"/>
        <v>23</v>
      </c>
      <c r="CP41" s="404"/>
      <c r="CQ41" s="403" t="str">
        <f>IF('各会計、関係団体の財政状況及び健全化判断比率'!BS14="","",'各会計、関係団体の財政状況及び健全化判断比率'!BS14)</f>
        <v>豊橋ステーションビル（株）</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f t="shared" si="3"/>
        <v>24</v>
      </c>
      <c r="CP42" s="404"/>
      <c r="CQ42" s="403" t="str">
        <f>IF('各会計、関係団体の財政状況及び健全化判断比率'!BS15="","",'各会計、関係団体の財政状況及び健全化判断比率'!BS15)</f>
        <v>（株）豊橋まちなか活性化センター</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f t="shared" si="3"/>
        <v>25</v>
      </c>
      <c r="CP43" s="404"/>
      <c r="CQ43" s="403" t="str">
        <f>IF('各会計、関係団体の財政状況及び健全化判断比率'!BS16="","",'各会計、関係団体の財政状況及び健全化判断比率'!BS16)</f>
        <v>（株）東三河食肉流通センター</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201</v>
      </c>
    </row>
    <row r="50" spans="5:5" x14ac:dyDescent="0.15">
      <c r="E50" s="167" t="s">
        <v>202</v>
      </c>
    </row>
    <row r="51" spans="5:5" x14ac:dyDescent="0.15">
      <c r="E51" s="167" t="s">
        <v>203</v>
      </c>
    </row>
    <row r="52" spans="5:5" x14ac:dyDescent="0.15">
      <c r="E52" s="167" t="s">
        <v>204</v>
      </c>
    </row>
    <row r="53" spans="5:5" x14ac:dyDescent="0.15">
      <c r="E53" s="167" t="s">
        <v>205</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AAORFRoY9L+NjRKaoAow5hDIyNAOkCIpp86vqSQ7LZiZWIjqSjtREP93Of/UriEnTrW/3G03BTKdMSLMYwYelQ==" saltValue="7r09As4nY4KMdFjFYtUP9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206</v>
      </c>
      <c r="DI1" s="774"/>
      <c r="DJ1" s="774"/>
      <c r="DK1" s="774"/>
      <c r="DL1" s="774"/>
      <c r="DM1" s="774"/>
      <c r="DN1" s="775"/>
      <c r="DO1" s="205"/>
      <c r="DP1" s="773" t="s">
        <v>207</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209</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210</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211</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212</v>
      </c>
      <c r="S4" s="716"/>
      <c r="T4" s="716"/>
      <c r="U4" s="716"/>
      <c r="V4" s="716"/>
      <c r="W4" s="716"/>
      <c r="X4" s="716"/>
      <c r="Y4" s="717"/>
      <c r="Z4" s="715" t="s">
        <v>213</v>
      </c>
      <c r="AA4" s="716"/>
      <c r="AB4" s="716"/>
      <c r="AC4" s="717"/>
      <c r="AD4" s="715" t="s">
        <v>214</v>
      </c>
      <c r="AE4" s="716"/>
      <c r="AF4" s="716"/>
      <c r="AG4" s="716"/>
      <c r="AH4" s="716"/>
      <c r="AI4" s="716"/>
      <c r="AJ4" s="716"/>
      <c r="AK4" s="717"/>
      <c r="AL4" s="715" t="s">
        <v>213</v>
      </c>
      <c r="AM4" s="716"/>
      <c r="AN4" s="716"/>
      <c r="AO4" s="717"/>
      <c r="AP4" s="776" t="s">
        <v>215</v>
      </c>
      <c r="AQ4" s="776"/>
      <c r="AR4" s="776"/>
      <c r="AS4" s="776"/>
      <c r="AT4" s="776"/>
      <c r="AU4" s="776"/>
      <c r="AV4" s="776"/>
      <c r="AW4" s="776"/>
      <c r="AX4" s="776"/>
      <c r="AY4" s="776"/>
      <c r="AZ4" s="776"/>
      <c r="BA4" s="776"/>
      <c r="BB4" s="776"/>
      <c r="BC4" s="776"/>
      <c r="BD4" s="776"/>
      <c r="BE4" s="776"/>
      <c r="BF4" s="776"/>
      <c r="BG4" s="776" t="s">
        <v>216</v>
      </c>
      <c r="BH4" s="776"/>
      <c r="BI4" s="776"/>
      <c r="BJ4" s="776"/>
      <c r="BK4" s="776"/>
      <c r="BL4" s="776"/>
      <c r="BM4" s="776"/>
      <c r="BN4" s="776"/>
      <c r="BO4" s="776" t="s">
        <v>213</v>
      </c>
      <c r="BP4" s="776"/>
      <c r="BQ4" s="776"/>
      <c r="BR4" s="776"/>
      <c r="BS4" s="776" t="s">
        <v>217</v>
      </c>
      <c r="BT4" s="776"/>
      <c r="BU4" s="776"/>
      <c r="BV4" s="776"/>
      <c r="BW4" s="776"/>
      <c r="BX4" s="776"/>
      <c r="BY4" s="776"/>
      <c r="BZ4" s="776"/>
      <c r="CA4" s="776"/>
      <c r="CB4" s="776"/>
      <c r="CD4" s="758" t="s">
        <v>218</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219</v>
      </c>
      <c r="C5" s="741"/>
      <c r="D5" s="741"/>
      <c r="E5" s="741"/>
      <c r="F5" s="741"/>
      <c r="G5" s="741"/>
      <c r="H5" s="741"/>
      <c r="I5" s="741"/>
      <c r="J5" s="741"/>
      <c r="K5" s="741"/>
      <c r="L5" s="741"/>
      <c r="M5" s="741"/>
      <c r="N5" s="741"/>
      <c r="O5" s="741"/>
      <c r="P5" s="741"/>
      <c r="Q5" s="742"/>
      <c r="R5" s="706">
        <v>64829235</v>
      </c>
      <c r="S5" s="707"/>
      <c r="T5" s="707"/>
      <c r="U5" s="707"/>
      <c r="V5" s="707"/>
      <c r="W5" s="707"/>
      <c r="X5" s="707"/>
      <c r="Y5" s="753"/>
      <c r="Z5" s="771">
        <v>51.4</v>
      </c>
      <c r="AA5" s="771"/>
      <c r="AB5" s="771"/>
      <c r="AC5" s="771"/>
      <c r="AD5" s="772">
        <v>60934678</v>
      </c>
      <c r="AE5" s="772"/>
      <c r="AF5" s="772"/>
      <c r="AG5" s="772"/>
      <c r="AH5" s="772"/>
      <c r="AI5" s="772"/>
      <c r="AJ5" s="772"/>
      <c r="AK5" s="772"/>
      <c r="AL5" s="754">
        <v>84.7</v>
      </c>
      <c r="AM5" s="723"/>
      <c r="AN5" s="723"/>
      <c r="AO5" s="755"/>
      <c r="AP5" s="740" t="s">
        <v>220</v>
      </c>
      <c r="AQ5" s="741"/>
      <c r="AR5" s="741"/>
      <c r="AS5" s="741"/>
      <c r="AT5" s="741"/>
      <c r="AU5" s="741"/>
      <c r="AV5" s="741"/>
      <c r="AW5" s="741"/>
      <c r="AX5" s="741"/>
      <c r="AY5" s="741"/>
      <c r="AZ5" s="741"/>
      <c r="BA5" s="741"/>
      <c r="BB5" s="741"/>
      <c r="BC5" s="741"/>
      <c r="BD5" s="741"/>
      <c r="BE5" s="741"/>
      <c r="BF5" s="742"/>
      <c r="BG5" s="641">
        <v>58290804</v>
      </c>
      <c r="BH5" s="644"/>
      <c r="BI5" s="644"/>
      <c r="BJ5" s="644"/>
      <c r="BK5" s="644"/>
      <c r="BL5" s="644"/>
      <c r="BM5" s="644"/>
      <c r="BN5" s="645"/>
      <c r="BO5" s="703">
        <v>89.9</v>
      </c>
      <c r="BP5" s="703"/>
      <c r="BQ5" s="703"/>
      <c r="BR5" s="703"/>
      <c r="BS5" s="704" t="s">
        <v>133</v>
      </c>
      <c r="BT5" s="704"/>
      <c r="BU5" s="704"/>
      <c r="BV5" s="704"/>
      <c r="BW5" s="704"/>
      <c r="BX5" s="704"/>
      <c r="BY5" s="704"/>
      <c r="BZ5" s="704"/>
      <c r="CA5" s="704"/>
      <c r="CB5" s="745"/>
      <c r="CD5" s="758" t="s">
        <v>215</v>
      </c>
      <c r="CE5" s="759"/>
      <c r="CF5" s="759"/>
      <c r="CG5" s="759"/>
      <c r="CH5" s="759"/>
      <c r="CI5" s="759"/>
      <c r="CJ5" s="759"/>
      <c r="CK5" s="759"/>
      <c r="CL5" s="759"/>
      <c r="CM5" s="759"/>
      <c r="CN5" s="759"/>
      <c r="CO5" s="759"/>
      <c r="CP5" s="759"/>
      <c r="CQ5" s="760"/>
      <c r="CR5" s="758" t="s">
        <v>221</v>
      </c>
      <c r="CS5" s="759"/>
      <c r="CT5" s="759"/>
      <c r="CU5" s="759"/>
      <c r="CV5" s="759"/>
      <c r="CW5" s="759"/>
      <c r="CX5" s="759"/>
      <c r="CY5" s="760"/>
      <c r="CZ5" s="758" t="s">
        <v>213</v>
      </c>
      <c r="DA5" s="759"/>
      <c r="DB5" s="759"/>
      <c r="DC5" s="760"/>
      <c r="DD5" s="758" t="s">
        <v>222</v>
      </c>
      <c r="DE5" s="759"/>
      <c r="DF5" s="759"/>
      <c r="DG5" s="759"/>
      <c r="DH5" s="759"/>
      <c r="DI5" s="759"/>
      <c r="DJ5" s="759"/>
      <c r="DK5" s="759"/>
      <c r="DL5" s="759"/>
      <c r="DM5" s="759"/>
      <c r="DN5" s="759"/>
      <c r="DO5" s="759"/>
      <c r="DP5" s="760"/>
      <c r="DQ5" s="758" t="s">
        <v>223</v>
      </c>
      <c r="DR5" s="759"/>
      <c r="DS5" s="759"/>
      <c r="DT5" s="759"/>
      <c r="DU5" s="759"/>
      <c r="DV5" s="759"/>
      <c r="DW5" s="759"/>
      <c r="DX5" s="759"/>
      <c r="DY5" s="759"/>
      <c r="DZ5" s="759"/>
      <c r="EA5" s="759"/>
      <c r="EB5" s="759"/>
      <c r="EC5" s="760"/>
    </row>
    <row r="6" spans="2:143" ht="11.25" customHeight="1" x14ac:dyDescent="0.15">
      <c r="B6" s="638" t="s">
        <v>224</v>
      </c>
      <c r="C6" s="639"/>
      <c r="D6" s="639"/>
      <c r="E6" s="639"/>
      <c r="F6" s="639"/>
      <c r="G6" s="639"/>
      <c r="H6" s="639"/>
      <c r="I6" s="639"/>
      <c r="J6" s="639"/>
      <c r="K6" s="639"/>
      <c r="L6" s="639"/>
      <c r="M6" s="639"/>
      <c r="N6" s="639"/>
      <c r="O6" s="639"/>
      <c r="P6" s="639"/>
      <c r="Q6" s="640"/>
      <c r="R6" s="641">
        <v>1349217</v>
      </c>
      <c r="S6" s="644"/>
      <c r="T6" s="644"/>
      <c r="U6" s="644"/>
      <c r="V6" s="644"/>
      <c r="W6" s="644"/>
      <c r="X6" s="644"/>
      <c r="Y6" s="645"/>
      <c r="Z6" s="703">
        <v>1.1000000000000001</v>
      </c>
      <c r="AA6" s="703"/>
      <c r="AB6" s="703"/>
      <c r="AC6" s="703"/>
      <c r="AD6" s="704">
        <v>1349217</v>
      </c>
      <c r="AE6" s="704"/>
      <c r="AF6" s="704"/>
      <c r="AG6" s="704"/>
      <c r="AH6" s="704"/>
      <c r="AI6" s="704"/>
      <c r="AJ6" s="704"/>
      <c r="AK6" s="704"/>
      <c r="AL6" s="646">
        <v>1.9</v>
      </c>
      <c r="AM6" s="647"/>
      <c r="AN6" s="647"/>
      <c r="AO6" s="705"/>
      <c r="AP6" s="638" t="s">
        <v>225</v>
      </c>
      <c r="AQ6" s="639"/>
      <c r="AR6" s="639"/>
      <c r="AS6" s="639"/>
      <c r="AT6" s="639"/>
      <c r="AU6" s="639"/>
      <c r="AV6" s="639"/>
      <c r="AW6" s="639"/>
      <c r="AX6" s="639"/>
      <c r="AY6" s="639"/>
      <c r="AZ6" s="639"/>
      <c r="BA6" s="639"/>
      <c r="BB6" s="639"/>
      <c r="BC6" s="639"/>
      <c r="BD6" s="639"/>
      <c r="BE6" s="639"/>
      <c r="BF6" s="640"/>
      <c r="BG6" s="641">
        <v>58290804</v>
      </c>
      <c r="BH6" s="644"/>
      <c r="BI6" s="644"/>
      <c r="BJ6" s="644"/>
      <c r="BK6" s="644"/>
      <c r="BL6" s="644"/>
      <c r="BM6" s="644"/>
      <c r="BN6" s="645"/>
      <c r="BO6" s="703">
        <v>89.9</v>
      </c>
      <c r="BP6" s="703"/>
      <c r="BQ6" s="703"/>
      <c r="BR6" s="703"/>
      <c r="BS6" s="704" t="s">
        <v>226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645407</v>
      </c>
      <c r="CS6" s="644"/>
      <c r="CT6" s="644"/>
      <c r="CU6" s="644"/>
      <c r="CV6" s="644"/>
      <c r="CW6" s="644"/>
      <c r="CX6" s="644"/>
      <c r="CY6" s="645"/>
      <c r="CZ6" s="754">
        <v>0.5</v>
      </c>
      <c r="DA6" s="723"/>
      <c r="DB6" s="723"/>
      <c r="DC6" s="757"/>
      <c r="DD6" s="649" t="s">
        <v>226</v>
      </c>
      <c r="DE6" s="644"/>
      <c r="DF6" s="644"/>
      <c r="DG6" s="644"/>
      <c r="DH6" s="644"/>
      <c r="DI6" s="644"/>
      <c r="DJ6" s="644"/>
      <c r="DK6" s="644"/>
      <c r="DL6" s="644"/>
      <c r="DM6" s="644"/>
      <c r="DN6" s="644"/>
      <c r="DO6" s="644"/>
      <c r="DP6" s="645"/>
      <c r="DQ6" s="649">
        <v>644135</v>
      </c>
      <c r="DR6" s="644"/>
      <c r="DS6" s="644"/>
      <c r="DT6" s="644"/>
      <c r="DU6" s="644"/>
      <c r="DV6" s="644"/>
      <c r="DW6" s="644"/>
      <c r="DX6" s="644"/>
      <c r="DY6" s="644"/>
      <c r="DZ6" s="644"/>
      <c r="EA6" s="644"/>
      <c r="EB6" s="644"/>
      <c r="EC6" s="684"/>
    </row>
    <row r="7" spans="2:143" ht="11.25" customHeight="1" x14ac:dyDescent="0.15">
      <c r="B7" s="638" t="s">
        <v>228</v>
      </c>
      <c r="C7" s="639"/>
      <c r="D7" s="639"/>
      <c r="E7" s="639"/>
      <c r="F7" s="639"/>
      <c r="G7" s="639"/>
      <c r="H7" s="639"/>
      <c r="I7" s="639"/>
      <c r="J7" s="639"/>
      <c r="K7" s="639"/>
      <c r="L7" s="639"/>
      <c r="M7" s="639"/>
      <c r="N7" s="639"/>
      <c r="O7" s="639"/>
      <c r="P7" s="639"/>
      <c r="Q7" s="640"/>
      <c r="R7" s="641">
        <v>115084</v>
      </c>
      <c r="S7" s="644"/>
      <c r="T7" s="644"/>
      <c r="U7" s="644"/>
      <c r="V7" s="644"/>
      <c r="W7" s="644"/>
      <c r="X7" s="644"/>
      <c r="Y7" s="645"/>
      <c r="Z7" s="703">
        <v>0.1</v>
      </c>
      <c r="AA7" s="703"/>
      <c r="AB7" s="703"/>
      <c r="AC7" s="703"/>
      <c r="AD7" s="704">
        <v>115084</v>
      </c>
      <c r="AE7" s="704"/>
      <c r="AF7" s="704"/>
      <c r="AG7" s="704"/>
      <c r="AH7" s="704"/>
      <c r="AI7" s="704"/>
      <c r="AJ7" s="704"/>
      <c r="AK7" s="704"/>
      <c r="AL7" s="646">
        <v>0.2</v>
      </c>
      <c r="AM7" s="647"/>
      <c r="AN7" s="647"/>
      <c r="AO7" s="705"/>
      <c r="AP7" s="638" t="s">
        <v>229</v>
      </c>
      <c r="AQ7" s="639"/>
      <c r="AR7" s="639"/>
      <c r="AS7" s="639"/>
      <c r="AT7" s="639"/>
      <c r="AU7" s="639"/>
      <c r="AV7" s="639"/>
      <c r="AW7" s="639"/>
      <c r="AX7" s="639"/>
      <c r="AY7" s="639"/>
      <c r="AZ7" s="639"/>
      <c r="BA7" s="639"/>
      <c r="BB7" s="639"/>
      <c r="BC7" s="639"/>
      <c r="BD7" s="639"/>
      <c r="BE7" s="639"/>
      <c r="BF7" s="640"/>
      <c r="BG7" s="641">
        <v>27432627</v>
      </c>
      <c r="BH7" s="644"/>
      <c r="BI7" s="644"/>
      <c r="BJ7" s="644"/>
      <c r="BK7" s="644"/>
      <c r="BL7" s="644"/>
      <c r="BM7" s="644"/>
      <c r="BN7" s="645"/>
      <c r="BO7" s="703">
        <v>42.3</v>
      </c>
      <c r="BP7" s="703"/>
      <c r="BQ7" s="703"/>
      <c r="BR7" s="703"/>
      <c r="BS7" s="704" t="s">
        <v>226</v>
      </c>
      <c r="BT7" s="704"/>
      <c r="BU7" s="704"/>
      <c r="BV7" s="704"/>
      <c r="BW7" s="704"/>
      <c r="BX7" s="704"/>
      <c r="BY7" s="704"/>
      <c r="BZ7" s="704"/>
      <c r="CA7" s="704"/>
      <c r="CB7" s="745"/>
      <c r="CD7" s="685" t="s">
        <v>230</v>
      </c>
      <c r="CE7" s="682"/>
      <c r="CF7" s="682"/>
      <c r="CG7" s="682"/>
      <c r="CH7" s="682"/>
      <c r="CI7" s="682"/>
      <c r="CJ7" s="682"/>
      <c r="CK7" s="682"/>
      <c r="CL7" s="682"/>
      <c r="CM7" s="682"/>
      <c r="CN7" s="682"/>
      <c r="CO7" s="682"/>
      <c r="CP7" s="682"/>
      <c r="CQ7" s="683"/>
      <c r="CR7" s="641">
        <v>8461132</v>
      </c>
      <c r="CS7" s="644"/>
      <c r="CT7" s="644"/>
      <c r="CU7" s="644"/>
      <c r="CV7" s="644"/>
      <c r="CW7" s="644"/>
      <c r="CX7" s="644"/>
      <c r="CY7" s="645"/>
      <c r="CZ7" s="703">
        <v>6.9</v>
      </c>
      <c r="DA7" s="703"/>
      <c r="DB7" s="703"/>
      <c r="DC7" s="703"/>
      <c r="DD7" s="649">
        <v>121792</v>
      </c>
      <c r="DE7" s="644"/>
      <c r="DF7" s="644"/>
      <c r="DG7" s="644"/>
      <c r="DH7" s="644"/>
      <c r="DI7" s="644"/>
      <c r="DJ7" s="644"/>
      <c r="DK7" s="644"/>
      <c r="DL7" s="644"/>
      <c r="DM7" s="644"/>
      <c r="DN7" s="644"/>
      <c r="DO7" s="644"/>
      <c r="DP7" s="645"/>
      <c r="DQ7" s="649">
        <v>7237383</v>
      </c>
      <c r="DR7" s="644"/>
      <c r="DS7" s="644"/>
      <c r="DT7" s="644"/>
      <c r="DU7" s="644"/>
      <c r="DV7" s="644"/>
      <c r="DW7" s="644"/>
      <c r="DX7" s="644"/>
      <c r="DY7" s="644"/>
      <c r="DZ7" s="644"/>
      <c r="EA7" s="644"/>
      <c r="EB7" s="644"/>
      <c r="EC7" s="684"/>
    </row>
    <row r="8" spans="2:143" ht="11.25" customHeight="1" x14ac:dyDescent="0.15">
      <c r="B8" s="638" t="s">
        <v>231</v>
      </c>
      <c r="C8" s="639"/>
      <c r="D8" s="639"/>
      <c r="E8" s="639"/>
      <c r="F8" s="639"/>
      <c r="G8" s="639"/>
      <c r="H8" s="639"/>
      <c r="I8" s="639"/>
      <c r="J8" s="639"/>
      <c r="K8" s="639"/>
      <c r="L8" s="639"/>
      <c r="M8" s="639"/>
      <c r="N8" s="639"/>
      <c r="O8" s="639"/>
      <c r="P8" s="639"/>
      <c r="Q8" s="640"/>
      <c r="R8" s="641">
        <v>392965</v>
      </c>
      <c r="S8" s="644"/>
      <c r="T8" s="644"/>
      <c r="U8" s="644"/>
      <c r="V8" s="644"/>
      <c r="W8" s="644"/>
      <c r="X8" s="644"/>
      <c r="Y8" s="645"/>
      <c r="Z8" s="703">
        <v>0.3</v>
      </c>
      <c r="AA8" s="703"/>
      <c r="AB8" s="703"/>
      <c r="AC8" s="703"/>
      <c r="AD8" s="704">
        <v>392965</v>
      </c>
      <c r="AE8" s="704"/>
      <c r="AF8" s="704"/>
      <c r="AG8" s="704"/>
      <c r="AH8" s="704"/>
      <c r="AI8" s="704"/>
      <c r="AJ8" s="704"/>
      <c r="AK8" s="704"/>
      <c r="AL8" s="646">
        <v>0.5</v>
      </c>
      <c r="AM8" s="647"/>
      <c r="AN8" s="647"/>
      <c r="AO8" s="705"/>
      <c r="AP8" s="638" t="s">
        <v>232</v>
      </c>
      <c r="AQ8" s="639"/>
      <c r="AR8" s="639"/>
      <c r="AS8" s="639"/>
      <c r="AT8" s="639"/>
      <c r="AU8" s="639"/>
      <c r="AV8" s="639"/>
      <c r="AW8" s="639"/>
      <c r="AX8" s="639"/>
      <c r="AY8" s="639"/>
      <c r="AZ8" s="639"/>
      <c r="BA8" s="639"/>
      <c r="BB8" s="639"/>
      <c r="BC8" s="639"/>
      <c r="BD8" s="639"/>
      <c r="BE8" s="639"/>
      <c r="BF8" s="640"/>
      <c r="BG8" s="641">
        <v>659064</v>
      </c>
      <c r="BH8" s="644"/>
      <c r="BI8" s="644"/>
      <c r="BJ8" s="644"/>
      <c r="BK8" s="644"/>
      <c r="BL8" s="644"/>
      <c r="BM8" s="644"/>
      <c r="BN8" s="645"/>
      <c r="BO8" s="703">
        <v>1</v>
      </c>
      <c r="BP8" s="703"/>
      <c r="BQ8" s="703"/>
      <c r="BR8" s="703"/>
      <c r="BS8" s="649" t="s">
        <v>226</v>
      </c>
      <c r="BT8" s="644"/>
      <c r="BU8" s="644"/>
      <c r="BV8" s="644"/>
      <c r="BW8" s="644"/>
      <c r="BX8" s="644"/>
      <c r="BY8" s="644"/>
      <c r="BZ8" s="644"/>
      <c r="CA8" s="644"/>
      <c r="CB8" s="684"/>
      <c r="CD8" s="685" t="s">
        <v>233</v>
      </c>
      <c r="CE8" s="682"/>
      <c r="CF8" s="682"/>
      <c r="CG8" s="682"/>
      <c r="CH8" s="682"/>
      <c r="CI8" s="682"/>
      <c r="CJ8" s="682"/>
      <c r="CK8" s="682"/>
      <c r="CL8" s="682"/>
      <c r="CM8" s="682"/>
      <c r="CN8" s="682"/>
      <c r="CO8" s="682"/>
      <c r="CP8" s="682"/>
      <c r="CQ8" s="683"/>
      <c r="CR8" s="641">
        <v>48788265</v>
      </c>
      <c r="CS8" s="644"/>
      <c r="CT8" s="644"/>
      <c r="CU8" s="644"/>
      <c r="CV8" s="644"/>
      <c r="CW8" s="644"/>
      <c r="CX8" s="644"/>
      <c r="CY8" s="645"/>
      <c r="CZ8" s="703">
        <v>40</v>
      </c>
      <c r="DA8" s="703"/>
      <c r="DB8" s="703"/>
      <c r="DC8" s="703"/>
      <c r="DD8" s="649">
        <v>1423226</v>
      </c>
      <c r="DE8" s="644"/>
      <c r="DF8" s="644"/>
      <c r="DG8" s="644"/>
      <c r="DH8" s="644"/>
      <c r="DI8" s="644"/>
      <c r="DJ8" s="644"/>
      <c r="DK8" s="644"/>
      <c r="DL8" s="644"/>
      <c r="DM8" s="644"/>
      <c r="DN8" s="644"/>
      <c r="DO8" s="644"/>
      <c r="DP8" s="645"/>
      <c r="DQ8" s="649">
        <v>24245426</v>
      </c>
      <c r="DR8" s="644"/>
      <c r="DS8" s="644"/>
      <c r="DT8" s="644"/>
      <c r="DU8" s="644"/>
      <c r="DV8" s="644"/>
      <c r="DW8" s="644"/>
      <c r="DX8" s="644"/>
      <c r="DY8" s="644"/>
      <c r="DZ8" s="644"/>
      <c r="EA8" s="644"/>
      <c r="EB8" s="644"/>
      <c r="EC8" s="684"/>
    </row>
    <row r="9" spans="2:143" ht="11.25" customHeight="1" x14ac:dyDescent="0.15">
      <c r="B9" s="638" t="s">
        <v>234</v>
      </c>
      <c r="C9" s="639"/>
      <c r="D9" s="639"/>
      <c r="E9" s="639"/>
      <c r="F9" s="639"/>
      <c r="G9" s="639"/>
      <c r="H9" s="639"/>
      <c r="I9" s="639"/>
      <c r="J9" s="639"/>
      <c r="K9" s="639"/>
      <c r="L9" s="639"/>
      <c r="M9" s="639"/>
      <c r="N9" s="639"/>
      <c r="O9" s="639"/>
      <c r="P9" s="639"/>
      <c r="Q9" s="640"/>
      <c r="R9" s="641">
        <v>379188</v>
      </c>
      <c r="S9" s="644"/>
      <c r="T9" s="644"/>
      <c r="U9" s="644"/>
      <c r="V9" s="644"/>
      <c r="W9" s="644"/>
      <c r="X9" s="644"/>
      <c r="Y9" s="645"/>
      <c r="Z9" s="703">
        <v>0.3</v>
      </c>
      <c r="AA9" s="703"/>
      <c r="AB9" s="703"/>
      <c r="AC9" s="703"/>
      <c r="AD9" s="704">
        <v>379188</v>
      </c>
      <c r="AE9" s="704"/>
      <c r="AF9" s="704"/>
      <c r="AG9" s="704"/>
      <c r="AH9" s="704"/>
      <c r="AI9" s="704"/>
      <c r="AJ9" s="704"/>
      <c r="AK9" s="704"/>
      <c r="AL9" s="646">
        <v>0.5</v>
      </c>
      <c r="AM9" s="647"/>
      <c r="AN9" s="647"/>
      <c r="AO9" s="705"/>
      <c r="AP9" s="638" t="s">
        <v>235</v>
      </c>
      <c r="AQ9" s="639"/>
      <c r="AR9" s="639"/>
      <c r="AS9" s="639"/>
      <c r="AT9" s="639"/>
      <c r="AU9" s="639"/>
      <c r="AV9" s="639"/>
      <c r="AW9" s="639"/>
      <c r="AX9" s="639"/>
      <c r="AY9" s="639"/>
      <c r="AZ9" s="639"/>
      <c r="BA9" s="639"/>
      <c r="BB9" s="639"/>
      <c r="BC9" s="639"/>
      <c r="BD9" s="639"/>
      <c r="BE9" s="639"/>
      <c r="BF9" s="640"/>
      <c r="BG9" s="641">
        <v>22431766</v>
      </c>
      <c r="BH9" s="644"/>
      <c r="BI9" s="644"/>
      <c r="BJ9" s="644"/>
      <c r="BK9" s="644"/>
      <c r="BL9" s="644"/>
      <c r="BM9" s="644"/>
      <c r="BN9" s="645"/>
      <c r="BO9" s="703">
        <v>34.6</v>
      </c>
      <c r="BP9" s="703"/>
      <c r="BQ9" s="703"/>
      <c r="BR9" s="703"/>
      <c r="BS9" s="649" t="s">
        <v>133</v>
      </c>
      <c r="BT9" s="644"/>
      <c r="BU9" s="644"/>
      <c r="BV9" s="644"/>
      <c r="BW9" s="644"/>
      <c r="BX9" s="644"/>
      <c r="BY9" s="644"/>
      <c r="BZ9" s="644"/>
      <c r="CA9" s="644"/>
      <c r="CB9" s="684"/>
      <c r="CD9" s="685" t="s">
        <v>236</v>
      </c>
      <c r="CE9" s="682"/>
      <c r="CF9" s="682"/>
      <c r="CG9" s="682"/>
      <c r="CH9" s="682"/>
      <c r="CI9" s="682"/>
      <c r="CJ9" s="682"/>
      <c r="CK9" s="682"/>
      <c r="CL9" s="682"/>
      <c r="CM9" s="682"/>
      <c r="CN9" s="682"/>
      <c r="CO9" s="682"/>
      <c r="CP9" s="682"/>
      <c r="CQ9" s="683"/>
      <c r="CR9" s="641">
        <v>13478329</v>
      </c>
      <c r="CS9" s="644"/>
      <c r="CT9" s="644"/>
      <c r="CU9" s="644"/>
      <c r="CV9" s="644"/>
      <c r="CW9" s="644"/>
      <c r="CX9" s="644"/>
      <c r="CY9" s="645"/>
      <c r="CZ9" s="703">
        <v>11.1</v>
      </c>
      <c r="DA9" s="703"/>
      <c r="DB9" s="703"/>
      <c r="DC9" s="703"/>
      <c r="DD9" s="649">
        <v>1747372</v>
      </c>
      <c r="DE9" s="644"/>
      <c r="DF9" s="644"/>
      <c r="DG9" s="644"/>
      <c r="DH9" s="644"/>
      <c r="DI9" s="644"/>
      <c r="DJ9" s="644"/>
      <c r="DK9" s="644"/>
      <c r="DL9" s="644"/>
      <c r="DM9" s="644"/>
      <c r="DN9" s="644"/>
      <c r="DO9" s="644"/>
      <c r="DP9" s="645"/>
      <c r="DQ9" s="649">
        <v>11770582</v>
      </c>
      <c r="DR9" s="644"/>
      <c r="DS9" s="644"/>
      <c r="DT9" s="644"/>
      <c r="DU9" s="644"/>
      <c r="DV9" s="644"/>
      <c r="DW9" s="644"/>
      <c r="DX9" s="644"/>
      <c r="DY9" s="644"/>
      <c r="DZ9" s="644"/>
      <c r="EA9" s="644"/>
      <c r="EB9" s="644"/>
      <c r="EC9" s="684"/>
    </row>
    <row r="10" spans="2:143" ht="11.25" customHeight="1" x14ac:dyDescent="0.15">
      <c r="B10" s="638" t="s">
        <v>237</v>
      </c>
      <c r="C10" s="639"/>
      <c r="D10" s="639"/>
      <c r="E10" s="639"/>
      <c r="F10" s="639"/>
      <c r="G10" s="639"/>
      <c r="H10" s="639"/>
      <c r="I10" s="639"/>
      <c r="J10" s="639"/>
      <c r="K10" s="639"/>
      <c r="L10" s="639"/>
      <c r="M10" s="639"/>
      <c r="N10" s="639"/>
      <c r="O10" s="639"/>
      <c r="P10" s="639"/>
      <c r="Q10" s="640"/>
      <c r="R10" s="641" t="s">
        <v>226</v>
      </c>
      <c r="S10" s="644"/>
      <c r="T10" s="644"/>
      <c r="U10" s="644"/>
      <c r="V10" s="644"/>
      <c r="W10" s="644"/>
      <c r="X10" s="644"/>
      <c r="Y10" s="645"/>
      <c r="Z10" s="703" t="s">
        <v>226</v>
      </c>
      <c r="AA10" s="703"/>
      <c r="AB10" s="703"/>
      <c r="AC10" s="703"/>
      <c r="AD10" s="704" t="s">
        <v>238</v>
      </c>
      <c r="AE10" s="704"/>
      <c r="AF10" s="704"/>
      <c r="AG10" s="704"/>
      <c r="AH10" s="704"/>
      <c r="AI10" s="704"/>
      <c r="AJ10" s="704"/>
      <c r="AK10" s="704"/>
      <c r="AL10" s="646" t="s">
        <v>238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1037741</v>
      </c>
      <c r="BH10" s="644"/>
      <c r="BI10" s="644"/>
      <c r="BJ10" s="644"/>
      <c r="BK10" s="644"/>
      <c r="BL10" s="644"/>
      <c r="BM10" s="644"/>
      <c r="BN10" s="645"/>
      <c r="BO10" s="703">
        <v>1.6</v>
      </c>
      <c r="BP10" s="703"/>
      <c r="BQ10" s="703"/>
      <c r="BR10" s="703"/>
      <c r="BS10" s="649" t="s">
        <v>238</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226829</v>
      </c>
      <c r="CS10" s="644"/>
      <c r="CT10" s="644"/>
      <c r="CU10" s="644"/>
      <c r="CV10" s="644"/>
      <c r="CW10" s="644"/>
      <c r="CX10" s="644"/>
      <c r="CY10" s="645"/>
      <c r="CZ10" s="703">
        <v>0.2</v>
      </c>
      <c r="DA10" s="703"/>
      <c r="DB10" s="703"/>
      <c r="DC10" s="703"/>
      <c r="DD10" s="649">
        <v>3138</v>
      </c>
      <c r="DE10" s="644"/>
      <c r="DF10" s="644"/>
      <c r="DG10" s="644"/>
      <c r="DH10" s="644"/>
      <c r="DI10" s="644"/>
      <c r="DJ10" s="644"/>
      <c r="DK10" s="644"/>
      <c r="DL10" s="644"/>
      <c r="DM10" s="644"/>
      <c r="DN10" s="644"/>
      <c r="DO10" s="644"/>
      <c r="DP10" s="645"/>
      <c r="DQ10" s="649">
        <v>73854</v>
      </c>
      <c r="DR10" s="644"/>
      <c r="DS10" s="644"/>
      <c r="DT10" s="644"/>
      <c r="DU10" s="644"/>
      <c r="DV10" s="644"/>
      <c r="DW10" s="644"/>
      <c r="DX10" s="644"/>
      <c r="DY10" s="644"/>
      <c r="DZ10" s="644"/>
      <c r="EA10" s="644"/>
      <c r="EB10" s="644"/>
      <c r="EC10" s="684"/>
    </row>
    <row r="11" spans="2:143" ht="11.25" customHeight="1" x14ac:dyDescent="0.15">
      <c r="B11" s="638" t="s">
        <v>241</v>
      </c>
      <c r="C11" s="639"/>
      <c r="D11" s="639"/>
      <c r="E11" s="639"/>
      <c r="F11" s="639"/>
      <c r="G11" s="639"/>
      <c r="H11" s="639"/>
      <c r="I11" s="639"/>
      <c r="J11" s="639"/>
      <c r="K11" s="639"/>
      <c r="L11" s="639"/>
      <c r="M11" s="639"/>
      <c r="N11" s="639"/>
      <c r="O11" s="639"/>
      <c r="P11" s="639"/>
      <c r="Q11" s="640"/>
      <c r="R11" s="641" t="s">
        <v>226</v>
      </c>
      <c r="S11" s="644"/>
      <c r="T11" s="644"/>
      <c r="U11" s="644"/>
      <c r="V11" s="644"/>
      <c r="W11" s="644"/>
      <c r="X11" s="644"/>
      <c r="Y11" s="645"/>
      <c r="Z11" s="703" t="s">
        <v>238</v>
      </c>
      <c r="AA11" s="703"/>
      <c r="AB11" s="703"/>
      <c r="AC11" s="703"/>
      <c r="AD11" s="704" t="s">
        <v>226</v>
      </c>
      <c r="AE11" s="704"/>
      <c r="AF11" s="704"/>
      <c r="AG11" s="704"/>
      <c r="AH11" s="704"/>
      <c r="AI11" s="704"/>
      <c r="AJ11" s="704"/>
      <c r="AK11" s="704"/>
      <c r="AL11" s="646" t="s">
        <v>226</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3304056</v>
      </c>
      <c r="BH11" s="644"/>
      <c r="BI11" s="644"/>
      <c r="BJ11" s="644"/>
      <c r="BK11" s="644"/>
      <c r="BL11" s="644"/>
      <c r="BM11" s="644"/>
      <c r="BN11" s="645"/>
      <c r="BO11" s="703">
        <v>5.0999999999999996</v>
      </c>
      <c r="BP11" s="703"/>
      <c r="BQ11" s="703"/>
      <c r="BR11" s="703"/>
      <c r="BS11" s="649" t="s">
        <v>226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2302944</v>
      </c>
      <c r="CS11" s="644"/>
      <c r="CT11" s="644"/>
      <c r="CU11" s="644"/>
      <c r="CV11" s="644"/>
      <c r="CW11" s="644"/>
      <c r="CX11" s="644"/>
      <c r="CY11" s="645"/>
      <c r="CZ11" s="703">
        <v>1.9</v>
      </c>
      <c r="DA11" s="703"/>
      <c r="DB11" s="703"/>
      <c r="DC11" s="703"/>
      <c r="DD11" s="649">
        <v>1263114</v>
      </c>
      <c r="DE11" s="644"/>
      <c r="DF11" s="644"/>
      <c r="DG11" s="644"/>
      <c r="DH11" s="644"/>
      <c r="DI11" s="644"/>
      <c r="DJ11" s="644"/>
      <c r="DK11" s="644"/>
      <c r="DL11" s="644"/>
      <c r="DM11" s="644"/>
      <c r="DN11" s="644"/>
      <c r="DO11" s="644"/>
      <c r="DP11" s="645"/>
      <c r="DQ11" s="649">
        <v>1279677</v>
      </c>
      <c r="DR11" s="644"/>
      <c r="DS11" s="644"/>
      <c r="DT11" s="644"/>
      <c r="DU11" s="644"/>
      <c r="DV11" s="644"/>
      <c r="DW11" s="644"/>
      <c r="DX11" s="644"/>
      <c r="DY11" s="644"/>
      <c r="DZ11" s="644"/>
      <c r="EA11" s="644"/>
      <c r="EB11" s="644"/>
      <c r="EC11" s="684"/>
    </row>
    <row r="12" spans="2:143" ht="11.25" customHeight="1" x14ac:dyDescent="0.15">
      <c r="B12" s="638" t="s">
        <v>244</v>
      </c>
      <c r="C12" s="639"/>
      <c r="D12" s="639"/>
      <c r="E12" s="639"/>
      <c r="F12" s="639"/>
      <c r="G12" s="639"/>
      <c r="H12" s="639"/>
      <c r="I12" s="639"/>
      <c r="J12" s="639"/>
      <c r="K12" s="639"/>
      <c r="L12" s="639"/>
      <c r="M12" s="639"/>
      <c r="N12" s="639"/>
      <c r="O12" s="639"/>
      <c r="P12" s="639"/>
      <c r="Q12" s="640"/>
      <c r="R12" s="641">
        <v>6872114</v>
      </c>
      <c r="S12" s="644"/>
      <c r="T12" s="644"/>
      <c r="U12" s="644"/>
      <c r="V12" s="644"/>
      <c r="W12" s="644"/>
      <c r="X12" s="644"/>
      <c r="Y12" s="645"/>
      <c r="Z12" s="703">
        <v>5.5</v>
      </c>
      <c r="AA12" s="703"/>
      <c r="AB12" s="703"/>
      <c r="AC12" s="703"/>
      <c r="AD12" s="704">
        <v>6872114</v>
      </c>
      <c r="AE12" s="704"/>
      <c r="AF12" s="704"/>
      <c r="AG12" s="704"/>
      <c r="AH12" s="704"/>
      <c r="AI12" s="704"/>
      <c r="AJ12" s="704"/>
      <c r="AK12" s="704"/>
      <c r="AL12" s="646">
        <v>9.5</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27526468</v>
      </c>
      <c r="BH12" s="644"/>
      <c r="BI12" s="644"/>
      <c r="BJ12" s="644"/>
      <c r="BK12" s="644"/>
      <c r="BL12" s="644"/>
      <c r="BM12" s="644"/>
      <c r="BN12" s="645"/>
      <c r="BO12" s="703">
        <v>42.5</v>
      </c>
      <c r="BP12" s="703"/>
      <c r="BQ12" s="703"/>
      <c r="BR12" s="703"/>
      <c r="BS12" s="649" t="s">
        <v>133</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3431755</v>
      </c>
      <c r="CS12" s="644"/>
      <c r="CT12" s="644"/>
      <c r="CU12" s="644"/>
      <c r="CV12" s="644"/>
      <c r="CW12" s="644"/>
      <c r="CX12" s="644"/>
      <c r="CY12" s="645"/>
      <c r="CZ12" s="703">
        <v>2.8</v>
      </c>
      <c r="DA12" s="703"/>
      <c r="DB12" s="703"/>
      <c r="DC12" s="703"/>
      <c r="DD12" s="649">
        <v>243741</v>
      </c>
      <c r="DE12" s="644"/>
      <c r="DF12" s="644"/>
      <c r="DG12" s="644"/>
      <c r="DH12" s="644"/>
      <c r="DI12" s="644"/>
      <c r="DJ12" s="644"/>
      <c r="DK12" s="644"/>
      <c r="DL12" s="644"/>
      <c r="DM12" s="644"/>
      <c r="DN12" s="644"/>
      <c r="DO12" s="644"/>
      <c r="DP12" s="645"/>
      <c r="DQ12" s="649">
        <v>1956739</v>
      </c>
      <c r="DR12" s="644"/>
      <c r="DS12" s="644"/>
      <c r="DT12" s="644"/>
      <c r="DU12" s="644"/>
      <c r="DV12" s="644"/>
      <c r="DW12" s="644"/>
      <c r="DX12" s="644"/>
      <c r="DY12" s="644"/>
      <c r="DZ12" s="644"/>
      <c r="EA12" s="644"/>
      <c r="EB12" s="644"/>
      <c r="EC12" s="684"/>
    </row>
    <row r="13" spans="2:143" ht="11.25" customHeight="1" x14ac:dyDescent="0.15">
      <c r="B13" s="638" t="s">
        <v>247</v>
      </c>
      <c r="C13" s="639"/>
      <c r="D13" s="639"/>
      <c r="E13" s="639"/>
      <c r="F13" s="639"/>
      <c r="G13" s="639"/>
      <c r="H13" s="639"/>
      <c r="I13" s="639"/>
      <c r="J13" s="639"/>
      <c r="K13" s="639"/>
      <c r="L13" s="639"/>
      <c r="M13" s="639"/>
      <c r="N13" s="639"/>
      <c r="O13" s="639"/>
      <c r="P13" s="639"/>
      <c r="Q13" s="640"/>
      <c r="R13" s="641" t="s">
        <v>226</v>
      </c>
      <c r="S13" s="644"/>
      <c r="T13" s="644"/>
      <c r="U13" s="644"/>
      <c r="V13" s="644"/>
      <c r="W13" s="644"/>
      <c r="X13" s="644"/>
      <c r="Y13" s="645"/>
      <c r="Z13" s="703" t="s">
        <v>226</v>
      </c>
      <c r="AA13" s="703"/>
      <c r="AB13" s="703"/>
      <c r="AC13" s="703"/>
      <c r="AD13" s="704" t="s">
        <v>238</v>
      </c>
      <c r="AE13" s="704"/>
      <c r="AF13" s="704"/>
      <c r="AG13" s="704"/>
      <c r="AH13" s="704"/>
      <c r="AI13" s="704"/>
      <c r="AJ13" s="704"/>
      <c r="AK13" s="704"/>
      <c r="AL13" s="646" t="s">
        <v>226</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27361922</v>
      </c>
      <c r="BH13" s="644"/>
      <c r="BI13" s="644"/>
      <c r="BJ13" s="644"/>
      <c r="BK13" s="644"/>
      <c r="BL13" s="644"/>
      <c r="BM13" s="644"/>
      <c r="BN13" s="645"/>
      <c r="BO13" s="703">
        <v>42.2</v>
      </c>
      <c r="BP13" s="703"/>
      <c r="BQ13" s="703"/>
      <c r="BR13" s="703"/>
      <c r="BS13" s="649" t="s">
        <v>238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12909147</v>
      </c>
      <c r="CS13" s="644"/>
      <c r="CT13" s="644"/>
      <c r="CU13" s="644"/>
      <c r="CV13" s="644"/>
      <c r="CW13" s="644"/>
      <c r="CX13" s="644"/>
      <c r="CY13" s="645"/>
      <c r="CZ13" s="703">
        <v>10.6</v>
      </c>
      <c r="DA13" s="703"/>
      <c r="DB13" s="703"/>
      <c r="DC13" s="703"/>
      <c r="DD13" s="649">
        <v>6336095</v>
      </c>
      <c r="DE13" s="644"/>
      <c r="DF13" s="644"/>
      <c r="DG13" s="644"/>
      <c r="DH13" s="644"/>
      <c r="DI13" s="644"/>
      <c r="DJ13" s="644"/>
      <c r="DK13" s="644"/>
      <c r="DL13" s="644"/>
      <c r="DM13" s="644"/>
      <c r="DN13" s="644"/>
      <c r="DO13" s="644"/>
      <c r="DP13" s="645"/>
      <c r="DQ13" s="649">
        <v>8015481</v>
      </c>
      <c r="DR13" s="644"/>
      <c r="DS13" s="644"/>
      <c r="DT13" s="644"/>
      <c r="DU13" s="644"/>
      <c r="DV13" s="644"/>
      <c r="DW13" s="644"/>
      <c r="DX13" s="644"/>
      <c r="DY13" s="644"/>
      <c r="DZ13" s="644"/>
      <c r="EA13" s="644"/>
      <c r="EB13" s="644"/>
      <c r="EC13" s="684"/>
    </row>
    <row r="14" spans="2:143" ht="11.25" customHeight="1" x14ac:dyDescent="0.15">
      <c r="B14" s="638" t="s">
        <v>250</v>
      </c>
      <c r="C14" s="639"/>
      <c r="D14" s="639"/>
      <c r="E14" s="639"/>
      <c r="F14" s="639"/>
      <c r="G14" s="639"/>
      <c r="H14" s="639"/>
      <c r="I14" s="639"/>
      <c r="J14" s="639"/>
      <c r="K14" s="639"/>
      <c r="L14" s="639"/>
      <c r="M14" s="639"/>
      <c r="N14" s="639"/>
      <c r="O14" s="639"/>
      <c r="P14" s="639"/>
      <c r="Q14" s="640"/>
      <c r="R14" s="641" t="s">
        <v>226</v>
      </c>
      <c r="S14" s="644"/>
      <c r="T14" s="644"/>
      <c r="U14" s="644"/>
      <c r="V14" s="644"/>
      <c r="W14" s="644"/>
      <c r="X14" s="644"/>
      <c r="Y14" s="645"/>
      <c r="Z14" s="703" t="s">
        <v>226</v>
      </c>
      <c r="AA14" s="703"/>
      <c r="AB14" s="703"/>
      <c r="AC14" s="703"/>
      <c r="AD14" s="704" t="s">
        <v>238</v>
      </c>
      <c r="AE14" s="704"/>
      <c r="AF14" s="704"/>
      <c r="AG14" s="704"/>
      <c r="AH14" s="704"/>
      <c r="AI14" s="704"/>
      <c r="AJ14" s="704"/>
      <c r="AK14" s="704"/>
      <c r="AL14" s="646" t="s">
        <v>226</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877603</v>
      </c>
      <c r="BH14" s="644"/>
      <c r="BI14" s="644"/>
      <c r="BJ14" s="644"/>
      <c r="BK14" s="644"/>
      <c r="BL14" s="644"/>
      <c r="BM14" s="644"/>
      <c r="BN14" s="645"/>
      <c r="BO14" s="703">
        <v>1.4</v>
      </c>
      <c r="BP14" s="703"/>
      <c r="BQ14" s="703"/>
      <c r="BR14" s="703"/>
      <c r="BS14" s="649" t="s">
        <v>238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3803450</v>
      </c>
      <c r="CS14" s="644"/>
      <c r="CT14" s="644"/>
      <c r="CU14" s="644"/>
      <c r="CV14" s="644"/>
      <c r="CW14" s="644"/>
      <c r="CX14" s="644"/>
      <c r="CY14" s="645"/>
      <c r="CZ14" s="703">
        <v>3.1</v>
      </c>
      <c r="DA14" s="703"/>
      <c r="DB14" s="703"/>
      <c r="DC14" s="703"/>
      <c r="DD14" s="649">
        <v>375879</v>
      </c>
      <c r="DE14" s="644"/>
      <c r="DF14" s="644"/>
      <c r="DG14" s="644"/>
      <c r="DH14" s="644"/>
      <c r="DI14" s="644"/>
      <c r="DJ14" s="644"/>
      <c r="DK14" s="644"/>
      <c r="DL14" s="644"/>
      <c r="DM14" s="644"/>
      <c r="DN14" s="644"/>
      <c r="DO14" s="644"/>
      <c r="DP14" s="645"/>
      <c r="DQ14" s="649">
        <v>3435273</v>
      </c>
      <c r="DR14" s="644"/>
      <c r="DS14" s="644"/>
      <c r="DT14" s="644"/>
      <c r="DU14" s="644"/>
      <c r="DV14" s="644"/>
      <c r="DW14" s="644"/>
      <c r="DX14" s="644"/>
      <c r="DY14" s="644"/>
      <c r="DZ14" s="644"/>
      <c r="EA14" s="644"/>
      <c r="EB14" s="644"/>
      <c r="EC14" s="684"/>
    </row>
    <row r="15" spans="2:143" ht="11.25" customHeight="1" x14ac:dyDescent="0.15">
      <c r="B15" s="638" t="s">
        <v>253</v>
      </c>
      <c r="C15" s="639"/>
      <c r="D15" s="639"/>
      <c r="E15" s="639"/>
      <c r="F15" s="639"/>
      <c r="G15" s="639"/>
      <c r="H15" s="639"/>
      <c r="I15" s="639"/>
      <c r="J15" s="639"/>
      <c r="K15" s="639"/>
      <c r="L15" s="639"/>
      <c r="M15" s="639"/>
      <c r="N15" s="639"/>
      <c r="O15" s="639"/>
      <c r="P15" s="639"/>
      <c r="Q15" s="640"/>
      <c r="R15" s="641">
        <v>648617</v>
      </c>
      <c r="S15" s="644"/>
      <c r="T15" s="644"/>
      <c r="U15" s="644"/>
      <c r="V15" s="644"/>
      <c r="W15" s="644"/>
      <c r="X15" s="644"/>
      <c r="Y15" s="645"/>
      <c r="Z15" s="703">
        <v>0.5</v>
      </c>
      <c r="AA15" s="703"/>
      <c r="AB15" s="703"/>
      <c r="AC15" s="703"/>
      <c r="AD15" s="704">
        <v>648617</v>
      </c>
      <c r="AE15" s="704"/>
      <c r="AF15" s="704"/>
      <c r="AG15" s="704"/>
      <c r="AH15" s="704"/>
      <c r="AI15" s="704"/>
      <c r="AJ15" s="704"/>
      <c r="AK15" s="704"/>
      <c r="AL15" s="646">
        <v>0.9</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2453956</v>
      </c>
      <c r="BH15" s="644"/>
      <c r="BI15" s="644"/>
      <c r="BJ15" s="644"/>
      <c r="BK15" s="644"/>
      <c r="BL15" s="644"/>
      <c r="BM15" s="644"/>
      <c r="BN15" s="645"/>
      <c r="BO15" s="703">
        <v>3.8</v>
      </c>
      <c r="BP15" s="703"/>
      <c r="BQ15" s="703"/>
      <c r="BR15" s="703"/>
      <c r="BS15" s="649" t="s">
        <v>226</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18331730</v>
      </c>
      <c r="CS15" s="644"/>
      <c r="CT15" s="644"/>
      <c r="CU15" s="644"/>
      <c r="CV15" s="644"/>
      <c r="CW15" s="644"/>
      <c r="CX15" s="644"/>
      <c r="CY15" s="645"/>
      <c r="CZ15" s="703">
        <v>15</v>
      </c>
      <c r="DA15" s="703"/>
      <c r="DB15" s="703"/>
      <c r="DC15" s="703"/>
      <c r="DD15" s="649">
        <v>7249621</v>
      </c>
      <c r="DE15" s="644"/>
      <c r="DF15" s="644"/>
      <c r="DG15" s="644"/>
      <c r="DH15" s="644"/>
      <c r="DI15" s="644"/>
      <c r="DJ15" s="644"/>
      <c r="DK15" s="644"/>
      <c r="DL15" s="644"/>
      <c r="DM15" s="644"/>
      <c r="DN15" s="644"/>
      <c r="DO15" s="644"/>
      <c r="DP15" s="645"/>
      <c r="DQ15" s="649">
        <v>10224966</v>
      </c>
      <c r="DR15" s="644"/>
      <c r="DS15" s="644"/>
      <c r="DT15" s="644"/>
      <c r="DU15" s="644"/>
      <c r="DV15" s="644"/>
      <c r="DW15" s="644"/>
      <c r="DX15" s="644"/>
      <c r="DY15" s="644"/>
      <c r="DZ15" s="644"/>
      <c r="EA15" s="644"/>
      <c r="EB15" s="644"/>
      <c r="EC15" s="684"/>
    </row>
    <row r="16" spans="2:143" ht="11.25" customHeight="1" x14ac:dyDescent="0.15">
      <c r="B16" s="638" t="s">
        <v>256</v>
      </c>
      <c r="C16" s="639"/>
      <c r="D16" s="639"/>
      <c r="E16" s="639"/>
      <c r="F16" s="639"/>
      <c r="G16" s="639"/>
      <c r="H16" s="639"/>
      <c r="I16" s="639"/>
      <c r="J16" s="639"/>
      <c r="K16" s="639"/>
      <c r="L16" s="639"/>
      <c r="M16" s="639"/>
      <c r="N16" s="639"/>
      <c r="O16" s="639"/>
      <c r="P16" s="639"/>
      <c r="Q16" s="640"/>
      <c r="R16" s="641" t="s">
        <v>238</v>
      </c>
      <c r="S16" s="644"/>
      <c r="T16" s="644"/>
      <c r="U16" s="644"/>
      <c r="V16" s="644"/>
      <c r="W16" s="644"/>
      <c r="X16" s="644"/>
      <c r="Y16" s="645"/>
      <c r="Z16" s="703" t="s">
        <v>226</v>
      </c>
      <c r="AA16" s="703"/>
      <c r="AB16" s="703"/>
      <c r="AC16" s="703"/>
      <c r="AD16" s="704" t="s">
        <v>226</v>
      </c>
      <c r="AE16" s="704"/>
      <c r="AF16" s="704"/>
      <c r="AG16" s="704"/>
      <c r="AH16" s="704"/>
      <c r="AI16" s="704"/>
      <c r="AJ16" s="704"/>
      <c r="AK16" s="704"/>
      <c r="AL16" s="646" t="s">
        <v>133</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v>150</v>
      </c>
      <c r="BH16" s="644"/>
      <c r="BI16" s="644"/>
      <c r="BJ16" s="644"/>
      <c r="BK16" s="644"/>
      <c r="BL16" s="644"/>
      <c r="BM16" s="644"/>
      <c r="BN16" s="645"/>
      <c r="BO16" s="703">
        <v>0</v>
      </c>
      <c r="BP16" s="703"/>
      <c r="BQ16" s="703"/>
      <c r="BR16" s="703"/>
      <c r="BS16" s="649" t="s">
        <v>226</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v>20540</v>
      </c>
      <c r="CS16" s="644"/>
      <c r="CT16" s="644"/>
      <c r="CU16" s="644"/>
      <c r="CV16" s="644"/>
      <c r="CW16" s="644"/>
      <c r="CX16" s="644"/>
      <c r="CY16" s="645"/>
      <c r="CZ16" s="703">
        <v>0</v>
      </c>
      <c r="DA16" s="703"/>
      <c r="DB16" s="703"/>
      <c r="DC16" s="703"/>
      <c r="DD16" s="649" t="s">
        <v>226</v>
      </c>
      <c r="DE16" s="644"/>
      <c r="DF16" s="644"/>
      <c r="DG16" s="644"/>
      <c r="DH16" s="644"/>
      <c r="DI16" s="644"/>
      <c r="DJ16" s="644"/>
      <c r="DK16" s="644"/>
      <c r="DL16" s="644"/>
      <c r="DM16" s="644"/>
      <c r="DN16" s="644"/>
      <c r="DO16" s="644"/>
      <c r="DP16" s="645"/>
      <c r="DQ16" s="649">
        <v>20540</v>
      </c>
      <c r="DR16" s="644"/>
      <c r="DS16" s="644"/>
      <c r="DT16" s="644"/>
      <c r="DU16" s="644"/>
      <c r="DV16" s="644"/>
      <c r="DW16" s="644"/>
      <c r="DX16" s="644"/>
      <c r="DY16" s="644"/>
      <c r="DZ16" s="644"/>
      <c r="EA16" s="644"/>
      <c r="EB16" s="644"/>
      <c r="EC16" s="684"/>
    </row>
    <row r="17" spans="2:133" ht="11.25" customHeight="1" x14ac:dyDescent="0.15">
      <c r="B17" s="638" t="s">
        <v>259</v>
      </c>
      <c r="C17" s="639"/>
      <c r="D17" s="639"/>
      <c r="E17" s="639"/>
      <c r="F17" s="639"/>
      <c r="G17" s="639"/>
      <c r="H17" s="639"/>
      <c r="I17" s="639"/>
      <c r="J17" s="639"/>
      <c r="K17" s="639"/>
      <c r="L17" s="639"/>
      <c r="M17" s="639"/>
      <c r="N17" s="639"/>
      <c r="O17" s="639"/>
      <c r="P17" s="639"/>
      <c r="Q17" s="640"/>
      <c r="R17" s="641">
        <v>291202</v>
      </c>
      <c r="S17" s="644"/>
      <c r="T17" s="644"/>
      <c r="U17" s="644"/>
      <c r="V17" s="644"/>
      <c r="W17" s="644"/>
      <c r="X17" s="644"/>
      <c r="Y17" s="645"/>
      <c r="Z17" s="703">
        <v>0.2</v>
      </c>
      <c r="AA17" s="703"/>
      <c r="AB17" s="703"/>
      <c r="AC17" s="703"/>
      <c r="AD17" s="704">
        <v>291202</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226</v>
      </c>
      <c r="BH17" s="644"/>
      <c r="BI17" s="644"/>
      <c r="BJ17" s="644"/>
      <c r="BK17" s="644"/>
      <c r="BL17" s="644"/>
      <c r="BM17" s="644"/>
      <c r="BN17" s="645"/>
      <c r="BO17" s="703" t="s">
        <v>133</v>
      </c>
      <c r="BP17" s="703"/>
      <c r="BQ17" s="703"/>
      <c r="BR17" s="703"/>
      <c r="BS17" s="649" t="s">
        <v>226</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9513921</v>
      </c>
      <c r="CS17" s="644"/>
      <c r="CT17" s="644"/>
      <c r="CU17" s="644"/>
      <c r="CV17" s="644"/>
      <c r="CW17" s="644"/>
      <c r="CX17" s="644"/>
      <c r="CY17" s="645"/>
      <c r="CZ17" s="703">
        <v>7.8</v>
      </c>
      <c r="DA17" s="703"/>
      <c r="DB17" s="703"/>
      <c r="DC17" s="703"/>
      <c r="DD17" s="649" t="s">
        <v>226</v>
      </c>
      <c r="DE17" s="644"/>
      <c r="DF17" s="644"/>
      <c r="DG17" s="644"/>
      <c r="DH17" s="644"/>
      <c r="DI17" s="644"/>
      <c r="DJ17" s="644"/>
      <c r="DK17" s="644"/>
      <c r="DL17" s="644"/>
      <c r="DM17" s="644"/>
      <c r="DN17" s="644"/>
      <c r="DO17" s="644"/>
      <c r="DP17" s="645"/>
      <c r="DQ17" s="649">
        <v>9102355</v>
      </c>
      <c r="DR17" s="644"/>
      <c r="DS17" s="644"/>
      <c r="DT17" s="644"/>
      <c r="DU17" s="644"/>
      <c r="DV17" s="644"/>
      <c r="DW17" s="644"/>
      <c r="DX17" s="644"/>
      <c r="DY17" s="644"/>
      <c r="DZ17" s="644"/>
      <c r="EA17" s="644"/>
      <c r="EB17" s="644"/>
      <c r="EC17" s="684"/>
    </row>
    <row r="18" spans="2:133" ht="11.25" customHeight="1" x14ac:dyDescent="0.15">
      <c r="B18" s="638" t="s">
        <v>262</v>
      </c>
      <c r="C18" s="639"/>
      <c r="D18" s="639"/>
      <c r="E18" s="639"/>
      <c r="F18" s="639"/>
      <c r="G18" s="639"/>
      <c r="H18" s="639"/>
      <c r="I18" s="639"/>
      <c r="J18" s="639"/>
      <c r="K18" s="639"/>
      <c r="L18" s="639"/>
      <c r="M18" s="639"/>
      <c r="N18" s="639"/>
      <c r="O18" s="639"/>
      <c r="P18" s="639"/>
      <c r="Q18" s="640"/>
      <c r="R18" s="641">
        <v>899004</v>
      </c>
      <c r="S18" s="644"/>
      <c r="T18" s="644"/>
      <c r="U18" s="644"/>
      <c r="V18" s="644"/>
      <c r="W18" s="644"/>
      <c r="X18" s="644"/>
      <c r="Y18" s="645"/>
      <c r="Z18" s="703">
        <v>0.7</v>
      </c>
      <c r="AA18" s="703"/>
      <c r="AB18" s="703"/>
      <c r="AC18" s="703"/>
      <c r="AD18" s="704">
        <v>566035</v>
      </c>
      <c r="AE18" s="704"/>
      <c r="AF18" s="704"/>
      <c r="AG18" s="704"/>
      <c r="AH18" s="704"/>
      <c r="AI18" s="704"/>
      <c r="AJ18" s="704"/>
      <c r="AK18" s="704"/>
      <c r="AL18" s="646">
        <v>0.8</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226</v>
      </c>
      <c r="BH18" s="644"/>
      <c r="BI18" s="644"/>
      <c r="BJ18" s="644"/>
      <c r="BK18" s="644"/>
      <c r="BL18" s="644"/>
      <c r="BM18" s="644"/>
      <c r="BN18" s="645"/>
      <c r="BO18" s="703" t="s">
        <v>238</v>
      </c>
      <c r="BP18" s="703"/>
      <c r="BQ18" s="703"/>
      <c r="BR18" s="703"/>
      <c r="BS18" s="649" t="s">
        <v>238</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226</v>
      </c>
      <c r="CS18" s="644"/>
      <c r="CT18" s="644"/>
      <c r="CU18" s="644"/>
      <c r="CV18" s="644"/>
      <c r="CW18" s="644"/>
      <c r="CX18" s="644"/>
      <c r="CY18" s="645"/>
      <c r="CZ18" s="703" t="s">
        <v>226</v>
      </c>
      <c r="DA18" s="703"/>
      <c r="DB18" s="703"/>
      <c r="DC18" s="703"/>
      <c r="DD18" s="649" t="s">
        <v>226</v>
      </c>
      <c r="DE18" s="644"/>
      <c r="DF18" s="644"/>
      <c r="DG18" s="644"/>
      <c r="DH18" s="644"/>
      <c r="DI18" s="644"/>
      <c r="DJ18" s="644"/>
      <c r="DK18" s="644"/>
      <c r="DL18" s="644"/>
      <c r="DM18" s="644"/>
      <c r="DN18" s="644"/>
      <c r="DO18" s="644"/>
      <c r="DP18" s="645"/>
      <c r="DQ18" s="649" t="s">
        <v>226</v>
      </c>
      <c r="DR18" s="644"/>
      <c r="DS18" s="644"/>
      <c r="DT18" s="644"/>
      <c r="DU18" s="644"/>
      <c r="DV18" s="644"/>
      <c r="DW18" s="644"/>
      <c r="DX18" s="644"/>
      <c r="DY18" s="644"/>
      <c r="DZ18" s="644"/>
      <c r="EA18" s="644"/>
      <c r="EB18" s="644"/>
      <c r="EC18" s="684"/>
    </row>
    <row r="19" spans="2:133" ht="11.25" customHeight="1" x14ac:dyDescent="0.15">
      <c r="B19" s="638" t="s">
        <v>265</v>
      </c>
      <c r="C19" s="639"/>
      <c r="D19" s="639"/>
      <c r="E19" s="639"/>
      <c r="F19" s="639"/>
      <c r="G19" s="639"/>
      <c r="H19" s="639"/>
      <c r="I19" s="639"/>
      <c r="J19" s="639"/>
      <c r="K19" s="639"/>
      <c r="L19" s="639"/>
      <c r="M19" s="639"/>
      <c r="N19" s="639"/>
      <c r="O19" s="639"/>
      <c r="P19" s="639"/>
      <c r="Q19" s="640"/>
      <c r="R19" s="641">
        <v>566035</v>
      </c>
      <c r="S19" s="644"/>
      <c r="T19" s="644"/>
      <c r="U19" s="644"/>
      <c r="V19" s="644"/>
      <c r="W19" s="644"/>
      <c r="X19" s="644"/>
      <c r="Y19" s="645"/>
      <c r="Z19" s="703">
        <v>0.4</v>
      </c>
      <c r="AA19" s="703"/>
      <c r="AB19" s="703"/>
      <c r="AC19" s="703"/>
      <c r="AD19" s="704">
        <v>566035</v>
      </c>
      <c r="AE19" s="704"/>
      <c r="AF19" s="704"/>
      <c r="AG19" s="704"/>
      <c r="AH19" s="704"/>
      <c r="AI19" s="704"/>
      <c r="AJ19" s="704"/>
      <c r="AK19" s="704"/>
      <c r="AL19" s="646">
        <v>0.8</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v>6538431</v>
      </c>
      <c r="BH19" s="644"/>
      <c r="BI19" s="644"/>
      <c r="BJ19" s="644"/>
      <c r="BK19" s="644"/>
      <c r="BL19" s="644"/>
      <c r="BM19" s="644"/>
      <c r="BN19" s="645"/>
      <c r="BO19" s="703">
        <v>10.1</v>
      </c>
      <c r="BP19" s="703"/>
      <c r="BQ19" s="703"/>
      <c r="BR19" s="703"/>
      <c r="BS19" s="649" t="s">
        <v>226</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226</v>
      </c>
      <c r="CS19" s="644"/>
      <c r="CT19" s="644"/>
      <c r="CU19" s="644"/>
      <c r="CV19" s="644"/>
      <c r="CW19" s="644"/>
      <c r="CX19" s="644"/>
      <c r="CY19" s="645"/>
      <c r="CZ19" s="703" t="s">
        <v>226</v>
      </c>
      <c r="DA19" s="703"/>
      <c r="DB19" s="703"/>
      <c r="DC19" s="703"/>
      <c r="DD19" s="649" t="s">
        <v>226</v>
      </c>
      <c r="DE19" s="644"/>
      <c r="DF19" s="644"/>
      <c r="DG19" s="644"/>
      <c r="DH19" s="644"/>
      <c r="DI19" s="644"/>
      <c r="DJ19" s="644"/>
      <c r="DK19" s="644"/>
      <c r="DL19" s="644"/>
      <c r="DM19" s="644"/>
      <c r="DN19" s="644"/>
      <c r="DO19" s="644"/>
      <c r="DP19" s="645"/>
      <c r="DQ19" s="649" t="s">
        <v>133</v>
      </c>
      <c r="DR19" s="644"/>
      <c r="DS19" s="644"/>
      <c r="DT19" s="644"/>
      <c r="DU19" s="644"/>
      <c r="DV19" s="644"/>
      <c r="DW19" s="644"/>
      <c r="DX19" s="644"/>
      <c r="DY19" s="644"/>
      <c r="DZ19" s="644"/>
      <c r="EA19" s="644"/>
      <c r="EB19" s="644"/>
      <c r="EC19" s="684"/>
    </row>
    <row r="20" spans="2:133" ht="11.25" customHeight="1" x14ac:dyDescent="0.15">
      <c r="B20" s="638" t="s">
        <v>268</v>
      </c>
      <c r="C20" s="639"/>
      <c r="D20" s="639"/>
      <c r="E20" s="639"/>
      <c r="F20" s="639"/>
      <c r="G20" s="639"/>
      <c r="H20" s="639"/>
      <c r="I20" s="639"/>
      <c r="J20" s="639"/>
      <c r="K20" s="639"/>
      <c r="L20" s="639"/>
      <c r="M20" s="639"/>
      <c r="N20" s="639"/>
      <c r="O20" s="639"/>
      <c r="P20" s="639"/>
      <c r="Q20" s="640"/>
      <c r="R20" s="641">
        <v>332969</v>
      </c>
      <c r="S20" s="644"/>
      <c r="T20" s="644"/>
      <c r="U20" s="644"/>
      <c r="V20" s="644"/>
      <c r="W20" s="644"/>
      <c r="X20" s="644"/>
      <c r="Y20" s="645"/>
      <c r="Z20" s="703">
        <v>0.3</v>
      </c>
      <c r="AA20" s="703"/>
      <c r="AB20" s="703"/>
      <c r="AC20" s="703"/>
      <c r="AD20" s="704" t="s">
        <v>226</v>
      </c>
      <c r="AE20" s="704"/>
      <c r="AF20" s="704"/>
      <c r="AG20" s="704"/>
      <c r="AH20" s="704"/>
      <c r="AI20" s="704"/>
      <c r="AJ20" s="704"/>
      <c r="AK20" s="704"/>
      <c r="AL20" s="646" t="s">
        <v>226</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v>6538431</v>
      </c>
      <c r="BH20" s="644"/>
      <c r="BI20" s="644"/>
      <c r="BJ20" s="644"/>
      <c r="BK20" s="644"/>
      <c r="BL20" s="644"/>
      <c r="BM20" s="644"/>
      <c r="BN20" s="645"/>
      <c r="BO20" s="703">
        <v>10.1</v>
      </c>
      <c r="BP20" s="703"/>
      <c r="BQ20" s="703"/>
      <c r="BR20" s="703"/>
      <c r="BS20" s="649" t="s">
        <v>238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121913449</v>
      </c>
      <c r="CS20" s="644"/>
      <c r="CT20" s="644"/>
      <c r="CU20" s="644"/>
      <c r="CV20" s="644"/>
      <c r="CW20" s="644"/>
      <c r="CX20" s="644"/>
      <c r="CY20" s="645"/>
      <c r="CZ20" s="703">
        <v>100</v>
      </c>
      <c r="DA20" s="703"/>
      <c r="DB20" s="703"/>
      <c r="DC20" s="703"/>
      <c r="DD20" s="649">
        <v>18763978</v>
      </c>
      <c r="DE20" s="644"/>
      <c r="DF20" s="644"/>
      <c r="DG20" s="644"/>
      <c r="DH20" s="644"/>
      <c r="DI20" s="644"/>
      <c r="DJ20" s="644"/>
      <c r="DK20" s="644"/>
      <c r="DL20" s="644"/>
      <c r="DM20" s="644"/>
      <c r="DN20" s="644"/>
      <c r="DO20" s="644"/>
      <c r="DP20" s="645"/>
      <c r="DQ20" s="649">
        <v>78006411</v>
      </c>
      <c r="DR20" s="644"/>
      <c r="DS20" s="644"/>
      <c r="DT20" s="644"/>
      <c r="DU20" s="644"/>
      <c r="DV20" s="644"/>
      <c r="DW20" s="644"/>
      <c r="DX20" s="644"/>
      <c r="DY20" s="644"/>
      <c r="DZ20" s="644"/>
      <c r="EA20" s="644"/>
      <c r="EB20" s="644"/>
      <c r="EC20" s="684"/>
    </row>
    <row r="21" spans="2:133" ht="11.25" customHeight="1" x14ac:dyDescent="0.15">
      <c r="B21" s="638" t="s">
        <v>271</v>
      </c>
      <c r="C21" s="639"/>
      <c r="D21" s="639"/>
      <c r="E21" s="639"/>
      <c r="F21" s="639"/>
      <c r="G21" s="639"/>
      <c r="H21" s="639"/>
      <c r="I21" s="639"/>
      <c r="J21" s="639"/>
      <c r="K21" s="639"/>
      <c r="L21" s="639"/>
      <c r="M21" s="639"/>
      <c r="N21" s="639"/>
      <c r="O21" s="639"/>
      <c r="P21" s="639"/>
      <c r="Q21" s="640"/>
      <c r="R21" s="641" t="s">
        <v>238</v>
      </c>
      <c r="S21" s="644"/>
      <c r="T21" s="644"/>
      <c r="U21" s="644"/>
      <c r="V21" s="644"/>
      <c r="W21" s="644"/>
      <c r="X21" s="644"/>
      <c r="Y21" s="645"/>
      <c r="Z21" s="703" t="s">
        <v>133</v>
      </c>
      <c r="AA21" s="703"/>
      <c r="AB21" s="703"/>
      <c r="AC21" s="703"/>
      <c r="AD21" s="704" t="s">
        <v>226</v>
      </c>
      <c r="AE21" s="704"/>
      <c r="AF21" s="704"/>
      <c r="AG21" s="704"/>
      <c r="AH21" s="704"/>
      <c r="AI21" s="704"/>
      <c r="AJ21" s="704"/>
      <c r="AK21" s="704"/>
      <c r="AL21" s="646" t="s">
        <v>226</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226</v>
      </c>
      <c r="BH21" s="644"/>
      <c r="BI21" s="644"/>
      <c r="BJ21" s="644"/>
      <c r="BK21" s="644"/>
      <c r="BL21" s="644"/>
      <c r="BM21" s="644"/>
      <c r="BN21" s="645"/>
      <c r="BO21" s="703" t="s">
        <v>238</v>
      </c>
      <c r="BP21" s="703"/>
      <c r="BQ21" s="703"/>
      <c r="BR21" s="703"/>
      <c r="BS21" s="649" t="s">
        <v>226</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273</v>
      </c>
      <c r="C22" s="639"/>
      <c r="D22" s="639"/>
      <c r="E22" s="639"/>
      <c r="F22" s="639"/>
      <c r="G22" s="639"/>
      <c r="H22" s="639"/>
      <c r="I22" s="639"/>
      <c r="J22" s="639"/>
      <c r="K22" s="639"/>
      <c r="L22" s="639"/>
      <c r="M22" s="639"/>
      <c r="N22" s="639"/>
      <c r="O22" s="639"/>
      <c r="P22" s="639"/>
      <c r="Q22" s="640"/>
      <c r="R22" s="641">
        <v>75776626</v>
      </c>
      <c r="S22" s="644"/>
      <c r="T22" s="644"/>
      <c r="U22" s="644"/>
      <c r="V22" s="644"/>
      <c r="W22" s="644"/>
      <c r="X22" s="644"/>
      <c r="Y22" s="645"/>
      <c r="Z22" s="703">
        <v>60.1</v>
      </c>
      <c r="AA22" s="703"/>
      <c r="AB22" s="703"/>
      <c r="AC22" s="703"/>
      <c r="AD22" s="704">
        <v>71549100</v>
      </c>
      <c r="AE22" s="704"/>
      <c r="AF22" s="704"/>
      <c r="AG22" s="704"/>
      <c r="AH22" s="704"/>
      <c r="AI22" s="704"/>
      <c r="AJ22" s="704"/>
      <c r="AK22" s="704"/>
      <c r="AL22" s="646">
        <v>99.4</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v>2643874</v>
      </c>
      <c r="BH22" s="644"/>
      <c r="BI22" s="644"/>
      <c r="BJ22" s="644"/>
      <c r="BK22" s="644"/>
      <c r="BL22" s="644"/>
      <c r="BM22" s="644"/>
      <c r="BN22" s="645"/>
      <c r="BO22" s="703">
        <v>4.0999999999999996</v>
      </c>
      <c r="BP22" s="703"/>
      <c r="BQ22" s="703"/>
      <c r="BR22" s="703"/>
      <c r="BS22" s="649" t="s">
        <v>238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276</v>
      </c>
      <c r="C23" s="639"/>
      <c r="D23" s="639"/>
      <c r="E23" s="639"/>
      <c r="F23" s="639"/>
      <c r="G23" s="639"/>
      <c r="H23" s="639"/>
      <c r="I23" s="639"/>
      <c r="J23" s="639"/>
      <c r="K23" s="639"/>
      <c r="L23" s="639"/>
      <c r="M23" s="639"/>
      <c r="N23" s="639"/>
      <c r="O23" s="639"/>
      <c r="P23" s="639"/>
      <c r="Q23" s="640"/>
      <c r="R23" s="641">
        <v>79504</v>
      </c>
      <c r="S23" s="644"/>
      <c r="T23" s="644"/>
      <c r="U23" s="644"/>
      <c r="V23" s="644"/>
      <c r="W23" s="644"/>
      <c r="X23" s="644"/>
      <c r="Y23" s="645"/>
      <c r="Z23" s="703">
        <v>0.1</v>
      </c>
      <c r="AA23" s="703"/>
      <c r="AB23" s="703"/>
      <c r="AC23" s="703"/>
      <c r="AD23" s="704">
        <v>79504</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v>3894557</v>
      </c>
      <c r="BH23" s="644"/>
      <c r="BI23" s="644"/>
      <c r="BJ23" s="644"/>
      <c r="BK23" s="644"/>
      <c r="BL23" s="644"/>
      <c r="BM23" s="644"/>
      <c r="BN23" s="645"/>
      <c r="BO23" s="703">
        <v>6</v>
      </c>
      <c r="BP23" s="703"/>
      <c r="BQ23" s="703"/>
      <c r="BR23" s="703"/>
      <c r="BS23" s="649" t="s">
        <v>238</v>
      </c>
      <c r="BT23" s="644"/>
      <c r="BU23" s="644"/>
      <c r="BV23" s="644"/>
      <c r="BW23" s="644"/>
      <c r="BX23" s="644"/>
      <c r="BY23" s="644"/>
      <c r="BZ23" s="644"/>
      <c r="CA23" s="644"/>
      <c r="CB23" s="684"/>
      <c r="CD23" s="758" t="s">
        <v>215</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x14ac:dyDescent="0.15">
      <c r="B24" s="638" t="s">
        <v>283</v>
      </c>
      <c r="C24" s="639"/>
      <c r="D24" s="639"/>
      <c r="E24" s="639"/>
      <c r="F24" s="639"/>
      <c r="G24" s="639"/>
      <c r="H24" s="639"/>
      <c r="I24" s="639"/>
      <c r="J24" s="639"/>
      <c r="K24" s="639"/>
      <c r="L24" s="639"/>
      <c r="M24" s="639"/>
      <c r="N24" s="639"/>
      <c r="O24" s="639"/>
      <c r="P24" s="639"/>
      <c r="Q24" s="640"/>
      <c r="R24" s="641">
        <v>1174618</v>
      </c>
      <c r="S24" s="644"/>
      <c r="T24" s="644"/>
      <c r="U24" s="644"/>
      <c r="V24" s="644"/>
      <c r="W24" s="644"/>
      <c r="X24" s="644"/>
      <c r="Y24" s="645"/>
      <c r="Z24" s="703">
        <v>0.9</v>
      </c>
      <c r="AA24" s="703"/>
      <c r="AB24" s="703"/>
      <c r="AC24" s="703"/>
      <c r="AD24" s="704" t="s">
        <v>226</v>
      </c>
      <c r="AE24" s="704"/>
      <c r="AF24" s="704"/>
      <c r="AG24" s="704"/>
      <c r="AH24" s="704"/>
      <c r="AI24" s="704"/>
      <c r="AJ24" s="704"/>
      <c r="AK24" s="704"/>
      <c r="AL24" s="646" t="s">
        <v>226</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238</v>
      </c>
      <c r="BH24" s="644"/>
      <c r="BI24" s="644"/>
      <c r="BJ24" s="644"/>
      <c r="BK24" s="644"/>
      <c r="BL24" s="644"/>
      <c r="BM24" s="644"/>
      <c r="BN24" s="645"/>
      <c r="BO24" s="703" t="s">
        <v>226</v>
      </c>
      <c r="BP24" s="703"/>
      <c r="BQ24" s="703"/>
      <c r="BR24" s="703"/>
      <c r="BS24" s="649" t="s">
        <v>226</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63331557</v>
      </c>
      <c r="CS24" s="707"/>
      <c r="CT24" s="707"/>
      <c r="CU24" s="707"/>
      <c r="CV24" s="707"/>
      <c r="CW24" s="707"/>
      <c r="CX24" s="707"/>
      <c r="CY24" s="753"/>
      <c r="CZ24" s="754">
        <v>51.9</v>
      </c>
      <c r="DA24" s="723"/>
      <c r="DB24" s="723"/>
      <c r="DC24" s="757"/>
      <c r="DD24" s="752">
        <v>39589665</v>
      </c>
      <c r="DE24" s="707"/>
      <c r="DF24" s="707"/>
      <c r="DG24" s="707"/>
      <c r="DH24" s="707"/>
      <c r="DI24" s="707"/>
      <c r="DJ24" s="707"/>
      <c r="DK24" s="753"/>
      <c r="DL24" s="752">
        <v>38762097</v>
      </c>
      <c r="DM24" s="707"/>
      <c r="DN24" s="707"/>
      <c r="DO24" s="707"/>
      <c r="DP24" s="707"/>
      <c r="DQ24" s="707"/>
      <c r="DR24" s="707"/>
      <c r="DS24" s="707"/>
      <c r="DT24" s="707"/>
      <c r="DU24" s="707"/>
      <c r="DV24" s="753"/>
      <c r="DW24" s="754">
        <v>52.9</v>
      </c>
      <c r="DX24" s="723"/>
      <c r="DY24" s="723"/>
      <c r="DZ24" s="723"/>
      <c r="EA24" s="723"/>
      <c r="EB24" s="723"/>
      <c r="EC24" s="755"/>
    </row>
    <row r="25" spans="2:133" ht="11.25" customHeight="1" x14ac:dyDescent="0.15">
      <c r="B25" s="638" t="s">
        <v>286</v>
      </c>
      <c r="C25" s="639"/>
      <c r="D25" s="639"/>
      <c r="E25" s="639"/>
      <c r="F25" s="639"/>
      <c r="G25" s="639"/>
      <c r="H25" s="639"/>
      <c r="I25" s="639"/>
      <c r="J25" s="639"/>
      <c r="K25" s="639"/>
      <c r="L25" s="639"/>
      <c r="M25" s="639"/>
      <c r="N25" s="639"/>
      <c r="O25" s="639"/>
      <c r="P25" s="639"/>
      <c r="Q25" s="640"/>
      <c r="R25" s="641">
        <v>2037551</v>
      </c>
      <c r="S25" s="644"/>
      <c r="T25" s="644"/>
      <c r="U25" s="644"/>
      <c r="V25" s="644"/>
      <c r="W25" s="644"/>
      <c r="X25" s="644"/>
      <c r="Y25" s="645"/>
      <c r="Z25" s="703">
        <v>1.6</v>
      </c>
      <c r="AA25" s="703"/>
      <c r="AB25" s="703"/>
      <c r="AC25" s="703"/>
      <c r="AD25" s="704">
        <v>231335</v>
      </c>
      <c r="AE25" s="704"/>
      <c r="AF25" s="704"/>
      <c r="AG25" s="704"/>
      <c r="AH25" s="704"/>
      <c r="AI25" s="704"/>
      <c r="AJ25" s="704"/>
      <c r="AK25" s="704"/>
      <c r="AL25" s="646">
        <v>0.3</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238</v>
      </c>
      <c r="BH25" s="644"/>
      <c r="BI25" s="644"/>
      <c r="BJ25" s="644"/>
      <c r="BK25" s="644"/>
      <c r="BL25" s="644"/>
      <c r="BM25" s="644"/>
      <c r="BN25" s="645"/>
      <c r="BO25" s="703" t="s">
        <v>238</v>
      </c>
      <c r="BP25" s="703"/>
      <c r="BQ25" s="703"/>
      <c r="BR25" s="703"/>
      <c r="BS25" s="649" t="s">
        <v>226</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19823394</v>
      </c>
      <c r="CS25" s="642"/>
      <c r="CT25" s="642"/>
      <c r="CU25" s="642"/>
      <c r="CV25" s="642"/>
      <c r="CW25" s="642"/>
      <c r="CX25" s="642"/>
      <c r="CY25" s="643"/>
      <c r="CZ25" s="646">
        <v>16.3</v>
      </c>
      <c r="DA25" s="675"/>
      <c r="DB25" s="675"/>
      <c r="DC25" s="676"/>
      <c r="DD25" s="649">
        <v>17441737</v>
      </c>
      <c r="DE25" s="642"/>
      <c r="DF25" s="642"/>
      <c r="DG25" s="642"/>
      <c r="DH25" s="642"/>
      <c r="DI25" s="642"/>
      <c r="DJ25" s="642"/>
      <c r="DK25" s="643"/>
      <c r="DL25" s="649">
        <v>17187567</v>
      </c>
      <c r="DM25" s="642"/>
      <c r="DN25" s="642"/>
      <c r="DO25" s="642"/>
      <c r="DP25" s="642"/>
      <c r="DQ25" s="642"/>
      <c r="DR25" s="642"/>
      <c r="DS25" s="642"/>
      <c r="DT25" s="642"/>
      <c r="DU25" s="642"/>
      <c r="DV25" s="643"/>
      <c r="DW25" s="646">
        <v>23.4</v>
      </c>
      <c r="DX25" s="675"/>
      <c r="DY25" s="675"/>
      <c r="DZ25" s="675"/>
      <c r="EA25" s="675"/>
      <c r="EB25" s="675"/>
      <c r="EC25" s="677"/>
    </row>
    <row r="26" spans="2:133" ht="11.25" customHeight="1" x14ac:dyDescent="0.15">
      <c r="B26" s="638" t="s">
        <v>289</v>
      </c>
      <c r="C26" s="639"/>
      <c r="D26" s="639"/>
      <c r="E26" s="639"/>
      <c r="F26" s="639"/>
      <c r="G26" s="639"/>
      <c r="H26" s="639"/>
      <c r="I26" s="639"/>
      <c r="J26" s="639"/>
      <c r="K26" s="639"/>
      <c r="L26" s="639"/>
      <c r="M26" s="639"/>
      <c r="N26" s="639"/>
      <c r="O26" s="639"/>
      <c r="P26" s="639"/>
      <c r="Q26" s="640"/>
      <c r="R26" s="641">
        <v>769501</v>
      </c>
      <c r="S26" s="644"/>
      <c r="T26" s="644"/>
      <c r="U26" s="644"/>
      <c r="V26" s="644"/>
      <c r="W26" s="644"/>
      <c r="X26" s="644"/>
      <c r="Y26" s="645"/>
      <c r="Z26" s="703">
        <v>0.6</v>
      </c>
      <c r="AA26" s="703"/>
      <c r="AB26" s="703"/>
      <c r="AC26" s="703"/>
      <c r="AD26" s="704" t="s">
        <v>226</v>
      </c>
      <c r="AE26" s="704"/>
      <c r="AF26" s="704"/>
      <c r="AG26" s="704"/>
      <c r="AH26" s="704"/>
      <c r="AI26" s="704"/>
      <c r="AJ26" s="704"/>
      <c r="AK26" s="704"/>
      <c r="AL26" s="646" t="s">
        <v>238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238</v>
      </c>
      <c r="BH26" s="644"/>
      <c r="BI26" s="644"/>
      <c r="BJ26" s="644"/>
      <c r="BK26" s="644"/>
      <c r="BL26" s="644"/>
      <c r="BM26" s="644"/>
      <c r="BN26" s="645"/>
      <c r="BO26" s="703" t="s">
        <v>226</v>
      </c>
      <c r="BP26" s="703"/>
      <c r="BQ26" s="703"/>
      <c r="BR26" s="703"/>
      <c r="BS26" s="649" t="s">
        <v>238</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13034616</v>
      </c>
      <c r="CS26" s="644"/>
      <c r="CT26" s="644"/>
      <c r="CU26" s="644"/>
      <c r="CV26" s="644"/>
      <c r="CW26" s="644"/>
      <c r="CX26" s="644"/>
      <c r="CY26" s="645"/>
      <c r="CZ26" s="646">
        <v>10.7</v>
      </c>
      <c r="DA26" s="675"/>
      <c r="DB26" s="675"/>
      <c r="DC26" s="676"/>
      <c r="DD26" s="649">
        <v>11036310</v>
      </c>
      <c r="DE26" s="644"/>
      <c r="DF26" s="644"/>
      <c r="DG26" s="644"/>
      <c r="DH26" s="644"/>
      <c r="DI26" s="644"/>
      <c r="DJ26" s="644"/>
      <c r="DK26" s="645"/>
      <c r="DL26" s="649" t="s">
        <v>226</v>
      </c>
      <c r="DM26" s="644"/>
      <c r="DN26" s="644"/>
      <c r="DO26" s="644"/>
      <c r="DP26" s="644"/>
      <c r="DQ26" s="644"/>
      <c r="DR26" s="644"/>
      <c r="DS26" s="644"/>
      <c r="DT26" s="644"/>
      <c r="DU26" s="644"/>
      <c r="DV26" s="645"/>
      <c r="DW26" s="646" t="s">
        <v>226</v>
      </c>
      <c r="DX26" s="675"/>
      <c r="DY26" s="675"/>
      <c r="DZ26" s="675"/>
      <c r="EA26" s="675"/>
      <c r="EB26" s="675"/>
      <c r="EC26" s="677"/>
    </row>
    <row r="27" spans="2:133" ht="11.25" customHeight="1" x14ac:dyDescent="0.15">
      <c r="B27" s="638" t="s">
        <v>292</v>
      </c>
      <c r="C27" s="639"/>
      <c r="D27" s="639"/>
      <c r="E27" s="639"/>
      <c r="F27" s="639"/>
      <c r="G27" s="639"/>
      <c r="H27" s="639"/>
      <c r="I27" s="639"/>
      <c r="J27" s="639"/>
      <c r="K27" s="639"/>
      <c r="L27" s="639"/>
      <c r="M27" s="639"/>
      <c r="N27" s="639"/>
      <c r="O27" s="639"/>
      <c r="P27" s="639"/>
      <c r="Q27" s="640"/>
      <c r="R27" s="641">
        <v>18930248</v>
      </c>
      <c r="S27" s="644"/>
      <c r="T27" s="644"/>
      <c r="U27" s="644"/>
      <c r="V27" s="644"/>
      <c r="W27" s="644"/>
      <c r="X27" s="644"/>
      <c r="Y27" s="645"/>
      <c r="Z27" s="703">
        <v>15</v>
      </c>
      <c r="AA27" s="703"/>
      <c r="AB27" s="703"/>
      <c r="AC27" s="703"/>
      <c r="AD27" s="704" t="s">
        <v>238</v>
      </c>
      <c r="AE27" s="704"/>
      <c r="AF27" s="704"/>
      <c r="AG27" s="704"/>
      <c r="AH27" s="704"/>
      <c r="AI27" s="704"/>
      <c r="AJ27" s="704"/>
      <c r="AK27" s="704"/>
      <c r="AL27" s="646" t="s">
        <v>226</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64829235</v>
      </c>
      <c r="BH27" s="644"/>
      <c r="BI27" s="644"/>
      <c r="BJ27" s="644"/>
      <c r="BK27" s="644"/>
      <c r="BL27" s="644"/>
      <c r="BM27" s="644"/>
      <c r="BN27" s="645"/>
      <c r="BO27" s="703">
        <v>100</v>
      </c>
      <c r="BP27" s="703"/>
      <c r="BQ27" s="703"/>
      <c r="BR27" s="703"/>
      <c r="BS27" s="649" t="s">
        <v>226</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33994242</v>
      </c>
      <c r="CS27" s="642"/>
      <c r="CT27" s="642"/>
      <c r="CU27" s="642"/>
      <c r="CV27" s="642"/>
      <c r="CW27" s="642"/>
      <c r="CX27" s="642"/>
      <c r="CY27" s="643"/>
      <c r="CZ27" s="646">
        <v>27.9</v>
      </c>
      <c r="DA27" s="675"/>
      <c r="DB27" s="675"/>
      <c r="DC27" s="676"/>
      <c r="DD27" s="649">
        <v>13045573</v>
      </c>
      <c r="DE27" s="642"/>
      <c r="DF27" s="642"/>
      <c r="DG27" s="642"/>
      <c r="DH27" s="642"/>
      <c r="DI27" s="642"/>
      <c r="DJ27" s="642"/>
      <c r="DK27" s="643"/>
      <c r="DL27" s="649">
        <v>12472175</v>
      </c>
      <c r="DM27" s="642"/>
      <c r="DN27" s="642"/>
      <c r="DO27" s="642"/>
      <c r="DP27" s="642"/>
      <c r="DQ27" s="642"/>
      <c r="DR27" s="642"/>
      <c r="DS27" s="642"/>
      <c r="DT27" s="642"/>
      <c r="DU27" s="642"/>
      <c r="DV27" s="643"/>
      <c r="DW27" s="646">
        <v>17</v>
      </c>
      <c r="DX27" s="675"/>
      <c r="DY27" s="675"/>
      <c r="DZ27" s="675"/>
      <c r="EA27" s="675"/>
      <c r="EB27" s="675"/>
      <c r="EC27" s="677"/>
    </row>
    <row r="28" spans="2:133" ht="11.25" customHeight="1" x14ac:dyDescent="0.15">
      <c r="B28" s="746" t="s">
        <v>295</v>
      </c>
      <c r="C28" s="747"/>
      <c r="D28" s="747"/>
      <c r="E28" s="747"/>
      <c r="F28" s="747"/>
      <c r="G28" s="747"/>
      <c r="H28" s="747"/>
      <c r="I28" s="747"/>
      <c r="J28" s="747"/>
      <c r="K28" s="747"/>
      <c r="L28" s="747"/>
      <c r="M28" s="747"/>
      <c r="N28" s="747"/>
      <c r="O28" s="747"/>
      <c r="P28" s="747"/>
      <c r="Q28" s="748"/>
      <c r="R28" s="641">
        <v>4026</v>
      </c>
      <c r="S28" s="644"/>
      <c r="T28" s="644"/>
      <c r="U28" s="644"/>
      <c r="V28" s="644"/>
      <c r="W28" s="644"/>
      <c r="X28" s="644"/>
      <c r="Y28" s="645"/>
      <c r="Z28" s="703">
        <v>0</v>
      </c>
      <c r="AA28" s="703"/>
      <c r="AB28" s="703"/>
      <c r="AC28" s="703"/>
      <c r="AD28" s="704">
        <v>4026</v>
      </c>
      <c r="AE28" s="704"/>
      <c r="AF28" s="704"/>
      <c r="AG28" s="704"/>
      <c r="AH28" s="704"/>
      <c r="AI28" s="704"/>
      <c r="AJ28" s="704"/>
      <c r="AK28" s="704"/>
      <c r="AL28" s="646">
        <v>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9513921</v>
      </c>
      <c r="CS28" s="644"/>
      <c r="CT28" s="644"/>
      <c r="CU28" s="644"/>
      <c r="CV28" s="644"/>
      <c r="CW28" s="644"/>
      <c r="CX28" s="644"/>
      <c r="CY28" s="645"/>
      <c r="CZ28" s="646">
        <v>7.8</v>
      </c>
      <c r="DA28" s="675"/>
      <c r="DB28" s="675"/>
      <c r="DC28" s="676"/>
      <c r="DD28" s="649">
        <v>9102355</v>
      </c>
      <c r="DE28" s="644"/>
      <c r="DF28" s="644"/>
      <c r="DG28" s="644"/>
      <c r="DH28" s="644"/>
      <c r="DI28" s="644"/>
      <c r="DJ28" s="644"/>
      <c r="DK28" s="645"/>
      <c r="DL28" s="649">
        <v>9102355</v>
      </c>
      <c r="DM28" s="644"/>
      <c r="DN28" s="644"/>
      <c r="DO28" s="644"/>
      <c r="DP28" s="644"/>
      <c r="DQ28" s="644"/>
      <c r="DR28" s="644"/>
      <c r="DS28" s="644"/>
      <c r="DT28" s="644"/>
      <c r="DU28" s="644"/>
      <c r="DV28" s="645"/>
      <c r="DW28" s="646">
        <v>12.4</v>
      </c>
      <c r="DX28" s="675"/>
      <c r="DY28" s="675"/>
      <c r="DZ28" s="675"/>
      <c r="EA28" s="675"/>
      <c r="EB28" s="675"/>
      <c r="EC28" s="677"/>
    </row>
    <row r="29" spans="2:133" ht="11.25" customHeight="1" x14ac:dyDescent="0.15">
      <c r="B29" s="638" t="s">
        <v>297</v>
      </c>
      <c r="C29" s="639"/>
      <c r="D29" s="639"/>
      <c r="E29" s="639"/>
      <c r="F29" s="639"/>
      <c r="G29" s="639"/>
      <c r="H29" s="639"/>
      <c r="I29" s="639"/>
      <c r="J29" s="639"/>
      <c r="K29" s="639"/>
      <c r="L29" s="639"/>
      <c r="M29" s="639"/>
      <c r="N29" s="639"/>
      <c r="O29" s="639"/>
      <c r="P29" s="639"/>
      <c r="Q29" s="640"/>
      <c r="R29" s="641">
        <v>9683131</v>
      </c>
      <c r="S29" s="644"/>
      <c r="T29" s="644"/>
      <c r="U29" s="644"/>
      <c r="V29" s="644"/>
      <c r="W29" s="644"/>
      <c r="X29" s="644"/>
      <c r="Y29" s="645"/>
      <c r="Z29" s="703">
        <v>7.7</v>
      </c>
      <c r="AA29" s="703"/>
      <c r="AB29" s="703"/>
      <c r="AC29" s="703"/>
      <c r="AD29" s="704" t="s">
        <v>133</v>
      </c>
      <c r="AE29" s="704"/>
      <c r="AF29" s="704"/>
      <c r="AG29" s="704"/>
      <c r="AH29" s="704"/>
      <c r="AI29" s="704"/>
      <c r="AJ29" s="704"/>
      <c r="AK29" s="704"/>
      <c r="AL29" s="646" t="s">
        <v>238</v>
      </c>
      <c r="AM29" s="647"/>
      <c r="AN29" s="647"/>
      <c r="AO29" s="705"/>
      <c r="AP29" s="715" t="s">
        <v>215</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301</v>
      </c>
      <c r="CG29" s="682"/>
      <c r="CH29" s="682"/>
      <c r="CI29" s="682"/>
      <c r="CJ29" s="682"/>
      <c r="CK29" s="682"/>
      <c r="CL29" s="682"/>
      <c r="CM29" s="682"/>
      <c r="CN29" s="682"/>
      <c r="CO29" s="682"/>
      <c r="CP29" s="682"/>
      <c r="CQ29" s="683"/>
      <c r="CR29" s="641">
        <v>9513921</v>
      </c>
      <c r="CS29" s="642"/>
      <c r="CT29" s="642"/>
      <c r="CU29" s="642"/>
      <c r="CV29" s="642"/>
      <c r="CW29" s="642"/>
      <c r="CX29" s="642"/>
      <c r="CY29" s="643"/>
      <c r="CZ29" s="646">
        <v>7.8</v>
      </c>
      <c r="DA29" s="675"/>
      <c r="DB29" s="675"/>
      <c r="DC29" s="676"/>
      <c r="DD29" s="649">
        <v>9102355</v>
      </c>
      <c r="DE29" s="642"/>
      <c r="DF29" s="642"/>
      <c r="DG29" s="642"/>
      <c r="DH29" s="642"/>
      <c r="DI29" s="642"/>
      <c r="DJ29" s="642"/>
      <c r="DK29" s="643"/>
      <c r="DL29" s="649">
        <v>9102355</v>
      </c>
      <c r="DM29" s="642"/>
      <c r="DN29" s="642"/>
      <c r="DO29" s="642"/>
      <c r="DP29" s="642"/>
      <c r="DQ29" s="642"/>
      <c r="DR29" s="642"/>
      <c r="DS29" s="642"/>
      <c r="DT29" s="642"/>
      <c r="DU29" s="642"/>
      <c r="DV29" s="643"/>
      <c r="DW29" s="646">
        <v>12.4</v>
      </c>
      <c r="DX29" s="675"/>
      <c r="DY29" s="675"/>
      <c r="DZ29" s="675"/>
      <c r="EA29" s="675"/>
      <c r="EB29" s="675"/>
      <c r="EC29" s="677"/>
    </row>
    <row r="30" spans="2:133" ht="11.25" customHeight="1" x14ac:dyDescent="0.15">
      <c r="B30" s="638" t="s">
        <v>302</v>
      </c>
      <c r="C30" s="639"/>
      <c r="D30" s="639"/>
      <c r="E30" s="639"/>
      <c r="F30" s="639"/>
      <c r="G30" s="639"/>
      <c r="H30" s="639"/>
      <c r="I30" s="639"/>
      <c r="J30" s="639"/>
      <c r="K30" s="639"/>
      <c r="L30" s="639"/>
      <c r="M30" s="639"/>
      <c r="N30" s="639"/>
      <c r="O30" s="639"/>
      <c r="P30" s="639"/>
      <c r="Q30" s="640"/>
      <c r="R30" s="641">
        <v>314824</v>
      </c>
      <c r="S30" s="644"/>
      <c r="T30" s="644"/>
      <c r="U30" s="644"/>
      <c r="V30" s="644"/>
      <c r="W30" s="644"/>
      <c r="X30" s="644"/>
      <c r="Y30" s="645"/>
      <c r="Z30" s="703">
        <v>0.2</v>
      </c>
      <c r="AA30" s="703"/>
      <c r="AB30" s="703"/>
      <c r="AC30" s="703"/>
      <c r="AD30" s="704">
        <v>104135</v>
      </c>
      <c r="AE30" s="704"/>
      <c r="AF30" s="704"/>
      <c r="AG30" s="704"/>
      <c r="AH30" s="704"/>
      <c r="AI30" s="704"/>
      <c r="AJ30" s="704"/>
      <c r="AK30" s="704"/>
      <c r="AL30" s="646">
        <v>0.1</v>
      </c>
      <c r="AM30" s="647"/>
      <c r="AN30" s="647"/>
      <c r="AO30" s="705"/>
      <c r="AP30" s="731" t="s">
        <v>303</v>
      </c>
      <c r="AQ30" s="732"/>
      <c r="AR30" s="732"/>
      <c r="AS30" s="732"/>
      <c r="AT30" s="737" t="s">
        <v>304</v>
      </c>
      <c r="AU30" s="210"/>
      <c r="AV30" s="210"/>
      <c r="AW30" s="210"/>
      <c r="AX30" s="740" t="s">
        <v>181</v>
      </c>
      <c r="AY30" s="741"/>
      <c r="AZ30" s="741"/>
      <c r="BA30" s="741"/>
      <c r="BB30" s="741"/>
      <c r="BC30" s="741"/>
      <c r="BD30" s="741"/>
      <c r="BE30" s="741"/>
      <c r="BF30" s="742"/>
      <c r="BG30" s="721">
        <v>99.1</v>
      </c>
      <c r="BH30" s="722"/>
      <c r="BI30" s="722"/>
      <c r="BJ30" s="722"/>
      <c r="BK30" s="722"/>
      <c r="BL30" s="722"/>
      <c r="BM30" s="723">
        <v>95.5</v>
      </c>
      <c r="BN30" s="722"/>
      <c r="BO30" s="722"/>
      <c r="BP30" s="722"/>
      <c r="BQ30" s="724"/>
      <c r="BR30" s="721">
        <v>99</v>
      </c>
      <c r="BS30" s="722"/>
      <c r="BT30" s="722"/>
      <c r="BU30" s="722"/>
      <c r="BV30" s="722"/>
      <c r="BW30" s="722"/>
      <c r="BX30" s="723">
        <v>94.8</v>
      </c>
      <c r="BY30" s="722"/>
      <c r="BZ30" s="722"/>
      <c r="CA30" s="722"/>
      <c r="CB30" s="724"/>
      <c r="CD30" s="727"/>
      <c r="CE30" s="728"/>
      <c r="CF30" s="685" t="s">
        <v>305</v>
      </c>
      <c r="CG30" s="682"/>
      <c r="CH30" s="682"/>
      <c r="CI30" s="682"/>
      <c r="CJ30" s="682"/>
      <c r="CK30" s="682"/>
      <c r="CL30" s="682"/>
      <c r="CM30" s="682"/>
      <c r="CN30" s="682"/>
      <c r="CO30" s="682"/>
      <c r="CP30" s="682"/>
      <c r="CQ30" s="683"/>
      <c r="CR30" s="641">
        <v>8890755</v>
      </c>
      <c r="CS30" s="644"/>
      <c r="CT30" s="644"/>
      <c r="CU30" s="644"/>
      <c r="CV30" s="644"/>
      <c r="CW30" s="644"/>
      <c r="CX30" s="644"/>
      <c r="CY30" s="645"/>
      <c r="CZ30" s="646">
        <v>7.3</v>
      </c>
      <c r="DA30" s="675"/>
      <c r="DB30" s="675"/>
      <c r="DC30" s="676"/>
      <c r="DD30" s="649">
        <v>8527599</v>
      </c>
      <c r="DE30" s="644"/>
      <c r="DF30" s="644"/>
      <c r="DG30" s="644"/>
      <c r="DH30" s="644"/>
      <c r="DI30" s="644"/>
      <c r="DJ30" s="644"/>
      <c r="DK30" s="645"/>
      <c r="DL30" s="649">
        <v>8527599</v>
      </c>
      <c r="DM30" s="644"/>
      <c r="DN30" s="644"/>
      <c r="DO30" s="644"/>
      <c r="DP30" s="644"/>
      <c r="DQ30" s="644"/>
      <c r="DR30" s="644"/>
      <c r="DS30" s="644"/>
      <c r="DT30" s="644"/>
      <c r="DU30" s="644"/>
      <c r="DV30" s="645"/>
      <c r="DW30" s="646">
        <v>11.6</v>
      </c>
      <c r="DX30" s="675"/>
      <c r="DY30" s="675"/>
      <c r="DZ30" s="675"/>
      <c r="EA30" s="675"/>
      <c r="EB30" s="675"/>
      <c r="EC30" s="677"/>
    </row>
    <row r="31" spans="2:133" ht="11.25" customHeight="1" x14ac:dyDescent="0.15">
      <c r="B31" s="638" t="s">
        <v>306</v>
      </c>
      <c r="C31" s="639"/>
      <c r="D31" s="639"/>
      <c r="E31" s="639"/>
      <c r="F31" s="639"/>
      <c r="G31" s="639"/>
      <c r="H31" s="639"/>
      <c r="I31" s="639"/>
      <c r="J31" s="639"/>
      <c r="K31" s="639"/>
      <c r="L31" s="639"/>
      <c r="M31" s="639"/>
      <c r="N31" s="639"/>
      <c r="O31" s="639"/>
      <c r="P31" s="639"/>
      <c r="Q31" s="640"/>
      <c r="R31" s="641">
        <v>90991</v>
      </c>
      <c r="S31" s="644"/>
      <c r="T31" s="644"/>
      <c r="U31" s="644"/>
      <c r="V31" s="644"/>
      <c r="W31" s="644"/>
      <c r="X31" s="644"/>
      <c r="Y31" s="645"/>
      <c r="Z31" s="703">
        <v>0.1</v>
      </c>
      <c r="AA31" s="703"/>
      <c r="AB31" s="703"/>
      <c r="AC31" s="703"/>
      <c r="AD31" s="704" t="s">
        <v>238</v>
      </c>
      <c r="AE31" s="704"/>
      <c r="AF31" s="704"/>
      <c r="AG31" s="704"/>
      <c r="AH31" s="704"/>
      <c r="AI31" s="704"/>
      <c r="AJ31" s="704"/>
      <c r="AK31" s="704"/>
      <c r="AL31" s="646" t="s">
        <v>133</v>
      </c>
      <c r="AM31" s="647"/>
      <c r="AN31" s="647"/>
      <c r="AO31" s="705"/>
      <c r="AP31" s="733"/>
      <c r="AQ31" s="734"/>
      <c r="AR31" s="734"/>
      <c r="AS31" s="734"/>
      <c r="AT31" s="738"/>
      <c r="AU31" s="209" t="s">
        <v>307</v>
      </c>
      <c r="AV31" s="209"/>
      <c r="AW31" s="209"/>
      <c r="AX31" s="638" t="s">
        <v>308</v>
      </c>
      <c r="AY31" s="639"/>
      <c r="AZ31" s="639"/>
      <c r="BA31" s="639"/>
      <c r="BB31" s="639"/>
      <c r="BC31" s="639"/>
      <c r="BD31" s="639"/>
      <c r="BE31" s="639"/>
      <c r="BF31" s="640"/>
      <c r="BG31" s="719">
        <v>98.9</v>
      </c>
      <c r="BH31" s="642"/>
      <c r="BI31" s="642"/>
      <c r="BJ31" s="642"/>
      <c r="BK31" s="642"/>
      <c r="BL31" s="642"/>
      <c r="BM31" s="647">
        <v>93.9</v>
      </c>
      <c r="BN31" s="720"/>
      <c r="BO31" s="720"/>
      <c r="BP31" s="720"/>
      <c r="BQ31" s="681"/>
      <c r="BR31" s="719">
        <v>98.7</v>
      </c>
      <c r="BS31" s="642"/>
      <c r="BT31" s="642"/>
      <c r="BU31" s="642"/>
      <c r="BV31" s="642"/>
      <c r="BW31" s="642"/>
      <c r="BX31" s="647">
        <v>93</v>
      </c>
      <c r="BY31" s="720"/>
      <c r="BZ31" s="720"/>
      <c r="CA31" s="720"/>
      <c r="CB31" s="681"/>
      <c r="CD31" s="727"/>
      <c r="CE31" s="728"/>
      <c r="CF31" s="685" t="s">
        <v>309</v>
      </c>
      <c r="CG31" s="682"/>
      <c r="CH31" s="682"/>
      <c r="CI31" s="682"/>
      <c r="CJ31" s="682"/>
      <c r="CK31" s="682"/>
      <c r="CL31" s="682"/>
      <c r="CM31" s="682"/>
      <c r="CN31" s="682"/>
      <c r="CO31" s="682"/>
      <c r="CP31" s="682"/>
      <c r="CQ31" s="683"/>
      <c r="CR31" s="641">
        <v>623166</v>
      </c>
      <c r="CS31" s="642"/>
      <c r="CT31" s="642"/>
      <c r="CU31" s="642"/>
      <c r="CV31" s="642"/>
      <c r="CW31" s="642"/>
      <c r="CX31" s="642"/>
      <c r="CY31" s="643"/>
      <c r="CZ31" s="646">
        <v>0.5</v>
      </c>
      <c r="DA31" s="675"/>
      <c r="DB31" s="675"/>
      <c r="DC31" s="676"/>
      <c r="DD31" s="649">
        <v>574756</v>
      </c>
      <c r="DE31" s="642"/>
      <c r="DF31" s="642"/>
      <c r="DG31" s="642"/>
      <c r="DH31" s="642"/>
      <c r="DI31" s="642"/>
      <c r="DJ31" s="642"/>
      <c r="DK31" s="643"/>
      <c r="DL31" s="649">
        <v>574756</v>
      </c>
      <c r="DM31" s="642"/>
      <c r="DN31" s="642"/>
      <c r="DO31" s="642"/>
      <c r="DP31" s="642"/>
      <c r="DQ31" s="642"/>
      <c r="DR31" s="642"/>
      <c r="DS31" s="642"/>
      <c r="DT31" s="642"/>
      <c r="DU31" s="642"/>
      <c r="DV31" s="643"/>
      <c r="DW31" s="646">
        <v>0.8</v>
      </c>
      <c r="DX31" s="675"/>
      <c r="DY31" s="675"/>
      <c r="DZ31" s="675"/>
      <c r="EA31" s="675"/>
      <c r="EB31" s="675"/>
      <c r="EC31" s="677"/>
    </row>
    <row r="32" spans="2:133" ht="11.25" customHeight="1" x14ac:dyDescent="0.15">
      <c r="B32" s="638" t="s">
        <v>310</v>
      </c>
      <c r="C32" s="639"/>
      <c r="D32" s="639"/>
      <c r="E32" s="639"/>
      <c r="F32" s="639"/>
      <c r="G32" s="639"/>
      <c r="H32" s="639"/>
      <c r="I32" s="639"/>
      <c r="J32" s="639"/>
      <c r="K32" s="639"/>
      <c r="L32" s="639"/>
      <c r="M32" s="639"/>
      <c r="N32" s="639"/>
      <c r="O32" s="639"/>
      <c r="P32" s="639"/>
      <c r="Q32" s="640"/>
      <c r="R32" s="641">
        <v>2146032</v>
      </c>
      <c r="S32" s="644"/>
      <c r="T32" s="644"/>
      <c r="U32" s="644"/>
      <c r="V32" s="644"/>
      <c r="W32" s="644"/>
      <c r="X32" s="644"/>
      <c r="Y32" s="645"/>
      <c r="Z32" s="703">
        <v>1.7</v>
      </c>
      <c r="AA32" s="703"/>
      <c r="AB32" s="703"/>
      <c r="AC32" s="703"/>
      <c r="AD32" s="704" t="s">
        <v>226</v>
      </c>
      <c r="AE32" s="704"/>
      <c r="AF32" s="704"/>
      <c r="AG32" s="704"/>
      <c r="AH32" s="704"/>
      <c r="AI32" s="704"/>
      <c r="AJ32" s="704"/>
      <c r="AK32" s="704"/>
      <c r="AL32" s="646" t="s">
        <v>238</v>
      </c>
      <c r="AM32" s="647"/>
      <c r="AN32" s="647"/>
      <c r="AO32" s="705"/>
      <c r="AP32" s="735"/>
      <c r="AQ32" s="736"/>
      <c r="AR32" s="736"/>
      <c r="AS32" s="736"/>
      <c r="AT32" s="739"/>
      <c r="AU32" s="211"/>
      <c r="AV32" s="211"/>
      <c r="AW32" s="211"/>
      <c r="AX32" s="653" t="s">
        <v>311</v>
      </c>
      <c r="AY32" s="654"/>
      <c r="AZ32" s="654"/>
      <c r="BA32" s="654"/>
      <c r="BB32" s="654"/>
      <c r="BC32" s="654"/>
      <c r="BD32" s="654"/>
      <c r="BE32" s="654"/>
      <c r="BF32" s="655"/>
      <c r="BG32" s="718">
        <v>99.2</v>
      </c>
      <c r="BH32" s="657"/>
      <c r="BI32" s="657"/>
      <c r="BJ32" s="657"/>
      <c r="BK32" s="657"/>
      <c r="BL32" s="657"/>
      <c r="BM32" s="701">
        <v>96.2</v>
      </c>
      <c r="BN32" s="657"/>
      <c r="BO32" s="657"/>
      <c r="BP32" s="657"/>
      <c r="BQ32" s="694"/>
      <c r="BR32" s="718">
        <v>99.1</v>
      </c>
      <c r="BS32" s="657"/>
      <c r="BT32" s="657"/>
      <c r="BU32" s="657"/>
      <c r="BV32" s="657"/>
      <c r="BW32" s="657"/>
      <c r="BX32" s="701">
        <v>95.6</v>
      </c>
      <c r="BY32" s="657"/>
      <c r="BZ32" s="657"/>
      <c r="CA32" s="657"/>
      <c r="CB32" s="694"/>
      <c r="CD32" s="729"/>
      <c r="CE32" s="730"/>
      <c r="CF32" s="685" t="s">
        <v>312</v>
      </c>
      <c r="CG32" s="682"/>
      <c r="CH32" s="682"/>
      <c r="CI32" s="682"/>
      <c r="CJ32" s="682"/>
      <c r="CK32" s="682"/>
      <c r="CL32" s="682"/>
      <c r="CM32" s="682"/>
      <c r="CN32" s="682"/>
      <c r="CO32" s="682"/>
      <c r="CP32" s="682"/>
      <c r="CQ32" s="683"/>
      <c r="CR32" s="641" t="s">
        <v>226</v>
      </c>
      <c r="CS32" s="644"/>
      <c r="CT32" s="644"/>
      <c r="CU32" s="644"/>
      <c r="CV32" s="644"/>
      <c r="CW32" s="644"/>
      <c r="CX32" s="644"/>
      <c r="CY32" s="645"/>
      <c r="CZ32" s="646" t="s">
        <v>226</v>
      </c>
      <c r="DA32" s="675"/>
      <c r="DB32" s="675"/>
      <c r="DC32" s="676"/>
      <c r="DD32" s="649" t="s">
        <v>226</v>
      </c>
      <c r="DE32" s="644"/>
      <c r="DF32" s="644"/>
      <c r="DG32" s="644"/>
      <c r="DH32" s="644"/>
      <c r="DI32" s="644"/>
      <c r="DJ32" s="644"/>
      <c r="DK32" s="645"/>
      <c r="DL32" s="649" t="s">
        <v>238</v>
      </c>
      <c r="DM32" s="644"/>
      <c r="DN32" s="644"/>
      <c r="DO32" s="644"/>
      <c r="DP32" s="644"/>
      <c r="DQ32" s="644"/>
      <c r="DR32" s="644"/>
      <c r="DS32" s="644"/>
      <c r="DT32" s="644"/>
      <c r="DU32" s="644"/>
      <c r="DV32" s="645"/>
      <c r="DW32" s="646" t="s">
        <v>238</v>
      </c>
      <c r="DX32" s="675"/>
      <c r="DY32" s="675"/>
      <c r="DZ32" s="675"/>
      <c r="EA32" s="675"/>
      <c r="EB32" s="675"/>
      <c r="EC32" s="677"/>
    </row>
    <row r="33" spans="2:133" ht="11.25" customHeight="1" x14ac:dyDescent="0.15">
      <c r="B33" s="638" t="s">
        <v>313</v>
      </c>
      <c r="C33" s="639"/>
      <c r="D33" s="639"/>
      <c r="E33" s="639"/>
      <c r="F33" s="639"/>
      <c r="G33" s="639"/>
      <c r="H33" s="639"/>
      <c r="I33" s="639"/>
      <c r="J33" s="639"/>
      <c r="K33" s="639"/>
      <c r="L33" s="639"/>
      <c r="M33" s="639"/>
      <c r="N33" s="639"/>
      <c r="O33" s="639"/>
      <c r="P33" s="639"/>
      <c r="Q33" s="640"/>
      <c r="R33" s="641">
        <v>2133887</v>
      </c>
      <c r="S33" s="644"/>
      <c r="T33" s="644"/>
      <c r="U33" s="644"/>
      <c r="V33" s="644"/>
      <c r="W33" s="644"/>
      <c r="X33" s="644"/>
      <c r="Y33" s="645"/>
      <c r="Z33" s="703">
        <v>1.7</v>
      </c>
      <c r="AA33" s="703"/>
      <c r="AB33" s="703"/>
      <c r="AC33" s="703"/>
      <c r="AD33" s="704" t="s">
        <v>226</v>
      </c>
      <c r="AE33" s="704"/>
      <c r="AF33" s="704"/>
      <c r="AG33" s="704"/>
      <c r="AH33" s="704"/>
      <c r="AI33" s="704"/>
      <c r="AJ33" s="704"/>
      <c r="AK33" s="704"/>
      <c r="AL33" s="646" t="s">
        <v>238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314</v>
      </c>
      <c r="CE33" s="682"/>
      <c r="CF33" s="682"/>
      <c r="CG33" s="682"/>
      <c r="CH33" s="682"/>
      <c r="CI33" s="682"/>
      <c r="CJ33" s="682"/>
      <c r="CK33" s="682"/>
      <c r="CL33" s="682"/>
      <c r="CM33" s="682"/>
      <c r="CN33" s="682"/>
      <c r="CO33" s="682"/>
      <c r="CP33" s="682"/>
      <c r="CQ33" s="683"/>
      <c r="CR33" s="641">
        <v>39797374</v>
      </c>
      <c r="CS33" s="642"/>
      <c r="CT33" s="642"/>
      <c r="CU33" s="642"/>
      <c r="CV33" s="642"/>
      <c r="CW33" s="642"/>
      <c r="CX33" s="642"/>
      <c r="CY33" s="643"/>
      <c r="CZ33" s="646">
        <v>32.6</v>
      </c>
      <c r="DA33" s="675"/>
      <c r="DB33" s="675"/>
      <c r="DC33" s="676"/>
      <c r="DD33" s="649">
        <v>31945142</v>
      </c>
      <c r="DE33" s="642"/>
      <c r="DF33" s="642"/>
      <c r="DG33" s="642"/>
      <c r="DH33" s="642"/>
      <c r="DI33" s="642"/>
      <c r="DJ33" s="642"/>
      <c r="DK33" s="643"/>
      <c r="DL33" s="649">
        <v>25791690</v>
      </c>
      <c r="DM33" s="642"/>
      <c r="DN33" s="642"/>
      <c r="DO33" s="642"/>
      <c r="DP33" s="642"/>
      <c r="DQ33" s="642"/>
      <c r="DR33" s="642"/>
      <c r="DS33" s="642"/>
      <c r="DT33" s="642"/>
      <c r="DU33" s="642"/>
      <c r="DV33" s="643"/>
      <c r="DW33" s="646">
        <v>35.200000000000003</v>
      </c>
      <c r="DX33" s="675"/>
      <c r="DY33" s="675"/>
      <c r="DZ33" s="675"/>
      <c r="EA33" s="675"/>
      <c r="EB33" s="675"/>
      <c r="EC33" s="677"/>
    </row>
    <row r="34" spans="2:133" ht="11.25" customHeight="1" x14ac:dyDescent="0.15">
      <c r="B34" s="638" t="s">
        <v>315</v>
      </c>
      <c r="C34" s="639"/>
      <c r="D34" s="639"/>
      <c r="E34" s="639"/>
      <c r="F34" s="639"/>
      <c r="G34" s="639"/>
      <c r="H34" s="639"/>
      <c r="I34" s="639"/>
      <c r="J34" s="639"/>
      <c r="K34" s="639"/>
      <c r="L34" s="639"/>
      <c r="M34" s="639"/>
      <c r="N34" s="639"/>
      <c r="O34" s="639"/>
      <c r="P34" s="639"/>
      <c r="Q34" s="640"/>
      <c r="R34" s="641">
        <v>4686414</v>
      </c>
      <c r="S34" s="644"/>
      <c r="T34" s="644"/>
      <c r="U34" s="644"/>
      <c r="V34" s="644"/>
      <c r="W34" s="644"/>
      <c r="X34" s="644"/>
      <c r="Y34" s="645"/>
      <c r="Z34" s="703">
        <v>3.7</v>
      </c>
      <c r="AA34" s="703"/>
      <c r="AB34" s="703"/>
      <c r="AC34" s="703"/>
      <c r="AD34" s="704">
        <v>8232</v>
      </c>
      <c r="AE34" s="704"/>
      <c r="AF34" s="704"/>
      <c r="AG34" s="704"/>
      <c r="AH34" s="704"/>
      <c r="AI34" s="704"/>
      <c r="AJ34" s="704"/>
      <c r="AK34" s="704"/>
      <c r="AL34" s="646">
        <v>0</v>
      </c>
      <c r="AM34" s="647"/>
      <c r="AN34" s="647"/>
      <c r="AO34" s="705"/>
      <c r="AP34" s="214"/>
      <c r="AQ34" s="715" t="s">
        <v>316</v>
      </c>
      <c r="AR34" s="716"/>
      <c r="AS34" s="716"/>
      <c r="AT34" s="716"/>
      <c r="AU34" s="716"/>
      <c r="AV34" s="716"/>
      <c r="AW34" s="716"/>
      <c r="AX34" s="716"/>
      <c r="AY34" s="716"/>
      <c r="AZ34" s="716"/>
      <c r="BA34" s="716"/>
      <c r="BB34" s="716"/>
      <c r="BC34" s="716"/>
      <c r="BD34" s="716"/>
      <c r="BE34" s="716"/>
      <c r="BF34" s="717"/>
      <c r="BG34" s="715" t="s">
        <v>317</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318</v>
      </c>
      <c r="CE34" s="682"/>
      <c r="CF34" s="682"/>
      <c r="CG34" s="682"/>
      <c r="CH34" s="682"/>
      <c r="CI34" s="682"/>
      <c r="CJ34" s="682"/>
      <c r="CK34" s="682"/>
      <c r="CL34" s="682"/>
      <c r="CM34" s="682"/>
      <c r="CN34" s="682"/>
      <c r="CO34" s="682"/>
      <c r="CP34" s="682"/>
      <c r="CQ34" s="683"/>
      <c r="CR34" s="641">
        <v>16697529</v>
      </c>
      <c r="CS34" s="644"/>
      <c r="CT34" s="644"/>
      <c r="CU34" s="644"/>
      <c r="CV34" s="644"/>
      <c r="CW34" s="644"/>
      <c r="CX34" s="644"/>
      <c r="CY34" s="645"/>
      <c r="CZ34" s="646">
        <v>13.7</v>
      </c>
      <c r="DA34" s="675"/>
      <c r="DB34" s="675"/>
      <c r="DC34" s="676"/>
      <c r="DD34" s="649">
        <v>13253397</v>
      </c>
      <c r="DE34" s="644"/>
      <c r="DF34" s="644"/>
      <c r="DG34" s="644"/>
      <c r="DH34" s="644"/>
      <c r="DI34" s="644"/>
      <c r="DJ34" s="644"/>
      <c r="DK34" s="645"/>
      <c r="DL34" s="649">
        <v>11189357</v>
      </c>
      <c r="DM34" s="644"/>
      <c r="DN34" s="644"/>
      <c r="DO34" s="644"/>
      <c r="DP34" s="644"/>
      <c r="DQ34" s="644"/>
      <c r="DR34" s="644"/>
      <c r="DS34" s="644"/>
      <c r="DT34" s="644"/>
      <c r="DU34" s="644"/>
      <c r="DV34" s="645"/>
      <c r="DW34" s="646">
        <v>15.3</v>
      </c>
      <c r="DX34" s="675"/>
      <c r="DY34" s="675"/>
      <c r="DZ34" s="675"/>
      <c r="EA34" s="675"/>
      <c r="EB34" s="675"/>
      <c r="EC34" s="677"/>
    </row>
    <row r="35" spans="2:133" ht="11.25" customHeight="1" x14ac:dyDescent="0.15">
      <c r="B35" s="638" t="s">
        <v>319</v>
      </c>
      <c r="C35" s="639"/>
      <c r="D35" s="639"/>
      <c r="E35" s="639"/>
      <c r="F35" s="639"/>
      <c r="G35" s="639"/>
      <c r="H35" s="639"/>
      <c r="I35" s="639"/>
      <c r="J35" s="639"/>
      <c r="K35" s="639"/>
      <c r="L35" s="639"/>
      <c r="M35" s="639"/>
      <c r="N35" s="639"/>
      <c r="O35" s="639"/>
      <c r="P35" s="639"/>
      <c r="Q35" s="640"/>
      <c r="R35" s="641">
        <v>8261016</v>
      </c>
      <c r="S35" s="644"/>
      <c r="T35" s="644"/>
      <c r="U35" s="644"/>
      <c r="V35" s="644"/>
      <c r="W35" s="644"/>
      <c r="X35" s="644"/>
      <c r="Y35" s="645"/>
      <c r="Z35" s="703">
        <v>6.6</v>
      </c>
      <c r="AA35" s="703"/>
      <c r="AB35" s="703"/>
      <c r="AC35" s="703"/>
      <c r="AD35" s="704" t="s">
        <v>238</v>
      </c>
      <c r="AE35" s="704"/>
      <c r="AF35" s="704"/>
      <c r="AG35" s="704"/>
      <c r="AH35" s="704"/>
      <c r="AI35" s="704"/>
      <c r="AJ35" s="704"/>
      <c r="AK35" s="704"/>
      <c r="AL35" s="646" t="s">
        <v>226</v>
      </c>
      <c r="AM35" s="647"/>
      <c r="AN35" s="647"/>
      <c r="AO35" s="705"/>
      <c r="AP35" s="214"/>
      <c r="AQ35" s="709" t="s">
        <v>320</v>
      </c>
      <c r="AR35" s="710"/>
      <c r="AS35" s="710"/>
      <c r="AT35" s="710"/>
      <c r="AU35" s="710"/>
      <c r="AV35" s="710"/>
      <c r="AW35" s="710"/>
      <c r="AX35" s="710"/>
      <c r="AY35" s="711"/>
      <c r="AZ35" s="706">
        <v>17140529</v>
      </c>
      <c r="BA35" s="707"/>
      <c r="BB35" s="707"/>
      <c r="BC35" s="707"/>
      <c r="BD35" s="707"/>
      <c r="BE35" s="707"/>
      <c r="BF35" s="708"/>
      <c r="BG35" s="712" t="s">
        <v>321</v>
      </c>
      <c r="BH35" s="713"/>
      <c r="BI35" s="713"/>
      <c r="BJ35" s="713"/>
      <c r="BK35" s="713"/>
      <c r="BL35" s="713"/>
      <c r="BM35" s="713"/>
      <c r="BN35" s="713"/>
      <c r="BO35" s="713"/>
      <c r="BP35" s="713"/>
      <c r="BQ35" s="713"/>
      <c r="BR35" s="713"/>
      <c r="BS35" s="713"/>
      <c r="BT35" s="713"/>
      <c r="BU35" s="714"/>
      <c r="BV35" s="706">
        <v>2898901</v>
      </c>
      <c r="BW35" s="707"/>
      <c r="BX35" s="707"/>
      <c r="BY35" s="707"/>
      <c r="BZ35" s="707"/>
      <c r="CA35" s="707"/>
      <c r="CB35" s="708"/>
      <c r="CD35" s="685" t="s">
        <v>322</v>
      </c>
      <c r="CE35" s="682"/>
      <c r="CF35" s="682"/>
      <c r="CG35" s="682"/>
      <c r="CH35" s="682"/>
      <c r="CI35" s="682"/>
      <c r="CJ35" s="682"/>
      <c r="CK35" s="682"/>
      <c r="CL35" s="682"/>
      <c r="CM35" s="682"/>
      <c r="CN35" s="682"/>
      <c r="CO35" s="682"/>
      <c r="CP35" s="682"/>
      <c r="CQ35" s="683"/>
      <c r="CR35" s="641">
        <v>129041</v>
      </c>
      <c r="CS35" s="642"/>
      <c r="CT35" s="642"/>
      <c r="CU35" s="642"/>
      <c r="CV35" s="642"/>
      <c r="CW35" s="642"/>
      <c r="CX35" s="642"/>
      <c r="CY35" s="643"/>
      <c r="CZ35" s="646">
        <v>0.1</v>
      </c>
      <c r="DA35" s="675"/>
      <c r="DB35" s="675"/>
      <c r="DC35" s="676"/>
      <c r="DD35" s="649">
        <v>128870</v>
      </c>
      <c r="DE35" s="642"/>
      <c r="DF35" s="642"/>
      <c r="DG35" s="642"/>
      <c r="DH35" s="642"/>
      <c r="DI35" s="642"/>
      <c r="DJ35" s="642"/>
      <c r="DK35" s="643"/>
      <c r="DL35" s="649">
        <v>128870</v>
      </c>
      <c r="DM35" s="642"/>
      <c r="DN35" s="642"/>
      <c r="DO35" s="642"/>
      <c r="DP35" s="642"/>
      <c r="DQ35" s="642"/>
      <c r="DR35" s="642"/>
      <c r="DS35" s="642"/>
      <c r="DT35" s="642"/>
      <c r="DU35" s="642"/>
      <c r="DV35" s="643"/>
      <c r="DW35" s="646">
        <v>0.2</v>
      </c>
      <c r="DX35" s="675"/>
      <c r="DY35" s="675"/>
      <c r="DZ35" s="675"/>
      <c r="EA35" s="675"/>
      <c r="EB35" s="675"/>
      <c r="EC35" s="677"/>
    </row>
    <row r="36" spans="2:133" ht="11.25" customHeight="1" x14ac:dyDescent="0.15">
      <c r="B36" s="638" t="s">
        <v>323</v>
      </c>
      <c r="C36" s="639"/>
      <c r="D36" s="639"/>
      <c r="E36" s="639"/>
      <c r="F36" s="639"/>
      <c r="G36" s="639"/>
      <c r="H36" s="639"/>
      <c r="I36" s="639"/>
      <c r="J36" s="639"/>
      <c r="K36" s="639"/>
      <c r="L36" s="639"/>
      <c r="M36" s="639"/>
      <c r="N36" s="639"/>
      <c r="O36" s="639"/>
      <c r="P36" s="639"/>
      <c r="Q36" s="640"/>
      <c r="R36" s="641" t="s">
        <v>226</v>
      </c>
      <c r="S36" s="644"/>
      <c r="T36" s="644"/>
      <c r="U36" s="644"/>
      <c r="V36" s="644"/>
      <c r="W36" s="644"/>
      <c r="X36" s="644"/>
      <c r="Y36" s="645"/>
      <c r="Z36" s="703" t="s">
        <v>133</v>
      </c>
      <c r="AA36" s="703"/>
      <c r="AB36" s="703"/>
      <c r="AC36" s="703"/>
      <c r="AD36" s="704" t="s">
        <v>133</v>
      </c>
      <c r="AE36" s="704"/>
      <c r="AF36" s="704"/>
      <c r="AG36" s="704"/>
      <c r="AH36" s="704"/>
      <c r="AI36" s="704"/>
      <c r="AJ36" s="704"/>
      <c r="AK36" s="704"/>
      <c r="AL36" s="646" t="s">
        <v>226</v>
      </c>
      <c r="AM36" s="647"/>
      <c r="AN36" s="647"/>
      <c r="AO36" s="705"/>
      <c r="AQ36" s="678" t="s">
        <v>324</v>
      </c>
      <c r="AR36" s="679"/>
      <c r="AS36" s="679"/>
      <c r="AT36" s="679"/>
      <c r="AU36" s="679"/>
      <c r="AV36" s="679"/>
      <c r="AW36" s="679"/>
      <c r="AX36" s="679"/>
      <c r="AY36" s="680"/>
      <c r="AZ36" s="641">
        <v>2908111</v>
      </c>
      <c r="BA36" s="644"/>
      <c r="BB36" s="644"/>
      <c r="BC36" s="644"/>
      <c r="BD36" s="642"/>
      <c r="BE36" s="642"/>
      <c r="BF36" s="681"/>
      <c r="BG36" s="685" t="s">
        <v>325</v>
      </c>
      <c r="BH36" s="682"/>
      <c r="BI36" s="682"/>
      <c r="BJ36" s="682"/>
      <c r="BK36" s="682"/>
      <c r="BL36" s="682"/>
      <c r="BM36" s="682"/>
      <c r="BN36" s="682"/>
      <c r="BO36" s="682"/>
      <c r="BP36" s="682"/>
      <c r="BQ36" s="682"/>
      <c r="BR36" s="682"/>
      <c r="BS36" s="682"/>
      <c r="BT36" s="682"/>
      <c r="BU36" s="683"/>
      <c r="BV36" s="641">
        <v>1992329</v>
      </c>
      <c r="BW36" s="644"/>
      <c r="BX36" s="644"/>
      <c r="BY36" s="644"/>
      <c r="BZ36" s="644"/>
      <c r="CA36" s="644"/>
      <c r="CB36" s="684"/>
      <c r="CD36" s="685" t="s">
        <v>326</v>
      </c>
      <c r="CE36" s="682"/>
      <c r="CF36" s="682"/>
      <c r="CG36" s="682"/>
      <c r="CH36" s="682"/>
      <c r="CI36" s="682"/>
      <c r="CJ36" s="682"/>
      <c r="CK36" s="682"/>
      <c r="CL36" s="682"/>
      <c r="CM36" s="682"/>
      <c r="CN36" s="682"/>
      <c r="CO36" s="682"/>
      <c r="CP36" s="682"/>
      <c r="CQ36" s="683"/>
      <c r="CR36" s="641">
        <v>8982967</v>
      </c>
      <c r="CS36" s="644"/>
      <c r="CT36" s="644"/>
      <c r="CU36" s="644"/>
      <c r="CV36" s="644"/>
      <c r="CW36" s="644"/>
      <c r="CX36" s="644"/>
      <c r="CY36" s="645"/>
      <c r="CZ36" s="646">
        <v>7.4</v>
      </c>
      <c r="DA36" s="675"/>
      <c r="DB36" s="675"/>
      <c r="DC36" s="676"/>
      <c r="DD36" s="649">
        <v>8332998</v>
      </c>
      <c r="DE36" s="644"/>
      <c r="DF36" s="644"/>
      <c r="DG36" s="644"/>
      <c r="DH36" s="644"/>
      <c r="DI36" s="644"/>
      <c r="DJ36" s="644"/>
      <c r="DK36" s="645"/>
      <c r="DL36" s="649">
        <v>6743082</v>
      </c>
      <c r="DM36" s="644"/>
      <c r="DN36" s="644"/>
      <c r="DO36" s="644"/>
      <c r="DP36" s="644"/>
      <c r="DQ36" s="644"/>
      <c r="DR36" s="644"/>
      <c r="DS36" s="644"/>
      <c r="DT36" s="644"/>
      <c r="DU36" s="644"/>
      <c r="DV36" s="645"/>
      <c r="DW36" s="646">
        <v>9.1999999999999993</v>
      </c>
      <c r="DX36" s="675"/>
      <c r="DY36" s="675"/>
      <c r="DZ36" s="675"/>
      <c r="EA36" s="675"/>
      <c r="EB36" s="675"/>
      <c r="EC36" s="677"/>
    </row>
    <row r="37" spans="2:133" ht="11.25" customHeight="1" x14ac:dyDescent="0.15">
      <c r="B37" s="638" t="s">
        <v>327</v>
      </c>
      <c r="C37" s="639"/>
      <c r="D37" s="639"/>
      <c r="E37" s="639"/>
      <c r="F37" s="639"/>
      <c r="G37" s="639"/>
      <c r="H37" s="639"/>
      <c r="I37" s="639"/>
      <c r="J37" s="639"/>
      <c r="K37" s="639"/>
      <c r="L37" s="639"/>
      <c r="M37" s="639"/>
      <c r="N37" s="639"/>
      <c r="O37" s="639"/>
      <c r="P37" s="639"/>
      <c r="Q37" s="640"/>
      <c r="R37" s="641">
        <v>1346716</v>
      </c>
      <c r="S37" s="644"/>
      <c r="T37" s="644"/>
      <c r="U37" s="644"/>
      <c r="V37" s="644"/>
      <c r="W37" s="644"/>
      <c r="X37" s="644"/>
      <c r="Y37" s="645"/>
      <c r="Z37" s="703">
        <v>1.1000000000000001</v>
      </c>
      <c r="AA37" s="703"/>
      <c r="AB37" s="703"/>
      <c r="AC37" s="703"/>
      <c r="AD37" s="704" t="s">
        <v>226</v>
      </c>
      <c r="AE37" s="704"/>
      <c r="AF37" s="704"/>
      <c r="AG37" s="704"/>
      <c r="AH37" s="704"/>
      <c r="AI37" s="704"/>
      <c r="AJ37" s="704"/>
      <c r="AK37" s="704"/>
      <c r="AL37" s="646" t="s">
        <v>226</v>
      </c>
      <c r="AM37" s="647"/>
      <c r="AN37" s="647"/>
      <c r="AO37" s="705"/>
      <c r="AQ37" s="678" t="s">
        <v>328</v>
      </c>
      <c r="AR37" s="679"/>
      <c r="AS37" s="679"/>
      <c r="AT37" s="679"/>
      <c r="AU37" s="679"/>
      <c r="AV37" s="679"/>
      <c r="AW37" s="679"/>
      <c r="AX37" s="679"/>
      <c r="AY37" s="680"/>
      <c r="AZ37" s="641">
        <v>2524240</v>
      </c>
      <c r="BA37" s="644"/>
      <c r="BB37" s="644"/>
      <c r="BC37" s="644"/>
      <c r="BD37" s="642"/>
      <c r="BE37" s="642"/>
      <c r="BF37" s="681"/>
      <c r="BG37" s="685" t="s">
        <v>329</v>
      </c>
      <c r="BH37" s="682"/>
      <c r="BI37" s="682"/>
      <c r="BJ37" s="682"/>
      <c r="BK37" s="682"/>
      <c r="BL37" s="682"/>
      <c r="BM37" s="682"/>
      <c r="BN37" s="682"/>
      <c r="BO37" s="682"/>
      <c r="BP37" s="682"/>
      <c r="BQ37" s="682"/>
      <c r="BR37" s="682"/>
      <c r="BS37" s="682"/>
      <c r="BT37" s="682"/>
      <c r="BU37" s="683"/>
      <c r="BV37" s="641">
        <v>48265</v>
      </c>
      <c r="BW37" s="644"/>
      <c r="BX37" s="644"/>
      <c r="BY37" s="644"/>
      <c r="BZ37" s="644"/>
      <c r="CA37" s="644"/>
      <c r="CB37" s="684"/>
      <c r="CD37" s="685" t="s">
        <v>330</v>
      </c>
      <c r="CE37" s="682"/>
      <c r="CF37" s="682"/>
      <c r="CG37" s="682"/>
      <c r="CH37" s="682"/>
      <c r="CI37" s="682"/>
      <c r="CJ37" s="682"/>
      <c r="CK37" s="682"/>
      <c r="CL37" s="682"/>
      <c r="CM37" s="682"/>
      <c r="CN37" s="682"/>
      <c r="CO37" s="682"/>
      <c r="CP37" s="682"/>
      <c r="CQ37" s="683"/>
      <c r="CR37" s="641">
        <v>275781</v>
      </c>
      <c r="CS37" s="642"/>
      <c r="CT37" s="642"/>
      <c r="CU37" s="642"/>
      <c r="CV37" s="642"/>
      <c r="CW37" s="642"/>
      <c r="CX37" s="642"/>
      <c r="CY37" s="643"/>
      <c r="CZ37" s="646">
        <v>0.2</v>
      </c>
      <c r="DA37" s="675"/>
      <c r="DB37" s="675"/>
      <c r="DC37" s="676"/>
      <c r="DD37" s="649">
        <v>275781</v>
      </c>
      <c r="DE37" s="642"/>
      <c r="DF37" s="642"/>
      <c r="DG37" s="642"/>
      <c r="DH37" s="642"/>
      <c r="DI37" s="642"/>
      <c r="DJ37" s="642"/>
      <c r="DK37" s="643"/>
      <c r="DL37" s="649">
        <v>227397</v>
      </c>
      <c r="DM37" s="642"/>
      <c r="DN37" s="642"/>
      <c r="DO37" s="642"/>
      <c r="DP37" s="642"/>
      <c r="DQ37" s="642"/>
      <c r="DR37" s="642"/>
      <c r="DS37" s="642"/>
      <c r="DT37" s="642"/>
      <c r="DU37" s="642"/>
      <c r="DV37" s="643"/>
      <c r="DW37" s="646">
        <v>0.3</v>
      </c>
      <c r="DX37" s="675"/>
      <c r="DY37" s="675"/>
      <c r="DZ37" s="675"/>
      <c r="EA37" s="675"/>
      <c r="EB37" s="675"/>
      <c r="EC37" s="677"/>
    </row>
    <row r="38" spans="2:133" ht="11.25" customHeight="1" x14ac:dyDescent="0.15">
      <c r="B38" s="653" t="s">
        <v>331</v>
      </c>
      <c r="C38" s="654"/>
      <c r="D38" s="654"/>
      <c r="E38" s="654"/>
      <c r="F38" s="654"/>
      <c r="G38" s="654"/>
      <c r="H38" s="654"/>
      <c r="I38" s="654"/>
      <c r="J38" s="654"/>
      <c r="K38" s="654"/>
      <c r="L38" s="654"/>
      <c r="M38" s="654"/>
      <c r="N38" s="654"/>
      <c r="O38" s="654"/>
      <c r="P38" s="654"/>
      <c r="Q38" s="655"/>
      <c r="R38" s="656">
        <v>126088369</v>
      </c>
      <c r="S38" s="693"/>
      <c r="T38" s="693"/>
      <c r="U38" s="693"/>
      <c r="V38" s="693"/>
      <c r="W38" s="693"/>
      <c r="X38" s="693"/>
      <c r="Y38" s="698"/>
      <c r="Z38" s="699">
        <v>100</v>
      </c>
      <c r="AA38" s="699"/>
      <c r="AB38" s="699"/>
      <c r="AC38" s="699"/>
      <c r="AD38" s="700">
        <v>71976332</v>
      </c>
      <c r="AE38" s="700"/>
      <c r="AF38" s="700"/>
      <c r="AG38" s="700"/>
      <c r="AH38" s="700"/>
      <c r="AI38" s="700"/>
      <c r="AJ38" s="700"/>
      <c r="AK38" s="700"/>
      <c r="AL38" s="659">
        <v>100</v>
      </c>
      <c r="AM38" s="701"/>
      <c r="AN38" s="701"/>
      <c r="AO38" s="702"/>
      <c r="AQ38" s="678" t="s">
        <v>332</v>
      </c>
      <c r="AR38" s="679"/>
      <c r="AS38" s="679"/>
      <c r="AT38" s="679"/>
      <c r="AU38" s="679"/>
      <c r="AV38" s="679"/>
      <c r="AW38" s="679"/>
      <c r="AX38" s="679"/>
      <c r="AY38" s="680"/>
      <c r="AZ38" s="641">
        <v>888482</v>
      </c>
      <c r="BA38" s="644"/>
      <c r="BB38" s="644"/>
      <c r="BC38" s="644"/>
      <c r="BD38" s="642"/>
      <c r="BE38" s="642"/>
      <c r="BF38" s="681"/>
      <c r="BG38" s="685" t="s">
        <v>333</v>
      </c>
      <c r="BH38" s="682"/>
      <c r="BI38" s="682"/>
      <c r="BJ38" s="682"/>
      <c r="BK38" s="682"/>
      <c r="BL38" s="682"/>
      <c r="BM38" s="682"/>
      <c r="BN38" s="682"/>
      <c r="BO38" s="682"/>
      <c r="BP38" s="682"/>
      <c r="BQ38" s="682"/>
      <c r="BR38" s="682"/>
      <c r="BS38" s="682"/>
      <c r="BT38" s="682"/>
      <c r="BU38" s="683"/>
      <c r="BV38" s="641">
        <v>80661</v>
      </c>
      <c r="BW38" s="644"/>
      <c r="BX38" s="644"/>
      <c r="BY38" s="644"/>
      <c r="BZ38" s="644"/>
      <c r="CA38" s="644"/>
      <c r="CB38" s="684"/>
      <c r="CD38" s="685" t="s">
        <v>334</v>
      </c>
      <c r="CE38" s="682"/>
      <c r="CF38" s="682"/>
      <c r="CG38" s="682"/>
      <c r="CH38" s="682"/>
      <c r="CI38" s="682"/>
      <c r="CJ38" s="682"/>
      <c r="CK38" s="682"/>
      <c r="CL38" s="682"/>
      <c r="CM38" s="682"/>
      <c r="CN38" s="682"/>
      <c r="CO38" s="682"/>
      <c r="CP38" s="682"/>
      <c r="CQ38" s="683"/>
      <c r="CR38" s="641">
        <v>12058820</v>
      </c>
      <c r="CS38" s="644"/>
      <c r="CT38" s="644"/>
      <c r="CU38" s="644"/>
      <c r="CV38" s="644"/>
      <c r="CW38" s="644"/>
      <c r="CX38" s="644"/>
      <c r="CY38" s="645"/>
      <c r="CZ38" s="646">
        <v>9.9</v>
      </c>
      <c r="DA38" s="675"/>
      <c r="DB38" s="675"/>
      <c r="DC38" s="676"/>
      <c r="DD38" s="649">
        <v>9932908</v>
      </c>
      <c r="DE38" s="644"/>
      <c r="DF38" s="644"/>
      <c r="DG38" s="644"/>
      <c r="DH38" s="644"/>
      <c r="DI38" s="644"/>
      <c r="DJ38" s="644"/>
      <c r="DK38" s="645"/>
      <c r="DL38" s="649">
        <v>7730381</v>
      </c>
      <c r="DM38" s="644"/>
      <c r="DN38" s="644"/>
      <c r="DO38" s="644"/>
      <c r="DP38" s="644"/>
      <c r="DQ38" s="644"/>
      <c r="DR38" s="644"/>
      <c r="DS38" s="644"/>
      <c r="DT38" s="644"/>
      <c r="DU38" s="644"/>
      <c r="DV38" s="645"/>
      <c r="DW38" s="646">
        <v>10.5</v>
      </c>
      <c r="DX38" s="675"/>
      <c r="DY38" s="675"/>
      <c r="DZ38" s="675"/>
      <c r="EA38" s="675"/>
      <c r="EB38" s="675"/>
      <c r="EC38" s="677"/>
    </row>
    <row r="39" spans="2:133" ht="11.25" customHeight="1" x14ac:dyDescent="0.15">
      <c r="AQ39" s="678" t="s">
        <v>335</v>
      </c>
      <c r="AR39" s="679"/>
      <c r="AS39" s="679"/>
      <c r="AT39" s="679"/>
      <c r="AU39" s="679"/>
      <c r="AV39" s="679"/>
      <c r="AW39" s="679"/>
      <c r="AX39" s="679"/>
      <c r="AY39" s="680"/>
      <c r="AZ39" s="641">
        <v>137530</v>
      </c>
      <c r="BA39" s="644"/>
      <c r="BB39" s="644"/>
      <c r="BC39" s="644"/>
      <c r="BD39" s="642"/>
      <c r="BE39" s="642"/>
      <c r="BF39" s="681"/>
      <c r="BG39" s="686" t="s">
        <v>336</v>
      </c>
      <c r="BH39" s="687"/>
      <c r="BI39" s="687"/>
      <c r="BJ39" s="687"/>
      <c r="BK39" s="687"/>
      <c r="BL39" s="215"/>
      <c r="BM39" s="682" t="s">
        <v>337</v>
      </c>
      <c r="BN39" s="682"/>
      <c r="BO39" s="682"/>
      <c r="BP39" s="682"/>
      <c r="BQ39" s="682"/>
      <c r="BR39" s="682"/>
      <c r="BS39" s="682"/>
      <c r="BT39" s="682"/>
      <c r="BU39" s="683"/>
      <c r="BV39" s="641">
        <v>106</v>
      </c>
      <c r="BW39" s="644"/>
      <c r="BX39" s="644"/>
      <c r="BY39" s="644"/>
      <c r="BZ39" s="644"/>
      <c r="CA39" s="644"/>
      <c r="CB39" s="684"/>
      <c r="CD39" s="685" t="s">
        <v>338</v>
      </c>
      <c r="CE39" s="682"/>
      <c r="CF39" s="682"/>
      <c r="CG39" s="682"/>
      <c r="CH39" s="682"/>
      <c r="CI39" s="682"/>
      <c r="CJ39" s="682"/>
      <c r="CK39" s="682"/>
      <c r="CL39" s="682"/>
      <c r="CM39" s="682"/>
      <c r="CN39" s="682"/>
      <c r="CO39" s="682"/>
      <c r="CP39" s="682"/>
      <c r="CQ39" s="683"/>
      <c r="CR39" s="641">
        <v>117520</v>
      </c>
      <c r="CS39" s="642"/>
      <c r="CT39" s="642"/>
      <c r="CU39" s="642"/>
      <c r="CV39" s="642"/>
      <c r="CW39" s="642"/>
      <c r="CX39" s="642"/>
      <c r="CY39" s="643"/>
      <c r="CZ39" s="646">
        <v>0.1</v>
      </c>
      <c r="DA39" s="675"/>
      <c r="DB39" s="675"/>
      <c r="DC39" s="676"/>
      <c r="DD39" s="649">
        <v>996</v>
      </c>
      <c r="DE39" s="642"/>
      <c r="DF39" s="642"/>
      <c r="DG39" s="642"/>
      <c r="DH39" s="642"/>
      <c r="DI39" s="642"/>
      <c r="DJ39" s="642"/>
      <c r="DK39" s="643"/>
      <c r="DL39" s="649" t="s">
        <v>133</v>
      </c>
      <c r="DM39" s="642"/>
      <c r="DN39" s="642"/>
      <c r="DO39" s="642"/>
      <c r="DP39" s="642"/>
      <c r="DQ39" s="642"/>
      <c r="DR39" s="642"/>
      <c r="DS39" s="642"/>
      <c r="DT39" s="642"/>
      <c r="DU39" s="642"/>
      <c r="DV39" s="643"/>
      <c r="DW39" s="646" t="s">
        <v>226</v>
      </c>
      <c r="DX39" s="675"/>
      <c r="DY39" s="675"/>
      <c r="DZ39" s="675"/>
      <c r="EA39" s="675"/>
      <c r="EB39" s="675"/>
      <c r="EC39" s="677"/>
    </row>
    <row r="40" spans="2:133" ht="11.25" customHeight="1" x14ac:dyDescent="0.15">
      <c r="AQ40" s="678" t="s">
        <v>339</v>
      </c>
      <c r="AR40" s="679"/>
      <c r="AS40" s="679"/>
      <c r="AT40" s="679"/>
      <c r="AU40" s="679"/>
      <c r="AV40" s="679"/>
      <c r="AW40" s="679"/>
      <c r="AX40" s="679"/>
      <c r="AY40" s="680"/>
      <c r="AZ40" s="641">
        <v>3311922</v>
      </c>
      <c r="BA40" s="644"/>
      <c r="BB40" s="644"/>
      <c r="BC40" s="644"/>
      <c r="BD40" s="642"/>
      <c r="BE40" s="642"/>
      <c r="BF40" s="681"/>
      <c r="BG40" s="686"/>
      <c r="BH40" s="687"/>
      <c r="BI40" s="687"/>
      <c r="BJ40" s="687"/>
      <c r="BK40" s="687"/>
      <c r="BL40" s="215"/>
      <c r="BM40" s="682" t="s">
        <v>340</v>
      </c>
      <c r="BN40" s="682"/>
      <c r="BO40" s="682"/>
      <c r="BP40" s="682"/>
      <c r="BQ40" s="682"/>
      <c r="BR40" s="682"/>
      <c r="BS40" s="682"/>
      <c r="BT40" s="682"/>
      <c r="BU40" s="683"/>
      <c r="BV40" s="641">
        <v>95</v>
      </c>
      <c r="BW40" s="644"/>
      <c r="BX40" s="644"/>
      <c r="BY40" s="644"/>
      <c r="BZ40" s="644"/>
      <c r="CA40" s="644"/>
      <c r="CB40" s="684"/>
      <c r="CD40" s="685" t="s">
        <v>341</v>
      </c>
      <c r="CE40" s="682"/>
      <c r="CF40" s="682"/>
      <c r="CG40" s="682"/>
      <c r="CH40" s="682"/>
      <c r="CI40" s="682"/>
      <c r="CJ40" s="682"/>
      <c r="CK40" s="682"/>
      <c r="CL40" s="682"/>
      <c r="CM40" s="682"/>
      <c r="CN40" s="682"/>
      <c r="CO40" s="682"/>
      <c r="CP40" s="682"/>
      <c r="CQ40" s="683"/>
      <c r="CR40" s="641">
        <v>1811497</v>
      </c>
      <c r="CS40" s="644"/>
      <c r="CT40" s="644"/>
      <c r="CU40" s="644"/>
      <c r="CV40" s="644"/>
      <c r="CW40" s="644"/>
      <c r="CX40" s="644"/>
      <c r="CY40" s="645"/>
      <c r="CZ40" s="646">
        <v>1.5</v>
      </c>
      <c r="DA40" s="675"/>
      <c r="DB40" s="675"/>
      <c r="DC40" s="676"/>
      <c r="DD40" s="649">
        <v>295973</v>
      </c>
      <c r="DE40" s="644"/>
      <c r="DF40" s="644"/>
      <c r="DG40" s="644"/>
      <c r="DH40" s="644"/>
      <c r="DI40" s="644"/>
      <c r="DJ40" s="644"/>
      <c r="DK40" s="645"/>
      <c r="DL40" s="649" t="s">
        <v>226</v>
      </c>
      <c r="DM40" s="644"/>
      <c r="DN40" s="644"/>
      <c r="DO40" s="644"/>
      <c r="DP40" s="644"/>
      <c r="DQ40" s="644"/>
      <c r="DR40" s="644"/>
      <c r="DS40" s="644"/>
      <c r="DT40" s="644"/>
      <c r="DU40" s="644"/>
      <c r="DV40" s="645"/>
      <c r="DW40" s="646" t="s">
        <v>226</v>
      </c>
      <c r="DX40" s="675"/>
      <c r="DY40" s="675"/>
      <c r="DZ40" s="675"/>
      <c r="EA40" s="675"/>
      <c r="EB40" s="675"/>
      <c r="EC40" s="677"/>
    </row>
    <row r="41" spans="2:133" ht="11.25" customHeight="1" x14ac:dyDescent="0.15">
      <c r="AQ41" s="690" t="s">
        <v>342</v>
      </c>
      <c r="AR41" s="691"/>
      <c r="AS41" s="691"/>
      <c r="AT41" s="691"/>
      <c r="AU41" s="691"/>
      <c r="AV41" s="691"/>
      <c r="AW41" s="691"/>
      <c r="AX41" s="691"/>
      <c r="AY41" s="692"/>
      <c r="AZ41" s="656">
        <v>7370244</v>
      </c>
      <c r="BA41" s="693"/>
      <c r="BB41" s="693"/>
      <c r="BC41" s="693"/>
      <c r="BD41" s="657"/>
      <c r="BE41" s="657"/>
      <c r="BF41" s="694"/>
      <c r="BG41" s="688"/>
      <c r="BH41" s="689"/>
      <c r="BI41" s="689"/>
      <c r="BJ41" s="689"/>
      <c r="BK41" s="689"/>
      <c r="BL41" s="216"/>
      <c r="BM41" s="695" t="s">
        <v>343</v>
      </c>
      <c r="BN41" s="695"/>
      <c r="BO41" s="695"/>
      <c r="BP41" s="695"/>
      <c r="BQ41" s="695"/>
      <c r="BR41" s="695"/>
      <c r="BS41" s="695"/>
      <c r="BT41" s="695"/>
      <c r="BU41" s="696"/>
      <c r="BV41" s="656">
        <v>274</v>
      </c>
      <c r="BW41" s="693"/>
      <c r="BX41" s="693"/>
      <c r="BY41" s="693"/>
      <c r="BZ41" s="693"/>
      <c r="CA41" s="693"/>
      <c r="CB41" s="697"/>
      <c r="CD41" s="685" t="s">
        <v>344</v>
      </c>
      <c r="CE41" s="682"/>
      <c r="CF41" s="682"/>
      <c r="CG41" s="682"/>
      <c r="CH41" s="682"/>
      <c r="CI41" s="682"/>
      <c r="CJ41" s="682"/>
      <c r="CK41" s="682"/>
      <c r="CL41" s="682"/>
      <c r="CM41" s="682"/>
      <c r="CN41" s="682"/>
      <c r="CO41" s="682"/>
      <c r="CP41" s="682"/>
      <c r="CQ41" s="683"/>
      <c r="CR41" s="641" t="s">
        <v>133</v>
      </c>
      <c r="CS41" s="642"/>
      <c r="CT41" s="642"/>
      <c r="CU41" s="642"/>
      <c r="CV41" s="642"/>
      <c r="CW41" s="642"/>
      <c r="CX41" s="642"/>
      <c r="CY41" s="643"/>
      <c r="CZ41" s="646" t="s">
        <v>133</v>
      </c>
      <c r="DA41" s="675"/>
      <c r="DB41" s="675"/>
      <c r="DC41" s="676"/>
      <c r="DD41" s="649" t="s">
        <v>133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346</v>
      </c>
      <c r="CE42" s="639"/>
      <c r="CF42" s="639"/>
      <c r="CG42" s="639"/>
      <c r="CH42" s="639"/>
      <c r="CI42" s="639"/>
      <c r="CJ42" s="639"/>
      <c r="CK42" s="639"/>
      <c r="CL42" s="639"/>
      <c r="CM42" s="639"/>
      <c r="CN42" s="639"/>
      <c r="CO42" s="639"/>
      <c r="CP42" s="639"/>
      <c r="CQ42" s="640"/>
      <c r="CR42" s="641">
        <v>18784518</v>
      </c>
      <c r="CS42" s="644"/>
      <c r="CT42" s="644"/>
      <c r="CU42" s="644"/>
      <c r="CV42" s="644"/>
      <c r="CW42" s="644"/>
      <c r="CX42" s="644"/>
      <c r="CY42" s="645"/>
      <c r="CZ42" s="646">
        <v>15.4</v>
      </c>
      <c r="DA42" s="647"/>
      <c r="DB42" s="647"/>
      <c r="DC42" s="648"/>
      <c r="DD42" s="649">
        <v>6471604</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348</v>
      </c>
      <c r="CE43" s="639"/>
      <c r="CF43" s="639"/>
      <c r="CG43" s="639"/>
      <c r="CH43" s="639"/>
      <c r="CI43" s="639"/>
      <c r="CJ43" s="639"/>
      <c r="CK43" s="639"/>
      <c r="CL43" s="639"/>
      <c r="CM43" s="639"/>
      <c r="CN43" s="639"/>
      <c r="CO43" s="639"/>
      <c r="CP43" s="639"/>
      <c r="CQ43" s="640"/>
      <c r="CR43" s="641">
        <v>456827</v>
      </c>
      <c r="CS43" s="642"/>
      <c r="CT43" s="642"/>
      <c r="CU43" s="642"/>
      <c r="CV43" s="642"/>
      <c r="CW43" s="642"/>
      <c r="CX43" s="642"/>
      <c r="CY43" s="643"/>
      <c r="CZ43" s="646">
        <v>0.4</v>
      </c>
      <c r="DA43" s="675"/>
      <c r="DB43" s="675"/>
      <c r="DC43" s="676"/>
      <c r="DD43" s="649">
        <v>456827</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349</v>
      </c>
      <c r="CD44" s="669" t="s">
        <v>300</v>
      </c>
      <c r="CE44" s="670"/>
      <c r="CF44" s="638" t="s">
        <v>350</v>
      </c>
      <c r="CG44" s="639"/>
      <c r="CH44" s="639"/>
      <c r="CI44" s="639"/>
      <c r="CJ44" s="639"/>
      <c r="CK44" s="639"/>
      <c r="CL44" s="639"/>
      <c r="CM44" s="639"/>
      <c r="CN44" s="639"/>
      <c r="CO44" s="639"/>
      <c r="CP44" s="639"/>
      <c r="CQ44" s="640"/>
      <c r="CR44" s="641">
        <v>18763978</v>
      </c>
      <c r="CS44" s="644"/>
      <c r="CT44" s="644"/>
      <c r="CU44" s="644"/>
      <c r="CV44" s="644"/>
      <c r="CW44" s="644"/>
      <c r="CX44" s="644"/>
      <c r="CY44" s="645"/>
      <c r="CZ44" s="646">
        <v>15.4</v>
      </c>
      <c r="DA44" s="647"/>
      <c r="DB44" s="647"/>
      <c r="DC44" s="648"/>
      <c r="DD44" s="649">
        <v>6451064</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351</v>
      </c>
      <c r="CG45" s="639"/>
      <c r="CH45" s="639"/>
      <c r="CI45" s="639"/>
      <c r="CJ45" s="639"/>
      <c r="CK45" s="639"/>
      <c r="CL45" s="639"/>
      <c r="CM45" s="639"/>
      <c r="CN45" s="639"/>
      <c r="CO45" s="639"/>
      <c r="CP45" s="639"/>
      <c r="CQ45" s="640"/>
      <c r="CR45" s="641">
        <v>9000798</v>
      </c>
      <c r="CS45" s="642"/>
      <c r="CT45" s="642"/>
      <c r="CU45" s="642"/>
      <c r="CV45" s="642"/>
      <c r="CW45" s="642"/>
      <c r="CX45" s="642"/>
      <c r="CY45" s="643"/>
      <c r="CZ45" s="646">
        <v>7.4</v>
      </c>
      <c r="DA45" s="675"/>
      <c r="DB45" s="675"/>
      <c r="DC45" s="676"/>
      <c r="DD45" s="649">
        <v>558524</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352</v>
      </c>
      <c r="CG46" s="639"/>
      <c r="CH46" s="639"/>
      <c r="CI46" s="639"/>
      <c r="CJ46" s="639"/>
      <c r="CK46" s="639"/>
      <c r="CL46" s="639"/>
      <c r="CM46" s="639"/>
      <c r="CN46" s="639"/>
      <c r="CO46" s="639"/>
      <c r="CP46" s="639"/>
      <c r="CQ46" s="640"/>
      <c r="CR46" s="641">
        <v>9510555</v>
      </c>
      <c r="CS46" s="644"/>
      <c r="CT46" s="644"/>
      <c r="CU46" s="644"/>
      <c r="CV46" s="644"/>
      <c r="CW46" s="644"/>
      <c r="CX46" s="644"/>
      <c r="CY46" s="645"/>
      <c r="CZ46" s="646">
        <v>7.8</v>
      </c>
      <c r="DA46" s="647"/>
      <c r="DB46" s="647"/>
      <c r="DC46" s="648"/>
      <c r="DD46" s="649">
        <v>5745815</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353</v>
      </c>
      <c r="CG47" s="639"/>
      <c r="CH47" s="639"/>
      <c r="CI47" s="639"/>
      <c r="CJ47" s="639"/>
      <c r="CK47" s="639"/>
      <c r="CL47" s="639"/>
      <c r="CM47" s="639"/>
      <c r="CN47" s="639"/>
      <c r="CO47" s="639"/>
      <c r="CP47" s="639"/>
      <c r="CQ47" s="640"/>
      <c r="CR47" s="641">
        <v>20540</v>
      </c>
      <c r="CS47" s="642"/>
      <c r="CT47" s="642"/>
      <c r="CU47" s="642"/>
      <c r="CV47" s="642"/>
      <c r="CW47" s="642"/>
      <c r="CX47" s="642"/>
      <c r="CY47" s="643"/>
      <c r="CZ47" s="646">
        <v>0</v>
      </c>
      <c r="DA47" s="675"/>
      <c r="DB47" s="675"/>
      <c r="DC47" s="676"/>
      <c r="DD47" s="649">
        <v>20540</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354</v>
      </c>
      <c r="CG48" s="639"/>
      <c r="CH48" s="639"/>
      <c r="CI48" s="639"/>
      <c r="CJ48" s="639"/>
      <c r="CK48" s="639"/>
      <c r="CL48" s="639"/>
      <c r="CM48" s="639"/>
      <c r="CN48" s="639"/>
      <c r="CO48" s="639"/>
      <c r="CP48" s="639"/>
      <c r="CQ48" s="640"/>
      <c r="CR48" s="641" t="s">
        <v>226</v>
      </c>
      <c r="CS48" s="644"/>
      <c r="CT48" s="644"/>
      <c r="CU48" s="644"/>
      <c r="CV48" s="644"/>
      <c r="CW48" s="644"/>
      <c r="CX48" s="644"/>
      <c r="CY48" s="645"/>
      <c r="CZ48" s="646" t="s">
        <v>133</v>
      </c>
      <c r="DA48" s="647"/>
      <c r="DB48" s="647"/>
      <c r="DC48" s="648"/>
      <c r="DD48" s="649" t="s">
        <v>226</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355</v>
      </c>
      <c r="CE49" s="654"/>
      <c r="CF49" s="654"/>
      <c r="CG49" s="654"/>
      <c r="CH49" s="654"/>
      <c r="CI49" s="654"/>
      <c r="CJ49" s="654"/>
      <c r="CK49" s="654"/>
      <c r="CL49" s="654"/>
      <c r="CM49" s="654"/>
      <c r="CN49" s="654"/>
      <c r="CO49" s="654"/>
      <c r="CP49" s="654"/>
      <c r="CQ49" s="655"/>
      <c r="CR49" s="656">
        <v>121913449</v>
      </c>
      <c r="CS49" s="657"/>
      <c r="CT49" s="657"/>
      <c r="CU49" s="657"/>
      <c r="CV49" s="657"/>
      <c r="CW49" s="657"/>
      <c r="CX49" s="657"/>
      <c r="CY49" s="658"/>
      <c r="CZ49" s="659">
        <v>100</v>
      </c>
      <c r="DA49" s="660"/>
      <c r="DB49" s="660"/>
      <c r="DC49" s="661"/>
      <c r="DD49" s="662">
        <v>78006411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MwreGpD8jm977VHHt0U6UTIYmx0onhbvIMXLSnZUTsfVkpX2+zQwKM+gEvpIRiRVbqdkt9JBzwzKlZ8IxdmlPw==" saltValue="O5flujVrl5cnRCLNCIYA4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357</v>
      </c>
      <c r="DK2" s="1180"/>
      <c r="DL2" s="1180"/>
      <c r="DM2" s="1180"/>
      <c r="DN2" s="1180"/>
      <c r="DO2" s="1181"/>
      <c r="DP2" s="229"/>
      <c r="DQ2" s="1179" t="s">
        <v>358</v>
      </c>
      <c r="DR2" s="1180"/>
      <c r="DS2" s="1180"/>
      <c r="DT2" s="1180"/>
      <c r="DU2" s="1180"/>
      <c r="DV2" s="1180"/>
      <c r="DW2" s="1180"/>
      <c r="DX2" s="1180"/>
      <c r="DY2" s="1180"/>
      <c r="DZ2" s="1181"/>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2" t="s">
        <v>359</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4" t="s">
        <v>361</v>
      </c>
      <c r="B5" s="1065"/>
      <c r="C5" s="1065"/>
      <c r="D5" s="1065"/>
      <c r="E5" s="1065"/>
      <c r="F5" s="1065"/>
      <c r="G5" s="1065"/>
      <c r="H5" s="1065"/>
      <c r="I5" s="1065"/>
      <c r="J5" s="1065"/>
      <c r="K5" s="1065"/>
      <c r="L5" s="1065"/>
      <c r="M5" s="1065"/>
      <c r="N5" s="1065"/>
      <c r="O5" s="1065"/>
      <c r="P5" s="1066"/>
      <c r="Q5" s="1070" t="s">
        <v>362</v>
      </c>
      <c r="R5" s="1071"/>
      <c r="S5" s="1071"/>
      <c r="T5" s="1071"/>
      <c r="U5" s="1072"/>
      <c r="V5" s="1070" t="s">
        <v>363</v>
      </c>
      <c r="W5" s="1071"/>
      <c r="X5" s="1071"/>
      <c r="Y5" s="1071"/>
      <c r="Z5" s="1072"/>
      <c r="AA5" s="1070" t="s">
        <v>364</v>
      </c>
      <c r="AB5" s="1071"/>
      <c r="AC5" s="1071"/>
      <c r="AD5" s="1071"/>
      <c r="AE5" s="1071"/>
      <c r="AF5" s="1182" t="s">
        <v>365</v>
      </c>
      <c r="AG5" s="1071"/>
      <c r="AH5" s="1071"/>
      <c r="AI5" s="1071"/>
      <c r="AJ5" s="1086"/>
      <c r="AK5" s="1071" t="s">
        <v>366</v>
      </c>
      <c r="AL5" s="1071"/>
      <c r="AM5" s="1071"/>
      <c r="AN5" s="1071"/>
      <c r="AO5" s="1072"/>
      <c r="AP5" s="1070" t="s">
        <v>367</v>
      </c>
      <c r="AQ5" s="1071"/>
      <c r="AR5" s="1071"/>
      <c r="AS5" s="1071"/>
      <c r="AT5" s="1072"/>
      <c r="AU5" s="1070" t="s">
        <v>368</v>
      </c>
      <c r="AV5" s="1071"/>
      <c r="AW5" s="1071"/>
      <c r="AX5" s="1071"/>
      <c r="AY5" s="1086"/>
      <c r="AZ5" s="236"/>
      <c r="BA5" s="236"/>
      <c r="BB5" s="236"/>
      <c r="BC5" s="236"/>
      <c r="BD5" s="236"/>
      <c r="BE5" s="237"/>
      <c r="BF5" s="237"/>
      <c r="BG5" s="237"/>
      <c r="BH5" s="237"/>
      <c r="BI5" s="237"/>
      <c r="BJ5" s="237"/>
      <c r="BK5" s="237"/>
      <c r="BL5" s="237"/>
      <c r="BM5" s="237"/>
      <c r="BN5" s="237"/>
      <c r="BO5" s="237"/>
      <c r="BP5" s="237"/>
      <c r="BQ5" s="1064" t="s">
        <v>369</v>
      </c>
      <c r="BR5" s="1065"/>
      <c r="BS5" s="1065"/>
      <c r="BT5" s="1065"/>
      <c r="BU5" s="1065"/>
      <c r="BV5" s="1065"/>
      <c r="BW5" s="1065"/>
      <c r="BX5" s="1065"/>
      <c r="BY5" s="1065"/>
      <c r="BZ5" s="1065"/>
      <c r="CA5" s="1065"/>
      <c r="CB5" s="1065"/>
      <c r="CC5" s="1065"/>
      <c r="CD5" s="1065"/>
      <c r="CE5" s="1065"/>
      <c r="CF5" s="1065"/>
      <c r="CG5" s="1066"/>
      <c r="CH5" s="1070" t="s">
        <v>370</v>
      </c>
      <c r="CI5" s="1071"/>
      <c r="CJ5" s="1071"/>
      <c r="CK5" s="1071"/>
      <c r="CL5" s="1072"/>
      <c r="CM5" s="1070" t="s">
        <v>371</v>
      </c>
      <c r="CN5" s="1071"/>
      <c r="CO5" s="1071"/>
      <c r="CP5" s="1071"/>
      <c r="CQ5" s="1072"/>
      <c r="CR5" s="1070" t="s">
        <v>372</v>
      </c>
      <c r="CS5" s="1071"/>
      <c r="CT5" s="1071"/>
      <c r="CU5" s="1071"/>
      <c r="CV5" s="1072"/>
      <c r="CW5" s="1070" t="s">
        <v>373</v>
      </c>
      <c r="CX5" s="1071"/>
      <c r="CY5" s="1071"/>
      <c r="CZ5" s="1071"/>
      <c r="DA5" s="1072"/>
      <c r="DB5" s="1070" t="s">
        <v>374</v>
      </c>
      <c r="DC5" s="1071"/>
      <c r="DD5" s="1071"/>
      <c r="DE5" s="1071"/>
      <c r="DF5" s="1072"/>
      <c r="DG5" s="1167" t="s">
        <v>375</v>
      </c>
      <c r="DH5" s="1168"/>
      <c r="DI5" s="1168"/>
      <c r="DJ5" s="1168"/>
      <c r="DK5" s="1169"/>
      <c r="DL5" s="1167" t="s">
        <v>376</v>
      </c>
      <c r="DM5" s="1168"/>
      <c r="DN5" s="1168"/>
      <c r="DO5" s="1168"/>
      <c r="DP5" s="1169"/>
      <c r="DQ5" s="1070" t="s">
        <v>377</v>
      </c>
      <c r="DR5" s="1071"/>
      <c r="DS5" s="1071"/>
      <c r="DT5" s="1071"/>
      <c r="DU5" s="1072"/>
      <c r="DV5" s="1070" t="s">
        <v>368</v>
      </c>
      <c r="DW5" s="1071"/>
      <c r="DX5" s="1071"/>
      <c r="DY5" s="1071"/>
      <c r="DZ5" s="1086"/>
      <c r="EA5" s="234"/>
    </row>
    <row r="6" spans="1:131" s="235" customFormat="1" ht="26.25" customHeight="1" thickBot="1" x14ac:dyDescent="0.2">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x14ac:dyDescent="0.15">
      <c r="A7" s="238">
        <v>1</v>
      </c>
      <c r="B7" s="1119" t="s">
        <v>378</v>
      </c>
      <c r="C7" s="1120"/>
      <c r="D7" s="1120"/>
      <c r="E7" s="1120"/>
      <c r="F7" s="1120"/>
      <c r="G7" s="1120"/>
      <c r="H7" s="1120"/>
      <c r="I7" s="1120"/>
      <c r="J7" s="1120"/>
      <c r="K7" s="1120"/>
      <c r="L7" s="1120"/>
      <c r="M7" s="1120"/>
      <c r="N7" s="1120"/>
      <c r="O7" s="1120"/>
      <c r="P7" s="1121"/>
      <c r="Q7" s="1173">
        <v>126162</v>
      </c>
      <c r="R7" s="1174"/>
      <c r="S7" s="1174"/>
      <c r="T7" s="1174"/>
      <c r="U7" s="1174"/>
      <c r="V7" s="1174">
        <v>122001</v>
      </c>
      <c r="W7" s="1174"/>
      <c r="X7" s="1174"/>
      <c r="Y7" s="1174"/>
      <c r="Z7" s="1174"/>
      <c r="AA7" s="1174">
        <v>4161</v>
      </c>
      <c r="AB7" s="1174"/>
      <c r="AC7" s="1174"/>
      <c r="AD7" s="1174"/>
      <c r="AE7" s="1175"/>
      <c r="AF7" s="1176">
        <v>4034</v>
      </c>
      <c r="AG7" s="1177"/>
      <c r="AH7" s="1177"/>
      <c r="AI7" s="1177"/>
      <c r="AJ7" s="1178"/>
      <c r="AK7" s="1160">
        <v>2153</v>
      </c>
      <c r="AL7" s="1161"/>
      <c r="AM7" s="1161"/>
      <c r="AN7" s="1161"/>
      <c r="AO7" s="1161"/>
      <c r="AP7" s="1161">
        <v>96332</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584</v>
      </c>
      <c r="BT7" s="1165"/>
      <c r="BU7" s="1165"/>
      <c r="BV7" s="1165"/>
      <c r="BW7" s="1165"/>
      <c r="BX7" s="1165"/>
      <c r="BY7" s="1165"/>
      <c r="BZ7" s="1165"/>
      <c r="CA7" s="1165"/>
      <c r="CB7" s="1165"/>
      <c r="CC7" s="1165"/>
      <c r="CD7" s="1165"/>
      <c r="CE7" s="1165"/>
      <c r="CF7" s="1165"/>
      <c r="CG7" s="1166"/>
      <c r="CH7" s="1157">
        <v>0</v>
      </c>
      <c r="CI7" s="1158"/>
      <c r="CJ7" s="1158"/>
      <c r="CK7" s="1158"/>
      <c r="CL7" s="1159"/>
      <c r="CM7" s="1157">
        <v>48</v>
      </c>
      <c r="CN7" s="1158"/>
      <c r="CO7" s="1158"/>
      <c r="CP7" s="1158"/>
      <c r="CQ7" s="1159"/>
      <c r="CR7" s="1157">
        <v>8</v>
      </c>
      <c r="CS7" s="1158"/>
      <c r="CT7" s="1158"/>
      <c r="CU7" s="1158"/>
      <c r="CV7" s="1159"/>
      <c r="CW7" s="1157" t="s">
        <v>530</v>
      </c>
      <c r="CX7" s="1158"/>
      <c r="CY7" s="1158"/>
      <c r="CZ7" s="1158"/>
      <c r="DA7" s="1159"/>
      <c r="DB7" s="1157" t="s">
        <v>530</v>
      </c>
      <c r="DC7" s="1158"/>
      <c r="DD7" s="1158"/>
      <c r="DE7" s="1158"/>
      <c r="DF7" s="1159"/>
      <c r="DG7" s="1157" t="s">
        <v>530</v>
      </c>
      <c r="DH7" s="1158"/>
      <c r="DI7" s="1158"/>
      <c r="DJ7" s="1158"/>
      <c r="DK7" s="1159"/>
      <c r="DL7" s="1157" t="s">
        <v>530</v>
      </c>
      <c r="DM7" s="1158"/>
      <c r="DN7" s="1158"/>
      <c r="DO7" s="1158"/>
      <c r="DP7" s="1159"/>
      <c r="DQ7" s="1157" t="s">
        <v>530</v>
      </c>
      <c r="DR7" s="1158"/>
      <c r="DS7" s="1158"/>
      <c r="DT7" s="1158"/>
      <c r="DU7" s="1159"/>
      <c r="DV7" s="1184"/>
      <c r="DW7" s="1185"/>
      <c r="DX7" s="1185"/>
      <c r="DY7" s="1185"/>
      <c r="DZ7" s="1186"/>
      <c r="EA7" s="234"/>
    </row>
    <row r="8" spans="1:131" s="235" customFormat="1" ht="26.25" customHeight="1" x14ac:dyDescent="0.15">
      <c r="A8" s="241">
        <v>2</v>
      </c>
      <c r="B8" s="1106" t="s">
        <v>379</v>
      </c>
      <c r="C8" s="1107"/>
      <c r="D8" s="1107"/>
      <c r="E8" s="1107"/>
      <c r="F8" s="1107"/>
      <c r="G8" s="1107"/>
      <c r="H8" s="1107"/>
      <c r="I8" s="1107"/>
      <c r="J8" s="1107"/>
      <c r="K8" s="1107"/>
      <c r="L8" s="1107"/>
      <c r="M8" s="1107"/>
      <c r="N8" s="1107"/>
      <c r="O8" s="1107"/>
      <c r="P8" s="1108"/>
      <c r="Q8" s="1112">
        <v>20</v>
      </c>
      <c r="R8" s="1113"/>
      <c r="S8" s="1113"/>
      <c r="T8" s="1113"/>
      <c r="U8" s="1113"/>
      <c r="V8" s="1113">
        <v>6</v>
      </c>
      <c r="W8" s="1113"/>
      <c r="X8" s="1113"/>
      <c r="Y8" s="1113"/>
      <c r="Z8" s="1113"/>
      <c r="AA8" s="1113">
        <v>14</v>
      </c>
      <c r="AB8" s="1113"/>
      <c r="AC8" s="1113"/>
      <c r="AD8" s="1113"/>
      <c r="AE8" s="1114"/>
      <c r="AF8" s="1088">
        <v>14</v>
      </c>
      <c r="AG8" s="1089"/>
      <c r="AH8" s="1089"/>
      <c r="AI8" s="1089"/>
      <c r="AJ8" s="1090"/>
      <c r="AK8" s="1155">
        <v>0</v>
      </c>
      <c r="AL8" s="1156"/>
      <c r="AM8" s="1156"/>
      <c r="AN8" s="1156"/>
      <c r="AO8" s="1156"/>
      <c r="AP8" s="1156">
        <v>72</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t="s">
        <v>585</v>
      </c>
      <c r="BT8" s="1084"/>
      <c r="BU8" s="1084"/>
      <c r="BV8" s="1084"/>
      <c r="BW8" s="1084"/>
      <c r="BX8" s="1084"/>
      <c r="BY8" s="1084"/>
      <c r="BZ8" s="1084"/>
      <c r="CA8" s="1084"/>
      <c r="CB8" s="1084"/>
      <c r="CC8" s="1084"/>
      <c r="CD8" s="1084"/>
      <c r="CE8" s="1084"/>
      <c r="CF8" s="1084"/>
      <c r="CG8" s="1085"/>
      <c r="CH8" s="1058" t="s">
        <v>530</v>
      </c>
      <c r="CI8" s="1059"/>
      <c r="CJ8" s="1059"/>
      <c r="CK8" s="1059"/>
      <c r="CL8" s="1060"/>
      <c r="CM8" s="1058">
        <v>261</v>
      </c>
      <c r="CN8" s="1059"/>
      <c r="CO8" s="1059"/>
      <c r="CP8" s="1059"/>
      <c r="CQ8" s="1060"/>
      <c r="CR8" s="1058">
        <v>255</v>
      </c>
      <c r="CS8" s="1059"/>
      <c r="CT8" s="1059"/>
      <c r="CU8" s="1059"/>
      <c r="CV8" s="1060"/>
      <c r="CW8" s="1058">
        <v>49</v>
      </c>
      <c r="CX8" s="1059"/>
      <c r="CY8" s="1059"/>
      <c r="CZ8" s="1059"/>
      <c r="DA8" s="1060"/>
      <c r="DB8" s="1058" t="s">
        <v>530</v>
      </c>
      <c r="DC8" s="1059"/>
      <c r="DD8" s="1059"/>
      <c r="DE8" s="1059"/>
      <c r="DF8" s="1060"/>
      <c r="DG8" s="1058" t="s">
        <v>530</v>
      </c>
      <c r="DH8" s="1059"/>
      <c r="DI8" s="1059"/>
      <c r="DJ8" s="1059"/>
      <c r="DK8" s="1060"/>
      <c r="DL8" s="1058" t="s">
        <v>530</v>
      </c>
      <c r="DM8" s="1059"/>
      <c r="DN8" s="1059"/>
      <c r="DO8" s="1059"/>
      <c r="DP8" s="1060"/>
      <c r="DQ8" s="1058" t="s">
        <v>530</v>
      </c>
      <c r="DR8" s="1059"/>
      <c r="DS8" s="1059"/>
      <c r="DT8" s="1059"/>
      <c r="DU8" s="1060"/>
      <c r="DV8" s="1061"/>
      <c r="DW8" s="1062"/>
      <c r="DX8" s="1062"/>
      <c r="DY8" s="1062"/>
      <c r="DZ8" s="1063"/>
      <c r="EA8" s="234"/>
    </row>
    <row r="9" spans="1:131" s="235" customFormat="1" ht="26.25" customHeight="1" x14ac:dyDescent="0.15">
      <c r="A9" s="241">
        <v>3</v>
      </c>
      <c r="B9" s="1106"/>
      <c r="C9" s="1107"/>
      <c r="D9" s="1107"/>
      <c r="E9" s="1107"/>
      <c r="F9" s="1107"/>
      <c r="G9" s="1107"/>
      <c r="H9" s="1107"/>
      <c r="I9" s="1107"/>
      <c r="J9" s="1107"/>
      <c r="K9" s="1107"/>
      <c r="L9" s="1107"/>
      <c r="M9" s="1107"/>
      <c r="N9" s="1107"/>
      <c r="O9" s="1107"/>
      <c r="P9" s="1108"/>
      <c r="Q9" s="1112"/>
      <c r="R9" s="1113"/>
      <c r="S9" s="1113"/>
      <c r="T9" s="1113"/>
      <c r="U9" s="1113"/>
      <c r="V9" s="1113"/>
      <c r="W9" s="1113"/>
      <c r="X9" s="1113"/>
      <c r="Y9" s="1113"/>
      <c r="Z9" s="1113"/>
      <c r="AA9" s="1113"/>
      <c r="AB9" s="1113"/>
      <c r="AC9" s="1113"/>
      <c r="AD9" s="1113"/>
      <c r="AE9" s="1114"/>
      <c r="AF9" s="1088"/>
      <c r="AG9" s="1089"/>
      <c r="AH9" s="1089"/>
      <c r="AI9" s="1089"/>
      <c r="AJ9" s="1090"/>
      <c r="AK9" s="1155"/>
      <c r="AL9" s="1156"/>
      <c r="AM9" s="1156"/>
      <c r="AN9" s="1156"/>
      <c r="AO9" s="1156"/>
      <c r="AP9" s="1156"/>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t="s">
        <v>586</v>
      </c>
      <c r="BT9" s="1084"/>
      <c r="BU9" s="1084"/>
      <c r="BV9" s="1084"/>
      <c r="BW9" s="1084"/>
      <c r="BX9" s="1084"/>
      <c r="BY9" s="1084"/>
      <c r="BZ9" s="1084"/>
      <c r="CA9" s="1084"/>
      <c r="CB9" s="1084"/>
      <c r="CC9" s="1084"/>
      <c r="CD9" s="1084"/>
      <c r="CE9" s="1084"/>
      <c r="CF9" s="1084"/>
      <c r="CG9" s="1085"/>
      <c r="CH9" s="1058">
        <v>-2</v>
      </c>
      <c r="CI9" s="1059"/>
      <c r="CJ9" s="1059"/>
      <c r="CK9" s="1059"/>
      <c r="CL9" s="1060"/>
      <c r="CM9" s="1058">
        <v>170</v>
      </c>
      <c r="CN9" s="1059"/>
      <c r="CO9" s="1059"/>
      <c r="CP9" s="1059"/>
      <c r="CQ9" s="1060"/>
      <c r="CR9" s="1058">
        <v>30</v>
      </c>
      <c r="CS9" s="1059"/>
      <c r="CT9" s="1059"/>
      <c r="CU9" s="1059"/>
      <c r="CV9" s="1060"/>
      <c r="CW9" s="1058">
        <v>114</v>
      </c>
      <c r="CX9" s="1059"/>
      <c r="CY9" s="1059"/>
      <c r="CZ9" s="1059"/>
      <c r="DA9" s="1060"/>
      <c r="DB9" s="1058" t="s">
        <v>530</v>
      </c>
      <c r="DC9" s="1059"/>
      <c r="DD9" s="1059"/>
      <c r="DE9" s="1059"/>
      <c r="DF9" s="1060"/>
      <c r="DG9" s="1058" t="s">
        <v>530</v>
      </c>
      <c r="DH9" s="1059"/>
      <c r="DI9" s="1059"/>
      <c r="DJ9" s="1059"/>
      <c r="DK9" s="1060"/>
      <c r="DL9" s="1058" t="s">
        <v>530</v>
      </c>
      <c r="DM9" s="1059"/>
      <c r="DN9" s="1059"/>
      <c r="DO9" s="1059"/>
      <c r="DP9" s="1060"/>
      <c r="DQ9" s="1058" t="s">
        <v>530</v>
      </c>
      <c r="DR9" s="1059"/>
      <c r="DS9" s="1059"/>
      <c r="DT9" s="1059"/>
      <c r="DU9" s="1060"/>
      <c r="DV9" s="1061"/>
      <c r="DW9" s="1062"/>
      <c r="DX9" s="1062"/>
      <c r="DY9" s="1062"/>
      <c r="DZ9" s="1063"/>
      <c r="EA9" s="234"/>
    </row>
    <row r="10" spans="1:131" s="235" customFormat="1" ht="26.25" customHeight="1" x14ac:dyDescent="0.15">
      <c r="A10" s="241">
        <v>4</v>
      </c>
      <c r="B10" s="1106"/>
      <c r="C10" s="1107"/>
      <c r="D10" s="1107"/>
      <c r="E10" s="1107"/>
      <c r="F10" s="1107"/>
      <c r="G10" s="1107"/>
      <c r="H10" s="1107"/>
      <c r="I10" s="1107"/>
      <c r="J10" s="1107"/>
      <c r="K10" s="1107"/>
      <c r="L10" s="1107"/>
      <c r="M10" s="1107"/>
      <c r="N10" s="1107"/>
      <c r="O10" s="1107"/>
      <c r="P10" s="1108"/>
      <c r="Q10" s="1112"/>
      <c r="R10" s="1113"/>
      <c r="S10" s="1113"/>
      <c r="T10" s="1113"/>
      <c r="U10" s="1113"/>
      <c r="V10" s="1113"/>
      <c r="W10" s="1113"/>
      <c r="X10" s="1113"/>
      <c r="Y10" s="1113"/>
      <c r="Z10" s="1113"/>
      <c r="AA10" s="1113"/>
      <c r="AB10" s="1113"/>
      <c r="AC10" s="1113"/>
      <c r="AD10" s="1113"/>
      <c r="AE10" s="1114"/>
      <c r="AF10" s="1088"/>
      <c r="AG10" s="1089"/>
      <c r="AH10" s="1089"/>
      <c r="AI10" s="1089"/>
      <c r="AJ10" s="1090"/>
      <c r="AK10" s="1155"/>
      <c r="AL10" s="1156"/>
      <c r="AM10" s="1156"/>
      <c r="AN10" s="1156"/>
      <c r="AO10" s="1156"/>
      <c r="AP10" s="1156"/>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t="s">
        <v>587</v>
      </c>
      <c r="BT10" s="1084"/>
      <c r="BU10" s="1084"/>
      <c r="BV10" s="1084"/>
      <c r="BW10" s="1084"/>
      <c r="BX10" s="1084"/>
      <c r="BY10" s="1084"/>
      <c r="BZ10" s="1084"/>
      <c r="CA10" s="1084"/>
      <c r="CB10" s="1084"/>
      <c r="CC10" s="1084"/>
      <c r="CD10" s="1084"/>
      <c r="CE10" s="1084"/>
      <c r="CF10" s="1084"/>
      <c r="CG10" s="1085"/>
      <c r="CH10" s="1058">
        <v>0</v>
      </c>
      <c r="CI10" s="1059"/>
      <c r="CJ10" s="1059"/>
      <c r="CK10" s="1059"/>
      <c r="CL10" s="1060"/>
      <c r="CM10" s="1058">
        <v>15</v>
      </c>
      <c r="CN10" s="1059"/>
      <c r="CO10" s="1059"/>
      <c r="CP10" s="1059"/>
      <c r="CQ10" s="1060"/>
      <c r="CR10" s="1058">
        <v>10</v>
      </c>
      <c r="CS10" s="1059"/>
      <c r="CT10" s="1059"/>
      <c r="CU10" s="1059"/>
      <c r="CV10" s="1060"/>
      <c r="CW10" s="1058">
        <v>72</v>
      </c>
      <c r="CX10" s="1059"/>
      <c r="CY10" s="1059"/>
      <c r="CZ10" s="1059"/>
      <c r="DA10" s="1060"/>
      <c r="DB10" s="1058" t="s">
        <v>530</v>
      </c>
      <c r="DC10" s="1059"/>
      <c r="DD10" s="1059"/>
      <c r="DE10" s="1059"/>
      <c r="DF10" s="1060"/>
      <c r="DG10" s="1058" t="s">
        <v>530</v>
      </c>
      <c r="DH10" s="1059"/>
      <c r="DI10" s="1059"/>
      <c r="DJ10" s="1059"/>
      <c r="DK10" s="1060"/>
      <c r="DL10" s="1058" t="s">
        <v>530</v>
      </c>
      <c r="DM10" s="1059"/>
      <c r="DN10" s="1059"/>
      <c r="DO10" s="1059"/>
      <c r="DP10" s="1060"/>
      <c r="DQ10" s="1058" t="s">
        <v>530</v>
      </c>
      <c r="DR10" s="1059"/>
      <c r="DS10" s="1059"/>
      <c r="DT10" s="1059"/>
      <c r="DU10" s="1060"/>
      <c r="DV10" s="1061"/>
      <c r="DW10" s="1062"/>
      <c r="DX10" s="1062"/>
      <c r="DY10" s="1062"/>
      <c r="DZ10" s="1063"/>
      <c r="EA10" s="234"/>
    </row>
    <row r="11" spans="1:131" s="235" customFormat="1" ht="26.25" customHeight="1" x14ac:dyDescent="0.15">
      <c r="A11" s="241">
        <v>5</v>
      </c>
      <c r="B11" s="1106"/>
      <c r="C11" s="1107"/>
      <c r="D11" s="1107"/>
      <c r="E11" s="1107"/>
      <c r="F11" s="1107"/>
      <c r="G11" s="1107"/>
      <c r="H11" s="1107"/>
      <c r="I11" s="1107"/>
      <c r="J11" s="1107"/>
      <c r="K11" s="1107"/>
      <c r="L11" s="1107"/>
      <c r="M11" s="1107"/>
      <c r="N11" s="1107"/>
      <c r="O11" s="1107"/>
      <c r="P11" s="1108"/>
      <c r="Q11" s="1112"/>
      <c r="R11" s="1113"/>
      <c r="S11" s="1113"/>
      <c r="T11" s="1113"/>
      <c r="U11" s="1113"/>
      <c r="V11" s="1113"/>
      <c r="W11" s="1113"/>
      <c r="X11" s="1113"/>
      <c r="Y11" s="1113"/>
      <c r="Z11" s="1113"/>
      <c r="AA11" s="1113"/>
      <c r="AB11" s="1113"/>
      <c r="AC11" s="1113"/>
      <c r="AD11" s="1113"/>
      <c r="AE11" s="1114"/>
      <c r="AF11" s="1088"/>
      <c r="AG11" s="1089"/>
      <c r="AH11" s="1089"/>
      <c r="AI11" s="1089"/>
      <c r="AJ11" s="1090"/>
      <c r="AK11" s="1155"/>
      <c r="AL11" s="1156"/>
      <c r="AM11" s="1156"/>
      <c r="AN11" s="1156"/>
      <c r="AO11" s="1156"/>
      <c r="AP11" s="1156"/>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t="s">
        <v>588</v>
      </c>
      <c r="BT11" s="1084"/>
      <c r="BU11" s="1084"/>
      <c r="BV11" s="1084"/>
      <c r="BW11" s="1084"/>
      <c r="BX11" s="1084"/>
      <c r="BY11" s="1084"/>
      <c r="BZ11" s="1084"/>
      <c r="CA11" s="1084"/>
      <c r="CB11" s="1084"/>
      <c r="CC11" s="1084"/>
      <c r="CD11" s="1084"/>
      <c r="CE11" s="1084"/>
      <c r="CF11" s="1084"/>
      <c r="CG11" s="1085"/>
      <c r="CH11" s="1058">
        <v>22</v>
      </c>
      <c r="CI11" s="1059"/>
      <c r="CJ11" s="1059"/>
      <c r="CK11" s="1059"/>
      <c r="CL11" s="1060"/>
      <c r="CM11" s="1058">
        <v>216</v>
      </c>
      <c r="CN11" s="1059"/>
      <c r="CO11" s="1059"/>
      <c r="CP11" s="1059"/>
      <c r="CQ11" s="1060"/>
      <c r="CR11" s="1058">
        <v>65</v>
      </c>
      <c r="CS11" s="1059"/>
      <c r="CT11" s="1059"/>
      <c r="CU11" s="1059"/>
      <c r="CV11" s="1060"/>
      <c r="CW11" s="1058">
        <v>136</v>
      </c>
      <c r="CX11" s="1059"/>
      <c r="CY11" s="1059"/>
      <c r="CZ11" s="1059"/>
      <c r="DA11" s="1060"/>
      <c r="DB11" s="1058" t="s">
        <v>530</v>
      </c>
      <c r="DC11" s="1059"/>
      <c r="DD11" s="1059"/>
      <c r="DE11" s="1059"/>
      <c r="DF11" s="1060"/>
      <c r="DG11" s="1058" t="s">
        <v>530</v>
      </c>
      <c r="DH11" s="1059"/>
      <c r="DI11" s="1059"/>
      <c r="DJ11" s="1059"/>
      <c r="DK11" s="1060"/>
      <c r="DL11" s="1058" t="s">
        <v>530</v>
      </c>
      <c r="DM11" s="1059"/>
      <c r="DN11" s="1059"/>
      <c r="DO11" s="1059"/>
      <c r="DP11" s="1060"/>
      <c r="DQ11" s="1058" t="s">
        <v>530</v>
      </c>
      <c r="DR11" s="1059"/>
      <c r="DS11" s="1059"/>
      <c r="DT11" s="1059"/>
      <c r="DU11" s="1060"/>
      <c r="DV11" s="1061"/>
      <c r="DW11" s="1062"/>
      <c r="DX11" s="1062"/>
      <c r="DY11" s="1062"/>
      <c r="DZ11" s="1063"/>
      <c r="EA11" s="234"/>
    </row>
    <row r="12" spans="1:131" s="235" customFormat="1" ht="26.25" customHeight="1" x14ac:dyDescent="0.15">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t="s">
        <v>589</v>
      </c>
      <c r="BT12" s="1084"/>
      <c r="BU12" s="1084"/>
      <c r="BV12" s="1084"/>
      <c r="BW12" s="1084"/>
      <c r="BX12" s="1084"/>
      <c r="BY12" s="1084"/>
      <c r="BZ12" s="1084"/>
      <c r="CA12" s="1084"/>
      <c r="CB12" s="1084"/>
      <c r="CC12" s="1084"/>
      <c r="CD12" s="1084"/>
      <c r="CE12" s="1084"/>
      <c r="CF12" s="1084"/>
      <c r="CG12" s="1085"/>
      <c r="CH12" s="1058">
        <v>2</v>
      </c>
      <c r="CI12" s="1059"/>
      <c r="CJ12" s="1059"/>
      <c r="CK12" s="1059"/>
      <c r="CL12" s="1060"/>
      <c r="CM12" s="1058">
        <v>263</v>
      </c>
      <c r="CN12" s="1059"/>
      <c r="CO12" s="1059"/>
      <c r="CP12" s="1059"/>
      <c r="CQ12" s="1060"/>
      <c r="CR12" s="1058">
        <v>84</v>
      </c>
      <c r="CS12" s="1059"/>
      <c r="CT12" s="1059"/>
      <c r="CU12" s="1059"/>
      <c r="CV12" s="1060"/>
      <c r="CW12" s="1058">
        <v>51</v>
      </c>
      <c r="CX12" s="1059"/>
      <c r="CY12" s="1059"/>
      <c r="CZ12" s="1059"/>
      <c r="DA12" s="1060"/>
      <c r="DB12" s="1058" t="s">
        <v>530</v>
      </c>
      <c r="DC12" s="1059"/>
      <c r="DD12" s="1059"/>
      <c r="DE12" s="1059"/>
      <c r="DF12" s="1060"/>
      <c r="DG12" s="1058" t="s">
        <v>530</v>
      </c>
      <c r="DH12" s="1059"/>
      <c r="DI12" s="1059"/>
      <c r="DJ12" s="1059"/>
      <c r="DK12" s="1060"/>
      <c r="DL12" s="1058" t="s">
        <v>530</v>
      </c>
      <c r="DM12" s="1059"/>
      <c r="DN12" s="1059"/>
      <c r="DO12" s="1059"/>
      <c r="DP12" s="1060"/>
      <c r="DQ12" s="1058" t="s">
        <v>530</v>
      </c>
      <c r="DR12" s="1059"/>
      <c r="DS12" s="1059"/>
      <c r="DT12" s="1059"/>
      <c r="DU12" s="1060"/>
      <c r="DV12" s="1061"/>
      <c r="DW12" s="1062"/>
      <c r="DX12" s="1062"/>
      <c r="DY12" s="1062"/>
      <c r="DZ12" s="1063"/>
      <c r="EA12" s="234"/>
    </row>
    <row r="13" spans="1:131" s="235" customFormat="1" ht="26.25" customHeight="1" x14ac:dyDescent="0.15">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t="s">
        <v>590</v>
      </c>
      <c r="BT13" s="1084"/>
      <c r="BU13" s="1084"/>
      <c r="BV13" s="1084"/>
      <c r="BW13" s="1084"/>
      <c r="BX13" s="1084"/>
      <c r="BY13" s="1084"/>
      <c r="BZ13" s="1084"/>
      <c r="CA13" s="1084"/>
      <c r="CB13" s="1084"/>
      <c r="CC13" s="1084"/>
      <c r="CD13" s="1084"/>
      <c r="CE13" s="1084"/>
      <c r="CF13" s="1084"/>
      <c r="CG13" s="1085"/>
      <c r="CH13" s="1058">
        <v>5</v>
      </c>
      <c r="CI13" s="1059"/>
      <c r="CJ13" s="1059"/>
      <c r="CK13" s="1059"/>
      <c r="CL13" s="1060"/>
      <c r="CM13" s="1058">
        <v>1149</v>
      </c>
      <c r="CN13" s="1059"/>
      <c r="CO13" s="1059"/>
      <c r="CP13" s="1059"/>
      <c r="CQ13" s="1060"/>
      <c r="CR13" s="1058">
        <v>300</v>
      </c>
      <c r="CS13" s="1059"/>
      <c r="CT13" s="1059"/>
      <c r="CU13" s="1059"/>
      <c r="CV13" s="1060"/>
      <c r="CW13" s="1058" t="s">
        <v>530</v>
      </c>
      <c r="CX13" s="1059"/>
      <c r="CY13" s="1059"/>
      <c r="CZ13" s="1059"/>
      <c r="DA13" s="1060"/>
      <c r="DB13" s="1058" t="s">
        <v>530</v>
      </c>
      <c r="DC13" s="1059"/>
      <c r="DD13" s="1059"/>
      <c r="DE13" s="1059"/>
      <c r="DF13" s="1060"/>
      <c r="DG13" s="1058" t="s">
        <v>530</v>
      </c>
      <c r="DH13" s="1059"/>
      <c r="DI13" s="1059"/>
      <c r="DJ13" s="1059"/>
      <c r="DK13" s="1060"/>
      <c r="DL13" s="1058" t="s">
        <v>530</v>
      </c>
      <c r="DM13" s="1059"/>
      <c r="DN13" s="1059"/>
      <c r="DO13" s="1059"/>
      <c r="DP13" s="1060"/>
      <c r="DQ13" s="1058" t="s">
        <v>530</v>
      </c>
      <c r="DR13" s="1059"/>
      <c r="DS13" s="1059"/>
      <c r="DT13" s="1059"/>
      <c r="DU13" s="1060"/>
      <c r="DV13" s="1061"/>
      <c r="DW13" s="1062"/>
      <c r="DX13" s="1062"/>
      <c r="DY13" s="1062"/>
      <c r="DZ13" s="1063"/>
      <c r="EA13" s="234"/>
    </row>
    <row r="14" spans="1:131" s="235" customFormat="1" ht="26.25" customHeight="1" x14ac:dyDescent="0.15">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t="s">
        <v>591</v>
      </c>
      <c r="BT14" s="1084"/>
      <c r="BU14" s="1084"/>
      <c r="BV14" s="1084"/>
      <c r="BW14" s="1084"/>
      <c r="BX14" s="1084"/>
      <c r="BY14" s="1084"/>
      <c r="BZ14" s="1084"/>
      <c r="CA14" s="1084"/>
      <c r="CB14" s="1084"/>
      <c r="CC14" s="1084"/>
      <c r="CD14" s="1084"/>
      <c r="CE14" s="1084"/>
      <c r="CF14" s="1084"/>
      <c r="CG14" s="1085"/>
      <c r="CH14" s="1058">
        <v>139</v>
      </c>
      <c r="CI14" s="1059"/>
      <c r="CJ14" s="1059"/>
      <c r="CK14" s="1059"/>
      <c r="CL14" s="1060"/>
      <c r="CM14" s="1058">
        <v>1256</v>
      </c>
      <c r="CN14" s="1059"/>
      <c r="CO14" s="1059"/>
      <c r="CP14" s="1059"/>
      <c r="CQ14" s="1060"/>
      <c r="CR14" s="1058">
        <v>470</v>
      </c>
      <c r="CS14" s="1059"/>
      <c r="CT14" s="1059"/>
      <c r="CU14" s="1059"/>
      <c r="CV14" s="1060"/>
      <c r="CW14" s="1058" t="s">
        <v>530</v>
      </c>
      <c r="CX14" s="1059"/>
      <c r="CY14" s="1059"/>
      <c r="CZ14" s="1059"/>
      <c r="DA14" s="1060"/>
      <c r="DB14" s="1058" t="s">
        <v>530</v>
      </c>
      <c r="DC14" s="1059"/>
      <c r="DD14" s="1059"/>
      <c r="DE14" s="1059"/>
      <c r="DF14" s="1060"/>
      <c r="DG14" s="1058" t="s">
        <v>530</v>
      </c>
      <c r="DH14" s="1059"/>
      <c r="DI14" s="1059"/>
      <c r="DJ14" s="1059"/>
      <c r="DK14" s="1060"/>
      <c r="DL14" s="1058" t="s">
        <v>530</v>
      </c>
      <c r="DM14" s="1059"/>
      <c r="DN14" s="1059"/>
      <c r="DO14" s="1059"/>
      <c r="DP14" s="1060"/>
      <c r="DQ14" s="1058" t="s">
        <v>530</v>
      </c>
      <c r="DR14" s="1059"/>
      <c r="DS14" s="1059"/>
      <c r="DT14" s="1059"/>
      <c r="DU14" s="1060"/>
      <c r="DV14" s="1061"/>
      <c r="DW14" s="1062"/>
      <c r="DX14" s="1062"/>
      <c r="DY14" s="1062"/>
      <c r="DZ14" s="1063"/>
      <c r="EA14" s="234"/>
    </row>
    <row r="15" spans="1:131" s="235" customFormat="1" ht="26.25" customHeight="1" x14ac:dyDescent="0.15">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t="s">
        <v>592</v>
      </c>
      <c r="BT15" s="1084"/>
      <c r="BU15" s="1084"/>
      <c r="BV15" s="1084"/>
      <c r="BW15" s="1084"/>
      <c r="BX15" s="1084"/>
      <c r="BY15" s="1084"/>
      <c r="BZ15" s="1084"/>
      <c r="CA15" s="1084"/>
      <c r="CB15" s="1084"/>
      <c r="CC15" s="1084"/>
      <c r="CD15" s="1084"/>
      <c r="CE15" s="1084"/>
      <c r="CF15" s="1084"/>
      <c r="CG15" s="1085"/>
      <c r="CH15" s="1058">
        <v>2</v>
      </c>
      <c r="CI15" s="1059"/>
      <c r="CJ15" s="1059"/>
      <c r="CK15" s="1059"/>
      <c r="CL15" s="1060"/>
      <c r="CM15" s="1058">
        <v>67</v>
      </c>
      <c r="CN15" s="1059"/>
      <c r="CO15" s="1059"/>
      <c r="CP15" s="1059"/>
      <c r="CQ15" s="1060"/>
      <c r="CR15" s="1058">
        <v>10</v>
      </c>
      <c r="CS15" s="1059"/>
      <c r="CT15" s="1059"/>
      <c r="CU15" s="1059"/>
      <c r="CV15" s="1060"/>
      <c r="CW15" s="1058">
        <v>16</v>
      </c>
      <c r="CX15" s="1059"/>
      <c r="CY15" s="1059"/>
      <c r="CZ15" s="1059"/>
      <c r="DA15" s="1060"/>
      <c r="DB15" s="1058" t="s">
        <v>530</v>
      </c>
      <c r="DC15" s="1059"/>
      <c r="DD15" s="1059"/>
      <c r="DE15" s="1059"/>
      <c r="DF15" s="1060"/>
      <c r="DG15" s="1058" t="s">
        <v>530</v>
      </c>
      <c r="DH15" s="1059"/>
      <c r="DI15" s="1059"/>
      <c r="DJ15" s="1059"/>
      <c r="DK15" s="1060"/>
      <c r="DL15" s="1058" t="s">
        <v>530</v>
      </c>
      <c r="DM15" s="1059"/>
      <c r="DN15" s="1059"/>
      <c r="DO15" s="1059"/>
      <c r="DP15" s="1060"/>
      <c r="DQ15" s="1058" t="s">
        <v>530</v>
      </c>
      <c r="DR15" s="1059"/>
      <c r="DS15" s="1059"/>
      <c r="DT15" s="1059"/>
      <c r="DU15" s="1060"/>
      <c r="DV15" s="1061"/>
      <c r="DW15" s="1062"/>
      <c r="DX15" s="1062"/>
      <c r="DY15" s="1062"/>
      <c r="DZ15" s="1063"/>
      <c r="EA15" s="234"/>
    </row>
    <row r="16" spans="1:131" s="235" customFormat="1" ht="26.25" customHeight="1" x14ac:dyDescent="0.15">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t="s">
        <v>593</v>
      </c>
      <c r="BT16" s="1084"/>
      <c r="BU16" s="1084"/>
      <c r="BV16" s="1084"/>
      <c r="BW16" s="1084"/>
      <c r="BX16" s="1084"/>
      <c r="BY16" s="1084"/>
      <c r="BZ16" s="1084"/>
      <c r="CA16" s="1084"/>
      <c r="CB16" s="1084"/>
      <c r="CC16" s="1084"/>
      <c r="CD16" s="1084"/>
      <c r="CE16" s="1084"/>
      <c r="CF16" s="1084"/>
      <c r="CG16" s="1085"/>
      <c r="CH16" s="1058">
        <v>42</v>
      </c>
      <c r="CI16" s="1059"/>
      <c r="CJ16" s="1059"/>
      <c r="CK16" s="1059"/>
      <c r="CL16" s="1060"/>
      <c r="CM16" s="1058">
        <v>2767</v>
      </c>
      <c r="CN16" s="1059"/>
      <c r="CO16" s="1059"/>
      <c r="CP16" s="1059"/>
      <c r="CQ16" s="1060"/>
      <c r="CR16" s="1058">
        <v>1814</v>
      </c>
      <c r="CS16" s="1059"/>
      <c r="CT16" s="1059"/>
      <c r="CU16" s="1059"/>
      <c r="CV16" s="1060"/>
      <c r="CW16" s="1058" t="s">
        <v>530</v>
      </c>
      <c r="CX16" s="1059"/>
      <c r="CY16" s="1059"/>
      <c r="CZ16" s="1059"/>
      <c r="DA16" s="1060"/>
      <c r="DB16" s="1058" t="s">
        <v>530</v>
      </c>
      <c r="DC16" s="1059"/>
      <c r="DD16" s="1059"/>
      <c r="DE16" s="1059"/>
      <c r="DF16" s="1060"/>
      <c r="DG16" s="1058" t="s">
        <v>530</v>
      </c>
      <c r="DH16" s="1059"/>
      <c r="DI16" s="1059"/>
      <c r="DJ16" s="1059"/>
      <c r="DK16" s="1060"/>
      <c r="DL16" s="1058" t="s">
        <v>530</v>
      </c>
      <c r="DM16" s="1059"/>
      <c r="DN16" s="1059"/>
      <c r="DO16" s="1059"/>
      <c r="DP16" s="1060"/>
      <c r="DQ16" s="1058" t="s">
        <v>530</v>
      </c>
      <c r="DR16" s="1059"/>
      <c r="DS16" s="1059"/>
      <c r="DT16" s="1059"/>
      <c r="DU16" s="1060"/>
      <c r="DV16" s="1061"/>
      <c r="DW16" s="1062"/>
      <c r="DX16" s="1062"/>
      <c r="DY16" s="1062"/>
      <c r="DZ16" s="1063"/>
      <c r="EA16" s="234"/>
    </row>
    <row r="17" spans="1:131" s="235" customFormat="1" ht="26.25" customHeight="1" x14ac:dyDescent="0.15">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t="s">
        <v>594</v>
      </c>
      <c r="BT17" s="1084"/>
      <c r="BU17" s="1084"/>
      <c r="BV17" s="1084"/>
      <c r="BW17" s="1084"/>
      <c r="BX17" s="1084"/>
      <c r="BY17" s="1084"/>
      <c r="BZ17" s="1084"/>
      <c r="CA17" s="1084"/>
      <c r="CB17" s="1084"/>
      <c r="CC17" s="1084"/>
      <c r="CD17" s="1084"/>
      <c r="CE17" s="1084"/>
      <c r="CF17" s="1084"/>
      <c r="CG17" s="1085"/>
      <c r="CH17" s="1058">
        <v>428</v>
      </c>
      <c r="CI17" s="1059"/>
      <c r="CJ17" s="1059"/>
      <c r="CK17" s="1059"/>
      <c r="CL17" s="1060"/>
      <c r="CM17" s="1058">
        <v>5661</v>
      </c>
      <c r="CN17" s="1059"/>
      <c r="CO17" s="1059"/>
      <c r="CP17" s="1059"/>
      <c r="CQ17" s="1060"/>
      <c r="CR17" s="1058">
        <v>247</v>
      </c>
      <c r="CS17" s="1059"/>
      <c r="CT17" s="1059"/>
      <c r="CU17" s="1059"/>
      <c r="CV17" s="1060"/>
      <c r="CW17" s="1058">
        <v>38</v>
      </c>
      <c r="CX17" s="1059"/>
      <c r="CY17" s="1059"/>
      <c r="CZ17" s="1059"/>
      <c r="DA17" s="1060"/>
      <c r="DB17" s="1058" t="s">
        <v>530</v>
      </c>
      <c r="DC17" s="1059"/>
      <c r="DD17" s="1059"/>
      <c r="DE17" s="1059"/>
      <c r="DF17" s="1060"/>
      <c r="DG17" s="1058" t="s">
        <v>530</v>
      </c>
      <c r="DH17" s="1059"/>
      <c r="DI17" s="1059"/>
      <c r="DJ17" s="1059"/>
      <c r="DK17" s="1060"/>
      <c r="DL17" s="1058" t="s">
        <v>530</v>
      </c>
      <c r="DM17" s="1059"/>
      <c r="DN17" s="1059"/>
      <c r="DO17" s="1059"/>
      <c r="DP17" s="1060"/>
      <c r="DQ17" s="1058" t="s">
        <v>530</v>
      </c>
      <c r="DR17" s="1059"/>
      <c r="DS17" s="1059"/>
      <c r="DT17" s="1059"/>
      <c r="DU17" s="1060"/>
      <c r="DV17" s="1061"/>
      <c r="DW17" s="1062"/>
      <c r="DX17" s="1062"/>
      <c r="DY17" s="1062"/>
      <c r="DZ17" s="1063"/>
      <c r="EA17" s="234"/>
    </row>
    <row r="18" spans="1:131" s="235" customFormat="1" ht="26.25" customHeight="1" x14ac:dyDescent="0.15">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t="s">
        <v>595</v>
      </c>
      <c r="BT18" s="1084"/>
      <c r="BU18" s="1084"/>
      <c r="BV18" s="1084"/>
      <c r="BW18" s="1084"/>
      <c r="BX18" s="1084"/>
      <c r="BY18" s="1084"/>
      <c r="BZ18" s="1084"/>
      <c r="CA18" s="1084"/>
      <c r="CB18" s="1084"/>
      <c r="CC18" s="1084"/>
      <c r="CD18" s="1084"/>
      <c r="CE18" s="1084"/>
      <c r="CF18" s="1084"/>
      <c r="CG18" s="1085"/>
      <c r="CH18" s="1058">
        <v>32</v>
      </c>
      <c r="CI18" s="1059"/>
      <c r="CJ18" s="1059"/>
      <c r="CK18" s="1059"/>
      <c r="CL18" s="1060"/>
      <c r="CM18" s="1058">
        <v>648</v>
      </c>
      <c r="CN18" s="1059"/>
      <c r="CO18" s="1059"/>
      <c r="CP18" s="1059"/>
      <c r="CQ18" s="1060"/>
      <c r="CR18" s="1058">
        <v>13</v>
      </c>
      <c r="CS18" s="1059"/>
      <c r="CT18" s="1059"/>
      <c r="CU18" s="1059"/>
      <c r="CV18" s="1060"/>
      <c r="CW18" s="1058">
        <v>123</v>
      </c>
      <c r="CX18" s="1059"/>
      <c r="CY18" s="1059"/>
      <c r="CZ18" s="1059"/>
      <c r="DA18" s="1060"/>
      <c r="DB18" s="1058" t="s">
        <v>530</v>
      </c>
      <c r="DC18" s="1059"/>
      <c r="DD18" s="1059"/>
      <c r="DE18" s="1059"/>
      <c r="DF18" s="1060"/>
      <c r="DG18" s="1058" t="s">
        <v>530</v>
      </c>
      <c r="DH18" s="1059"/>
      <c r="DI18" s="1059"/>
      <c r="DJ18" s="1059"/>
      <c r="DK18" s="1060"/>
      <c r="DL18" s="1058" t="s">
        <v>530</v>
      </c>
      <c r="DM18" s="1059"/>
      <c r="DN18" s="1059"/>
      <c r="DO18" s="1059"/>
      <c r="DP18" s="1060"/>
      <c r="DQ18" s="1058" t="s">
        <v>530</v>
      </c>
      <c r="DR18" s="1059"/>
      <c r="DS18" s="1059"/>
      <c r="DT18" s="1059"/>
      <c r="DU18" s="1060"/>
      <c r="DV18" s="1061"/>
      <c r="DW18" s="1062"/>
      <c r="DX18" s="1062"/>
      <c r="DY18" s="1062"/>
      <c r="DZ18" s="1063"/>
      <c r="EA18" s="234"/>
    </row>
    <row r="19" spans="1:131" s="235" customFormat="1" ht="26.25" customHeight="1" x14ac:dyDescent="0.15">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t="s">
        <v>596</v>
      </c>
      <c r="BT19" s="1084"/>
      <c r="BU19" s="1084"/>
      <c r="BV19" s="1084"/>
      <c r="BW19" s="1084"/>
      <c r="BX19" s="1084"/>
      <c r="BY19" s="1084"/>
      <c r="BZ19" s="1084"/>
      <c r="CA19" s="1084"/>
      <c r="CB19" s="1084"/>
      <c r="CC19" s="1084"/>
      <c r="CD19" s="1084"/>
      <c r="CE19" s="1084"/>
      <c r="CF19" s="1084"/>
      <c r="CG19" s="1085"/>
      <c r="CH19" s="1058">
        <v>7</v>
      </c>
      <c r="CI19" s="1059"/>
      <c r="CJ19" s="1059"/>
      <c r="CK19" s="1059"/>
      <c r="CL19" s="1060"/>
      <c r="CM19" s="1058">
        <v>170</v>
      </c>
      <c r="CN19" s="1059"/>
      <c r="CO19" s="1059"/>
      <c r="CP19" s="1059"/>
      <c r="CQ19" s="1060"/>
      <c r="CR19" s="1058">
        <v>50</v>
      </c>
      <c r="CS19" s="1059"/>
      <c r="CT19" s="1059"/>
      <c r="CU19" s="1059"/>
      <c r="CV19" s="1060"/>
      <c r="CW19" s="1058" t="s">
        <v>530</v>
      </c>
      <c r="CX19" s="1059"/>
      <c r="CY19" s="1059"/>
      <c r="CZ19" s="1059"/>
      <c r="DA19" s="1060"/>
      <c r="DB19" s="1058" t="s">
        <v>530</v>
      </c>
      <c r="DC19" s="1059"/>
      <c r="DD19" s="1059"/>
      <c r="DE19" s="1059"/>
      <c r="DF19" s="1060"/>
      <c r="DG19" s="1058" t="s">
        <v>530</v>
      </c>
      <c r="DH19" s="1059"/>
      <c r="DI19" s="1059"/>
      <c r="DJ19" s="1059"/>
      <c r="DK19" s="1060"/>
      <c r="DL19" s="1058" t="s">
        <v>530</v>
      </c>
      <c r="DM19" s="1059"/>
      <c r="DN19" s="1059"/>
      <c r="DO19" s="1059"/>
      <c r="DP19" s="1060"/>
      <c r="DQ19" s="1058" t="s">
        <v>530</v>
      </c>
      <c r="DR19" s="1059"/>
      <c r="DS19" s="1059"/>
      <c r="DT19" s="1059"/>
      <c r="DU19" s="1060"/>
      <c r="DV19" s="1061"/>
      <c r="DW19" s="1062"/>
      <c r="DX19" s="1062"/>
      <c r="DY19" s="1062"/>
      <c r="DZ19" s="1063"/>
      <c r="EA19" s="234"/>
    </row>
    <row r="20" spans="1:131" s="235" customFormat="1" ht="26.25" customHeight="1" x14ac:dyDescent="0.15">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x14ac:dyDescent="0.2">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x14ac:dyDescent="0.15">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380</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x14ac:dyDescent="0.2">
      <c r="A23" s="244" t="s">
        <v>381</v>
      </c>
      <c r="B23" s="1013" t="s">
        <v>382</v>
      </c>
      <c r="C23" s="1014"/>
      <c r="D23" s="1014"/>
      <c r="E23" s="1014"/>
      <c r="F23" s="1014"/>
      <c r="G23" s="1014"/>
      <c r="H23" s="1014"/>
      <c r="I23" s="1014"/>
      <c r="J23" s="1014"/>
      <c r="K23" s="1014"/>
      <c r="L23" s="1014"/>
      <c r="M23" s="1014"/>
      <c r="N23" s="1014"/>
      <c r="O23" s="1014"/>
      <c r="P23" s="1015"/>
      <c r="Q23" s="1137">
        <v>126182</v>
      </c>
      <c r="R23" s="1138"/>
      <c r="S23" s="1138"/>
      <c r="T23" s="1138"/>
      <c r="U23" s="1138"/>
      <c r="V23" s="1138">
        <v>122007</v>
      </c>
      <c r="W23" s="1138"/>
      <c r="X23" s="1138"/>
      <c r="Y23" s="1138"/>
      <c r="Z23" s="1138"/>
      <c r="AA23" s="1138">
        <v>4175</v>
      </c>
      <c r="AB23" s="1138"/>
      <c r="AC23" s="1138"/>
      <c r="AD23" s="1138"/>
      <c r="AE23" s="1139"/>
      <c r="AF23" s="1140">
        <v>4048</v>
      </c>
      <c r="AG23" s="1138"/>
      <c r="AH23" s="1138"/>
      <c r="AI23" s="1138"/>
      <c r="AJ23" s="1141"/>
      <c r="AK23" s="1142"/>
      <c r="AL23" s="1143"/>
      <c r="AM23" s="1143"/>
      <c r="AN23" s="1143"/>
      <c r="AO23" s="1143"/>
      <c r="AP23" s="1138">
        <v>96404</v>
      </c>
      <c r="AQ23" s="1138"/>
      <c r="AR23" s="1138"/>
      <c r="AS23" s="1138"/>
      <c r="AT23" s="1138"/>
      <c r="AU23" s="1144"/>
      <c r="AV23" s="1144"/>
      <c r="AW23" s="1144"/>
      <c r="AX23" s="1144"/>
      <c r="AY23" s="1145"/>
      <c r="AZ23" s="1134" t="s">
        <v>226</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x14ac:dyDescent="0.15">
      <c r="A24" s="1133" t="s">
        <v>383</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x14ac:dyDescent="0.2">
      <c r="A25" s="1132" t="s">
        <v>384</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x14ac:dyDescent="0.15">
      <c r="A26" s="1064" t="s">
        <v>361</v>
      </c>
      <c r="B26" s="1065"/>
      <c r="C26" s="1065"/>
      <c r="D26" s="1065"/>
      <c r="E26" s="1065"/>
      <c r="F26" s="1065"/>
      <c r="G26" s="1065"/>
      <c r="H26" s="1065"/>
      <c r="I26" s="1065"/>
      <c r="J26" s="1065"/>
      <c r="K26" s="1065"/>
      <c r="L26" s="1065"/>
      <c r="M26" s="1065"/>
      <c r="N26" s="1065"/>
      <c r="O26" s="1065"/>
      <c r="P26" s="1066"/>
      <c r="Q26" s="1070" t="s">
        <v>385</v>
      </c>
      <c r="R26" s="1071"/>
      <c r="S26" s="1071"/>
      <c r="T26" s="1071"/>
      <c r="U26" s="1072"/>
      <c r="V26" s="1070" t="s">
        <v>386</v>
      </c>
      <c r="W26" s="1071"/>
      <c r="X26" s="1071"/>
      <c r="Y26" s="1071"/>
      <c r="Z26" s="1072"/>
      <c r="AA26" s="1070" t="s">
        <v>387</v>
      </c>
      <c r="AB26" s="1071"/>
      <c r="AC26" s="1071"/>
      <c r="AD26" s="1071"/>
      <c r="AE26" s="1071"/>
      <c r="AF26" s="1128" t="s">
        <v>388</v>
      </c>
      <c r="AG26" s="1077"/>
      <c r="AH26" s="1077"/>
      <c r="AI26" s="1077"/>
      <c r="AJ26" s="1129"/>
      <c r="AK26" s="1071" t="s">
        <v>389</v>
      </c>
      <c r="AL26" s="1071"/>
      <c r="AM26" s="1071"/>
      <c r="AN26" s="1071"/>
      <c r="AO26" s="1072"/>
      <c r="AP26" s="1070" t="s">
        <v>390</v>
      </c>
      <c r="AQ26" s="1071"/>
      <c r="AR26" s="1071"/>
      <c r="AS26" s="1071"/>
      <c r="AT26" s="1072"/>
      <c r="AU26" s="1070" t="s">
        <v>391</v>
      </c>
      <c r="AV26" s="1071"/>
      <c r="AW26" s="1071"/>
      <c r="AX26" s="1071"/>
      <c r="AY26" s="1072"/>
      <c r="AZ26" s="1070" t="s">
        <v>392</v>
      </c>
      <c r="BA26" s="1071"/>
      <c r="BB26" s="1071"/>
      <c r="BC26" s="1071"/>
      <c r="BD26" s="1072"/>
      <c r="BE26" s="1070" t="s">
        <v>368</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x14ac:dyDescent="0.2">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x14ac:dyDescent="0.15">
      <c r="A28" s="246">
        <v>1</v>
      </c>
      <c r="B28" s="1119" t="s">
        <v>393</v>
      </c>
      <c r="C28" s="1120"/>
      <c r="D28" s="1120"/>
      <c r="E28" s="1120"/>
      <c r="F28" s="1120"/>
      <c r="G28" s="1120"/>
      <c r="H28" s="1120"/>
      <c r="I28" s="1120"/>
      <c r="J28" s="1120"/>
      <c r="K28" s="1120"/>
      <c r="L28" s="1120"/>
      <c r="M28" s="1120"/>
      <c r="N28" s="1120"/>
      <c r="O28" s="1120"/>
      <c r="P28" s="1121"/>
      <c r="Q28" s="1122">
        <v>40681</v>
      </c>
      <c r="R28" s="1123"/>
      <c r="S28" s="1123"/>
      <c r="T28" s="1123"/>
      <c r="U28" s="1123"/>
      <c r="V28" s="1123">
        <v>37783</v>
      </c>
      <c r="W28" s="1123"/>
      <c r="X28" s="1123"/>
      <c r="Y28" s="1123"/>
      <c r="Z28" s="1123"/>
      <c r="AA28" s="1123">
        <v>2899</v>
      </c>
      <c r="AB28" s="1123"/>
      <c r="AC28" s="1123"/>
      <c r="AD28" s="1123"/>
      <c r="AE28" s="1124"/>
      <c r="AF28" s="1125">
        <v>2899</v>
      </c>
      <c r="AG28" s="1123"/>
      <c r="AH28" s="1123"/>
      <c r="AI28" s="1123"/>
      <c r="AJ28" s="1126"/>
      <c r="AK28" s="1127">
        <v>3312</v>
      </c>
      <c r="AL28" s="1115"/>
      <c r="AM28" s="1115"/>
      <c r="AN28" s="1115"/>
      <c r="AO28" s="1115"/>
      <c r="AP28" s="1115" t="s">
        <v>530</v>
      </c>
      <c r="AQ28" s="1115"/>
      <c r="AR28" s="1115"/>
      <c r="AS28" s="1115"/>
      <c r="AT28" s="1115"/>
      <c r="AU28" s="1115" t="s">
        <v>530</v>
      </c>
      <c r="AV28" s="1115"/>
      <c r="AW28" s="1115"/>
      <c r="AX28" s="1115"/>
      <c r="AY28" s="1115"/>
      <c r="AZ28" s="1116" t="s">
        <v>530</v>
      </c>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x14ac:dyDescent="0.15">
      <c r="A29" s="246">
        <v>2</v>
      </c>
      <c r="B29" s="1106" t="s">
        <v>394</v>
      </c>
      <c r="C29" s="1107"/>
      <c r="D29" s="1107"/>
      <c r="E29" s="1107"/>
      <c r="F29" s="1107"/>
      <c r="G29" s="1107"/>
      <c r="H29" s="1107"/>
      <c r="I29" s="1107"/>
      <c r="J29" s="1107"/>
      <c r="K29" s="1107"/>
      <c r="L29" s="1107"/>
      <c r="M29" s="1107"/>
      <c r="N29" s="1107"/>
      <c r="O29" s="1107"/>
      <c r="P29" s="1108"/>
      <c r="Q29" s="1112">
        <v>23148</v>
      </c>
      <c r="R29" s="1113"/>
      <c r="S29" s="1113"/>
      <c r="T29" s="1113"/>
      <c r="U29" s="1113"/>
      <c r="V29" s="1113">
        <v>22370</v>
      </c>
      <c r="W29" s="1113"/>
      <c r="X29" s="1113"/>
      <c r="Y29" s="1113"/>
      <c r="Z29" s="1113"/>
      <c r="AA29" s="1113">
        <v>778</v>
      </c>
      <c r="AB29" s="1113"/>
      <c r="AC29" s="1113"/>
      <c r="AD29" s="1113"/>
      <c r="AE29" s="1114"/>
      <c r="AF29" s="1088">
        <v>778</v>
      </c>
      <c r="AG29" s="1089"/>
      <c r="AH29" s="1089"/>
      <c r="AI29" s="1089"/>
      <c r="AJ29" s="1090"/>
      <c r="AK29" s="1049">
        <v>3355</v>
      </c>
      <c r="AL29" s="1040"/>
      <c r="AM29" s="1040"/>
      <c r="AN29" s="1040"/>
      <c r="AO29" s="1040"/>
      <c r="AP29" s="1040" t="s">
        <v>530</v>
      </c>
      <c r="AQ29" s="1040"/>
      <c r="AR29" s="1040"/>
      <c r="AS29" s="1040"/>
      <c r="AT29" s="1040"/>
      <c r="AU29" s="1040" t="s">
        <v>530</v>
      </c>
      <c r="AV29" s="1040"/>
      <c r="AW29" s="1040"/>
      <c r="AX29" s="1040"/>
      <c r="AY29" s="1040"/>
      <c r="AZ29" s="1111" t="s">
        <v>530</v>
      </c>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x14ac:dyDescent="0.15">
      <c r="A30" s="246">
        <v>3</v>
      </c>
      <c r="B30" s="1106" t="s">
        <v>395</v>
      </c>
      <c r="C30" s="1107"/>
      <c r="D30" s="1107"/>
      <c r="E30" s="1107"/>
      <c r="F30" s="1107"/>
      <c r="G30" s="1107"/>
      <c r="H30" s="1107"/>
      <c r="I30" s="1107"/>
      <c r="J30" s="1107"/>
      <c r="K30" s="1107"/>
      <c r="L30" s="1107"/>
      <c r="M30" s="1107"/>
      <c r="N30" s="1107"/>
      <c r="O30" s="1107"/>
      <c r="P30" s="1108"/>
      <c r="Q30" s="1112">
        <v>7763</v>
      </c>
      <c r="R30" s="1113"/>
      <c r="S30" s="1113"/>
      <c r="T30" s="1113"/>
      <c r="U30" s="1113"/>
      <c r="V30" s="1113">
        <v>7758</v>
      </c>
      <c r="W30" s="1113"/>
      <c r="X30" s="1113"/>
      <c r="Y30" s="1113"/>
      <c r="Z30" s="1113"/>
      <c r="AA30" s="1113">
        <v>5</v>
      </c>
      <c r="AB30" s="1113"/>
      <c r="AC30" s="1113"/>
      <c r="AD30" s="1113"/>
      <c r="AE30" s="1114"/>
      <c r="AF30" s="1088">
        <v>5</v>
      </c>
      <c r="AG30" s="1089"/>
      <c r="AH30" s="1089"/>
      <c r="AI30" s="1089"/>
      <c r="AJ30" s="1090"/>
      <c r="AK30" s="1049">
        <v>4041</v>
      </c>
      <c r="AL30" s="1040"/>
      <c r="AM30" s="1040"/>
      <c r="AN30" s="1040"/>
      <c r="AO30" s="1040"/>
      <c r="AP30" s="1040" t="s">
        <v>530</v>
      </c>
      <c r="AQ30" s="1040"/>
      <c r="AR30" s="1040"/>
      <c r="AS30" s="1040"/>
      <c r="AT30" s="1040"/>
      <c r="AU30" s="1040" t="s">
        <v>530</v>
      </c>
      <c r="AV30" s="1040"/>
      <c r="AW30" s="1040"/>
      <c r="AX30" s="1040"/>
      <c r="AY30" s="1040"/>
      <c r="AZ30" s="1111" t="s">
        <v>530</v>
      </c>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x14ac:dyDescent="0.15">
      <c r="A31" s="246">
        <v>4</v>
      </c>
      <c r="B31" s="1106" t="s">
        <v>396</v>
      </c>
      <c r="C31" s="1107"/>
      <c r="D31" s="1107"/>
      <c r="E31" s="1107"/>
      <c r="F31" s="1107"/>
      <c r="G31" s="1107"/>
      <c r="H31" s="1107"/>
      <c r="I31" s="1107"/>
      <c r="J31" s="1107"/>
      <c r="K31" s="1107"/>
      <c r="L31" s="1107"/>
      <c r="M31" s="1107"/>
      <c r="N31" s="1107"/>
      <c r="O31" s="1107"/>
      <c r="P31" s="1108"/>
      <c r="Q31" s="1112">
        <v>222</v>
      </c>
      <c r="R31" s="1113"/>
      <c r="S31" s="1113"/>
      <c r="T31" s="1113"/>
      <c r="U31" s="1113"/>
      <c r="V31" s="1113">
        <v>197</v>
      </c>
      <c r="W31" s="1113"/>
      <c r="X31" s="1113"/>
      <c r="Y31" s="1113"/>
      <c r="Z31" s="1113"/>
      <c r="AA31" s="1113">
        <v>25</v>
      </c>
      <c r="AB31" s="1113"/>
      <c r="AC31" s="1113"/>
      <c r="AD31" s="1113"/>
      <c r="AE31" s="1114"/>
      <c r="AF31" s="1088">
        <v>25</v>
      </c>
      <c r="AG31" s="1089"/>
      <c r="AH31" s="1089"/>
      <c r="AI31" s="1089"/>
      <c r="AJ31" s="1090"/>
      <c r="AK31" s="1049" t="s">
        <v>530</v>
      </c>
      <c r="AL31" s="1040"/>
      <c r="AM31" s="1040"/>
      <c r="AN31" s="1040"/>
      <c r="AO31" s="1040"/>
      <c r="AP31" s="1040">
        <v>53</v>
      </c>
      <c r="AQ31" s="1040"/>
      <c r="AR31" s="1040"/>
      <c r="AS31" s="1040"/>
      <c r="AT31" s="1040"/>
      <c r="AU31" s="1040" t="s">
        <v>530</v>
      </c>
      <c r="AV31" s="1040"/>
      <c r="AW31" s="1040"/>
      <c r="AX31" s="1040"/>
      <c r="AY31" s="1040"/>
      <c r="AZ31" s="1111" t="s">
        <v>530</v>
      </c>
      <c r="BA31" s="1111"/>
      <c r="BB31" s="1111"/>
      <c r="BC31" s="1111"/>
      <c r="BD31" s="1111"/>
      <c r="BE31" s="1101"/>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x14ac:dyDescent="0.15">
      <c r="A32" s="246">
        <v>5</v>
      </c>
      <c r="B32" s="1106" t="s">
        <v>397</v>
      </c>
      <c r="C32" s="1107"/>
      <c r="D32" s="1107"/>
      <c r="E32" s="1107"/>
      <c r="F32" s="1107"/>
      <c r="G32" s="1107"/>
      <c r="H32" s="1107"/>
      <c r="I32" s="1107"/>
      <c r="J32" s="1107"/>
      <c r="K32" s="1107"/>
      <c r="L32" s="1107"/>
      <c r="M32" s="1107"/>
      <c r="N32" s="1107"/>
      <c r="O32" s="1107"/>
      <c r="P32" s="1108"/>
      <c r="Q32" s="1112">
        <v>14934</v>
      </c>
      <c r="R32" s="1113"/>
      <c r="S32" s="1113"/>
      <c r="T32" s="1113"/>
      <c r="U32" s="1113"/>
      <c r="V32" s="1113">
        <v>13478</v>
      </c>
      <c r="W32" s="1113"/>
      <c r="X32" s="1113"/>
      <c r="Y32" s="1113"/>
      <c r="Z32" s="1113"/>
      <c r="AA32" s="1113">
        <v>1456</v>
      </c>
      <c r="AB32" s="1113"/>
      <c r="AC32" s="1113"/>
      <c r="AD32" s="1113"/>
      <c r="AE32" s="1114"/>
      <c r="AF32" s="1088">
        <v>1219</v>
      </c>
      <c r="AG32" s="1089"/>
      <c r="AH32" s="1089"/>
      <c r="AI32" s="1089"/>
      <c r="AJ32" s="1090"/>
      <c r="AK32" s="1049">
        <v>590</v>
      </c>
      <c r="AL32" s="1040"/>
      <c r="AM32" s="1040"/>
      <c r="AN32" s="1040"/>
      <c r="AO32" s="1040"/>
      <c r="AP32" s="1040" t="s">
        <v>530</v>
      </c>
      <c r="AQ32" s="1040"/>
      <c r="AR32" s="1040"/>
      <c r="AS32" s="1040"/>
      <c r="AT32" s="1040"/>
      <c r="AU32" s="1040" t="s">
        <v>530</v>
      </c>
      <c r="AV32" s="1040"/>
      <c r="AW32" s="1040"/>
      <c r="AX32" s="1040"/>
      <c r="AY32" s="1040"/>
      <c r="AZ32" s="1111" t="s">
        <v>530</v>
      </c>
      <c r="BA32" s="1111"/>
      <c r="BB32" s="1111"/>
      <c r="BC32" s="1111"/>
      <c r="BD32" s="1111"/>
      <c r="BE32" s="1101"/>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x14ac:dyDescent="0.15">
      <c r="A33" s="246">
        <v>6</v>
      </c>
      <c r="B33" s="1106" t="s">
        <v>398</v>
      </c>
      <c r="C33" s="1107"/>
      <c r="D33" s="1107"/>
      <c r="E33" s="1107"/>
      <c r="F33" s="1107"/>
      <c r="G33" s="1107"/>
      <c r="H33" s="1107"/>
      <c r="I33" s="1107"/>
      <c r="J33" s="1107"/>
      <c r="K33" s="1107"/>
      <c r="L33" s="1107"/>
      <c r="M33" s="1107"/>
      <c r="N33" s="1107"/>
      <c r="O33" s="1107"/>
      <c r="P33" s="1108"/>
      <c r="Q33" s="1112">
        <v>6139</v>
      </c>
      <c r="R33" s="1113"/>
      <c r="S33" s="1113"/>
      <c r="T33" s="1113"/>
      <c r="U33" s="1113"/>
      <c r="V33" s="1113">
        <v>5512</v>
      </c>
      <c r="W33" s="1113"/>
      <c r="X33" s="1113"/>
      <c r="Y33" s="1113"/>
      <c r="Z33" s="1113"/>
      <c r="AA33" s="1113">
        <v>627</v>
      </c>
      <c r="AB33" s="1113"/>
      <c r="AC33" s="1113"/>
      <c r="AD33" s="1113"/>
      <c r="AE33" s="1114"/>
      <c r="AF33" s="1088">
        <v>3495</v>
      </c>
      <c r="AG33" s="1089"/>
      <c r="AH33" s="1089"/>
      <c r="AI33" s="1089"/>
      <c r="AJ33" s="1090"/>
      <c r="AK33" s="1049">
        <v>25</v>
      </c>
      <c r="AL33" s="1040"/>
      <c r="AM33" s="1040"/>
      <c r="AN33" s="1040"/>
      <c r="AO33" s="1040"/>
      <c r="AP33" s="1040">
        <v>5241</v>
      </c>
      <c r="AQ33" s="1040"/>
      <c r="AR33" s="1040"/>
      <c r="AS33" s="1040"/>
      <c r="AT33" s="1040"/>
      <c r="AU33" s="1040">
        <v>5</v>
      </c>
      <c r="AV33" s="1040"/>
      <c r="AW33" s="1040"/>
      <c r="AX33" s="1040"/>
      <c r="AY33" s="1040"/>
      <c r="AZ33" s="1111" t="s">
        <v>530</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x14ac:dyDescent="0.15">
      <c r="A34" s="246">
        <v>7</v>
      </c>
      <c r="B34" s="1106" t="s">
        <v>400</v>
      </c>
      <c r="C34" s="1107"/>
      <c r="D34" s="1107"/>
      <c r="E34" s="1107"/>
      <c r="F34" s="1107"/>
      <c r="G34" s="1107"/>
      <c r="H34" s="1107"/>
      <c r="I34" s="1107"/>
      <c r="J34" s="1107"/>
      <c r="K34" s="1107"/>
      <c r="L34" s="1107"/>
      <c r="M34" s="1107"/>
      <c r="N34" s="1107"/>
      <c r="O34" s="1107"/>
      <c r="P34" s="1108"/>
      <c r="Q34" s="1112">
        <v>7291</v>
      </c>
      <c r="R34" s="1113"/>
      <c r="S34" s="1113"/>
      <c r="T34" s="1113"/>
      <c r="U34" s="1113"/>
      <c r="V34" s="1113">
        <v>7221</v>
      </c>
      <c r="W34" s="1113"/>
      <c r="X34" s="1113"/>
      <c r="Y34" s="1113"/>
      <c r="Z34" s="1113"/>
      <c r="AA34" s="1113">
        <v>69</v>
      </c>
      <c r="AB34" s="1113"/>
      <c r="AC34" s="1113"/>
      <c r="AD34" s="1113"/>
      <c r="AE34" s="1114"/>
      <c r="AF34" s="1088">
        <v>1830</v>
      </c>
      <c r="AG34" s="1089"/>
      <c r="AH34" s="1089"/>
      <c r="AI34" s="1089"/>
      <c r="AJ34" s="1090"/>
      <c r="AK34" s="1049">
        <v>2526</v>
      </c>
      <c r="AL34" s="1040"/>
      <c r="AM34" s="1040"/>
      <c r="AN34" s="1040"/>
      <c r="AO34" s="1040"/>
      <c r="AP34" s="1040">
        <v>33092</v>
      </c>
      <c r="AQ34" s="1040"/>
      <c r="AR34" s="1040"/>
      <c r="AS34" s="1040"/>
      <c r="AT34" s="1040"/>
      <c r="AU34" s="1040">
        <v>16745</v>
      </c>
      <c r="AV34" s="1040"/>
      <c r="AW34" s="1040"/>
      <c r="AX34" s="1040"/>
      <c r="AY34" s="1040"/>
      <c r="AZ34" s="1111" t="s">
        <v>530</v>
      </c>
      <c r="BA34" s="1111"/>
      <c r="BB34" s="1111"/>
      <c r="BC34" s="1111"/>
      <c r="BD34" s="1111"/>
      <c r="BE34" s="1101" t="s">
        <v>401</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x14ac:dyDescent="0.15">
      <c r="A35" s="246">
        <v>8</v>
      </c>
      <c r="B35" s="1106" t="s">
        <v>402</v>
      </c>
      <c r="C35" s="1107"/>
      <c r="D35" s="1107"/>
      <c r="E35" s="1107"/>
      <c r="F35" s="1107"/>
      <c r="G35" s="1107"/>
      <c r="H35" s="1107"/>
      <c r="I35" s="1107"/>
      <c r="J35" s="1107"/>
      <c r="K35" s="1107"/>
      <c r="L35" s="1107"/>
      <c r="M35" s="1107"/>
      <c r="N35" s="1107"/>
      <c r="O35" s="1107"/>
      <c r="P35" s="1108"/>
      <c r="Q35" s="1112">
        <v>28459</v>
      </c>
      <c r="R35" s="1113"/>
      <c r="S35" s="1113"/>
      <c r="T35" s="1113"/>
      <c r="U35" s="1113"/>
      <c r="V35" s="1113">
        <v>28216</v>
      </c>
      <c r="W35" s="1113"/>
      <c r="X35" s="1113"/>
      <c r="Y35" s="1113"/>
      <c r="Z35" s="1113"/>
      <c r="AA35" s="1113">
        <v>242</v>
      </c>
      <c r="AB35" s="1113"/>
      <c r="AC35" s="1113"/>
      <c r="AD35" s="1113"/>
      <c r="AE35" s="1114"/>
      <c r="AF35" s="1088">
        <v>7492</v>
      </c>
      <c r="AG35" s="1089"/>
      <c r="AH35" s="1089"/>
      <c r="AI35" s="1089"/>
      <c r="AJ35" s="1090"/>
      <c r="AK35" s="1049">
        <v>2524</v>
      </c>
      <c r="AL35" s="1040"/>
      <c r="AM35" s="1040"/>
      <c r="AN35" s="1040"/>
      <c r="AO35" s="1040"/>
      <c r="AP35" s="1040">
        <v>19326</v>
      </c>
      <c r="AQ35" s="1040"/>
      <c r="AR35" s="1040"/>
      <c r="AS35" s="1040"/>
      <c r="AT35" s="1040"/>
      <c r="AU35" s="1040">
        <v>12755</v>
      </c>
      <c r="AV35" s="1040"/>
      <c r="AW35" s="1040"/>
      <c r="AX35" s="1040"/>
      <c r="AY35" s="1040"/>
      <c r="AZ35" s="1111" t="s">
        <v>530</v>
      </c>
      <c r="BA35" s="1111"/>
      <c r="BB35" s="1111"/>
      <c r="BC35" s="1111"/>
      <c r="BD35" s="1111"/>
      <c r="BE35" s="1101" t="s">
        <v>399</v>
      </c>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x14ac:dyDescent="0.15">
      <c r="A36" s="246">
        <v>9</v>
      </c>
      <c r="B36" s="1106" t="s">
        <v>403</v>
      </c>
      <c r="C36" s="1107"/>
      <c r="D36" s="1107"/>
      <c r="E36" s="1107"/>
      <c r="F36" s="1107"/>
      <c r="G36" s="1107"/>
      <c r="H36" s="1107"/>
      <c r="I36" s="1107"/>
      <c r="J36" s="1107"/>
      <c r="K36" s="1107"/>
      <c r="L36" s="1107"/>
      <c r="M36" s="1107"/>
      <c r="N36" s="1107"/>
      <c r="O36" s="1107"/>
      <c r="P36" s="1108"/>
      <c r="Q36" s="1112">
        <v>2013</v>
      </c>
      <c r="R36" s="1113"/>
      <c r="S36" s="1113"/>
      <c r="T36" s="1113"/>
      <c r="U36" s="1113"/>
      <c r="V36" s="1113">
        <v>2012</v>
      </c>
      <c r="W36" s="1113"/>
      <c r="X36" s="1113"/>
      <c r="Y36" s="1113"/>
      <c r="Z36" s="1113"/>
      <c r="AA36" s="1113">
        <v>1</v>
      </c>
      <c r="AB36" s="1113"/>
      <c r="AC36" s="1113"/>
      <c r="AD36" s="1113"/>
      <c r="AE36" s="1114"/>
      <c r="AF36" s="1088">
        <v>1</v>
      </c>
      <c r="AG36" s="1089"/>
      <c r="AH36" s="1089"/>
      <c r="AI36" s="1089"/>
      <c r="AJ36" s="1090"/>
      <c r="AK36" s="1049">
        <v>888</v>
      </c>
      <c r="AL36" s="1040"/>
      <c r="AM36" s="1040"/>
      <c r="AN36" s="1040"/>
      <c r="AO36" s="1040"/>
      <c r="AP36" s="1040">
        <v>1799</v>
      </c>
      <c r="AQ36" s="1040"/>
      <c r="AR36" s="1040"/>
      <c r="AS36" s="1040"/>
      <c r="AT36" s="1040"/>
      <c r="AU36" s="1040">
        <v>1205</v>
      </c>
      <c r="AV36" s="1040"/>
      <c r="AW36" s="1040"/>
      <c r="AX36" s="1040"/>
      <c r="AY36" s="1040"/>
      <c r="AZ36" s="1111" t="s">
        <v>530</v>
      </c>
      <c r="BA36" s="1111"/>
      <c r="BB36" s="1111"/>
      <c r="BC36" s="1111"/>
      <c r="BD36" s="1111"/>
      <c r="BE36" s="1101" t="s">
        <v>404</v>
      </c>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x14ac:dyDescent="0.15">
      <c r="A37" s="246">
        <v>10</v>
      </c>
      <c r="B37" s="1106" t="s">
        <v>405</v>
      </c>
      <c r="C37" s="1107"/>
      <c r="D37" s="1107"/>
      <c r="E37" s="1107"/>
      <c r="F37" s="1107"/>
      <c r="G37" s="1107"/>
      <c r="H37" s="1107"/>
      <c r="I37" s="1107"/>
      <c r="J37" s="1107"/>
      <c r="K37" s="1107"/>
      <c r="L37" s="1107"/>
      <c r="M37" s="1107"/>
      <c r="N37" s="1107"/>
      <c r="O37" s="1107"/>
      <c r="P37" s="1108"/>
      <c r="Q37" s="1112">
        <v>1019</v>
      </c>
      <c r="R37" s="1113"/>
      <c r="S37" s="1113"/>
      <c r="T37" s="1113"/>
      <c r="U37" s="1113"/>
      <c r="V37" s="1113">
        <v>1019</v>
      </c>
      <c r="W37" s="1113"/>
      <c r="X37" s="1113"/>
      <c r="Y37" s="1113"/>
      <c r="Z37" s="1113"/>
      <c r="AA37" s="1113" t="s">
        <v>530</v>
      </c>
      <c r="AB37" s="1113"/>
      <c r="AC37" s="1113"/>
      <c r="AD37" s="1113"/>
      <c r="AE37" s="1114"/>
      <c r="AF37" s="1088" t="s">
        <v>530</v>
      </c>
      <c r="AG37" s="1089"/>
      <c r="AH37" s="1089"/>
      <c r="AI37" s="1089"/>
      <c r="AJ37" s="1090"/>
      <c r="AK37" s="1049">
        <v>534</v>
      </c>
      <c r="AL37" s="1040"/>
      <c r="AM37" s="1040"/>
      <c r="AN37" s="1040"/>
      <c r="AO37" s="1040"/>
      <c r="AP37" s="1040">
        <v>4332</v>
      </c>
      <c r="AQ37" s="1040"/>
      <c r="AR37" s="1040"/>
      <c r="AS37" s="1040"/>
      <c r="AT37" s="1040"/>
      <c r="AU37" s="1040">
        <v>4120</v>
      </c>
      <c r="AV37" s="1040"/>
      <c r="AW37" s="1040"/>
      <c r="AX37" s="1040"/>
      <c r="AY37" s="1040"/>
      <c r="AZ37" s="1111" t="s">
        <v>530</v>
      </c>
      <c r="BA37" s="1111"/>
      <c r="BB37" s="1111"/>
      <c r="BC37" s="1111"/>
      <c r="BD37" s="1111"/>
      <c r="BE37" s="1101" t="s">
        <v>407</v>
      </c>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x14ac:dyDescent="0.15">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x14ac:dyDescent="0.15">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x14ac:dyDescent="0.15">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x14ac:dyDescent="0.15">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x14ac:dyDescent="0.15">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x14ac:dyDescent="0.15">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x14ac:dyDescent="0.15">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x14ac:dyDescent="0.15">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x14ac:dyDescent="0.15">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x14ac:dyDescent="0.15">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x14ac:dyDescent="0.15">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x14ac:dyDescent="0.15">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x14ac:dyDescent="0.15">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x14ac:dyDescent="0.15">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x14ac:dyDescent="0.15">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x14ac:dyDescent="0.15">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x14ac:dyDescent="0.15">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x14ac:dyDescent="0.15">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x14ac:dyDescent="0.15">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x14ac:dyDescent="0.15">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x14ac:dyDescent="0.15">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x14ac:dyDescent="0.15">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x14ac:dyDescent="0.15">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x14ac:dyDescent="0.2">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x14ac:dyDescent="0.15">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408</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x14ac:dyDescent="0.2">
      <c r="A63" s="244" t="s">
        <v>381</v>
      </c>
      <c r="B63" s="1013" t="s">
        <v>409</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17746</v>
      </c>
      <c r="AG63" s="1028"/>
      <c r="AH63" s="1028"/>
      <c r="AI63" s="1028"/>
      <c r="AJ63" s="1099"/>
      <c r="AK63" s="1100"/>
      <c r="AL63" s="1032"/>
      <c r="AM63" s="1032"/>
      <c r="AN63" s="1032"/>
      <c r="AO63" s="1032"/>
      <c r="AP63" s="1028">
        <v>63843</v>
      </c>
      <c r="AQ63" s="1028"/>
      <c r="AR63" s="1028"/>
      <c r="AS63" s="1028"/>
      <c r="AT63" s="1028"/>
      <c r="AU63" s="1028">
        <v>34830</v>
      </c>
      <c r="AV63" s="1028"/>
      <c r="AW63" s="1028"/>
      <c r="AX63" s="1028"/>
      <c r="AY63" s="1028"/>
      <c r="AZ63" s="1094"/>
      <c r="BA63" s="1094"/>
      <c r="BB63" s="1094"/>
      <c r="BC63" s="1094"/>
      <c r="BD63" s="1094"/>
      <c r="BE63" s="1029"/>
      <c r="BF63" s="1029"/>
      <c r="BG63" s="1029"/>
      <c r="BH63" s="1029"/>
      <c r="BI63" s="1030"/>
      <c r="BJ63" s="1095" t="s">
        <v>226</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x14ac:dyDescent="0.2">
      <c r="A65" s="232" t="s">
        <v>410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x14ac:dyDescent="0.15">
      <c r="A66" s="1064" t="s">
        <v>411</v>
      </c>
      <c r="B66" s="1065"/>
      <c r="C66" s="1065"/>
      <c r="D66" s="1065"/>
      <c r="E66" s="1065"/>
      <c r="F66" s="1065"/>
      <c r="G66" s="1065"/>
      <c r="H66" s="1065"/>
      <c r="I66" s="1065"/>
      <c r="J66" s="1065"/>
      <c r="K66" s="1065"/>
      <c r="L66" s="1065"/>
      <c r="M66" s="1065"/>
      <c r="N66" s="1065"/>
      <c r="O66" s="1065"/>
      <c r="P66" s="1066"/>
      <c r="Q66" s="1070" t="s">
        <v>412</v>
      </c>
      <c r="R66" s="1071"/>
      <c r="S66" s="1071"/>
      <c r="T66" s="1071"/>
      <c r="U66" s="1072"/>
      <c r="V66" s="1070" t="s">
        <v>413</v>
      </c>
      <c r="W66" s="1071"/>
      <c r="X66" s="1071"/>
      <c r="Y66" s="1071"/>
      <c r="Z66" s="1072"/>
      <c r="AA66" s="1070" t="s">
        <v>387</v>
      </c>
      <c r="AB66" s="1071"/>
      <c r="AC66" s="1071"/>
      <c r="AD66" s="1071"/>
      <c r="AE66" s="1072"/>
      <c r="AF66" s="1076" t="s">
        <v>414</v>
      </c>
      <c r="AG66" s="1077"/>
      <c r="AH66" s="1077"/>
      <c r="AI66" s="1077"/>
      <c r="AJ66" s="1078"/>
      <c r="AK66" s="1070" t="s">
        <v>415</v>
      </c>
      <c r="AL66" s="1065"/>
      <c r="AM66" s="1065"/>
      <c r="AN66" s="1065"/>
      <c r="AO66" s="1066"/>
      <c r="AP66" s="1070" t="s">
        <v>416</v>
      </c>
      <c r="AQ66" s="1071"/>
      <c r="AR66" s="1071"/>
      <c r="AS66" s="1071"/>
      <c r="AT66" s="1072"/>
      <c r="AU66" s="1070" t="s">
        <v>417</v>
      </c>
      <c r="AV66" s="1071"/>
      <c r="AW66" s="1071"/>
      <c r="AX66" s="1071"/>
      <c r="AY66" s="1072"/>
      <c r="AZ66" s="1070" t="s">
        <v>368</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4" t="s">
        <v>581</v>
      </c>
      <c r="C68" s="1055"/>
      <c r="D68" s="1055"/>
      <c r="E68" s="1055"/>
      <c r="F68" s="1055"/>
      <c r="G68" s="1055"/>
      <c r="H68" s="1055"/>
      <c r="I68" s="1055"/>
      <c r="J68" s="1055"/>
      <c r="K68" s="1055"/>
      <c r="L68" s="1055"/>
      <c r="M68" s="1055"/>
      <c r="N68" s="1055"/>
      <c r="O68" s="1055"/>
      <c r="P68" s="1056"/>
      <c r="Q68" s="1057">
        <v>1003</v>
      </c>
      <c r="R68" s="1051"/>
      <c r="S68" s="1051"/>
      <c r="T68" s="1051"/>
      <c r="U68" s="1051"/>
      <c r="V68" s="1051">
        <v>995</v>
      </c>
      <c r="W68" s="1051"/>
      <c r="X68" s="1051"/>
      <c r="Y68" s="1051"/>
      <c r="Z68" s="1051"/>
      <c r="AA68" s="1051">
        <v>8</v>
      </c>
      <c r="AB68" s="1051"/>
      <c r="AC68" s="1051"/>
      <c r="AD68" s="1051"/>
      <c r="AE68" s="1051"/>
      <c r="AF68" s="1051">
        <v>8</v>
      </c>
      <c r="AG68" s="1051"/>
      <c r="AH68" s="1051"/>
      <c r="AI68" s="1051"/>
      <c r="AJ68" s="1051"/>
      <c r="AK68" s="1051" t="s">
        <v>530</v>
      </c>
      <c r="AL68" s="1051"/>
      <c r="AM68" s="1051"/>
      <c r="AN68" s="1051"/>
      <c r="AO68" s="1051"/>
      <c r="AP68" s="1051" t="s">
        <v>530</v>
      </c>
      <c r="AQ68" s="1051"/>
      <c r="AR68" s="1051"/>
      <c r="AS68" s="1051"/>
      <c r="AT68" s="1051"/>
      <c r="AU68" s="1051" t="s">
        <v>530</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582</v>
      </c>
      <c r="C69" s="1044"/>
      <c r="D69" s="1044"/>
      <c r="E69" s="1044"/>
      <c r="F69" s="1044"/>
      <c r="G69" s="1044"/>
      <c r="H69" s="1044"/>
      <c r="I69" s="1044"/>
      <c r="J69" s="1044"/>
      <c r="K69" s="1044"/>
      <c r="L69" s="1044"/>
      <c r="M69" s="1044"/>
      <c r="N69" s="1044"/>
      <c r="O69" s="1044"/>
      <c r="P69" s="1045"/>
      <c r="Q69" s="1046">
        <v>1636</v>
      </c>
      <c r="R69" s="1040"/>
      <c r="S69" s="1040"/>
      <c r="T69" s="1040"/>
      <c r="U69" s="1040"/>
      <c r="V69" s="1040">
        <v>1535</v>
      </c>
      <c r="W69" s="1040"/>
      <c r="X69" s="1040"/>
      <c r="Y69" s="1040"/>
      <c r="Z69" s="1040"/>
      <c r="AA69" s="1040">
        <v>100</v>
      </c>
      <c r="AB69" s="1040"/>
      <c r="AC69" s="1040"/>
      <c r="AD69" s="1040"/>
      <c r="AE69" s="1040"/>
      <c r="AF69" s="1040">
        <v>100</v>
      </c>
      <c r="AG69" s="1040"/>
      <c r="AH69" s="1040"/>
      <c r="AI69" s="1040"/>
      <c r="AJ69" s="1040"/>
      <c r="AK69" s="1040" t="s">
        <v>530</v>
      </c>
      <c r="AL69" s="1040"/>
      <c r="AM69" s="1040"/>
      <c r="AN69" s="1040"/>
      <c r="AO69" s="1040"/>
      <c r="AP69" s="1040" t="s">
        <v>530</v>
      </c>
      <c r="AQ69" s="1040"/>
      <c r="AR69" s="1040"/>
      <c r="AS69" s="1040"/>
      <c r="AT69" s="1040"/>
      <c r="AU69" s="1040" t="s">
        <v>530</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583</v>
      </c>
      <c r="C70" s="1044"/>
      <c r="D70" s="1044"/>
      <c r="E70" s="1044"/>
      <c r="F70" s="1044"/>
      <c r="G70" s="1044"/>
      <c r="H70" s="1044"/>
      <c r="I70" s="1044"/>
      <c r="J70" s="1044"/>
      <c r="K70" s="1044"/>
      <c r="L70" s="1044"/>
      <c r="M70" s="1044"/>
      <c r="N70" s="1044"/>
      <c r="O70" s="1044"/>
      <c r="P70" s="1045"/>
      <c r="Q70" s="1046">
        <v>830487</v>
      </c>
      <c r="R70" s="1040"/>
      <c r="S70" s="1040"/>
      <c r="T70" s="1040"/>
      <c r="U70" s="1040"/>
      <c r="V70" s="1040">
        <v>800586</v>
      </c>
      <c r="W70" s="1040"/>
      <c r="X70" s="1040"/>
      <c r="Y70" s="1040"/>
      <c r="Z70" s="1040"/>
      <c r="AA70" s="1040">
        <v>29902</v>
      </c>
      <c r="AB70" s="1040"/>
      <c r="AC70" s="1040"/>
      <c r="AD70" s="1040"/>
      <c r="AE70" s="1040"/>
      <c r="AF70" s="1040">
        <v>29900</v>
      </c>
      <c r="AG70" s="1040"/>
      <c r="AH70" s="1040"/>
      <c r="AI70" s="1040"/>
      <c r="AJ70" s="1040"/>
      <c r="AK70" s="1040">
        <v>5</v>
      </c>
      <c r="AL70" s="1040"/>
      <c r="AM70" s="1040"/>
      <c r="AN70" s="1040"/>
      <c r="AO70" s="1040"/>
      <c r="AP70" s="1040" t="s">
        <v>530</v>
      </c>
      <c r="AQ70" s="1040"/>
      <c r="AR70" s="1040"/>
      <c r="AS70" s="1040"/>
      <c r="AT70" s="1040"/>
      <c r="AU70" s="1040" t="s">
        <v>530</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c r="C71" s="1044"/>
      <c r="D71" s="1044"/>
      <c r="E71" s="1044"/>
      <c r="F71" s="1044"/>
      <c r="G71" s="1044"/>
      <c r="H71" s="1044"/>
      <c r="I71" s="1044"/>
      <c r="J71" s="1044"/>
      <c r="K71" s="1044"/>
      <c r="L71" s="1044"/>
      <c r="M71" s="1044"/>
      <c r="N71" s="1044"/>
      <c r="O71" s="1044"/>
      <c r="P71" s="1045"/>
      <c r="Q71" s="1046"/>
      <c r="R71" s="1040"/>
      <c r="S71" s="1040"/>
      <c r="T71" s="1040"/>
      <c r="U71" s="1040"/>
      <c r="V71" s="1040"/>
      <c r="W71" s="1040"/>
      <c r="X71" s="1040"/>
      <c r="Y71" s="1040"/>
      <c r="Z71" s="1040"/>
      <c r="AA71" s="1040"/>
      <c r="AB71" s="1040"/>
      <c r="AC71" s="1040"/>
      <c r="AD71" s="1040"/>
      <c r="AE71" s="1040"/>
      <c r="AF71" s="1040"/>
      <c r="AG71" s="1040"/>
      <c r="AH71" s="1040"/>
      <c r="AI71" s="1040"/>
      <c r="AJ71" s="1040"/>
      <c r="AK71" s="1040"/>
      <c r="AL71" s="1040"/>
      <c r="AM71" s="1040"/>
      <c r="AN71" s="1040"/>
      <c r="AO71" s="1040"/>
      <c r="AP71" s="1040"/>
      <c r="AQ71" s="1040"/>
      <c r="AR71" s="1040"/>
      <c r="AS71" s="1040"/>
      <c r="AT71" s="1040"/>
      <c r="AU71" s="1040"/>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c r="C72" s="1044"/>
      <c r="D72" s="1044"/>
      <c r="E72" s="1044"/>
      <c r="F72" s="1044"/>
      <c r="G72" s="1044"/>
      <c r="H72" s="1044"/>
      <c r="I72" s="1044"/>
      <c r="J72" s="1044"/>
      <c r="K72" s="1044"/>
      <c r="L72" s="1044"/>
      <c r="M72" s="1044"/>
      <c r="N72" s="1044"/>
      <c r="O72" s="1044"/>
      <c r="P72" s="1045"/>
      <c r="Q72" s="1046"/>
      <c r="R72" s="1040"/>
      <c r="S72" s="1040"/>
      <c r="T72" s="1040"/>
      <c r="U72" s="1040"/>
      <c r="V72" s="1040"/>
      <c r="W72" s="1040"/>
      <c r="X72" s="1040"/>
      <c r="Y72" s="1040"/>
      <c r="Z72" s="1040"/>
      <c r="AA72" s="1040"/>
      <c r="AB72" s="1040"/>
      <c r="AC72" s="1040"/>
      <c r="AD72" s="1040"/>
      <c r="AE72" s="1040"/>
      <c r="AF72" s="1040"/>
      <c r="AG72" s="1040"/>
      <c r="AH72" s="1040"/>
      <c r="AI72" s="1040"/>
      <c r="AJ72" s="1040"/>
      <c r="AK72" s="1040"/>
      <c r="AL72" s="1040"/>
      <c r="AM72" s="1040"/>
      <c r="AN72" s="1040"/>
      <c r="AO72" s="1040"/>
      <c r="AP72" s="1040"/>
      <c r="AQ72" s="1040"/>
      <c r="AR72" s="1040"/>
      <c r="AS72" s="1040"/>
      <c r="AT72" s="1040"/>
      <c r="AU72" s="1040"/>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c r="C73" s="1044"/>
      <c r="D73" s="1044"/>
      <c r="E73" s="1044"/>
      <c r="F73" s="1044"/>
      <c r="G73" s="1044"/>
      <c r="H73" s="1044"/>
      <c r="I73" s="1044"/>
      <c r="J73" s="1044"/>
      <c r="K73" s="1044"/>
      <c r="L73" s="1044"/>
      <c r="M73" s="1044"/>
      <c r="N73" s="1044"/>
      <c r="O73" s="1044"/>
      <c r="P73" s="1045"/>
      <c r="Q73" s="1046"/>
      <c r="R73" s="1040"/>
      <c r="S73" s="1040"/>
      <c r="T73" s="1040"/>
      <c r="U73" s="1040"/>
      <c r="V73" s="1040"/>
      <c r="W73" s="1040"/>
      <c r="X73" s="1040"/>
      <c r="Y73" s="1040"/>
      <c r="Z73" s="1040"/>
      <c r="AA73" s="1040"/>
      <c r="AB73" s="1040"/>
      <c r="AC73" s="1040"/>
      <c r="AD73" s="1040"/>
      <c r="AE73" s="1040"/>
      <c r="AF73" s="1040"/>
      <c r="AG73" s="1040"/>
      <c r="AH73" s="1040"/>
      <c r="AI73" s="1040"/>
      <c r="AJ73" s="1040"/>
      <c r="AK73" s="1040"/>
      <c r="AL73" s="1040"/>
      <c r="AM73" s="1040"/>
      <c r="AN73" s="1040"/>
      <c r="AO73" s="1040"/>
      <c r="AP73" s="1040"/>
      <c r="AQ73" s="1040"/>
      <c r="AR73" s="1040"/>
      <c r="AS73" s="1040"/>
      <c r="AT73" s="1040"/>
      <c r="AU73" s="1040"/>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c r="C74" s="1044"/>
      <c r="D74" s="1044"/>
      <c r="E74" s="1044"/>
      <c r="F74" s="1044"/>
      <c r="G74" s="1044"/>
      <c r="H74" s="1044"/>
      <c r="I74" s="1044"/>
      <c r="J74" s="1044"/>
      <c r="K74" s="1044"/>
      <c r="L74" s="1044"/>
      <c r="M74" s="1044"/>
      <c r="N74" s="1044"/>
      <c r="O74" s="1044"/>
      <c r="P74" s="1045"/>
      <c r="Q74" s="1046"/>
      <c r="R74" s="1040"/>
      <c r="S74" s="1040"/>
      <c r="T74" s="1040"/>
      <c r="U74" s="1040"/>
      <c r="V74" s="1040"/>
      <c r="W74" s="1040"/>
      <c r="X74" s="1040"/>
      <c r="Y74" s="1040"/>
      <c r="Z74" s="1040"/>
      <c r="AA74" s="1040"/>
      <c r="AB74" s="1040"/>
      <c r="AC74" s="1040"/>
      <c r="AD74" s="1040"/>
      <c r="AE74" s="1040"/>
      <c r="AF74" s="1040"/>
      <c r="AG74" s="1040"/>
      <c r="AH74" s="1040"/>
      <c r="AI74" s="1040"/>
      <c r="AJ74" s="1040"/>
      <c r="AK74" s="1040"/>
      <c r="AL74" s="1040"/>
      <c r="AM74" s="1040"/>
      <c r="AN74" s="1040"/>
      <c r="AO74" s="1040"/>
      <c r="AP74" s="1040"/>
      <c r="AQ74" s="1040"/>
      <c r="AR74" s="1040"/>
      <c r="AS74" s="1040"/>
      <c r="AT74" s="1040"/>
      <c r="AU74" s="1040"/>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c r="C75" s="1044"/>
      <c r="D75" s="1044"/>
      <c r="E75" s="1044"/>
      <c r="F75" s="1044"/>
      <c r="G75" s="1044"/>
      <c r="H75" s="1044"/>
      <c r="I75" s="1044"/>
      <c r="J75" s="1044"/>
      <c r="K75" s="1044"/>
      <c r="L75" s="1044"/>
      <c r="M75" s="1044"/>
      <c r="N75" s="1044"/>
      <c r="O75" s="1044"/>
      <c r="P75" s="1045"/>
      <c r="Q75" s="1047"/>
      <c r="R75" s="1048"/>
      <c r="S75" s="1048"/>
      <c r="T75" s="1048"/>
      <c r="U75" s="1049"/>
      <c r="V75" s="1050"/>
      <c r="W75" s="1048"/>
      <c r="X75" s="1048"/>
      <c r="Y75" s="1048"/>
      <c r="Z75" s="1049"/>
      <c r="AA75" s="1050"/>
      <c r="AB75" s="1048"/>
      <c r="AC75" s="1048"/>
      <c r="AD75" s="1048"/>
      <c r="AE75" s="1049"/>
      <c r="AF75" s="1050"/>
      <c r="AG75" s="1048"/>
      <c r="AH75" s="1048"/>
      <c r="AI75" s="1048"/>
      <c r="AJ75" s="1049"/>
      <c r="AK75" s="1050"/>
      <c r="AL75" s="1048"/>
      <c r="AM75" s="1048"/>
      <c r="AN75" s="1048"/>
      <c r="AO75" s="1049"/>
      <c r="AP75" s="1050"/>
      <c r="AQ75" s="1048"/>
      <c r="AR75" s="1048"/>
      <c r="AS75" s="1048"/>
      <c r="AT75" s="1049"/>
      <c r="AU75" s="1050"/>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381</v>
      </c>
      <c r="B88" s="1013" t="s">
        <v>418</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30008</v>
      </c>
      <c r="AG88" s="1028"/>
      <c r="AH88" s="1028"/>
      <c r="AI88" s="1028"/>
      <c r="AJ88" s="1028"/>
      <c r="AK88" s="1032"/>
      <c r="AL88" s="1032"/>
      <c r="AM88" s="1032"/>
      <c r="AN88" s="1032"/>
      <c r="AO88" s="1032"/>
      <c r="AP88" s="1028" t="s">
        <v>597</v>
      </c>
      <c r="AQ88" s="1028"/>
      <c r="AR88" s="1028"/>
      <c r="AS88" s="1028"/>
      <c r="AT88" s="1028"/>
      <c r="AU88" s="1028" t="s">
        <v>597</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381</v>
      </c>
      <c r="BR102" s="1013" t="s">
        <v>419</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3356</v>
      </c>
      <c r="CS102" s="1020"/>
      <c r="CT102" s="1020"/>
      <c r="CU102" s="1020"/>
      <c r="CV102" s="1021"/>
      <c r="CW102" s="1019">
        <v>599</v>
      </c>
      <c r="CX102" s="1020"/>
      <c r="CY102" s="1020"/>
      <c r="CZ102" s="1020"/>
      <c r="DA102" s="1021"/>
      <c r="DB102" s="1019" t="s">
        <v>530</v>
      </c>
      <c r="DC102" s="1020"/>
      <c r="DD102" s="1020"/>
      <c r="DE102" s="1020"/>
      <c r="DF102" s="1021"/>
      <c r="DG102" s="1019" t="s">
        <v>530</v>
      </c>
      <c r="DH102" s="1020"/>
      <c r="DI102" s="1020"/>
      <c r="DJ102" s="1020"/>
      <c r="DK102" s="1021"/>
      <c r="DL102" s="1019" t="s">
        <v>530</v>
      </c>
      <c r="DM102" s="1020"/>
      <c r="DN102" s="1020"/>
      <c r="DO102" s="1020"/>
      <c r="DP102" s="1021"/>
      <c r="DQ102" s="1019" t="s">
        <v>530</v>
      </c>
      <c r="DR102" s="1020"/>
      <c r="DS102" s="1020"/>
      <c r="DT102" s="1020"/>
      <c r="DU102" s="1021"/>
      <c r="DV102" s="1002" t="s">
        <v>530</v>
      </c>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420</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421</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422</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423</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424</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425</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426</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427</v>
      </c>
      <c r="AB109" s="963"/>
      <c r="AC109" s="963"/>
      <c r="AD109" s="963"/>
      <c r="AE109" s="964"/>
      <c r="AF109" s="965" t="s">
        <v>299</v>
      </c>
      <c r="AG109" s="963"/>
      <c r="AH109" s="963"/>
      <c r="AI109" s="963"/>
      <c r="AJ109" s="964"/>
      <c r="AK109" s="965" t="s">
        <v>298</v>
      </c>
      <c r="AL109" s="963"/>
      <c r="AM109" s="963"/>
      <c r="AN109" s="963"/>
      <c r="AO109" s="964"/>
      <c r="AP109" s="965" t="s">
        <v>428</v>
      </c>
      <c r="AQ109" s="963"/>
      <c r="AR109" s="963"/>
      <c r="AS109" s="963"/>
      <c r="AT109" s="994"/>
      <c r="AU109" s="962" t="s">
        <v>426</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427</v>
      </c>
      <c r="BR109" s="963"/>
      <c r="BS109" s="963"/>
      <c r="BT109" s="963"/>
      <c r="BU109" s="964"/>
      <c r="BV109" s="965" t="s">
        <v>299</v>
      </c>
      <c r="BW109" s="963"/>
      <c r="BX109" s="963"/>
      <c r="BY109" s="963"/>
      <c r="BZ109" s="964"/>
      <c r="CA109" s="965" t="s">
        <v>298</v>
      </c>
      <c r="CB109" s="963"/>
      <c r="CC109" s="963"/>
      <c r="CD109" s="963"/>
      <c r="CE109" s="964"/>
      <c r="CF109" s="1001" t="s">
        <v>428</v>
      </c>
      <c r="CG109" s="1001"/>
      <c r="CH109" s="1001"/>
      <c r="CI109" s="1001"/>
      <c r="CJ109" s="1001"/>
      <c r="CK109" s="965" t="s">
        <v>429</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427</v>
      </c>
      <c r="DH109" s="963"/>
      <c r="DI109" s="963"/>
      <c r="DJ109" s="963"/>
      <c r="DK109" s="964"/>
      <c r="DL109" s="965" t="s">
        <v>299</v>
      </c>
      <c r="DM109" s="963"/>
      <c r="DN109" s="963"/>
      <c r="DO109" s="963"/>
      <c r="DP109" s="964"/>
      <c r="DQ109" s="965" t="s">
        <v>298</v>
      </c>
      <c r="DR109" s="963"/>
      <c r="DS109" s="963"/>
      <c r="DT109" s="963"/>
      <c r="DU109" s="964"/>
      <c r="DV109" s="965" t="s">
        <v>428</v>
      </c>
      <c r="DW109" s="963"/>
      <c r="DX109" s="963"/>
      <c r="DY109" s="963"/>
      <c r="DZ109" s="994"/>
    </row>
    <row r="110" spans="1:131" s="226" customFormat="1" ht="26.25" customHeight="1" x14ac:dyDescent="0.15">
      <c r="A110" s="865" t="s">
        <v>430</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10740794</v>
      </c>
      <c r="AB110" s="956"/>
      <c r="AC110" s="956"/>
      <c r="AD110" s="956"/>
      <c r="AE110" s="957"/>
      <c r="AF110" s="958">
        <v>9891031</v>
      </c>
      <c r="AG110" s="956"/>
      <c r="AH110" s="956"/>
      <c r="AI110" s="956"/>
      <c r="AJ110" s="957"/>
      <c r="AK110" s="958">
        <v>9559707</v>
      </c>
      <c r="AL110" s="956"/>
      <c r="AM110" s="956"/>
      <c r="AN110" s="956"/>
      <c r="AO110" s="957"/>
      <c r="AP110" s="959">
        <v>15.1</v>
      </c>
      <c r="AQ110" s="960"/>
      <c r="AR110" s="960"/>
      <c r="AS110" s="960"/>
      <c r="AT110" s="961"/>
      <c r="AU110" s="995" t="s">
        <v>67</v>
      </c>
      <c r="AV110" s="996"/>
      <c r="AW110" s="996"/>
      <c r="AX110" s="996"/>
      <c r="AY110" s="996"/>
      <c r="AZ110" s="921" t="s">
        <v>431</v>
      </c>
      <c r="BA110" s="866"/>
      <c r="BB110" s="866"/>
      <c r="BC110" s="866"/>
      <c r="BD110" s="866"/>
      <c r="BE110" s="866"/>
      <c r="BF110" s="866"/>
      <c r="BG110" s="866"/>
      <c r="BH110" s="866"/>
      <c r="BI110" s="866"/>
      <c r="BJ110" s="866"/>
      <c r="BK110" s="866"/>
      <c r="BL110" s="866"/>
      <c r="BM110" s="866"/>
      <c r="BN110" s="866"/>
      <c r="BO110" s="866"/>
      <c r="BP110" s="867"/>
      <c r="BQ110" s="922">
        <v>100258218</v>
      </c>
      <c r="BR110" s="903"/>
      <c r="BS110" s="903"/>
      <c r="BT110" s="903"/>
      <c r="BU110" s="903"/>
      <c r="BV110" s="903">
        <v>97105234</v>
      </c>
      <c r="BW110" s="903"/>
      <c r="BX110" s="903"/>
      <c r="BY110" s="903"/>
      <c r="BZ110" s="903"/>
      <c r="CA110" s="903">
        <v>96404285</v>
      </c>
      <c r="CB110" s="903"/>
      <c r="CC110" s="903"/>
      <c r="CD110" s="903"/>
      <c r="CE110" s="903"/>
      <c r="CF110" s="927">
        <v>151.80000000000001</v>
      </c>
      <c r="CG110" s="928"/>
      <c r="CH110" s="928"/>
      <c r="CI110" s="928"/>
      <c r="CJ110" s="928"/>
      <c r="CK110" s="991" t="s">
        <v>432</v>
      </c>
      <c r="CL110" s="877"/>
      <c r="CM110" s="952" t="s">
        <v>433</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6943050</v>
      </c>
      <c r="DH110" s="903"/>
      <c r="DI110" s="903"/>
      <c r="DJ110" s="903"/>
      <c r="DK110" s="903"/>
      <c r="DL110" s="903">
        <v>6354481</v>
      </c>
      <c r="DM110" s="903"/>
      <c r="DN110" s="903"/>
      <c r="DO110" s="903"/>
      <c r="DP110" s="903"/>
      <c r="DQ110" s="903">
        <v>5753737</v>
      </c>
      <c r="DR110" s="903"/>
      <c r="DS110" s="903"/>
      <c r="DT110" s="903"/>
      <c r="DU110" s="903"/>
      <c r="DV110" s="904">
        <v>9.1</v>
      </c>
      <c r="DW110" s="904"/>
      <c r="DX110" s="904"/>
      <c r="DY110" s="904"/>
      <c r="DZ110" s="905"/>
    </row>
    <row r="111" spans="1:131" s="226" customFormat="1" ht="26.25" customHeight="1" x14ac:dyDescent="0.15">
      <c r="A111" s="832" t="s">
        <v>434</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435</v>
      </c>
      <c r="AB111" s="984"/>
      <c r="AC111" s="984"/>
      <c r="AD111" s="984"/>
      <c r="AE111" s="985"/>
      <c r="AF111" s="986" t="s">
        <v>435</v>
      </c>
      <c r="AG111" s="984"/>
      <c r="AH111" s="984"/>
      <c r="AI111" s="984"/>
      <c r="AJ111" s="985"/>
      <c r="AK111" s="986" t="s">
        <v>436</v>
      </c>
      <c r="AL111" s="984"/>
      <c r="AM111" s="984"/>
      <c r="AN111" s="984"/>
      <c r="AO111" s="985"/>
      <c r="AP111" s="987" t="s">
        <v>406</v>
      </c>
      <c r="AQ111" s="988"/>
      <c r="AR111" s="988"/>
      <c r="AS111" s="988"/>
      <c r="AT111" s="989"/>
      <c r="AU111" s="997"/>
      <c r="AV111" s="998"/>
      <c r="AW111" s="998"/>
      <c r="AX111" s="998"/>
      <c r="AY111" s="998"/>
      <c r="AZ111" s="873" t="s">
        <v>437</v>
      </c>
      <c r="BA111" s="808"/>
      <c r="BB111" s="808"/>
      <c r="BC111" s="808"/>
      <c r="BD111" s="808"/>
      <c r="BE111" s="808"/>
      <c r="BF111" s="808"/>
      <c r="BG111" s="808"/>
      <c r="BH111" s="808"/>
      <c r="BI111" s="808"/>
      <c r="BJ111" s="808"/>
      <c r="BK111" s="808"/>
      <c r="BL111" s="808"/>
      <c r="BM111" s="808"/>
      <c r="BN111" s="808"/>
      <c r="BO111" s="808"/>
      <c r="BP111" s="809"/>
      <c r="BQ111" s="874">
        <v>7641504</v>
      </c>
      <c r="BR111" s="875"/>
      <c r="BS111" s="875"/>
      <c r="BT111" s="875"/>
      <c r="BU111" s="875"/>
      <c r="BV111" s="875">
        <v>8719625</v>
      </c>
      <c r="BW111" s="875"/>
      <c r="BX111" s="875"/>
      <c r="BY111" s="875"/>
      <c r="BZ111" s="875"/>
      <c r="CA111" s="875">
        <v>8272595</v>
      </c>
      <c r="CB111" s="875"/>
      <c r="CC111" s="875"/>
      <c r="CD111" s="875"/>
      <c r="CE111" s="875"/>
      <c r="CF111" s="936">
        <v>13</v>
      </c>
      <c r="CG111" s="937"/>
      <c r="CH111" s="937"/>
      <c r="CI111" s="937"/>
      <c r="CJ111" s="937"/>
      <c r="CK111" s="992"/>
      <c r="CL111" s="879"/>
      <c r="CM111" s="882" t="s">
        <v>438</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439</v>
      </c>
      <c r="DH111" s="875"/>
      <c r="DI111" s="875"/>
      <c r="DJ111" s="875"/>
      <c r="DK111" s="875"/>
      <c r="DL111" s="875" t="s">
        <v>226</v>
      </c>
      <c r="DM111" s="875"/>
      <c r="DN111" s="875"/>
      <c r="DO111" s="875"/>
      <c r="DP111" s="875"/>
      <c r="DQ111" s="875" t="s">
        <v>436</v>
      </c>
      <c r="DR111" s="875"/>
      <c r="DS111" s="875"/>
      <c r="DT111" s="875"/>
      <c r="DU111" s="875"/>
      <c r="DV111" s="852" t="s">
        <v>435</v>
      </c>
      <c r="DW111" s="852"/>
      <c r="DX111" s="852"/>
      <c r="DY111" s="852"/>
      <c r="DZ111" s="853"/>
    </row>
    <row r="112" spans="1:131" s="226" customFormat="1" ht="26.25" customHeight="1" x14ac:dyDescent="0.15">
      <c r="A112" s="977" t="s">
        <v>440</v>
      </c>
      <c r="B112" s="978"/>
      <c r="C112" s="808" t="s">
        <v>441</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442</v>
      </c>
      <c r="AB112" s="838"/>
      <c r="AC112" s="838"/>
      <c r="AD112" s="838"/>
      <c r="AE112" s="839"/>
      <c r="AF112" s="840" t="s">
        <v>406</v>
      </c>
      <c r="AG112" s="838"/>
      <c r="AH112" s="838"/>
      <c r="AI112" s="838"/>
      <c r="AJ112" s="839"/>
      <c r="AK112" s="840" t="s">
        <v>443</v>
      </c>
      <c r="AL112" s="838"/>
      <c r="AM112" s="838"/>
      <c r="AN112" s="838"/>
      <c r="AO112" s="839"/>
      <c r="AP112" s="885" t="s">
        <v>226</v>
      </c>
      <c r="AQ112" s="886"/>
      <c r="AR112" s="886"/>
      <c r="AS112" s="886"/>
      <c r="AT112" s="887"/>
      <c r="AU112" s="997"/>
      <c r="AV112" s="998"/>
      <c r="AW112" s="998"/>
      <c r="AX112" s="998"/>
      <c r="AY112" s="998"/>
      <c r="AZ112" s="873" t="s">
        <v>444</v>
      </c>
      <c r="BA112" s="808"/>
      <c r="BB112" s="808"/>
      <c r="BC112" s="808"/>
      <c r="BD112" s="808"/>
      <c r="BE112" s="808"/>
      <c r="BF112" s="808"/>
      <c r="BG112" s="808"/>
      <c r="BH112" s="808"/>
      <c r="BI112" s="808"/>
      <c r="BJ112" s="808"/>
      <c r="BK112" s="808"/>
      <c r="BL112" s="808"/>
      <c r="BM112" s="808"/>
      <c r="BN112" s="808"/>
      <c r="BO112" s="808"/>
      <c r="BP112" s="809"/>
      <c r="BQ112" s="874">
        <v>34523158</v>
      </c>
      <c r="BR112" s="875"/>
      <c r="BS112" s="875"/>
      <c r="BT112" s="875"/>
      <c r="BU112" s="875"/>
      <c r="BV112" s="875">
        <v>36641117</v>
      </c>
      <c r="BW112" s="875"/>
      <c r="BX112" s="875"/>
      <c r="BY112" s="875"/>
      <c r="BZ112" s="875"/>
      <c r="CA112" s="875">
        <v>34830236</v>
      </c>
      <c r="CB112" s="875"/>
      <c r="CC112" s="875"/>
      <c r="CD112" s="875"/>
      <c r="CE112" s="875"/>
      <c r="CF112" s="936">
        <v>54.8</v>
      </c>
      <c r="CG112" s="937"/>
      <c r="CH112" s="937"/>
      <c r="CI112" s="937"/>
      <c r="CJ112" s="937"/>
      <c r="CK112" s="992"/>
      <c r="CL112" s="879"/>
      <c r="CM112" s="882" t="s">
        <v>445</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443</v>
      </c>
      <c r="DH112" s="875"/>
      <c r="DI112" s="875"/>
      <c r="DJ112" s="875"/>
      <c r="DK112" s="875"/>
      <c r="DL112" s="875" t="s">
        <v>406</v>
      </c>
      <c r="DM112" s="875"/>
      <c r="DN112" s="875"/>
      <c r="DO112" s="875"/>
      <c r="DP112" s="875"/>
      <c r="DQ112" s="875" t="s">
        <v>226</v>
      </c>
      <c r="DR112" s="875"/>
      <c r="DS112" s="875"/>
      <c r="DT112" s="875"/>
      <c r="DU112" s="875"/>
      <c r="DV112" s="852" t="s">
        <v>439</v>
      </c>
      <c r="DW112" s="852"/>
      <c r="DX112" s="852"/>
      <c r="DY112" s="852"/>
      <c r="DZ112" s="853"/>
    </row>
    <row r="113" spans="1:130" s="226" customFormat="1" ht="26.25" customHeight="1" x14ac:dyDescent="0.15">
      <c r="A113" s="979"/>
      <c r="B113" s="980"/>
      <c r="C113" s="808" t="s">
        <v>446</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3785465</v>
      </c>
      <c r="AB113" s="984"/>
      <c r="AC113" s="984"/>
      <c r="AD113" s="984"/>
      <c r="AE113" s="985"/>
      <c r="AF113" s="986">
        <v>3512901</v>
      </c>
      <c r="AG113" s="984"/>
      <c r="AH113" s="984"/>
      <c r="AI113" s="984"/>
      <c r="AJ113" s="985"/>
      <c r="AK113" s="986">
        <v>3346111</v>
      </c>
      <c r="AL113" s="984"/>
      <c r="AM113" s="984"/>
      <c r="AN113" s="984"/>
      <c r="AO113" s="985"/>
      <c r="AP113" s="987">
        <v>5.3</v>
      </c>
      <c r="AQ113" s="988"/>
      <c r="AR113" s="988"/>
      <c r="AS113" s="988"/>
      <c r="AT113" s="989"/>
      <c r="AU113" s="997"/>
      <c r="AV113" s="998"/>
      <c r="AW113" s="998"/>
      <c r="AX113" s="998"/>
      <c r="AY113" s="998"/>
      <c r="AZ113" s="873" t="s">
        <v>447</v>
      </c>
      <c r="BA113" s="808"/>
      <c r="BB113" s="808"/>
      <c r="BC113" s="808"/>
      <c r="BD113" s="808"/>
      <c r="BE113" s="808"/>
      <c r="BF113" s="808"/>
      <c r="BG113" s="808"/>
      <c r="BH113" s="808"/>
      <c r="BI113" s="808"/>
      <c r="BJ113" s="808"/>
      <c r="BK113" s="808"/>
      <c r="BL113" s="808"/>
      <c r="BM113" s="808"/>
      <c r="BN113" s="808"/>
      <c r="BO113" s="808"/>
      <c r="BP113" s="809"/>
      <c r="BQ113" s="874" t="s">
        <v>439</v>
      </c>
      <c r="BR113" s="875"/>
      <c r="BS113" s="875"/>
      <c r="BT113" s="875"/>
      <c r="BU113" s="875"/>
      <c r="BV113" s="875" t="s">
        <v>435</v>
      </c>
      <c r="BW113" s="875"/>
      <c r="BX113" s="875"/>
      <c r="BY113" s="875"/>
      <c r="BZ113" s="875"/>
      <c r="CA113" s="875" t="s">
        <v>226</v>
      </c>
      <c r="CB113" s="875"/>
      <c r="CC113" s="875"/>
      <c r="CD113" s="875"/>
      <c r="CE113" s="875"/>
      <c r="CF113" s="936" t="s">
        <v>226</v>
      </c>
      <c r="CG113" s="937"/>
      <c r="CH113" s="937"/>
      <c r="CI113" s="937"/>
      <c r="CJ113" s="937"/>
      <c r="CK113" s="992"/>
      <c r="CL113" s="879"/>
      <c r="CM113" s="882" t="s">
        <v>448</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v>580409</v>
      </c>
      <c r="DH113" s="838"/>
      <c r="DI113" s="838"/>
      <c r="DJ113" s="838"/>
      <c r="DK113" s="839"/>
      <c r="DL113" s="840">
        <v>2137032</v>
      </c>
      <c r="DM113" s="838"/>
      <c r="DN113" s="838"/>
      <c r="DO113" s="838"/>
      <c r="DP113" s="839"/>
      <c r="DQ113" s="840">
        <v>2096114</v>
      </c>
      <c r="DR113" s="838"/>
      <c r="DS113" s="838"/>
      <c r="DT113" s="838"/>
      <c r="DU113" s="839"/>
      <c r="DV113" s="885">
        <v>3.3</v>
      </c>
      <c r="DW113" s="886"/>
      <c r="DX113" s="886"/>
      <c r="DY113" s="886"/>
      <c r="DZ113" s="887"/>
    </row>
    <row r="114" spans="1:130" s="226" customFormat="1" ht="26.25" customHeight="1" x14ac:dyDescent="0.15">
      <c r="A114" s="979"/>
      <c r="B114" s="980"/>
      <c r="C114" s="808" t="s">
        <v>449</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t="s">
        <v>443</v>
      </c>
      <c r="AB114" s="838"/>
      <c r="AC114" s="838"/>
      <c r="AD114" s="838"/>
      <c r="AE114" s="839"/>
      <c r="AF114" s="840" t="s">
        <v>443</v>
      </c>
      <c r="AG114" s="838"/>
      <c r="AH114" s="838"/>
      <c r="AI114" s="838"/>
      <c r="AJ114" s="839"/>
      <c r="AK114" s="840" t="s">
        <v>436</v>
      </c>
      <c r="AL114" s="838"/>
      <c r="AM114" s="838"/>
      <c r="AN114" s="838"/>
      <c r="AO114" s="839"/>
      <c r="AP114" s="885" t="s">
        <v>406</v>
      </c>
      <c r="AQ114" s="886"/>
      <c r="AR114" s="886"/>
      <c r="AS114" s="886"/>
      <c r="AT114" s="887"/>
      <c r="AU114" s="997"/>
      <c r="AV114" s="998"/>
      <c r="AW114" s="998"/>
      <c r="AX114" s="998"/>
      <c r="AY114" s="998"/>
      <c r="AZ114" s="873" t="s">
        <v>450</v>
      </c>
      <c r="BA114" s="808"/>
      <c r="BB114" s="808"/>
      <c r="BC114" s="808"/>
      <c r="BD114" s="808"/>
      <c r="BE114" s="808"/>
      <c r="BF114" s="808"/>
      <c r="BG114" s="808"/>
      <c r="BH114" s="808"/>
      <c r="BI114" s="808"/>
      <c r="BJ114" s="808"/>
      <c r="BK114" s="808"/>
      <c r="BL114" s="808"/>
      <c r="BM114" s="808"/>
      <c r="BN114" s="808"/>
      <c r="BO114" s="808"/>
      <c r="BP114" s="809"/>
      <c r="BQ114" s="874">
        <v>14081685</v>
      </c>
      <c r="BR114" s="875"/>
      <c r="BS114" s="875"/>
      <c r="BT114" s="875"/>
      <c r="BU114" s="875"/>
      <c r="BV114" s="875">
        <v>14096069</v>
      </c>
      <c r="BW114" s="875"/>
      <c r="BX114" s="875"/>
      <c r="BY114" s="875"/>
      <c r="BZ114" s="875"/>
      <c r="CA114" s="875">
        <v>13122399</v>
      </c>
      <c r="CB114" s="875"/>
      <c r="CC114" s="875"/>
      <c r="CD114" s="875"/>
      <c r="CE114" s="875"/>
      <c r="CF114" s="936">
        <v>20.7</v>
      </c>
      <c r="CG114" s="937"/>
      <c r="CH114" s="937"/>
      <c r="CI114" s="937"/>
      <c r="CJ114" s="937"/>
      <c r="CK114" s="992"/>
      <c r="CL114" s="879"/>
      <c r="CM114" s="882" t="s">
        <v>451</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452</v>
      </c>
      <c r="DH114" s="838"/>
      <c r="DI114" s="838"/>
      <c r="DJ114" s="838"/>
      <c r="DK114" s="839"/>
      <c r="DL114" s="840" t="s">
        <v>443</v>
      </c>
      <c r="DM114" s="838"/>
      <c r="DN114" s="838"/>
      <c r="DO114" s="838"/>
      <c r="DP114" s="839"/>
      <c r="DQ114" s="840" t="s">
        <v>226</v>
      </c>
      <c r="DR114" s="838"/>
      <c r="DS114" s="838"/>
      <c r="DT114" s="838"/>
      <c r="DU114" s="839"/>
      <c r="DV114" s="885" t="s">
        <v>439</v>
      </c>
      <c r="DW114" s="886"/>
      <c r="DX114" s="886"/>
      <c r="DY114" s="886"/>
      <c r="DZ114" s="887"/>
    </row>
    <row r="115" spans="1:130" s="226" customFormat="1" ht="26.25" customHeight="1" x14ac:dyDescent="0.15">
      <c r="A115" s="979"/>
      <c r="B115" s="980"/>
      <c r="C115" s="808" t="s">
        <v>453</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995759</v>
      </c>
      <c r="AB115" s="984"/>
      <c r="AC115" s="984"/>
      <c r="AD115" s="984"/>
      <c r="AE115" s="985"/>
      <c r="AF115" s="986">
        <v>611336</v>
      </c>
      <c r="AG115" s="984"/>
      <c r="AH115" s="984"/>
      <c r="AI115" s="984"/>
      <c r="AJ115" s="985"/>
      <c r="AK115" s="986">
        <v>624129</v>
      </c>
      <c r="AL115" s="984"/>
      <c r="AM115" s="984"/>
      <c r="AN115" s="984"/>
      <c r="AO115" s="985"/>
      <c r="AP115" s="987">
        <v>1</v>
      </c>
      <c r="AQ115" s="988"/>
      <c r="AR115" s="988"/>
      <c r="AS115" s="988"/>
      <c r="AT115" s="989"/>
      <c r="AU115" s="997"/>
      <c r="AV115" s="998"/>
      <c r="AW115" s="998"/>
      <c r="AX115" s="998"/>
      <c r="AY115" s="998"/>
      <c r="AZ115" s="873" t="s">
        <v>454</v>
      </c>
      <c r="BA115" s="808"/>
      <c r="BB115" s="808"/>
      <c r="BC115" s="808"/>
      <c r="BD115" s="808"/>
      <c r="BE115" s="808"/>
      <c r="BF115" s="808"/>
      <c r="BG115" s="808"/>
      <c r="BH115" s="808"/>
      <c r="BI115" s="808"/>
      <c r="BJ115" s="808"/>
      <c r="BK115" s="808"/>
      <c r="BL115" s="808"/>
      <c r="BM115" s="808"/>
      <c r="BN115" s="808"/>
      <c r="BO115" s="808"/>
      <c r="BP115" s="809"/>
      <c r="BQ115" s="874">
        <v>18069</v>
      </c>
      <c r="BR115" s="875"/>
      <c r="BS115" s="875"/>
      <c r="BT115" s="875"/>
      <c r="BU115" s="875"/>
      <c r="BV115" s="875">
        <v>9776</v>
      </c>
      <c r="BW115" s="875"/>
      <c r="BX115" s="875"/>
      <c r="BY115" s="875"/>
      <c r="BZ115" s="875"/>
      <c r="CA115" s="875">
        <v>5152</v>
      </c>
      <c r="CB115" s="875"/>
      <c r="CC115" s="875"/>
      <c r="CD115" s="875"/>
      <c r="CE115" s="875"/>
      <c r="CF115" s="936">
        <v>0</v>
      </c>
      <c r="CG115" s="937"/>
      <c r="CH115" s="937"/>
      <c r="CI115" s="937"/>
      <c r="CJ115" s="937"/>
      <c r="CK115" s="992"/>
      <c r="CL115" s="879"/>
      <c r="CM115" s="873" t="s">
        <v>455</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452</v>
      </c>
      <c r="DH115" s="838"/>
      <c r="DI115" s="838"/>
      <c r="DJ115" s="838"/>
      <c r="DK115" s="839"/>
      <c r="DL115" s="840" t="s">
        <v>435</v>
      </c>
      <c r="DM115" s="838"/>
      <c r="DN115" s="838"/>
      <c r="DO115" s="838"/>
      <c r="DP115" s="839"/>
      <c r="DQ115" s="840">
        <v>146850</v>
      </c>
      <c r="DR115" s="838"/>
      <c r="DS115" s="838"/>
      <c r="DT115" s="838"/>
      <c r="DU115" s="839"/>
      <c r="DV115" s="885">
        <v>0.2</v>
      </c>
      <c r="DW115" s="886"/>
      <c r="DX115" s="886"/>
      <c r="DY115" s="886"/>
      <c r="DZ115" s="887"/>
    </row>
    <row r="116" spans="1:130" s="226" customFormat="1" ht="26.25" customHeight="1" x14ac:dyDescent="0.15">
      <c r="A116" s="981"/>
      <c r="B116" s="982"/>
      <c r="C116" s="941" t="s">
        <v>456</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226</v>
      </c>
      <c r="AB116" s="838"/>
      <c r="AC116" s="838"/>
      <c r="AD116" s="838"/>
      <c r="AE116" s="839"/>
      <c r="AF116" s="840" t="s">
        <v>226</v>
      </c>
      <c r="AG116" s="838"/>
      <c r="AH116" s="838"/>
      <c r="AI116" s="838"/>
      <c r="AJ116" s="839"/>
      <c r="AK116" s="840" t="s">
        <v>442</v>
      </c>
      <c r="AL116" s="838"/>
      <c r="AM116" s="838"/>
      <c r="AN116" s="838"/>
      <c r="AO116" s="839"/>
      <c r="AP116" s="885" t="s">
        <v>226</v>
      </c>
      <c r="AQ116" s="886"/>
      <c r="AR116" s="886"/>
      <c r="AS116" s="886"/>
      <c r="AT116" s="887"/>
      <c r="AU116" s="997"/>
      <c r="AV116" s="998"/>
      <c r="AW116" s="998"/>
      <c r="AX116" s="998"/>
      <c r="AY116" s="998"/>
      <c r="AZ116" s="924" t="s">
        <v>457</v>
      </c>
      <c r="BA116" s="925"/>
      <c r="BB116" s="925"/>
      <c r="BC116" s="925"/>
      <c r="BD116" s="925"/>
      <c r="BE116" s="925"/>
      <c r="BF116" s="925"/>
      <c r="BG116" s="925"/>
      <c r="BH116" s="925"/>
      <c r="BI116" s="925"/>
      <c r="BJ116" s="925"/>
      <c r="BK116" s="925"/>
      <c r="BL116" s="925"/>
      <c r="BM116" s="925"/>
      <c r="BN116" s="925"/>
      <c r="BO116" s="925"/>
      <c r="BP116" s="926"/>
      <c r="BQ116" s="874" t="s">
        <v>439</v>
      </c>
      <c r="BR116" s="875"/>
      <c r="BS116" s="875"/>
      <c r="BT116" s="875"/>
      <c r="BU116" s="875"/>
      <c r="BV116" s="875" t="s">
        <v>226</v>
      </c>
      <c r="BW116" s="875"/>
      <c r="BX116" s="875"/>
      <c r="BY116" s="875"/>
      <c r="BZ116" s="875"/>
      <c r="CA116" s="875" t="s">
        <v>443</v>
      </c>
      <c r="CB116" s="875"/>
      <c r="CC116" s="875"/>
      <c r="CD116" s="875"/>
      <c r="CE116" s="875"/>
      <c r="CF116" s="936" t="s">
        <v>443</v>
      </c>
      <c r="CG116" s="937"/>
      <c r="CH116" s="937"/>
      <c r="CI116" s="937"/>
      <c r="CJ116" s="937"/>
      <c r="CK116" s="992"/>
      <c r="CL116" s="879"/>
      <c r="CM116" s="882" t="s">
        <v>458</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v>114617</v>
      </c>
      <c r="DH116" s="838"/>
      <c r="DI116" s="838"/>
      <c r="DJ116" s="838"/>
      <c r="DK116" s="839"/>
      <c r="DL116" s="840">
        <v>226760</v>
      </c>
      <c r="DM116" s="838"/>
      <c r="DN116" s="838"/>
      <c r="DO116" s="838"/>
      <c r="DP116" s="839"/>
      <c r="DQ116" s="840">
        <v>272861</v>
      </c>
      <c r="DR116" s="838"/>
      <c r="DS116" s="838"/>
      <c r="DT116" s="838"/>
      <c r="DU116" s="839"/>
      <c r="DV116" s="885">
        <v>0.4</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459</v>
      </c>
      <c r="Z117" s="964"/>
      <c r="AA117" s="969">
        <v>15522018</v>
      </c>
      <c r="AB117" s="970"/>
      <c r="AC117" s="970"/>
      <c r="AD117" s="970"/>
      <c r="AE117" s="971"/>
      <c r="AF117" s="972">
        <v>14015268</v>
      </c>
      <c r="AG117" s="970"/>
      <c r="AH117" s="970"/>
      <c r="AI117" s="970"/>
      <c r="AJ117" s="971"/>
      <c r="AK117" s="972">
        <v>13529947</v>
      </c>
      <c r="AL117" s="970"/>
      <c r="AM117" s="970"/>
      <c r="AN117" s="970"/>
      <c r="AO117" s="971"/>
      <c r="AP117" s="973"/>
      <c r="AQ117" s="974"/>
      <c r="AR117" s="974"/>
      <c r="AS117" s="974"/>
      <c r="AT117" s="975"/>
      <c r="AU117" s="997"/>
      <c r="AV117" s="998"/>
      <c r="AW117" s="998"/>
      <c r="AX117" s="998"/>
      <c r="AY117" s="998"/>
      <c r="AZ117" s="924" t="s">
        <v>460</v>
      </c>
      <c r="BA117" s="925"/>
      <c r="BB117" s="925"/>
      <c r="BC117" s="925"/>
      <c r="BD117" s="925"/>
      <c r="BE117" s="925"/>
      <c r="BF117" s="925"/>
      <c r="BG117" s="925"/>
      <c r="BH117" s="925"/>
      <c r="BI117" s="925"/>
      <c r="BJ117" s="925"/>
      <c r="BK117" s="925"/>
      <c r="BL117" s="925"/>
      <c r="BM117" s="925"/>
      <c r="BN117" s="925"/>
      <c r="BO117" s="925"/>
      <c r="BP117" s="926"/>
      <c r="BQ117" s="874" t="s">
        <v>439</v>
      </c>
      <c r="BR117" s="875"/>
      <c r="BS117" s="875"/>
      <c r="BT117" s="875"/>
      <c r="BU117" s="875"/>
      <c r="BV117" s="875" t="s">
        <v>439</v>
      </c>
      <c r="BW117" s="875"/>
      <c r="BX117" s="875"/>
      <c r="BY117" s="875"/>
      <c r="BZ117" s="875"/>
      <c r="CA117" s="875" t="s">
        <v>442</v>
      </c>
      <c r="CB117" s="875"/>
      <c r="CC117" s="875"/>
      <c r="CD117" s="875"/>
      <c r="CE117" s="875"/>
      <c r="CF117" s="936" t="s">
        <v>435</v>
      </c>
      <c r="CG117" s="937"/>
      <c r="CH117" s="937"/>
      <c r="CI117" s="937"/>
      <c r="CJ117" s="937"/>
      <c r="CK117" s="992"/>
      <c r="CL117" s="879"/>
      <c r="CM117" s="882" t="s">
        <v>461</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v>3428</v>
      </c>
      <c r="DH117" s="838"/>
      <c r="DI117" s="838"/>
      <c r="DJ117" s="838"/>
      <c r="DK117" s="839"/>
      <c r="DL117" s="840">
        <v>1352</v>
      </c>
      <c r="DM117" s="838"/>
      <c r="DN117" s="838"/>
      <c r="DO117" s="838"/>
      <c r="DP117" s="839"/>
      <c r="DQ117" s="840">
        <v>3033</v>
      </c>
      <c r="DR117" s="838"/>
      <c r="DS117" s="838"/>
      <c r="DT117" s="838"/>
      <c r="DU117" s="839"/>
      <c r="DV117" s="885">
        <v>0</v>
      </c>
      <c r="DW117" s="886"/>
      <c r="DX117" s="886"/>
      <c r="DY117" s="886"/>
      <c r="DZ117" s="887"/>
    </row>
    <row r="118" spans="1:130" s="226" customFormat="1" ht="26.25" customHeight="1" x14ac:dyDescent="0.15">
      <c r="A118" s="962" t="s">
        <v>429</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427</v>
      </c>
      <c r="AB118" s="963"/>
      <c r="AC118" s="963"/>
      <c r="AD118" s="963"/>
      <c r="AE118" s="964"/>
      <c r="AF118" s="965" t="s">
        <v>299</v>
      </c>
      <c r="AG118" s="963"/>
      <c r="AH118" s="963"/>
      <c r="AI118" s="963"/>
      <c r="AJ118" s="964"/>
      <c r="AK118" s="965" t="s">
        <v>298</v>
      </c>
      <c r="AL118" s="963"/>
      <c r="AM118" s="963"/>
      <c r="AN118" s="963"/>
      <c r="AO118" s="964"/>
      <c r="AP118" s="966" t="s">
        <v>428</v>
      </c>
      <c r="AQ118" s="967"/>
      <c r="AR118" s="967"/>
      <c r="AS118" s="967"/>
      <c r="AT118" s="968"/>
      <c r="AU118" s="997"/>
      <c r="AV118" s="998"/>
      <c r="AW118" s="998"/>
      <c r="AX118" s="998"/>
      <c r="AY118" s="998"/>
      <c r="AZ118" s="940" t="s">
        <v>462</v>
      </c>
      <c r="BA118" s="941"/>
      <c r="BB118" s="941"/>
      <c r="BC118" s="941"/>
      <c r="BD118" s="941"/>
      <c r="BE118" s="941"/>
      <c r="BF118" s="941"/>
      <c r="BG118" s="941"/>
      <c r="BH118" s="941"/>
      <c r="BI118" s="941"/>
      <c r="BJ118" s="941"/>
      <c r="BK118" s="941"/>
      <c r="BL118" s="941"/>
      <c r="BM118" s="941"/>
      <c r="BN118" s="941"/>
      <c r="BO118" s="941"/>
      <c r="BP118" s="942"/>
      <c r="BQ118" s="943" t="s">
        <v>439</v>
      </c>
      <c r="BR118" s="906"/>
      <c r="BS118" s="906"/>
      <c r="BT118" s="906"/>
      <c r="BU118" s="906"/>
      <c r="BV118" s="906" t="s">
        <v>439</v>
      </c>
      <c r="BW118" s="906"/>
      <c r="BX118" s="906"/>
      <c r="BY118" s="906"/>
      <c r="BZ118" s="906"/>
      <c r="CA118" s="906" t="s">
        <v>443</v>
      </c>
      <c r="CB118" s="906"/>
      <c r="CC118" s="906"/>
      <c r="CD118" s="906"/>
      <c r="CE118" s="906"/>
      <c r="CF118" s="936" t="s">
        <v>439</v>
      </c>
      <c r="CG118" s="937"/>
      <c r="CH118" s="937"/>
      <c r="CI118" s="937"/>
      <c r="CJ118" s="937"/>
      <c r="CK118" s="992"/>
      <c r="CL118" s="879"/>
      <c r="CM118" s="882" t="s">
        <v>463</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406</v>
      </c>
      <c r="DH118" s="838"/>
      <c r="DI118" s="838"/>
      <c r="DJ118" s="838"/>
      <c r="DK118" s="839"/>
      <c r="DL118" s="840" t="s">
        <v>435</v>
      </c>
      <c r="DM118" s="838"/>
      <c r="DN118" s="838"/>
      <c r="DO118" s="838"/>
      <c r="DP118" s="839"/>
      <c r="DQ118" s="840" t="s">
        <v>436</v>
      </c>
      <c r="DR118" s="838"/>
      <c r="DS118" s="838"/>
      <c r="DT118" s="838"/>
      <c r="DU118" s="839"/>
      <c r="DV118" s="885" t="s">
        <v>439</v>
      </c>
      <c r="DW118" s="886"/>
      <c r="DX118" s="886"/>
      <c r="DY118" s="886"/>
      <c r="DZ118" s="887"/>
    </row>
    <row r="119" spans="1:130" s="226" customFormat="1" ht="26.25" customHeight="1" x14ac:dyDescent="0.15">
      <c r="A119" s="876" t="s">
        <v>432</v>
      </c>
      <c r="B119" s="877"/>
      <c r="C119" s="952" t="s">
        <v>433</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576532</v>
      </c>
      <c r="AB119" s="956"/>
      <c r="AC119" s="956"/>
      <c r="AD119" s="956"/>
      <c r="AE119" s="957"/>
      <c r="AF119" s="958">
        <v>588568</v>
      </c>
      <c r="AG119" s="956"/>
      <c r="AH119" s="956"/>
      <c r="AI119" s="956"/>
      <c r="AJ119" s="957"/>
      <c r="AK119" s="958">
        <v>600744</v>
      </c>
      <c r="AL119" s="956"/>
      <c r="AM119" s="956"/>
      <c r="AN119" s="956"/>
      <c r="AO119" s="957"/>
      <c r="AP119" s="959">
        <v>0.9</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464</v>
      </c>
      <c r="BP119" s="939"/>
      <c r="BQ119" s="943">
        <v>156522634</v>
      </c>
      <c r="BR119" s="906"/>
      <c r="BS119" s="906"/>
      <c r="BT119" s="906"/>
      <c r="BU119" s="906"/>
      <c r="BV119" s="906">
        <v>156571821</v>
      </c>
      <c r="BW119" s="906"/>
      <c r="BX119" s="906"/>
      <c r="BY119" s="906"/>
      <c r="BZ119" s="906"/>
      <c r="CA119" s="906">
        <v>152634667</v>
      </c>
      <c r="CB119" s="906"/>
      <c r="CC119" s="906"/>
      <c r="CD119" s="906"/>
      <c r="CE119" s="906"/>
      <c r="CF119" s="804"/>
      <c r="CG119" s="805"/>
      <c r="CH119" s="805"/>
      <c r="CI119" s="805"/>
      <c r="CJ119" s="895"/>
      <c r="CK119" s="993"/>
      <c r="CL119" s="881"/>
      <c r="CM119" s="899" t="s">
        <v>465</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442</v>
      </c>
      <c r="DH119" s="821"/>
      <c r="DI119" s="821"/>
      <c r="DJ119" s="821"/>
      <c r="DK119" s="822"/>
      <c r="DL119" s="823" t="s">
        <v>439</v>
      </c>
      <c r="DM119" s="821"/>
      <c r="DN119" s="821"/>
      <c r="DO119" s="821"/>
      <c r="DP119" s="822"/>
      <c r="DQ119" s="823" t="s">
        <v>439</v>
      </c>
      <c r="DR119" s="821"/>
      <c r="DS119" s="821"/>
      <c r="DT119" s="821"/>
      <c r="DU119" s="822"/>
      <c r="DV119" s="909" t="s">
        <v>439</v>
      </c>
      <c r="DW119" s="910"/>
      <c r="DX119" s="910"/>
      <c r="DY119" s="910"/>
      <c r="DZ119" s="911"/>
    </row>
    <row r="120" spans="1:130" s="226" customFormat="1" ht="26.25" customHeight="1" x14ac:dyDescent="0.15">
      <c r="A120" s="878"/>
      <c r="B120" s="879"/>
      <c r="C120" s="882" t="s">
        <v>438</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439</v>
      </c>
      <c r="AB120" s="838"/>
      <c r="AC120" s="838"/>
      <c r="AD120" s="838"/>
      <c r="AE120" s="839"/>
      <c r="AF120" s="840" t="s">
        <v>439</v>
      </c>
      <c r="AG120" s="838"/>
      <c r="AH120" s="838"/>
      <c r="AI120" s="838"/>
      <c r="AJ120" s="839"/>
      <c r="AK120" s="840" t="s">
        <v>439</v>
      </c>
      <c r="AL120" s="838"/>
      <c r="AM120" s="838"/>
      <c r="AN120" s="838"/>
      <c r="AO120" s="839"/>
      <c r="AP120" s="885" t="s">
        <v>226</v>
      </c>
      <c r="AQ120" s="886"/>
      <c r="AR120" s="886"/>
      <c r="AS120" s="886"/>
      <c r="AT120" s="887"/>
      <c r="AU120" s="944" t="s">
        <v>466</v>
      </c>
      <c r="AV120" s="945"/>
      <c r="AW120" s="945"/>
      <c r="AX120" s="945"/>
      <c r="AY120" s="946"/>
      <c r="AZ120" s="921" t="s">
        <v>467</v>
      </c>
      <c r="BA120" s="866"/>
      <c r="BB120" s="866"/>
      <c r="BC120" s="866"/>
      <c r="BD120" s="866"/>
      <c r="BE120" s="866"/>
      <c r="BF120" s="866"/>
      <c r="BG120" s="866"/>
      <c r="BH120" s="866"/>
      <c r="BI120" s="866"/>
      <c r="BJ120" s="866"/>
      <c r="BK120" s="866"/>
      <c r="BL120" s="866"/>
      <c r="BM120" s="866"/>
      <c r="BN120" s="866"/>
      <c r="BO120" s="866"/>
      <c r="BP120" s="867"/>
      <c r="BQ120" s="922">
        <v>11265245</v>
      </c>
      <c r="BR120" s="903"/>
      <c r="BS120" s="903"/>
      <c r="BT120" s="903"/>
      <c r="BU120" s="903"/>
      <c r="BV120" s="903">
        <v>10450473</v>
      </c>
      <c r="BW120" s="903"/>
      <c r="BX120" s="903"/>
      <c r="BY120" s="903"/>
      <c r="BZ120" s="903"/>
      <c r="CA120" s="903">
        <v>10351695</v>
      </c>
      <c r="CB120" s="903"/>
      <c r="CC120" s="903"/>
      <c r="CD120" s="903"/>
      <c r="CE120" s="903"/>
      <c r="CF120" s="927">
        <v>16.3</v>
      </c>
      <c r="CG120" s="928"/>
      <c r="CH120" s="928"/>
      <c r="CI120" s="928"/>
      <c r="CJ120" s="928"/>
      <c r="CK120" s="929" t="s">
        <v>468</v>
      </c>
      <c r="CL120" s="913"/>
      <c r="CM120" s="913"/>
      <c r="CN120" s="913"/>
      <c r="CO120" s="914"/>
      <c r="CP120" s="933" t="s">
        <v>469</v>
      </c>
      <c r="CQ120" s="934"/>
      <c r="CR120" s="934"/>
      <c r="CS120" s="934"/>
      <c r="CT120" s="934"/>
      <c r="CU120" s="934"/>
      <c r="CV120" s="934"/>
      <c r="CW120" s="934"/>
      <c r="CX120" s="934"/>
      <c r="CY120" s="934"/>
      <c r="CZ120" s="934"/>
      <c r="DA120" s="934"/>
      <c r="DB120" s="934"/>
      <c r="DC120" s="934"/>
      <c r="DD120" s="934"/>
      <c r="DE120" s="934"/>
      <c r="DF120" s="935"/>
      <c r="DG120" s="922">
        <v>18218405</v>
      </c>
      <c r="DH120" s="903"/>
      <c r="DI120" s="903"/>
      <c r="DJ120" s="903"/>
      <c r="DK120" s="903"/>
      <c r="DL120" s="903">
        <v>17504010</v>
      </c>
      <c r="DM120" s="903"/>
      <c r="DN120" s="903"/>
      <c r="DO120" s="903"/>
      <c r="DP120" s="903"/>
      <c r="DQ120" s="903">
        <v>16744795</v>
      </c>
      <c r="DR120" s="903"/>
      <c r="DS120" s="903"/>
      <c r="DT120" s="903"/>
      <c r="DU120" s="903"/>
      <c r="DV120" s="904">
        <v>26.4</v>
      </c>
      <c r="DW120" s="904"/>
      <c r="DX120" s="904"/>
      <c r="DY120" s="904"/>
      <c r="DZ120" s="905"/>
    </row>
    <row r="121" spans="1:130" s="226" customFormat="1" ht="26.25" customHeight="1" x14ac:dyDescent="0.15">
      <c r="A121" s="878"/>
      <c r="B121" s="879"/>
      <c r="C121" s="924" t="s">
        <v>470</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439</v>
      </c>
      <c r="AB121" s="838"/>
      <c r="AC121" s="838"/>
      <c r="AD121" s="838"/>
      <c r="AE121" s="839"/>
      <c r="AF121" s="840" t="s">
        <v>442</v>
      </c>
      <c r="AG121" s="838"/>
      <c r="AH121" s="838"/>
      <c r="AI121" s="838"/>
      <c r="AJ121" s="839"/>
      <c r="AK121" s="840" t="s">
        <v>406</v>
      </c>
      <c r="AL121" s="838"/>
      <c r="AM121" s="838"/>
      <c r="AN121" s="838"/>
      <c r="AO121" s="839"/>
      <c r="AP121" s="885" t="s">
        <v>439</v>
      </c>
      <c r="AQ121" s="886"/>
      <c r="AR121" s="886"/>
      <c r="AS121" s="886"/>
      <c r="AT121" s="887"/>
      <c r="AU121" s="947"/>
      <c r="AV121" s="948"/>
      <c r="AW121" s="948"/>
      <c r="AX121" s="948"/>
      <c r="AY121" s="949"/>
      <c r="AZ121" s="873" t="s">
        <v>471</v>
      </c>
      <c r="BA121" s="808"/>
      <c r="BB121" s="808"/>
      <c r="BC121" s="808"/>
      <c r="BD121" s="808"/>
      <c r="BE121" s="808"/>
      <c r="BF121" s="808"/>
      <c r="BG121" s="808"/>
      <c r="BH121" s="808"/>
      <c r="BI121" s="808"/>
      <c r="BJ121" s="808"/>
      <c r="BK121" s="808"/>
      <c r="BL121" s="808"/>
      <c r="BM121" s="808"/>
      <c r="BN121" s="808"/>
      <c r="BO121" s="808"/>
      <c r="BP121" s="809"/>
      <c r="BQ121" s="874">
        <v>32959419</v>
      </c>
      <c r="BR121" s="875"/>
      <c r="BS121" s="875"/>
      <c r="BT121" s="875"/>
      <c r="BU121" s="875"/>
      <c r="BV121" s="875">
        <v>31769085</v>
      </c>
      <c r="BW121" s="875"/>
      <c r="BX121" s="875"/>
      <c r="BY121" s="875"/>
      <c r="BZ121" s="875"/>
      <c r="CA121" s="875">
        <v>31290400</v>
      </c>
      <c r="CB121" s="875"/>
      <c r="CC121" s="875"/>
      <c r="CD121" s="875"/>
      <c r="CE121" s="875"/>
      <c r="CF121" s="936">
        <v>49.3</v>
      </c>
      <c r="CG121" s="937"/>
      <c r="CH121" s="937"/>
      <c r="CI121" s="937"/>
      <c r="CJ121" s="937"/>
      <c r="CK121" s="930"/>
      <c r="CL121" s="916"/>
      <c r="CM121" s="916"/>
      <c r="CN121" s="916"/>
      <c r="CO121" s="917"/>
      <c r="CP121" s="896" t="s">
        <v>472</v>
      </c>
      <c r="CQ121" s="897"/>
      <c r="CR121" s="897"/>
      <c r="CS121" s="897"/>
      <c r="CT121" s="897"/>
      <c r="CU121" s="897"/>
      <c r="CV121" s="897"/>
      <c r="CW121" s="897"/>
      <c r="CX121" s="897"/>
      <c r="CY121" s="897"/>
      <c r="CZ121" s="897"/>
      <c r="DA121" s="897"/>
      <c r="DB121" s="897"/>
      <c r="DC121" s="897"/>
      <c r="DD121" s="897"/>
      <c r="DE121" s="897"/>
      <c r="DF121" s="898"/>
      <c r="DG121" s="874">
        <v>10941492</v>
      </c>
      <c r="DH121" s="875"/>
      <c r="DI121" s="875"/>
      <c r="DJ121" s="875"/>
      <c r="DK121" s="875"/>
      <c r="DL121" s="875">
        <v>13648425</v>
      </c>
      <c r="DM121" s="875"/>
      <c r="DN121" s="875"/>
      <c r="DO121" s="875"/>
      <c r="DP121" s="875"/>
      <c r="DQ121" s="875">
        <v>12755025</v>
      </c>
      <c r="DR121" s="875"/>
      <c r="DS121" s="875"/>
      <c r="DT121" s="875"/>
      <c r="DU121" s="875"/>
      <c r="DV121" s="852">
        <v>20.100000000000001</v>
      </c>
      <c r="DW121" s="852"/>
      <c r="DX121" s="852"/>
      <c r="DY121" s="852"/>
      <c r="DZ121" s="853"/>
    </row>
    <row r="122" spans="1:130" s="226" customFormat="1" ht="26.25" customHeight="1" x14ac:dyDescent="0.15">
      <c r="A122" s="878"/>
      <c r="B122" s="879"/>
      <c r="C122" s="882" t="s">
        <v>451</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442</v>
      </c>
      <c r="AB122" s="838"/>
      <c r="AC122" s="838"/>
      <c r="AD122" s="838"/>
      <c r="AE122" s="839"/>
      <c r="AF122" s="840" t="s">
        <v>439</v>
      </c>
      <c r="AG122" s="838"/>
      <c r="AH122" s="838"/>
      <c r="AI122" s="838"/>
      <c r="AJ122" s="839"/>
      <c r="AK122" s="840" t="s">
        <v>452</v>
      </c>
      <c r="AL122" s="838"/>
      <c r="AM122" s="838"/>
      <c r="AN122" s="838"/>
      <c r="AO122" s="839"/>
      <c r="AP122" s="885" t="s">
        <v>439</v>
      </c>
      <c r="AQ122" s="886"/>
      <c r="AR122" s="886"/>
      <c r="AS122" s="886"/>
      <c r="AT122" s="887"/>
      <c r="AU122" s="947"/>
      <c r="AV122" s="948"/>
      <c r="AW122" s="948"/>
      <c r="AX122" s="948"/>
      <c r="AY122" s="949"/>
      <c r="AZ122" s="940" t="s">
        <v>473</v>
      </c>
      <c r="BA122" s="941"/>
      <c r="BB122" s="941"/>
      <c r="BC122" s="941"/>
      <c r="BD122" s="941"/>
      <c r="BE122" s="941"/>
      <c r="BF122" s="941"/>
      <c r="BG122" s="941"/>
      <c r="BH122" s="941"/>
      <c r="BI122" s="941"/>
      <c r="BJ122" s="941"/>
      <c r="BK122" s="941"/>
      <c r="BL122" s="941"/>
      <c r="BM122" s="941"/>
      <c r="BN122" s="941"/>
      <c r="BO122" s="941"/>
      <c r="BP122" s="942"/>
      <c r="BQ122" s="943">
        <v>86880673</v>
      </c>
      <c r="BR122" s="906"/>
      <c r="BS122" s="906"/>
      <c r="BT122" s="906"/>
      <c r="BU122" s="906"/>
      <c r="BV122" s="906">
        <v>83873255</v>
      </c>
      <c r="BW122" s="906"/>
      <c r="BX122" s="906"/>
      <c r="BY122" s="906"/>
      <c r="BZ122" s="906"/>
      <c r="CA122" s="906">
        <v>81361958</v>
      </c>
      <c r="CB122" s="906"/>
      <c r="CC122" s="906"/>
      <c r="CD122" s="906"/>
      <c r="CE122" s="906"/>
      <c r="CF122" s="907">
        <v>128.1</v>
      </c>
      <c r="CG122" s="908"/>
      <c r="CH122" s="908"/>
      <c r="CI122" s="908"/>
      <c r="CJ122" s="908"/>
      <c r="CK122" s="930"/>
      <c r="CL122" s="916"/>
      <c r="CM122" s="916"/>
      <c r="CN122" s="916"/>
      <c r="CO122" s="917"/>
      <c r="CP122" s="896" t="s">
        <v>474</v>
      </c>
      <c r="CQ122" s="897"/>
      <c r="CR122" s="897"/>
      <c r="CS122" s="897"/>
      <c r="CT122" s="897"/>
      <c r="CU122" s="897"/>
      <c r="CV122" s="897"/>
      <c r="CW122" s="897"/>
      <c r="CX122" s="897"/>
      <c r="CY122" s="897"/>
      <c r="CZ122" s="897"/>
      <c r="DA122" s="897"/>
      <c r="DB122" s="897"/>
      <c r="DC122" s="897"/>
      <c r="DD122" s="897"/>
      <c r="DE122" s="897"/>
      <c r="DF122" s="898"/>
      <c r="DG122" s="874">
        <v>4575735</v>
      </c>
      <c r="DH122" s="875"/>
      <c r="DI122" s="875"/>
      <c r="DJ122" s="875"/>
      <c r="DK122" s="875"/>
      <c r="DL122" s="875">
        <v>4475614</v>
      </c>
      <c r="DM122" s="875"/>
      <c r="DN122" s="875"/>
      <c r="DO122" s="875"/>
      <c r="DP122" s="875"/>
      <c r="DQ122" s="875">
        <v>4119837</v>
      </c>
      <c r="DR122" s="875"/>
      <c r="DS122" s="875"/>
      <c r="DT122" s="875"/>
      <c r="DU122" s="875"/>
      <c r="DV122" s="852">
        <v>6.5</v>
      </c>
      <c r="DW122" s="852"/>
      <c r="DX122" s="852"/>
      <c r="DY122" s="852"/>
      <c r="DZ122" s="853"/>
    </row>
    <row r="123" spans="1:130" s="226" customFormat="1" ht="26.25" customHeight="1" x14ac:dyDescent="0.15">
      <c r="A123" s="878"/>
      <c r="B123" s="879"/>
      <c r="C123" s="882" t="s">
        <v>458</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26267</v>
      </c>
      <c r="AB123" s="838"/>
      <c r="AC123" s="838"/>
      <c r="AD123" s="838"/>
      <c r="AE123" s="839"/>
      <c r="AF123" s="840">
        <v>22768</v>
      </c>
      <c r="AG123" s="838"/>
      <c r="AH123" s="838"/>
      <c r="AI123" s="838"/>
      <c r="AJ123" s="839"/>
      <c r="AK123" s="840">
        <v>23385</v>
      </c>
      <c r="AL123" s="838"/>
      <c r="AM123" s="838"/>
      <c r="AN123" s="838"/>
      <c r="AO123" s="839"/>
      <c r="AP123" s="885">
        <v>0</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475</v>
      </c>
      <c r="BP123" s="939"/>
      <c r="BQ123" s="893">
        <v>131105337</v>
      </c>
      <c r="BR123" s="894"/>
      <c r="BS123" s="894"/>
      <c r="BT123" s="894"/>
      <c r="BU123" s="894"/>
      <c r="BV123" s="894">
        <v>126092813</v>
      </c>
      <c r="BW123" s="894"/>
      <c r="BX123" s="894"/>
      <c r="BY123" s="894"/>
      <c r="BZ123" s="894"/>
      <c r="CA123" s="894">
        <v>123004053</v>
      </c>
      <c r="CB123" s="894"/>
      <c r="CC123" s="894"/>
      <c r="CD123" s="894"/>
      <c r="CE123" s="894"/>
      <c r="CF123" s="804"/>
      <c r="CG123" s="805"/>
      <c r="CH123" s="805"/>
      <c r="CI123" s="805"/>
      <c r="CJ123" s="895"/>
      <c r="CK123" s="930"/>
      <c r="CL123" s="916"/>
      <c r="CM123" s="916"/>
      <c r="CN123" s="916"/>
      <c r="CO123" s="917"/>
      <c r="CP123" s="896" t="s">
        <v>476</v>
      </c>
      <c r="CQ123" s="897"/>
      <c r="CR123" s="897"/>
      <c r="CS123" s="897"/>
      <c r="CT123" s="897"/>
      <c r="CU123" s="897"/>
      <c r="CV123" s="897"/>
      <c r="CW123" s="897"/>
      <c r="CX123" s="897"/>
      <c r="CY123" s="897"/>
      <c r="CZ123" s="897"/>
      <c r="DA123" s="897"/>
      <c r="DB123" s="897"/>
      <c r="DC123" s="897"/>
      <c r="DD123" s="897"/>
      <c r="DE123" s="897"/>
      <c r="DF123" s="898"/>
      <c r="DG123" s="837">
        <v>782001</v>
      </c>
      <c r="DH123" s="838"/>
      <c r="DI123" s="838"/>
      <c r="DJ123" s="838"/>
      <c r="DK123" s="839"/>
      <c r="DL123" s="840">
        <v>1007697</v>
      </c>
      <c r="DM123" s="838"/>
      <c r="DN123" s="838"/>
      <c r="DO123" s="838"/>
      <c r="DP123" s="839"/>
      <c r="DQ123" s="840">
        <v>1205339</v>
      </c>
      <c r="DR123" s="838"/>
      <c r="DS123" s="838"/>
      <c r="DT123" s="838"/>
      <c r="DU123" s="839"/>
      <c r="DV123" s="885">
        <v>1.9</v>
      </c>
      <c r="DW123" s="886"/>
      <c r="DX123" s="886"/>
      <c r="DY123" s="886"/>
      <c r="DZ123" s="887"/>
    </row>
    <row r="124" spans="1:130" s="226" customFormat="1" ht="26.25" customHeight="1" thickBot="1" x14ac:dyDescent="0.2">
      <c r="A124" s="878"/>
      <c r="B124" s="879"/>
      <c r="C124" s="882" t="s">
        <v>461</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435</v>
      </c>
      <c r="AB124" s="838"/>
      <c r="AC124" s="838"/>
      <c r="AD124" s="838"/>
      <c r="AE124" s="839"/>
      <c r="AF124" s="840" t="s">
        <v>406</v>
      </c>
      <c r="AG124" s="838"/>
      <c r="AH124" s="838"/>
      <c r="AI124" s="838"/>
      <c r="AJ124" s="839"/>
      <c r="AK124" s="840" t="s">
        <v>406</v>
      </c>
      <c r="AL124" s="838"/>
      <c r="AM124" s="838"/>
      <c r="AN124" s="838"/>
      <c r="AO124" s="839"/>
      <c r="AP124" s="885" t="s">
        <v>406</v>
      </c>
      <c r="AQ124" s="886"/>
      <c r="AR124" s="886"/>
      <c r="AS124" s="886"/>
      <c r="AT124" s="887"/>
      <c r="AU124" s="888" t="s">
        <v>477</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40.1</v>
      </c>
      <c r="BR124" s="892"/>
      <c r="BS124" s="892"/>
      <c r="BT124" s="892"/>
      <c r="BU124" s="892"/>
      <c r="BV124" s="892">
        <v>48</v>
      </c>
      <c r="BW124" s="892"/>
      <c r="BX124" s="892"/>
      <c r="BY124" s="892"/>
      <c r="BZ124" s="892"/>
      <c r="CA124" s="892">
        <v>46.6</v>
      </c>
      <c r="CB124" s="892"/>
      <c r="CC124" s="892"/>
      <c r="CD124" s="892"/>
      <c r="CE124" s="892"/>
      <c r="CF124" s="782"/>
      <c r="CG124" s="783"/>
      <c r="CH124" s="783"/>
      <c r="CI124" s="783"/>
      <c r="CJ124" s="923"/>
      <c r="CK124" s="931"/>
      <c r="CL124" s="931"/>
      <c r="CM124" s="931"/>
      <c r="CN124" s="931"/>
      <c r="CO124" s="932"/>
      <c r="CP124" s="896" t="s">
        <v>478</v>
      </c>
      <c r="CQ124" s="897"/>
      <c r="CR124" s="897"/>
      <c r="CS124" s="897"/>
      <c r="CT124" s="897"/>
      <c r="CU124" s="897"/>
      <c r="CV124" s="897"/>
      <c r="CW124" s="897"/>
      <c r="CX124" s="897"/>
      <c r="CY124" s="897"/>
      <c r="CZ124" s="897"/>
      <c r="DA124" s="897"/>
      <c r="DB124" s="897"/>
      <c r="DC124" s="897"/>
      <c r="DD124" s="897"/>
      <c r="DE124" s="897"/>
      <c r="DF124" s="898"/>
      <c r="DG124" s="820">
        <v>5525</v>
      </c>
      <c r="DH124" s="821"/>
      <c r="DI124" s="821"/>
      <c r="DJ124" s="821"/>
      <c r="DK124" s="822"/>
      <c r="DL124" s="823">
        <v>5371</v>
      </c>
      <c r="DM124" s="821"/>
      <c r="DN124" s="821"/>
      <c r="DO124" s="821"/>
      <c r="DP124" s="822"/>
      <c r="DQ124" s="823">
        <v>5240</v>
      </c>
      <c r="DR124" s="821"/>
      <c r="DS124" s="821"/>
      <c r="DT124" s="821"/>
      <c r="DU124" s="822"/>
      <c r="DV124" s="909">
        <v>0</v>
      </c>
      <c r="DW124" s="910"/>
      <c r="DX124" s="910"/>
      <c r="DY124" s="910"/>
      <c r="DZ124" s="911"/>
    </row>
    <row r="125" spans="1:130" s="226" customFormat="1" ht="26.25" customHeight="1" x14ac:dyDescent="0.15">
      <c r="A125" s="878"/>
      <c r="B125" s="879"/>
      <c r="C125" s="882" t="s">
        <v>463</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439</v>
      </c>
      <c r="AB125" s="838"/>
      <c r="AC125" s="838"/>
      <c r="AD125" s="838"/>
      <c r="AE125" s="839"/>
      <c r="AF125" s="840" t="s">
        <v>436</v>
      </c>
      <c r="AG125" s="838"/>
      <c r="AH125" s="838"/>
      <c r="AI125" s="838"/>
      <c r="AJ125" s="839"/>
      <c r="AK125" s="840" t="s">
        <v>439</v>
      </c>
      <c r="AL125" s="838"/>
      <c r="AM125" s="838"/>
      <c r="AN125" s="838"/>
      <c r="AO125" s="839"/>
      <c r="AP125" s="885" t="s">
        <v>439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479</v>
      </c>
      <c r="CL125" s="913"/>
      <c r="CM125" s="913"/>
      <c r="CN125" s="913"/>
      <c r="CO125" s="914"/>
      <c r="CP125" s="921" t="s">
        <v>480</v>
      </c>
      <c r="CQ125" s="866"/>
      <c r="CR125" s="866"/>
      <c r="CS125" s="866"/>
      <c r="CT125" s="866"/>
      <c r="CU125" s="866"/>
      <c r="CV125" s="866"/>
      <c r="CW125" s="866"/>
      <c r="CX125" s="866"/>
      <c r="CY125" s="866"/>
      <c r="CZ125" s="866"/>
      <c r="DA125" s="866"/>
      <c r="DB125" s="866"/>
      <c r="DC125" s="866"/>
      <c r="DD125" s="866"/>
      <c r="DE125" s="866"/>
      <c r="DF125" s="867"/>
      <c r="DG125" s="922" t="s">
        <v>436</v>
      </c>
      <c r="DH125" s="903"/>
      <c r="DI125" s="903"/>
      <c r="DJ125" s="903"/>
      <c r="DK125" s="903"/>
      <c r="DL125" s="903" t="s">
        <v>436</v>
      </c>
      <c r="DM125" s="903"/>
      <c r="DN125" s="903"/>
      <c r="DO125" s="903"/>
      <c r="DP125" s="903"/>
      <c r="DQ125" s="903" t="s">
        <v>439</v>
      </c>
      <c r="DR125" s="903"/>
      <c r="DS125" s="903"/>
      <c r="DT125" s="903"/>
      <c r="DU125" s="903"/>
      <c r="DV125" s="904" t="s">
        <v>439</v>
      </c>
      <c r="DW125" s="904"/>
      <c r="DX125" s="904"/>
      <c r="DY125" s="904"/>
      <c r="DZ125" s="905"/>
    </row>
    <row r="126" spans="1:130" s="226" customFormat="1" ht="26.25" customHeight="1" thickBot="1" x14ac:dyDescent="0.2">
      <c r="A126" s="878"/>
      <c r="B126" s="879"/>
      <c r="C126" s="882" t="s">
        <v>465</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v>392960</v>
      </c>
      <c r="AB126" s="838"/>
      <c r="AC126" s="838"/>
      <c r="AD126" s="838"/>
      <c r="AE126" s="839"/>
      <c r="AF126" s="840" t="s">
        <v>406</v>
      </c>
      <c r="AG126" s="838"/>
      <c r="AH126" s="838"/>
      <c r="AI126" s="838"/>
      <c r="AJ126" s="839"/>
      <c r="AK126" s="840" t="s">
        <v>226</v>
      </c>
      <c r="AL126" s="838"/>
      <c r="AM126" s="838"/>
      <c r="AN126" s="838"/>
      <c r="AO126" s="839"/>
      <c r="AP126" s="885" t="s">
        <v>439</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481</v>
      </c>
      <c r="CQ126" s="808"/>
      <c r="CR126" s="808"/>
      <c r="CS126" s="808"/>
      <c r="CT126" s="808"/>
      <c r="CU126" s="808"/>
      <c r="CV126" s="808"/>
      <c r="CW126" s="808"/>
      <c r="CX126" s="808"/>
      <c r="CY126" s="808"/>
      <c r="CZ126" s="808"/>
      <c r="DA126" s="808"/>
      <c r="DB126" s="808"/>
      <c r="DC126" s="808"/>
      <c r="DD126" s="808"/>
      <c r="DE126" s="808"/>
      <c r="DF126" s="809"/>
      <c r="DG126" s="874" t="s">
        <v>406</v>
      </c>
      <c r="DH126" s="875"/>
      <c r="DI126" s="875"/>
      <c r="DJ126" s="875"/>
      <c r="DK126" s="875"/>
      <c r="DL126" s="875" t="s">
        <v>439</v>
      </c>
      <c r="DM126" s="875"/>
      <c r="DN126" s="875"/>
      <c r="DO126" s="875"/>
      <c r="DP126" s="875"/>
      <c r="DQ126" s="875" t="s">
        <v>439</v>
      </c>
      <c r="DR126" s="875"/>
      <c r="DS126" s="875"/>
      <c r="DT126" s="875"/>
      <c r="DU126" s="875"/>
      <c r="DV126" s="852" t="s">
        <v>439</v>
      </c>
      <c r="DW126" s="852"/>
      <c r="DX126" s="852"/>
      <c r="DY126" s="852"/>
      <c r="DZ126" s="853"/>
    </row>
    <row r="127" spans="1:130" s="226" customFormat="1" ht="26.25" customHeight="1" x14ac:dyDescent="0.15">
      <c r="A127" s="880"/>
      <c r="B127" s="881"/>
      <c r="C127" s="899" t="s">
        <v>482</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406</v>
      </c>
      <c r="AB127" s="838"/>
      <c r="AC127" s="838"/>
      <c r="AD127" s="838"/>
      <c r="AE127" s="839"/>
      <c r="AF127" s="840" t="s">
        <v>439</v>
      </c>
      <c r="AG127" s="838"/>
      <c r="AH127" s="838"/>
      <c r="AI127" s="838"/>
      <c r="AJ127" s="839"/>
      <c r="AK127" s="840" t="s">
        <v>436</v>
      </c>
      <c r="AL127" s="838"/>
      <c r="AM127" s="838"/>
      <c r="AN127" s="838"/>
      <c r="AO127" s="839"/>
      <c r="AP127" s="885" t="s">
        <v>439</v>
      </c>
      <c r="AQ127" s="886"/>
      <c r="AR127" s="886"/>
      <c r="AS127" s="886"/>
      <c r="AT127" s="887"/>
      <c r="AU127" s="262"/>
      <c r="AV127" s="262"/>
      <c r="AW127" s="262"/>
      <c r="AX127" s="902" t="s">
        <v>483</v>
      </c>
      <c r="AY127" s="870"/>
      <c r="AZ127" s="870"/>
      <c r="BA127" s="870"/>
      <c r="BB127" s="870"/>
      <c r="BC127" s="870"/>
      <c r="BD127" s="870"/>
      <c r="BE127" s="871"/>
      <c r="BF127" s="869" t="s">
        <v>484</v>
      </c>
      <c r="BG127" s="870"/>
      <c r="BH127" s="870"/>
      <c r="BI127" s="870"/>
      <c r="BJ127" s="870"/>
      <c r="BK127" s="870"/>
      <c r="BL127" s="871"/>
      <c r="BM127" s="869" t="s">
        <v>485</v>
      </c>
      <c r="BN127" s="870"/>
      <c r="BO127" s="870"/>
      <c r="BP127" s="870"/>
      <c r="BQ127" s="870"/>
      <c r="BR127" s="870"/>
      <c r="BS127" s="871"/>
      <c r="BT127" s="869" t="s">
        <v>486</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487</v>
      </c>
      <c r="CQ127" s="808"/>
      <c r="CR127" s="808"/>
      <c r="CS127" s="808"/>
      <c r="CT127" s="808"/>
      <c r="CU127" s="808"/>
      <c r="CV127" s="808"/>
      <c r="CW127" s="808"/>
      <c r="CX127" s="808"/>
      <c r="CY127" s="808"/>
      <c r="CZ127" s="808"/>
      <c r="DA127" s="808"/>
      <c r="DB127" s="808"/>
      <c r="DC127" s="808"/>
      <c r="DD127" s="808"/>
      <c r="DE127" s="808"/>
      <c r="DF127" s="809"/>
      <c r="DG127" s="874" t="s">
        <v>406</v>
      </c>
      <c r="DH127" s="875"/>
      <c r="DI127" s="875"/>
      <c r="DJ127" s="875"/>
      <c r="DK127" s="875"/>
      <c r="DL127" s="875" t="s">
        <v>439</v>
      </c>
      <c r="DM127" s="875"/>
      <c r="DN127" s="875"/>
      <c r="DO127" s="875"/>
      <c r="DP127" s="875"/>
      <c r="DQ127" s="875" t="s">
        <v>439</v>
      </c>
      <c r="DR127" s="875"/>
      <c r="DS127" s="875"/>
      <c r="DT127" s="875"/>
      <c r="DU127" s="875"/>
      <c r="DV127" s="852" t="s">
        <v>436</v>
      </c>
      <c r="DW127" s="852"/>
      <c r="DX127" s="852"/>
      <c r="DY127" s="852"/>
      <c r="DZ127" s="853"/>
    </row>
    <row r="128" spans="1:130" s="226" customFormat="1" ht="26.25" customHeight="1" thickBot="1" x14ac:dyDescent="0.2">
      <c r="A128" s="854" t="s">
        <v>488</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489</v>
      </c>
      <c r="X128" s="856"/>
      <c r="Y128" s="856"/>
      <c r="Z128" s="857"/>
      <c r="AA128" s="858">
        <v>3448626</v>
      </c>
      <c r="AB128" s="859"/>
      <c r="AC128" s="859"/>
      <c r="AD128" s="859"/>
      <c r="AE128" s="860"/>
      <c r="AF128" s="861">
        <v>3169196</v>
      </c>
      <c r="AG128" s="859"/>
      <c r="AH128" s="859"/>
      <c r="AI128" s="859"/>
      <c r="AJ128" s="860"/>
      <c r="AK128" s="861">
        <v>3012706</v>
      </c>
      <c r="AL128" s="859"/>
      <c r="AM128" s="859"/>
      <c r="AN128" s="859"/>
      <c r="AO128" s="860"/>
      <c r="AP128" s="862"/>
      <c r="AQ128" s="863"/>
      <c r="AR128" s="863"/>
      <c r="AS128" s="863"/>
      <c r="AT128" s="864"/>
      <c r="AU128" s="262"/>
      <c r="AV128" s="262"/>
      <c r="AW128" s="262"/>
      <c r="AX128" s="865" t="s">
        <v>490</v>
      </c>
      <c r="AY128" s="866"/>
      <c r="AZ128" s="866"/>
      <c r="BA128" s="866"/>
      <c r="BB128" s="866"/>
      <c r="BC128" s="866"/>
      <c r="BD128" s="866"/>
      <c r="BE128" s="867"/>
      <c r="BF128" s="844" t="s">
        <v>226</v>
      </c>
      <c r="BG128" s="845"/>
      <c r="BH128" s="845"/>
      <c r="BI128" s="845"/>
      <c r="BJ128" s="845"/>
      <c r="BK128" s="845"/>
      <c r="BL128" s="868"/>
      <c r="BM128" s="844">
        <v>11.25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491</v>
      </c>
      <c r="CQ128" s="786"/>
      <c r="CR128" s="786"/>
      <c r="CS128" s="786"/>
      <c r="CT128" s="786"/>
      <c r="CU128" s="786"/>
      <c r="CV128" s="786"/>
      <c r="CW128" s="786"/>
      <c r="CX128" s="786"/>
      <c r="CY128" s="786"/>
      <c r="CZ128" s="786"/>
      <c r="DA128" s="786"/>
      <c r="DB128" s="786"/>
      <c r="DC128" s="786"/>
      <c r="DD128" s="786"/>
      <c r="DE128" s="786"/>
      <c r="DF128" s="787"/>
      <c r="DG128" s="848">
        <v>18069</v>
      </c>
      <c r="DH128" s="849"/>
      <c r="DI128" s="849"/>
      <c r="DJ128" s="849"/>
      <c r="DK128" s="849"/>
      <c r="DL128" s="849">
        <v>9776</v>
      </c>
      <c r="DM128" s="849"/>
      <c r="DN128" s="849"/>
      <c r="DO128" s="849"/>
      <c r="DP128" s="849"/>
      <c r="DQ128" s="849">
        <v>5152</v>
      </c>
      <c r="DR128" s="849"/>
      <c r="DS128" s="849"/>
      <c r="DT128" s="849"/>
      <c r="DU128" s="849"/>
      <c r="DV128" s="850">
        <v>0</v>
      </c>
      <c r="DW128" s="850"/>
      <c r="DX128" s="850"/>
      <c r="DY128" s="850"/>
      <c r="DZ128" s="851"/>
    </row>
    <row r="129" spans="1:131" s="226" customFormat="1" ht="26.25" customHeight="1" x14ac:dyDescent="0.15">
      <c r="A129" s="832" t="s">
        <v>101</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492</v>
      </c>
      <c r="X129" s="835"/>
      <c r="Y129" s="835"/>
      <c r="Z129" s="836"/>
      <c r="AA129" s="837">
        <v>71656867</v>
      </c>
      <c r="AB129" s="838"/>
      <c r="AC129" s="838"/>
      <c r="AD129" s="838"/>
      <c r="AE129" s="839"/>
      <c r="AF129" s="840">
        <v>71734249</v>
      </c>
      <c r="AG129" s="838"/>
      <c r="AH129" s="838"/>
      <c r="AI129" s="838"/>
      <c r="AJ129" s="839"/>
      <c r="AK129" s="840">
        <v>71776127</v>
      </c>
      <c r="AL129" s="838"/>
      <c r="AM129" s="838"/>
      <c r="AN129" s="838"/>
      <c r="AO129" s="839"/>
      <c r="AP129" s="841"/>
      <c r="AQ129" s="842"/>
      <c r="AR129" s="842"/>
      <c r="AS129" s="842"/>
      <c r="AT129" s="843"/>
      <c r="AU129" s="264"/>
      <c r="AV129" s="264"/>
      <c r="AW129" s="264"/>
      <c r="AX129" s="807" t="s">
        <v>493</v>
      </c>
      <c r="AY129" s="808"/>
      <c r="AZ129" s="808"/>
      <c r="BA129" s="808"/>
      <c r="BB129" s="808"/>
      <c r="BC129" s="808"/>
      <c r="BD129" s="808"/>
      <c r="BE129" s="809"/>
      <c r="BF129" s="827" t="s">
        <v>226</v>
      </c>
      <c r="BG129" s="828"/>
      <c r="BH129" s="828"/>
      <c r="BI129" s="828"/>
      <c r="BJ129" s="828"/>
      <c r="BK129" s="828"/>
      <c r="BL129" s="829"/>
      <c r="BM129" s="827">
        <v>16.25</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494</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495</v>
      </c>
      <c r="X130" s="835"/>
      <c r="Y130" s="835"/>
      <c r="Z130" s="836"/>
      <c r="AA130" s="837">
        <v>8362322</v>
      </c>
      <c r="AB130" s="838"/>
      <c r="AC130" s="838"/>
      <c r="AD130" s="838"/>
      <c r="AE130" s="839"/>
      <c r="AF130" s="840">
        <v>8298811</v>
      </c>
      <c r="AG130" s="838"/>
      <c r="AH130" s="838"/>
      <c r="AI130" s="838"/>
      <c r="AJ130" s="839"/>
      <c r="AK130" s="840">
        <v>8258576</v>
      </c>
      <c r="AL130" s="838"/>
      <c r="AM130" s="838"/>
      <c r="AN130" s="838"/>
      <c r="AO130" s="839"/>
      <c r="AP130" s="841"/>
      <c r="AQ130" s="842"/>
      <c r="AR130" s="842"/>
      <c r="AS130" s="842"/>
      <c r="AT130" s="843"/>
      <c r="AU130" s="264"/>
      <c r="AV130" s="264"/>
      <c r="AW130" s="264"/>
      <c r="AX130" s="807" t="s">
        <v>496</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497</v>
      </c>
      <c r="X131" s="818"/>
      <c r="Y131" s="818"/>
      <c r="Z131" s="819"/>
      <c r="AA131" s="820">
        <v>63294545</v>
      </c>
      <c r="AB131" s="821"/>
      <c r="AC131" s="821"/>
      <c r="AD131" s="821"/>
      <c r="AE131" s="822"/>
      <c r="AF131" s="823">
        <v>63435438</v>
      </c>
      <c r="AG131" s="821"/>
      <c r="AH131" s="821"/>
      <c r="AI131" s="821"/>
      <c r="AJ131" s="822"/>
      <c r="AK131" s="823">
        <v>63517551</v>
      </c>
      <c r="AL131" s="821"/>
      <c r="AM131" s="821"/>
      <c r="AN131" s="821"/>
      <c r="AO131" s="822"/>
      <c r="AP131" s="824"/>
      <c r="AQ131" s="825"/>
      <c r="AR131" s="825"/>
      <c r="AS131" s="825"/>
      <c r="AT131" s="826"/>
      <c r="AU131" s="264"/>
      <c r="AV131" s="264"/>
      <c r="AW131" s="264"/>
      <c r="AX131" s="785" t="s">
        <v>498</v>
      </c>
      <c r="AY131" s="786"/>
      <c r="AZ131" s="786"/>
      <c r="BA131" s="786"/>
      <c r="BB131" s="786"/>
      <c r="BC131" s="786"/>
      <c r="BD131" s="786"/>
      <c r="BE131" s="787"/>
      <c r="BF131" s="788">
        <v>46.6</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499</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500</v>
      </c>
      <c r="W132" s="798"/>
      <c r="X132" s="798"/>
      <c r="Y132" s="798"/>
      <c r="Z132" s="799"/>
      <c r="AA132" s="800">
        <v>5.8631750970000001</v>
      </c>
      <c r="AB132" s="801"/>
      <c r="AC132" s="801"/>
      <c r="AD132" s="801"/>
      <c r="AE132" s="802"/>
      <c r="AF132" s="803">
        <v>4.0155173199999998</v>
      </c>
      <c r="AG132" s="801"/>
      <c r="AH132" s="801"/>
      <c r="AI132" s="801"/>
      <c r="AJ132" s="802"/>
      <c r="AK132" s="803">
        <v>3.5559699079999998</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501</v>
      </c>
      <c r="W133" s="777"/>
      <c r="X133" s="777"/>
      <c r="Y133" s="777"/>
      <c r="Z133" s="778"/>
      <c r="AA133" s="779">
        <v>6.6</v>
      </c>
      <c r="AB133" s="780"/>
      <c r="AC133" s="780"/>
      <c r="AD133" s="780"/>
      <c r="AE133" s="781"/>
      <c r="AF133" s="779">
        <v>5.5</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nEDCpdBooXCqihI9P30ud9FNnGCfLg/vWgZMJa/ZSviE34r7GSQlb6nOa33VSUEGghxWT0VOy2MqMDt5x/rdfA==" saltValue="tojKGIrrrkdGRKez46M7W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502</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JbJUndnkpl/UJaLFpBkLXfwZZom1kpQH/5wTsAFTgHZe6zPjo0m4HBEcwzh+hZxX2h4SSUN8foKVNsMrmF8Bsw==" saltValue="bjuYxdznSmMoCx4y2KciA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xcEACnSBAu8Qj8AG7UPtI5Jc2dPFRWBLuxpgFMYJDK8fldc3QgqjDNrMzFqxO2a6kaybh2/aI5TL+tXADSl25g==" saltValue="RVYce111n3CDCvwkhIAh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503</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504</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505</v>
      </c>
      <c r="AP7" s="283"/>
      <c r="AQ7" s="284" t="s">
        <v>506</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507</v>
      </c>
      <c r="AQ8" s="290" t="s">
        <v>508</v>
      </c>
      <c r="AR8" s="291" t="s">
        <v>509</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510</v>
      </c>
      <c r="AL9" s="1207"/>
      <c r="AM9" s="1207"/>
      <c r="AN9" s="1208"/>
      <c r="AO9" s="292">
        <v>19823394</v>
      </c>
      <c r="AP9" s="292">
        <v>52504</v>
      </c>
      <c r="AQ9" s="293">
        <v>57800</v>
      </c>
      <c r="AR9" s="294">
        <v>-9.1999999999999993</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511</v>
      </c>
      <c r="AL10" s="1207"/>
      <c r="AM10" s="1207"/>
      <c r="AN10" s="1208"/>
      <c r="AO10" s="295">
        <v>363520</v>
      </c>
      <c r="AP10" s="295">
        <v>963</v>
      </c>
      <c r="AQ10" s="296">
        <v>2573</v>
      </c>
      <c r="AR10" s="297">
        <v>-62.6</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512</v>
      </c>
      <c r="AL11" s="1207"/>
      <c r="AM11" s="1207"/>
      <c r="AN11" s="1208"/>
      <c r="AO11" s="295">
        <v>21907</v>
      </c>
      <c r="AP11" s="295">
        <v>58</v>
      </c>
      <c r="AQ11" s="296">
        <v>1586</v>
      </c>
      <c r="AR11" s="297">
        <v>-96.3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513</v>
      </c>
      <c r="AL12" s="1207"/>
      <c r="AM12" s="1207"/>
      <c r="AN12" s="1208"/>
      <c r="AO12" s="295">
        <v>807650</v>
      </c>
      <c r="AP12" s="295">
        <v>2139</v>
      </c>
      <c r="AQ12" s="296">
        <v>532</v>
      </c>
      <c r="AR12" s="297">
        <v>302.10000000000002</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514</v>
      </c>
      <c r="AL13" s="1207"/>
      <c r="AM13" s="1207"/>
      <c r="AN13" s="1208"/>
      <c r="AO13" s="295">
        <v>18661</v>
      </c>
      <c r="AP13" s="295">
        <v>49</v>
      </c>
      <c r="AQ13" s="296">
        <v>18</v>
      </c>
      <c r="AR13" s="297">
        <v>172.2</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515</v>
      </c>
      <c r="AL14" s="1207"/>
      <c r="AM14" s="1207"/>
      <c r="AN14" s="1208"/>
      <c r="AO14" s="295">
        <v>1119393</v>
      </c>
      <c r="AP14" s="295">
        <v>2965</v>
      </c>
      <c r="AQ14" s="296">
        <v>1833</v>
      </c>
      <c r="AR14" s="297">
        <v>61.8</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516</v>
      </c>
      <c r="AL15" s="1207"/>
      <c r="AM15" s="1207"/>
      <c r="AN15" s="1208"/>
      <c r="AO15" s="295">
        <v>456827</v>
      </c>
      <c r="AP15" s="295">
        <v>1210</v>
      </c>
      <c r="AQ15" s="296">
        <v>1281</v>
      </c>
      <c r="AR15" s="297">
        <v>-5.5</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517</v>
      </c>
      <c r="AL16" s="1210"/>
      <c r="AM16" s="1210"/>
      <c r="AN16" s="1211"/>
      <c r="AO16" s="295">
        <v>-1656250</v>
      </c>
      <c r="AP16" s="295">
        <v>-4387</v>
      </c>
      <c r="AQ16" s="296">
        <v>-4437</v>
      </c>
      <c r="AR16" s="297">
        <v>-1.1000000000000001</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181</v>
      </c>
      <c r="AL17" s="1210"/>
      <c r="AM17" s="1210"/>
      <c r="AN17" s="1211"/>
      <c r="AO17" s="295">
        <v>20955102</v>
      </c>
      <c r="AP17" s="295">
        <v>55501</v>
      </c>
      <c r="AQ17" s="296">
        <v>61185</v>
      </c>
      <c r="AR17" s="297">
        <v>-9.3000000000000007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518</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519</v>
      </c>
      <c r="AP20" s="303" t="s">
        <v>520</v>
      </c>
      <c r="AQ20" s="304" t="s">
        <v>521</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522</v>
      </c>
      <c r="AL21" s="1204"/>
      <c r="AM21" s="1204"/>
      <c r="AN21" s="1205"/>
      <c r="AO21" s="307">
        <v>5.5</v>
      </c>
      <c r="AP21" s="308">
        <v>6.2</v>
      </c>
      <c r="AQ21" s="309">
        <v>-0.7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523</v>
      </c>
      <c r="AL22" s="1204"/>
      <c r="AM22" s="1204"/>
      <c r="AN22" s="1205"/>
      <c r="AO22" s="312">
        <v>99</v>
      </c>
      <c r="AP22" s="313">
        <v>100.2</v>
      </c>
      <c r="AQ22" s="314">
        <v>-1.2</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525</v>
      </c>
      <c r="AO27" s="273"/>
      <c r="AP27" s="273"/>
      <c r="AQ27" s="273"/>
      <c r="AR27" s="273"/>
      <c r="AS27" s="273"/>
      <c r="AT27" s="273"/>
    </row>
    <row r="28" spans="1:46" ht="17.25" x14ac:dyDescent="0.15">
      <c r="A28" s="274" t="s">
        <v>526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527</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505</v>
      </c>
      <c r="AP30" s="283"/>
      <c r="AQ30" s="284" t="s">
        <v>506</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507</v>
      </c>
      <c r="AQ31" s="290" t="s">
        <v>508</v>
      </c>
      <c r="AR31" s="291" t="s">
        <v>509</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528</v>
      </c>
      <c r="AL32" s="1195"/>
      <c r="AM32" s="1195"/>
      <c r="AN32" s="1196"/>
      <c r="AO32" s="322">
        <v>9559707</v>
      </c>
      <c r="AP32" s="322">
        <v>25320</v>
      </c>
      <c r="AQ32" s="323">
        <v>37891</v>
      </c>
      <c r="AR32" s="324">
        <v>-33.200000000000003</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529</v>
      </c>
      <c r="AL33" s="1195"/>
      <c r="AM33" s="1195"/>
      <c r="AN33" s="1196"/>
      <c r="AO33" s="322" t="s">
        <v>530</v>
      </c>
      <c r="AP33" s="322" t="s">
        <v>530</v>
      </c>
      <c r="AQ33" s="323">
        <v>3</v>
      </c>
      <c r="AR33" s="324" t="s">
        <v>530</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531</v>
      </c>
      <c r="AL34" s="1195"/>
      <c r="AM34" s="1195"/>
      <c r="AN34" s="1196"/>
      <c r="AO34" s="322" t="s">
        <v>530</v>
      </c>
      <c r="AP34" s="322" t="s">
        <v>530</v>
      </c>
      <c r="AQ34" s="323">
        <v>103</v>
      </c>
      <c r="AR34" s="324" t="s">
        <v>530</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532</v>
      </c>
      <c r="AL35" s="1195"/>
      <c r="AM35" s="1195"/>
      <c r="AN35" s="1196"/>
      <c r="AO35" s="322">
        <v>3346111</v>
      </c>
      <c r="AP35" s="322">
        <v>8862</v>
      </c>
      <c r="AQ35" s="323">
        <v>9138</v>
      </c>
      <c r="AR35" s="324">
        <v>-3</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533</v>
      </c>
      <c r="AL36" s="1195"/>
      <c r="AM36" s="1195"/>
      <c r="AN36" s="1196"/>
      <c r="AO36" s="322" t="s">
        <v>530</v>
      </c>
      <c r="AP36" s="322" t="s">
        <v>530</v>
      </c>
      <c r="AQ36" s="323">
        <v>348</v>
      </c>
      <c r="AR36" s="324" t="s">
        <v>530</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534</v>
      </c>
      <c r="AL37" s="1195"/>
      <c r="AM37" s="1195"/>
      <c r="AN37" s="1196"/>
      <c r="AO37" s="322">
        <v>624129</v>
      </c>
      <c r="AP37" s="322">
        <v>1653</v>
      </c>
      <c r="AQ37" s="323">
        <v>851</v>
      </c>
      <c r="AR37" s="324">
        <v>94.2</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535</v>
      </c>
      <c r="AL38" s="1198"/>
      <c r="AM38" s="1198"/>
      <c r="AN38" s="1199"/>
      <c r="AO38" s="325" t="s">
        <v>530</v>
      </c>
      <c r="AP38" s="325" t="s">
        <v>530</v>
      </c>
      <c r="AQ38" s="326">
        <v>1</v>
      </c>
      <c r="AR38" s="314" t="s">
        <v>530</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536</v>
      </c>
      <c r="AL39" s="1198"/>
      <c r="AM39" s="1198"/>
      <c r="AN39" s="1199"/>
      <c r="AO39" s="322">
        <v>-3012706</v>
      </c>
      <c r="AP39" s="322">
        <v>-7979</v>
      </c>
      <c r="AQ39" s="323">
        <v>-8418</v>
      </c>
      <c r="AR39" s="324">
        <v>-5.2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537</v>
      </c>
      <c r="AL40" s="1195"/>
      <c r="AM40" s="1195"/>
      <c r="AN40" s="1196"/>
      <c r="AO40" s="322">
        <v>-8258576</v>
      </c>
      <c r="AP40" s="322">
        <v>-21873</v>
      </c>
      <c r="AQ40" s="323">
        <v>-29250</v>
      </c>
      <c r="AR40" s="324">
        <v>-25.2</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2258665</v>
      </c>
      <c r="AP41" s="322">
        <v>5982</v>
      </c>
      <c r="AQ41" s="323">
        <v>10666</v>
      </c>
      <c r="AR41" s="324">
        <v>-43.9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538</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539</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540</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505</v>
      </c>
      <c r="AN49" s="1189" t="s">
        <v>541</v>
      </c>
      <c r="AO49" s="1190"/>
      <c r="AP49" s="1190"/>
      <c r="AQ49" s="1190"/>
      <c r="AR49" s="1191"/>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542</v>
      </c>
      <c r="AO50" s="339" t="s">
        <v>543</v>
      </c>
      <c r="AP50" s="340" t="s">
        <v>544</v>
      </c>
      <c r="AQ50" s="341" t="s">
        <v>545</v>
      </c>
      <c r="AR50" s="342" t="s">
        <v>546</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547</v>
      </c>
      <c r="AL51" s="335"/>
      <c r="AM51" s="343">
        <v>17916763</v>
      </c>
      <c r="AN51" s="344">
        <v>47201</v>
      </c>
      <c r="AO51" s="345">
        <v>16.899999999999999</v>
      </c>
      <c r="AP51" s="346">
        <v>47677</v>
      </c>
      <c r="AQ51" s="347">
        <v>14.3</v>
      </c>
      <c r="AR51" s="348">
        <v>2.6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548</v>
      </c>
      <c r="AM52" s="351">
        <v>8303937</v>
      </c>
      <c r="AN52" s="352">
        <v>21877</v>
      </c>
      <c r="AO52" s="353">
        <v>-16.5</v>
      </c>
      <c r="AP52" s="354">
        <v>23360</v>
      </c>
      <c r="AQ52" s="355">
        <v>2.7</v>
      </c>
      <c r="AR52" s="356">
        <v>-19.2</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549</v>
      </c>
      <c r="AL53" s="335"/>
      <c r="AM53" s="343">
        <v>18190151</v>
      </c>
      <c r="AN53" s="344">
        <v>48009</v>
      </c>
      <c r="AO53" s="345">
        <v>1.7</v>
      </c>
      <c r="AP53" s="346">
        <v>51613</v>
      </c>
      <c r="AQ53" s="347">
        <v>8.3000000000000007</v>
      </c>
      <c r="AR53" s="348">
        <v>-6.6</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548</v>
      </c>
      <c r="AM54" s="351">
        <v>10053292</v>
      </c>
      <c r="AN54" s="352">
        <v>26534</v>
      </c>
      <c r="AO54" s="353">
        <v>21.3</v>
      </c>
      <c r="AP54" s="354">
        <v>25872</v>
      </c>
      <c r="AQ54" s="355">
        <v>10.8</v>
      </c>
      <c r="AR54" s="356">
        <v>10.5</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550</v>
      </c>
      <c r="AL55" s="335"/>
      <c r="AM55" s="343">
        <v>13720831</v>
      </c>
      <c r="AN55" s="344">
        <v>36252</v>
      </c>
      <c r="AO55" s="345">
        <v>-24.5</v>
      </c>
      <c r="AP55" s="346">
        <v>50880</v>
      </c>
      <c r="AQ55" s="347">
        <v>-1.4</v>
      </c>
      <c r="AR55" s="348">
        <v>-23.1</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548</v>
      </c>
      <c r="AM56" s="351">
        <v>9075548</v>
      </c>
      <c r="AN56" s="352">
        <v>23979</v>
      </c>
      <c r="AO56" s="353">
        <v>-9.6</v>
      </c>
      <c r="AP56" s="354">
        <v>27819</v>
      </c>
      <c r="AQ56" s="355">
        <v>7.5</v>
      </c>
      <c r="AR56" s="356">
        <v>-17.100000000000001</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551</v>
      </c>
      <c r="AL57" s="335"/>
      <c r="AM57" s="343">
        <v>15435006</v>
      </c>
      <c r="AN57" s="344">
        <v>40831</v>
      </c>
      <c r="AO57" s="345">
        <v>12.6</v>
      </c>
      <c r="AP57" s="346">
        <v>46395</v>
      </c>
      <c r="AQ57" s="347">
        <v>-8.8000000000000007</v>
      </c>
      <c r="AR57" s="348">
        <v>21.4</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548</v>
      </c>
      <c r="AM58" s="351">
        <v>9257202</v>
      </c>
      <c r="AN58" s="352">
        <v>24489</v>
      </c>
      <c r="AO58" s="353">
        <v>2.1</v>
      </c>
      <c r="AP58" s="354">
        <v>26304</v>
      </c>
      <c r="AQ58" s="355">
        <v>-5.4</v>
      </c>
      <c r="AR58" s="356">
        <v>7.5</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552</v>
      </c>
      <c r="AL59" s="335"/>
      <c r="AM59" s="343">
        <v>18763978</v>
      </c>
      <c r="AN59" s="344">
        <v>49698</v>
      </c>
      <c r="AO59" s="345">
        <v>21.7</v>
      </c>
      <c r="AP59" s="346">
        <v>48088</v>
      </c>
      <c r="AQ59" s="347">
        <v>3.6</v>
      </c>
      <c r="AR59" s="348">
        <v>18.100000000000001</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548</v>
      </c>
      <c r="AM60" s="351">
        <v>9510555</v>
      </c>
      <c r="AN60" s="352">
        <v>25189</v>
      </c>
      <c r="AO60" s="353">
        <v>2.9</v>
      </c>
      <c r="AP60" s="354">
        <v>25183</v>
      </c>
      <c r="AQ60" s="355">
        <v>-4.3</v>
      </c>
      <c r="AR60" s="356">
        <v>7.2</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553</v>
      </c>
      <c r="AL61" s="357"/>
      <c r="AM61" s="358">
        <v>16805346</v>
      </c>
      <c r="AN61" s="359">
        <v>44398</v>
      </c>
      <c r="AO61" s="360">
        <v>5.7</v>
      </c>
      <c r="AP61" s="361">
        <v>48931</v>
      </c>
      <c r="AQ61" s="362">
        <v>3.2</v>
      </c>
      <c r="AR61" s="348">
        <v>2.5</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548</v>
      </c>
      <c r="AM62" s="351">
        <v>9240107</v>
      </c>
      <c r="AN62" s="352">
        <v>24414</v>
      </c>
      <c r="AO62" s="353">
        <v>0</v>
      </c>
      <c r="AP62" s="354">
        <v>25708</v>
      </c>
      <c r="AQ62" s="355">
        <v>2.2999999999999998</v>
      </c>
      <c r="AR62" s="356">
        <v>-2.2999999999999998</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UXp9b4kvU/Suo04GJjcwK4VMFdwS1ZZzLILYF6WLDtx2esz0scXUcVeejQkbJwajFijOvqI6DzFcwurkYbC8LQ==" saltValue="9YE2acT4XyT1rSj8ELhZA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cyE+cHzaXzNSkBz+IeKNRztHytZwux+/QzJ8DKOCilrQRpDLGcVmrdX5XB9kLwylyTIOO+jiUDylrAvJT2KDwg==" saltValue="K26/ij9yWIDAJmIfnrz3r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Mc5N8sc3mF8DYNy8JSVipNvQ6W3VxmgZvBoOHDvUzIyD8JddouzCDL/PxFA5i30J3IKWuttpEDZVefMvkGI1A==" saltValue="SD9LUN4E9Mq06uZ7Ft1v5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12" t="s">
        <v>3</v>
      </c>
      <c r="D47" s="1212"/>
      <c r="E47" s="1213"/>
      <c r="F47" s="11">
        <v>11.08</v>
      </c>
      <c r="G47" s="12">
        <v>11.18</v>
      </c>
      <c r="H47" s="12">
        <v>10</v>
      </c>
      <c r="I47" s="12">
        <v>7.61</v>
      </c>
      <c r="J47" s="13">
        <v>7.16</v>
      </c>
    </row>
    <row r="48" spans="2:10" ht="57.75" customHeight="1" x14ac:dyDescent="0.15">
      <c r="B48" s="14"/>
      <c r="C48" s="1214" t="s">
        <v>4</v>
      </c>
      <c r="D48" s="1214"/>
      <c r="E48" s="1215"/>
      <c r="F48" s="15">
        <v>6.31</v>
      </c>
      <c r="G48" s="16">
        <v>5.72</v>
      </c>
      <c r="H48" s="16">
        <v>5.89</v>
      </c>
      <c r="I48" s="16">
        <v>4.9400000000000004</v>
      </c>
      <c r="J48" s="17">
        <v>5.63</v>
      </c>
    </row>
    <row r="49" spans="2:10" ht="57.75" customHeight="1" thickBot="1" x14ac:dyDescent="0.2">
      <c r="B49" s="18"/>
      <c r="C49" s="1216" t="s">
        <v>5</v>
      </c>
      <c r="D49" s="1216"/>
      <c r="E49" s="1217"/>
      <c r="F49" s="19" t="s">
        <v>562</v>
      </c>
      <c r="G49" s="20" t="s">
        <v>563</v>
      </c>
      <c r="H49" s="20" t="s">
        <v>564</v>
      </c>
      <c r="I49" s="20" t="s">
        <v>565</v>
      </c>
      <c r="J49" s="21" t="s">
        <v>566</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Ses5JQJfzKrq6uEssOVEgDywwnfBLQMl6dlrSLacAUtW4SCjP0UkmCZz2xpUWei8IinsKp7fQ2TYuNe7FYdYjQ==" saltValue="BX7l7c5fQ9W1xqBtcxz4r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24" t="s">
        <v>567</v>
      </c>
      <c r="D34" s="1224"/>
      <c r="E34" s="1225"/>
      <c r="F34" s="32">
        <v>9.5399999999999991</v>
      </c>
      <c r="G34" s="33">
        <v>11.32</v>
      </c>
      <c r="H34" s="33">
        <v>13.12</v>
      </c>
      <c r="I34" s="33">
        <v>13.7</v>
      </c>
      <c r="J34" s="34">
        <v>10.43</v>
      </c>
      <c r="K34" s="22"/>
      <c r="L34" s="22"/>
      <c r="M34" s="22"/>
      <c r="N34" s="22"/>
      <c r="O34" s="22"/>
      <c r="P34" s="22"/>
    </row>
    <row r="35" spans="1:16" ht="39" customHeight="1" x14ac:dyDescent="0.15">
      <c r="A35" s="22"/>
      <c r="B35" s="35"/>
      <c r="C35" s="1218" t="s">
        <v>568</v>
      </c>
      <c r="D35" s="1219"/>
      <c r="E35" s="1220"/>
      <c r="F35" s="36">
        <v>6.25</v>
      </c>
      <c r="G35" s="37">
        <v>5.68</v>
      </c>
      <c r="H35" s="37">
        <v>5.87</v>
      </c>
      <c r="I35" s="37">
        <v>4.93</v>
      </c>
      <c r="J35" s="38">
        <v>5.62</v>
      </c>
      <c r="K35" s="22"/>
      <c r="L35" s="22"/>
      <c r="M35" s="22"/>
      <c r="N35" s="22"/>
      <c r="O35" s="22"/>
      <c r="P35" s="22"/>
    </row>
    <row r="36" spans="1:16" ht="39" customHeight="1" x14ac:dyDescent="0.15">
      <c r="A36" s="22"/>
      <c r="B36" s="35"/>
      <c r="C36" s="1218" t="s">
        <v>569</v>
      </c>
      <c r="D36" s="1219"/>
      <c r="E36" s="1220"/>
      <c r="F36" s="36">
        <v>3.86</v>
      </c>
      <c r="G36" s="37">
        <v>3.9</v>
      </c>
      <c r="H36" s="37">
        <v>4.3</v>
      </c>
      <c r="I36" s="37">
        <v>4.74</v>
      </c>
      <c r="J36" s="38">
        <v>4.8600000000000003</v>
      </c>
      <c r="K36" s="22"/>
      <c r="L36" s="22"/>
      <c r="M36" s="22"/>
      <c r="N36" s="22"/>
      <c r="O36" s="22"/>
      <c r="P36" s="22"/>
    </row>
    <row r="37" spans="1:16" ht="39" customHeight="1" x14ac:dyDescent="0.15">
      <c r="A37" s="22"/>
      <c r="B37" s="35"/>
      <c r="C37" s="1218" t="s">
        <v>570</v>
      </c>
      <c r="D37" s="1219"/>
      <c r="E37" s="1220"/>
      <c r="F37" s="36">
        <v>2.5</v>
      </c>
      <c r="G37" s="37">
        <v>2.4</v>
      </c>
      <c r="H37" s="37">
        <v>2.08</v>
      </c>
      <c r="I37" s="37">
        <v>2.29</v>
      </c>
      <c r="J37" s="38">
        <v>4.03</v>
      </c>
      <c r="K37" s="22"/>
      <c r="L37" s="22"/>
      <c r="M37" s="22"/>
      <c r="N37" s="22"/>
      <c r="O37" s="22"/>
      <c r="P37" s="22"/>
    </row>
    <row r="38" spans="1:16" ht="39" customHeight="1" x14ac:dyDescent="0.15">
      <c r="A38" s="22"/>
      <c r="B38" s="35"/>
      <c r="C38" s="1218" t="s">
        <v>571</v>
      </c>
      <c r="D38" s="1219"/>
      <c r="E38" s="1220"/>
      <c r="F38" s="36">
        <v>2.0099999999999998</v>
      </c>
      <c r="G38" s="37">
        <v>2.09</v>
      </c>
      <c r="H38" s="37">
        <v>2.3199999999999998</v>
      </c>
      <c r="I38" s="37">
        <v>2.4900000000000002</v>
      </c>
      <c r="J38" s="38">
        <v>2.5499999999999998</v>
      </c>
      <c r="K38" s="22"/>
      <c r="L38" s="22"/>
      <c r="M38" s="22"/>
      <c r="N38" s="22"/>
      <c r="O38" s="22"/>
      <c r="P38" s="22"/>
    </row>
    <row r="39" spans="1:16" ht="39" customHeight="1" x14ac:dyDescent="0.15">
      <c r="A39" s="22"/>
      <c r="B39" s="35"/>
      <c r="C39" s="1218" t="s">
        <v>572</v>
      </c>
      <c r="D39" s="1219"/>
      <c r="E39" s="1220"/>
      <c r="F39" s="36">
        <v>1.36</v>
      </c>
      <c r="G39" s="37">
        <v>1.6</v>
      </c>
      <c r="H39" s="37">
        <v>1.72</v>
      </c>
      <c r="I39" s="37">
        <v>1.73</v>
      </c>
      <c r="J39" s="38">
        <v>1.69</v>
      </c>
      <c r="K39" s="22"/>
      <c r="L39" s="22"/>
      <c r="M39" s="22"/>
      <c r="N39" s="22"/>
      <c r="O39" s="22"/>
      <c r="P39" s="22"/>
    </row>
    <row r="40" spans="1:16" ht="39" customHeight="1" x14ac:dyDescent="0.15">
      <c r="A40" s="22"/>
      <c r="B40" s="35"/>
      <c r="C40" s="1218" t="s">
        <v>573</v>
      </c>
      <c r="D40" s="1219"/>
      <c r="E40" s="1220"/>
      <c r="F40" s="36">
        <v>0.18</v>
      </c>
      <c r="G40" s="37">
        <v>0.28000000000000003</v>
      </c>
      <c r="H40" s="37">
        <v>0.82</v>
      </c>
      <c r="I40" s="37">
        <v>1.07</v>
      </c>
      <c r="J40" s="38">
        <v>1.08</v>
      </c>
      <c r="K40" s="22"/>
      <c r="L40" s="22"/>
      <c r="M40" s="22"/>
      <c r="N40" s="22"/>
      <c r="O40" s="22"/>
      <c r="P40" s="22"/>
    </row>
    <row r="41" spans="1:16" ht="39" customHeight="1" x14ac:dyDescent="0.15">
      <c r="A41" s="22"/>
      <c r="B41" s="35"/>
      <c r="C41" s="1218" t="s">
        <v>574</v>
      </c>
      <c r="D41" s="1219"/>
      <c r="E41" s="1220"/>
      <c r="F41" s="36">
        <v>0</v>
      </c>
      <c r="G41" s="37">
        <v>0.01</v>
      </c>
      <c r="H41" s="37">
        <v>0.02</v>
      </c>
      <c r="I41" s="37">
        <v>0.02</v>
      </c>
      <c r="J41" s="38">
        <v>0.03</v>
      </c>
      <c r="K41" s="22"/>
      <c r="L41" s="22"/>
      <c r="M41" s="22"/>
      <c r="N41" s="22"/>
      <c r="O41" s="22"/>
      <c r="P41" s="22"/>
    </row>
    <row r="42" spans="1:16" ht="39" customHeight="1" x14ac:dyDescent="0.15">
      <c r="A42" s="22"/>
      <c r="B42" s="39"/>
      <c r="C42" s="1218" t="s">
        <v>575</v>
      </c>
      <c r="D42" s="1219"/>
      <c r="E42" s="1220"/>
      <c r="F42" s="36" t="s">
        <v>530</v>
      </c>
      <c r="G42" s="37" t="s">
        <v>530</v>
      </c>
      <c r="H42" s="37" t="s">
        <v>530</v>
      </c>
      <c r="I42" s="37" t="s">
        <v>530</v>
      </c>
      <c r="J42" s="38" t="s">
        <v>530</v>
      </c>
      <c r="K42" s="22"/>
      <c r="L42" s="22"/>
      <c r="M42" s="22"/>
      <c r="N42" s="22"/>
      <c r="O42" s="22"/>
      <c r="P42" s="22"/>
    </row>
    <row r="43" spans="1:16" ht="39" customHeight="1" thickBot="1" x14ac:dyDescent="0.2">
      <c r="A43" s="22"/>
      <c r="B43" s="40"/>
      <c r="C43" s="1221" t="s">
        <v>576</v>
      </c>
      <c r="D43" s="1222"/>
      <c r="E43" s="1223"/>
      <c r="F43" s="41">
        <v>7.0000000000000007E-2</v>
      </c>
      <c r="G43" s="42">
        <v>0.04</v>
      </c>
      <c r="H43" s="42">
        <v>0.02</v>
      </c>
      <c r="I43" s="42">
        <v>0.01</v>
      </c>
      <c r="J43" s="43">
        <v>0.02</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UQR3ZZ2bi8P/XhE06ljO1N+SrKp5YLQbW0nP/yz7ocDUnRqtqEISlcL/DkGwX5kH2pgJg3r10WKwrkTB5KVpQ==" saltValue="aM4p/v4irqyVOZek7Q4A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34" t="s">
        <v>11</v>
      </c>
      <c r="C45" s="1235"/>
      <c r="D45" s="58"/>
      <c r="E45" s="1240" t="s">
        <v>12</v>
      </c>
      <c r="F45" s="1240"/>
      <c r="G45" s="1240"/>
      <c r="H45" s="1240"/>
      <c r="I45" s="1240"/>
      <c r="J45" s="1241"/>
      <c r="K45" s="59">
        <v>12062</v>
      </c>
      <c r="L45" s="60">
        <v>11773</v>
      </c>
      <c r="M45" s="60">
        <v>10741</v>
      </c>
      <c r="N45" s="60">
        <v>9891</v>
      </c>
      <c r="O45" s="61">
        <v>9560</v>
      </c>
      <c r="P45" s="48"/>
      <c r="Q45" s="48"/>
      <c r="R45" s="48"/>
      <c r="S45" s="48"/>
      <c r="T45" s="48"/>
      <c r="U45" s="48"/>
    </row>
    <row r="46" spans="1:21" ht="30.75" customHeight="1" x14ac:dyDescent="0.15">
      <c r="A46" s="48"/>
      <c r="B46" s="1236"/>
      <c r="C46" s="1237"/>
      <c r="D46" s="62"/>
      <c r="E46" s="1228" t="s">
        <v>13</v>
      </c>
      <c r="F46" s="1228"/>
      <c r="G46" s="1228"/>
      <c r="H46" s="1228"/>
      <c r="I46" s="1228"/>
      <c r="J46" s="1229"/>
      <c r="K46" s="63" t="s">
        <v>530</v>
      </c>
      <c r="L46" s="64" t="s">
        <v>530</v>
      </c>
      <c r="M46" s="64" t="s">
        <v>530</v>
      </c>
      <c r="N46" s="64" t="s">
        <v>530</v>
      </c>
      <c r="O46" s="65" t="s">
        <v>530</v>
      </c>
      <c r="P46" s="48"/>
      <c r="Q46" s="48"/>
      <c r="R46" s="48"/>
      <c r="S46" s="48"/>
      <c r="T46" s="48"/>
      <c r="U46" s="48"/>
    </row>
    <row r="47" spans="1:21" ht="30.75" customHeight="1" x14ac:dyDescent="0.15">
      <c r="A47" s="48"/>
      <c r="B47" s="1236"/>
      <c r="C47" s="1237"/>
      <c r="D47" s="62"/>
      <c r="E47" s="1228" t="s">
        <v>14</v>
      </c>
      <c r="F47" s="1228"/>
      <c r="G47" s="1228"/>
      <c r="H47" s="1228"/>
      <c r="I47" s="1228"/>
      <c r="J47" s="1229"/>
      <c r="K47" s="63" t="s">
        <v>530</v>
      </c>
      <c r="L47" s="64" t="s">
        <v>530</v>
      </c>
      <c r="M47" s="64" t="s">
        <v>530</v>
      </c>
      <c r="N47" s="64" t="s">
        <v>530</v>
      </c>
      <c r="O47" s="65" t="s">
        <v>530</v>
      </c>
      <c r="P47" s="48"/>
      <c r="Q47" s="48"/>
      <c r="R47" s="48"/>
      <c r="S47" s="48"/>
      <c r="T47" s="48"/>
      <c r="U47" s="48"/>
    </row>
    <row r="48" spans="1:21" ht="30.75" customHeight="1" x14ac:dyDescent="0.15">
      <c r="A48" s="48"/>
      <c r="B48" s="1236"/>
      <c r="C48" s="1237"/>
      <c r="D48" s="62"/>
      <c r="E48" s="1228" t="s">
        <v>15</v>
      </c>
      <c r="F48" s="1228"/>
      <c r="G48" s="1228"/>
      <c r="H48" s="1228"/>
      <c r="I48" s="1228"/>
      <c r="J48" s="1229"/>
      <c r="K48" s="63">
        <v>3826</v>
      </c>
      <c r="L48" s="64">
        <v>3769</v>
      </c>
      <c r="M48" s="64">
        <v>3785</v>
      </c>
      <c r="N48" s="64">
        <v>3513</v>
      </c>
      <c r="O48" s="65">
        <v>3346</v>
      </c>
      <c r="P48" s="48"/>
      <c r="Q48" s="48"/>
      <c r="R48" s="48"/>
      <c r="S48" s="48"/>
      <c r="T48" s="48"/>
      <c r="U48" s="48"/>
    </row>
    <row r="49" spans="1:21" ht="30.75" customHeight="1" x14ac:dyDescent="0.15">
      <c r="A49" s="48"/>
      <c r="B49" s="1236"/>
      <c r="C49" s="1237"/>
      <c r="D49" s="62"/>
      <c r="E49" s="1228" t="s">
        <v>16</v>
      </c>
      <c r="F49" s="1228"/>
      <c r="G49" s="1228"/>
      <c r="H49" s="1228"/>
      <c r="I49" s="1228"/>
      <c r="J49" s="1229"/>
      <c r="K49" s="63" t="s">
        <v>530</v>
      </c>
      <c r="L49" s="64" t="s">
        <v>530</v>
      </c>
      <c r="M49" s="64" t="s">
        <v>530</v>
      </c>
      <c r="N49" s="64" t="s">
        <v>530</v>
      </c>
      <c r="O49" s="65" t="s">
        <v>530</v>
      </c>
      <c r="P49" s="48"/>
      <c r="Q49" s="48"/>
      <c r="R49" s="48"/>
      <c r="S49" s="48"/>
      <c r="T49" s="48"/>
      <c r="U49" s="48"/>
    </row>
    <row r="50" spans="1:21" ht="30.75" customHeight="1" x14ac:dyDescent="0.15">
      <c r="A50" s="48"/>
      <c r="B50" s="1236"/>
      <c r="C50" s="1237"/>
      <c r="D50" s="62"/>
      <c r="E50" s="1228" t="s">
        <v>17</v>
      </c>
      <c r="F50" s="1228"/>
      <c r="G50" s="1228"/>
      <c r="H50" s="1228"/>
      <c r="I50" s="1228"/>
      <c r="J50" s="1229"/>
      <c r="K50" s="63">
        <v>1343</v>
      </c>
      <c r="L50" s="64">
        <v>1334</v>
      </c>
      <c r="M50" s="64">
        <v>996</v>
      </c>
      <c r="N50" s="64">
        <v>611</v>
      </c>
      <c r="O50" s="65">
        <v>624</v>
      </c>
      <c r="P50" s="48"/>
      <c r="Q50" s="48"/>
      <c r="R50" s="48"/>
      <c r="S50" s="48"/>
      <c r="T50" s="48"/>
      <c r="U50" s="48"/>
    </row>
    <row r="51" spans="1:21" ht="30.75" customHeight="1" x14ac:dyDescent="0.15">
      <c r="A51" s="48"/>
      <c r="B51" s="1238"/>
      <c r="C51" s="1239"/>
      <c r="D51" s="66"/>
      <c r="E51" s="1228" t="s">
        <v>18</v>
      </c>
      <c r="F51" s="1228"/>
      <c r="G51" s="1228"/>
      <c r="H51" s="1228"/>
      <c r="I51" s="1228"/>
      <c r="J51" s="1229"/>
      <c r="K51" s="63" t="s">
        <v>530</v>
      </c>
      <c r="L51" s="64" t="s">
        <v>530</v>
      </c>
      <c r="M51" s="64" t="s">
        <v>530</v>
      </c>
      <c r="N51" s="64" t="s">
        <v>530</v>
      </c>
      <c r="O51" s="65" t="s">
        <v>530</v>
      </c>
      <c r="P51" s="48"/>
      <c r="Q51" s="48"/>
      <c r="R51" s="48"/>
      <c r="S51" s="48"/>
      <c r="T51" s="48"/>
      <c r="U51" s="48"/>
    </row>
    <row r="52" spans="1:21" ht="30.75" customHeight="1" x14ac:dyDescent="0.15">
      <c r="A52" s="48"/>
      <c r="B52" s="1226" t="s">
        <v>19</v>
      </c>
      <c r="C52" s="1227"/>
      <c r="D52" s="66"/>
      <c r="E52" s="1228" t="s">
        <v>20</v>
      </c>
      <c r="F52" s="1228"/>
      <c r="G52" s="1228"/>
      <c r="H52" s="1228"/>
      <c r="I52" s="1228"/>
      <c r="J52" s="1229"/>
      <c r="K52" s="63">
        <v>12563</v>
      </c>
      <c r="L52" s="64">
        <v>12666</v>
      </c>
      <c r="M52" s="64">
        <v>11812</v>
      </c>
      <c r="N52" s="64">
        <v>11468</v>
      </c>
      <c r="O52" s="65">
        <v>11271</v>
      </c>
      <c r="P52" s="48"/>
      <c r="Q52" s="48"/>
      <c r="R52" s="48"/>
      <c r="S52" s="48"/>
      <c r="T52" s="48"/>
      <c r="U52" s="48"/>
    </row>
    <row r="53" spans="1:21" ht="30.75" customHeight="1" thickBot="1" x14ac:dyDescent="0.2">
      <c r="A53" s="48"/>
      <c r="B53" s="1230" t="s">
        <v>21</v>
      </c>
      <c r="C53" s="1231"/>
      <c r="D53" s="67"/>
      <c r="E53" s="1232" t="s">
        <v>22</v>
      </c>
      <c r="F53" s="1232"/>
      <c r="G53" s="1232"/>
      <c r="H53" s="1232"/>
      <c r="I53" s="1232"/>
      <c r="J53" s="1233"/>
      <c r="K53" s="68">
        <v>4668</v>
      </c>
      <c r="L53" s="69">
        <v>4210</v>
      </c>
      <c r="M53" s="69">
        <v>3710</v>
      </c>
      <c r="N53" s="69">
        <v>2547</v>
      </c>
      <c r="O53" s="70">
        <v>2259</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6Ookt1Sur4tcs1x5VYtNeMovooIMmrvG4kSO+Aq+jWXRNy7LEU7xAqb7a85KlRhLvg8XH3LEy7ZANWg4tOnG/A==" saltValue="HEDyZfRK2whjElE7Uv5mg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557</v>
      </c>
      <c r="J40" s="79" t="s">
        <v>558</v>
      </c>
      <c r="K40" s="79" t="s">
        <v>559</v>
      </c>
      <c r="L40" s="79" t="s">
        <v>560</v>
      </c>
      <c r="M40" s="80" t="s">
        <v>561</v>
      </c>
    </row>
    <row r="41" spans="2:13" ht="27.75" customHeight="1" x14ac:dyDescent="0.15">
      <c r="B41" s="1254" t="s">
        <v>24</v>
      </c>
      <c r="C41" s="1255"/>
      <c r="D41" s="81"/>
      <c r="E41" s="1256" t="s">
        <v>25</v>
      </c>
      <c r="F41" s="1256"/>
      <c r="G41" s="1256"/>
      <c r="H41" s="1257"/>
      <c r="I41" s="82">
        <v>105878</v>
      </c>
      <c r="J41" s="83">
        <v>103283</v>
      </c>
      <c r="K41" s="83">
        <v>100258</v>
      </c>
      <c r="L41" s="83">
        <v>97105</v>
      </c>
      <c r="M41" s="84">
        <v>96404</v>
      </c>
    </row>
    <row r="42" spans="2:13" ht="27.75" customHeight="1" x14ac:dyDescent="0.15">
      <c r="B42" s="1244"/>
      <c r="C42" s="1245"/>
      <c r="D42" s="85"/>
      <c r="E42" s="1248" t="s">
        <v>26</v>
      </c>
      <c r="F42" s="1248"/>
      <c r="G42" s="1248"/>
      <c r="H42" s="1249"/>
      <c r="I42" s="86">
        <v>10334</v>
      </c>
      <c r="J42" s="87">
        <v>8991</v>
      </c>
      <c r="K42" s="87">
        <v>7642</v>
      </c>
      <c r="L42" s="87">
        <v>8720</v>
      </c>
      <c r="M42" s="88">
        <v>8273</v>
      </c>
    </row>
    <row r="43" spans="2:13" ht="27.75" customHeight="1" x14ac:dyDescent="0.15">
      <c r="B43" s="1244"/>
      <c r="C43" s="1245"/>
      <c r="D43" s="85"/>
      <c r="E43" s="1248" t="s">
        <v>27</v>
      </c>
      <c r="F43" s="1248"/>
      <c r="G43" s="1248"/>
      <c r="H43" s="1249"/>
      <c r="I43" s="86">
        <v>35488</v>
      </c>
      <c r="J43" s="87">
        <v>33862</v>
      </c>
      <c r="K43" s="87">
        <v>34523</v>
      </c>
      <c r="L43" s="87">
        <v>36641</v>
      </c>
      <c r="M43" s="88">
        <v>34830</v>
      </c>
    </row>
    <row r="44" spans="2:13" ht="27.75" customHeight="1" x14ac:dyDescent="0.15">
      <c r="B44" s="1244"/>
      <c r="C44" s="1245"/>
      <c r="D44" s="85"/>
      <c r="E44" s="1248" t="s">
        <v>28</v>
      </c>
      <c r="F44" s="1248"/>
      <c r="G44" s="1248"/>
      <c r="H44" s="1249"/>
      <c r="I44" s="86" t="s">
        <v>530</v>
      </c>
      <c r="J44" s="87" t="s">
        <v>530</v>
      </c>
      <c r="K44" s="87" t="s">
        <v>530</v>
      </c>
      <c r="L44" s="87" t="s">
        <v>530</v>
      </c>
      <c r="M44" s="88" t="s">
        <v>530</v>
      </c>
    </row>
    <row r="45" spans="2:13" ht="27.75" customHeight="1" x14ac:dyDescent="0.15">
      <c r="B45" s="1244"/>
      <c r="C45" s="1245"/>
      <c r="D45" s="85"/>
      <c r="E45" s="1248" t="s">
        <v>29</v>
      </c>
      <c r="F45" s="1248"/>
      <c r="G45" s="1248"/>
      <c r="H45" s="1249"/>
      <c r="I45" s="86">
        <v>15409</v>
      </c>
      <c r="J45" s="87">
        <v>14340</v>
      </c>
      <c r="K45" s="87">
        <v>14082</v>
      </c>
      <c r="L45" s="87">
        <v>14096</v>
      </c>
      <c r="M45" s="88">
        <v>13122</v>
      </c>
    </row>
    <row r="46" spans="2:13" ht="27.75" customHeight="1" x14ac:dyDescent="0.15">
      <c r="B46" s="1244"/>
      <c r="C46" s="1245"/>
      <c r="D46" s="89"/>
      <c r="E46" s="1248" t="s">
        <v>30</v>
      </c>
      <c r="F46" s="1248"/>
      <c r="G46" s="1248"/>
      <c r="H46" s="1249"/>
      <c r="I46" s="86">
        <v>9</v>
      </c>
      <c r="J46" s="87">
        <v>3</v>
      </c>
      <c r="K46" s="87">
        <v>18</v>
      </c>
      <c r="L46" s="87">
        <v>10</v>
      </c>
      <c r="M46" s="88">
        <v>5</v>
      </c>
    </row>
    <row r="47" spans="2:13" ht="27.75" customHeight="1" x14ac:dyDescent="0.15">
      <c r="B47" s="1244"/>
      <c r="C47" s="1245"/>
      <c r="D47" s="90"/>
      <c r="E47" s="1258" t="s">
        <v>31</v>
      </c>
      <c r="F47" s="1259"/>
      <c r="G47" s="1259"/>
      <c r="H47" s="1260"/>
      <c r="I47" s="86" t="s">
        <v>530</v>
      </c>
      <c r="J47" s="87" t="s">
        <v>530</v>
      </c>
      <c r="K47" s="87" t="s">
        <v>530</v>
      </c>
      <c r="L47" s="87" t="s">
        <v>530</v>
      </c>
      <c r="M47" s="88" t="s">
        <v>530</v>
      </c>
    </row>
    <row r="48" spans="2:13" ht="27.75" customHeight="1" x14ac:dyDescent="0.15">
      <c r="B48" s="1244"/>
      <c r="C48" s="1245"/>
      <c r="D48" s="85"/>
      <c r="E48" s="1248" t="s">
        <v>32</v>
      </c>
      <c r="F48" s="1248"/>
      <c r="G48" s="1248"/>
      <c r="H48" s="1249"/>
      <c r="I48" s="86" t="s">
        <v>530</v>
      </c>
      <c r="J48" s="87" t="s">
        <v>530</v>
      </c>
      <c r="K48" s="87" t="s">
        <v>530</v>
      </c>
      <c r="L48" s="87" t="s">
        <v>530</v>
      </c>
      <c r="M48" s="88" t="s">
        <v>530</v>
      </c>
    </row>
    <row r="49" spans="2:13" ht="27.75" customHeight="1" x14ac:dyDescent="0.15">
      <c r="B49" s="1246"/>
      <c r="C49" s="1247"/>
      <c r="D49" s="85"/>
      <c r="E49" s="1248" t="s">
        <v>33</v>
      </c>
      <c r="F49" s="1248"/>
      <c r="G49" s="1248"/>
      <c r="H49" s="1249"/>
      <c r="I49" s="86" t="s">
        <v>530</v>
      </c>
      <c r="J49" s="87" t="s">
        <v>530</v>
      </c>
      <c r="K49" s="87" t="s">
        <v>530</v>
      </c>
      <c r="L49" s="87" t="s">
        <v>530</v>
      </c>
      <c r="M49" s="88" t="s">
        <v>530</v>
      </c>
    </row>
    <row r="50" spans="2:13" ht="27.75" customHeight="1" x14ac:dyDescent="0.15">
      <c r="B50" s="1242" t="s">
        <v>34</v>
      </c>
      <c r="C50" s="1243"/>
      <c r="D50" s="91"/>
      <c r="E50" s="1248" t="s">
        <v>35</v>
      </c>
      <c r="F50" s="1248"/>
      <c r="G50" s="1248"/>
      <c r="H50" s="1249"/>
      <c r="I50" s="86">
        <v>11382</v>
      </c>
      <c r="J50" s="87">
        <v>11456</v>
      </c>
      <c r="K50" s="87">
        <v>11265</v>
      </c>
      <c r="L50" s="87">
        <v>10450</v>
      </c>
      <c r="M50" s="88">
        <v>10352</v>
      </c>
    </row>
    <row r="51" spans="2:13" ht="27.75" customHeight="1" x14ac:dyDescent="0.15">
      <c r="B51" s="1244"/>
      <c r="C51" s="1245"/>
      <c r="D51" s="85"/>
      <c r="E51" s="1248" t="s">
        <v>36</v>
      </c>
      <c r="F51" s="1248"/>
      <c r="G51" s="1248"/>
      <c r="H51" s="1249"/>
      <c r="I51" s="86">
        <v>32185</v>
      </c>
      <c r="J51" s="87">
        <v>34306</v>
      </c>
      <c r="K51" s="87">
        <v>32959</v>
      </c>
      <c r="L51" s="87">
        <v>31769</v>
      </c>
      <c r="M51" s="88">
        <v>31290</v>
      </c>
    </row>
    <row r="52" spans="2:13" ht="27.75" customHeight="1" x14ac:dyDescent="0.15">
      <c r="B52" s="1246"/>
      <c r="C52" s="1247"/>
      <c r="D52" s="85"/>
      <c r="E52" s="1248" t="s">
        <v>37</v>
      </c>
      <c r="F52" s="1248"/>
      <c r="G52" s="1248"/>
      <c r="H52" s="1249"/>
      <c r="I52" s="86">
        <v>91965</v>
      </c>
      <c r="J52" s="87">
        <v>89560</v>
      </c>
      <c r="K52" s="87">
        <v>86881</v>
      </c>
      <c r="L52" s="87">
        <v>83873</v>
      </c>
      <c r="M52" s="88">
        <v>81362</v>
      </c>
    </row>
    <row r="53" spans="2:13" ht="27.75" customHeight="1" thickBot="1" x14ac:dyDescent="0.2">
      <c r="B53" s="1250" t="s">
        <v>38</v>
      </c>
      <c r="C53" s="1251"/>
      <c r="D53" s="92"/>
      <c r="E53" s="1252" t="s">
        <v>39</v>
      </c>
      <c r="F53" s="1252"/>
      <c r="G53" s="1252"/>
      <c r="H53" s="1253"/>
      <c r="I53" s="93">
        <v>31586</v>
      </c>
      <c r="J53" s="94">
        <v>25157</v>
      </c>
      <c r="K53" s="94">
        <v>25417</v>
      </c>
      <c r="L53" s="94">
        <v>30479</v>
      </c>
      <c r="M53" s="95">
        <v>29631</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V2/C6eb+yRk64Ukb4+ROHWJ+jV5R3gtbYCqmP5+045fcaxSb8/Uf4tB3Ym+HWUsAWNrza96zv0MBr4nJH9sIw==" saltValue="KeffRP6jv7eo1GX09vL6h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559</v>
      </c>
      <c r="G54" s="104" t="s">
        <v>560</v>
      </c>
      <c r="H54" s="105" t="s">
        <v>561</v>
      </c>
    </row>
    <row r="55" spans="2:8" ht="52.5" customHeight="1" x14ac:dyDescent="0.15">
      <c r="B55" s="106"/>
      <c r="C55" s="1269" t="s">
        <v>42</v>
      </c>
      <c r="D55" s="1269"/>
      <c r="E55" s="1270"/>
      <c r="F55" s="107">
        <v>7168</v>
      </c>
      <c r="G55" s="107">
        <v>5459</v>
      </c>
      <c r="H55" s="108">
        <v>5141</v>
      </c>
    </row>
    <row r="56" spans="2:8" ht="52.5" customHeight="1" x14ac:dyDescent="0.15">
      <c r="B56" s="109"/>
      <c r="C56" s="1271" t="s">
        <v>43</v>
      </c>
      <c r="D56" s="1271"/>
      <c r="E56" s="1272"/>
      <c r="F56" s="110">
        <v>149</v>
      </c>
      <c r="G56" s="110">
        <v>299</v>
      </c>
      <c r="H56" s="111">
        <v>371</v>
      </c>
    </row>
    <row r="57" spans="2:8" ht="53.25" customHeight="1" x14ac:dyDescent="0.15">
      <c r="B57" s="109"/>
      <c r="C57" s="1273" t="s">
        <v>44</v>
      </c>
      <c r="D57" s="1273"/>
      <c r="E57" s="1274"/>
      <c r="F57" s="112">
        <v>964</v>
      </c>
      <c r="G57" s="112">
        <v>993</v>
      </c>
      <c r="H57" s="113">
        <v>990</v>
      </c>
    </row>
    <row r="58" spans="2:8" ht="45.75" customHeight="1" x14ac:dyDescent="0.15">
      <c r="B58" s="114"/>
      <c r="C58" s="1261" t="s">
        <v>577</v>
      </c>
      <c r="D58" s="1262"/>
      <c r="E58" s="1263"/>
      <c r="F58" s="115">
        <v>410</v>
      </c>
      <c r="G58" s="115">
        <v>414</v>
      </c>
      <c r="H58" s="116">
        <v>408</v>
      </c>
    </row>
    <row r="59" spans="2:8" ht="45.75" customHeight="1" x14ac:dyDescent="0.15">
      <c r="B59" s="114"/>
      <c r="C59" s="1261" t="s">
        <v>598</v>
      </c>
      <c r="D59" s="1262"/>
      <c r="E59" s="1263"/>
      <c r="F59" s="115">
        <v>225</v>
      </c>
      <c r="G59" s="115">
        <v>225</v>
      </c>
      <c r="H59" s="116">
        <v>226</v>
      </c>
    </row>
    <row r="60" spans="2:8" ht="45.75" customHeight="1" x14ac:dyDescent="0.15">
      <c r="B60" s="114"/>
      <c r="C60" s="1261" t="s">
        <v>578</v>
      </c>
      <c r="D60" s="1262"/>
      <c r="E60" s="1263"/>
      <c r="F60" s="115">
        <v>101</v>
      </c>
      <c r="G60" s="115">
        <v>101</v>
      </c>
      <c r="H60" s="116">
        <v>102</v>
      </c>
    </row>
    <row r="61" spans="2:8" ht="45.75" customHeight="1" x14ac:dyDescent="0.15">
      <c r="B61" s="114"/>
      <c r="C61" s="1261" t="s">
        <v>579</v>
      </c>
      <c r="D61" s="1262"/>
      <c r="E61" s="1263"/>
      <c r="F61" s="115">
        <v>73</v>
      </c>
      <c r="G61" s="115">
        <v>69</v>
      </c>
      <c r="H61" s="116">
        <v>68</v>
      </c>
    </row>
    <row r="62" spans="2:8" ht="45.75" customHeight="1" thickBot="1" x14ac:dyDescent="0.2">
      <c r="B62" s="117"/>
      <c r="C62" s="1264" t="s">
        <v>580</v>
      </c>
      <c r="D62" s="1265"/>
      <c r="E62" s="1266"/>
      <c r="F62" s="118">
        <v>39</v>
      </c>
      <c r="G62" s="118">
        <v>39</v>
      </c>
      <c r="H62" s="119">
        <v>39</v>
      </c>
    </row>
    <row r="63" spans="2:8" ht="52.5" customHeight="1" thickBot="1" x14ac:dyDescent="0.2">
      <c r="B63" s="120"/>
      <c r="C63" s="1267" t="s">
        <v>45</v>
      </c>
      <c r="D63" s="1267"/>
      <c r="E63" s="1268"/>
      <c r="F63" s="121">
        <v>8280</v>
      </c>
      <c r="G63" s="121">
        <v>6750</v>
      </c>
      <c r="H63" s="122">
        <v>6502</v>
      </c>
    </row>
    <row r="64" spans="2:8" ht="15" customHeight="1" x14ac:dyDescent="0.15"/>
    <row r="65" ht="0" hidden="1" customHeight="1" x14ac:dyDescent="0.15"/>
    <row r="66" ht="0" hidden="1" customHeight="1" x14ac:dyDescent="0.15"/>
  </sheetData>
  <sheetProtection algorithmName="SHA-512" hashValue="pGoRVmmtq6h2nTuq9O3O24EkgG4dtGxHkC5jdM0cODeV314Wu1727G+6Vmt2iY54Iufla8TG/D80cKxn95ZmQg==" saltValue="LH5mU773nVLnOls3qqLs8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x14ac:dyDescent="0.15">
      <c r="A1" s="365"/>
      <c r="B1" s="366"/>
      <c r="DD1" s="367"/>
      <c r="DE1" s="367"/>
    </row>
    <row r="2" spans="1:143" ht="25.5" customHeight="1" x14ac:dyDescent="0.15">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x14ac:dyDescent="0.15">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x14ac:dyDescent="0.15">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599</v>
      </c>
    </row>
    <row r="11" spans="1:143" s="270" customFormat="1" x14ac:dyDescent="0.15">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599</v>
      </c>
    </row>
    <row r="13" spans="1:143" s="270" customFormat="1" x14ac:dyDescent="0.15">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367"/>
      <c r="DE19" s="367"/>
    </row>
    <row r="20" spans="1:351" x14ac:dyDescent="0.15">
      <c r="DD20" s="367"/>
      <c r="DE20" s="367"/>
    </row>
    <row r="21" spans="1:351" ht="17.25" x14ac:dyDescent="0.1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x14ac:dyDescent="0.15">
      <c r="B22" s="374"/>
      <c r="MM22" s="373"/>
    </row>
    <row r="23" spans="1:351" x14ac:dyDescent="0.15">
      <c r="B23" s="374"/>
    </row>
    <row r="24" spans="1:351" x14ac:dyDescent="0.15">
      <c r="B24" s="374"/>
    </row>
    <row r="25" spans="1:351" x14ac:dyDescent="0.15">
      <c r="B25" s="374"/>
    </row>
    <row r="26" spans="1:351" x14ac:dyDescent="0.15">
      <c r="B26" s="374"/>
    </row>
    <row r="27" spans="1:351" x14ac:dyDescent="0.15">
      <c r="B27" s="374"/>
    </row>
    <row r="28" spans="1:351" x14ac:dyDescent="0.15">
      <c r="B28" s="374"/>
    </row>
    <row r="29" spans="1:351" x14ac:dyDescent="0.15">
      <c r="B29" s="374"/>
    </row>
    <row r="30" spans="1:351" x14ac:dyDescent="0.15">
      <c r="B30" s="374"/>
    </row>
    <row r="31" spans="1:351" x14ac:dyDescent="0.15">
      <c r="B31" s="374"/>
    </row>
    <row r="32" spans="1:351" x14ac:dyDescent="0.15">
      <c r="B32" s="374"/>
    </row>
    <row r="33" spans="2:109" x14ac:dyDescent="0.15">
      <c r="B33" s="374"/>
    </row>
    <row r="34" spans="2:109" x14ac:dyDescent="0.15">
      <c r="B34" s="374"/>
    </row>
    <row r="35" spans="2:109" x14ac:dyDescent="0.15">
      <c r="B35" s="374"/>
    </row>
    <row r="36" spans="2:109" x14ac:dyDescent="0.15">
      <c r="B36" s="374"/>
    </row>
    <row r="37" spans="2:109" x14ac:dyDescent="0.15">
      <c r="B37" s="374"/>
    </row>
    <row r="38" spans="2:109" x14ac:dyDescent="0.15">
      <c r="B38" s="374"/>
    </row>
    <row r="39" spans="2:109" x14ac:dyDescent="0.15">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x14ac:dyDescent="0.15">
      <c r="B40" s="379"/>
      <c r="DD40" s="379"/>
      <c r="DE40" s="367"/>
    </row>
    <row r="41" spans="2:109" ht="17.25" x14ac:dyDescent="0.15">
      <c r="B41" s="380" t="s">
        <v>600</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x14ac:dyDescent="0.15">
      <c r="B42" s="374"/>
      <c r="G42" s="381"/>
      <c r="I42" s="382"/>
      <c r="J42" s="382"/>
      <c r="K42" s="382"/>
      <c r="AM42" s="381"/>
      <c r="AN42" s="381" t="s">
        <v>601</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x14ac:dyDescent="0.15">
      <c r="B43" s="374"/>
      <c r="AN43" s="1283" t="s">
        <v>612</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x14ac:dyDescent="0.15">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x14ac:dyDescent="0.15">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x14ac:dyDescent="0.15">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x14ac:dyDescent="0.15">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x14ac:dyDescent="0.15">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x14ac:dyDescent="0.15">
      <c r="B49" s="374"/>
      <c r="AN49" s="367" t="s">
        <v>602</v>
      </c>
    </row>
    <row r="50" spans="1:109" x14ac:dyDescent="0.15">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557</v>
      </c>
      <c r="BQ50" s="1281"/>
      <c r="BR50" s="1281"/>
      <c r="BS50" s="1281"/>
      <c r="BT50" s="1281"/>
      <c r="BU50" s="1281"/>
      <c r="BV50" s="1281"/>
      <c r="BW50" s="1281"/>
      <c r="BX50" s="1281" t="s">
        <v>558</v>
      </c>
      <c r="BY50" s="1281"/>
      <c r="BZ50" s="1281"/>
      <c r="CA50" s="1281"/>
      <c r="CB50" s="1281"/>
      <c r="CC50" s="1281"/>
      <c r="CD50" s="1281"/>
      <c r="CE50" s="1281"/>
      <c r="CF50" s="1281" t="s">
        <v>559</v>
      </c>
      <c r="CG50" s="1281"/>
      <c r="CH50" s="1281"/>
      <c r="CI50" s="1281"/>
      <c r="CJ50" s="1281"/>
      <c r="CK50" s="1281"/>
      <c r="CL50" s="1281"/>
      <c r="CM50" s="1281"/>
      <c r="CN50" s="1281" t="s">
        <v>560</v>
      </c>
      <c r="CO50" s="1281"/>
      <c r="CP50" s="1281"/>
      <c r="CQ50" s="1281"/>
      <c r="CR50" s="1281"/>
      <c r="CS50" s="1281"/>
      <c r="CT50" s="1281"/>
      <c r="CU50" s="1281"/>
      <c r="CV50" s="1281" t="s">
        <v>561</v>
      </c>
      <c r="CW50" s="1281"/>
      <c r="CX50" s="1281"/>
      <c r="CY50" s="1281"/>
      <c r="CZ50" s="1281"/>
      <c r="DA50" s="1281"/>
      <c r="DB50" s="1281"/>
      <c r="DC50" s="1281"/>
    </row>
    <row r="51" spans="1:109" ht="13.5" customHeight="1" x14ac:dyDescent="0.15">
      <c r="B51" s="374"/>
      <c r="G51" s="1293"/>
      <c r="H51" s="1293"/>
      <c r="I51" s="1297"/>
      <c r="J51" s="1297"/>
      <c r="K51" s="1282"/>
      <c r="L51" s="1282"/>
      <c r="M51" s="1282"/>
      <c r="N51" s="1282"/>
      <c r="AM51" s="383"/>
      <c r="AN51" s="1280" t="s">
        <v>603</v>
      </c>
      <c r="AO51" s="1280"/>
      <c r="AP51" s="1280"/>
      <c r="AQ51" s="1280"/>
      <c r="AR51" s="1280"/>
      <c r="AS51" s="1280"/>
      <c r="AT51" s="1280"/>
      <c r="AU51" s="1280"/>
      <c r="AV51" s="1280"/>
      <c r="AW51" s="1280"/>
      <c r="AX51" s="1280"/>
      <c r="AY51" s="1280"/>
      <c r="AZ51" s="1280"/>
      <c r="BA51" s="1280"/>
      <c r="BB51" s="1280" t="s">
        <v>604</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77">
        <v>40.1</v>
      </c>
      <c r="CG51" s="1277"/>
      <c r="CH51" s="1277"/>
      <c r="CI51" s="1277"/>
      <c r="CJ51" s="1277"/>
      <c r="CK51" s="1277"/>
      <c r="CL51" s="1277"/>
      <c r="CM51" s="1277"/>
      <c r="CN51" s="1277">
        <v>48</v>
      </c>
      <c r="CO51" s="1277"/>
      <c r="CP51" s="1277"/>
      <c r="CQ51" s="1277"/>
      <c r="CR51" s="1277"/>
      <c r="CS51" s="1277"/>
      <c r="CT51" s="1277"/>
      <c r="CU51" s="1277"/>
      <c r="CV51" s="1277">
        <v>46.6</v>
      </c>
      <c r="CW51" s="1277"/>
      <c r="CX51" s="1277"/>
      <c r="CY51" s="1277"/>
      <c r="CZ51" s="1277"/>
      <c r="DA51" s="1277"/>
      <c r="DB51" s="1277"/>
      <c r="DC51" s="1277"/>
    </row>
    <row r="52" spans="1:109" x14ac:dyDescent="0.15">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605</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77">
        <v>65</v>
      </c>
      <c r="CG53" s="1277"/>
      <c r="CH53" s="1277"/>
      <c r="CI53" s="1277"/>
      <c r="CJ53" s="1277"/>
      <c r="CK53" s="1277"/>
      <c r="CL53" s="1277"/>
      <c r="CM53" s="1277"/>
      <c r="CN53" s="1277">
        <v>66.5</v>
      </c>
      <c r="CO53" s="1277"/>
      <c r="CP53" s="1277"/>
      <c r="CQ53" s="1277"/>
      <c r="CR53" s="1277"/>
      <c r="CS53" s="1277"/>
      <c r="CT53" s="1277"/>
      <c r="CU53" s="1277"/>
      <c r="CV53" s="1277">
        <v>66.2</v>
      </c>
      <c r="CW53" s="1277"/>
      <c r="CX53" s="1277"/>
      <c r="CY53" s="1277"/>
      <c r="CZ53" s="1277"/>
      <c r="DA53" s="1277"/>
      <c r="DB53" s="1277"/>
      <c r="DC53" s="1277"/>
    </row>
    <row r="54" spans="1:109" x14ac:dyDescent="0.15">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382"/>
      <c r="B55" s="374"/>
      <c r="G55" s="1275"/>
      <c r="H55" s="1275"/>
      <c r="I55" s="1275"/>
      <c r="J55" s="1275"/>
      <c r="K55" s="1282"/>
      <c r="L55" s="1282"/>
      <c r="M55" s="1282"/>
      <c r="N55" s="1282"/>
      <c r="AN55" s="1281" t="s">
        <v>606</v>
      </c>
      <c r="AO55" s="1281"/>
      <c r="AP55" s="1281"/>
      <c r="AQ55" s="1281"/>
      <c r="AR55" s="1281"/>
      <c r="AS55" s="1281"/>
      <c r="AT55" s="1281"/>
      <c r="AU55" s="1281"/>
      <c r="AV55" s="1281"/>
      <c r="AW55" s="1281"/>
      <c r="AX55" s="1281"/>
      <c r="AY55" s="1281"/>
      <c r="AZ55" s="1281"/>
      <c r="BA55" s="1281"/>
      <c r="BB55" s="1280" t="s">
        <v>604</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77">
        <v>41.4</v>
      </c>
      <c r="CG55" s="1277"/>
      <c r="CH55" s="1277"/>
      <c r="CI55" s="1277"/>
      <c r="CJ55" s="1277"/>
      <c r="CK55" s="1277"/>
      <c r="CL55" s="1277"/>
      <c r="CM55" s="1277"/>
      <c r="CN55" s="1277">
        <v>38.9</v>
      </c>
      <c r="CO55" s="1277"/>
      <c r="CP55" s="1277"/>
      <c r="CQ55" s="1277"/>
      <c r="CR55" s="1277"/>
      <c r="CS55" s="1277"/>
      <c r="CT55" s="1277"/>
      <c r="CU55" s="1277"/>
      <c r="CV55" s="1277">
        <v>37.6</v>
      </c>
      <c r="CW55" s="1277"/>
      <c r="CX55" s="1277"/>
      <c r="CY55" s="1277"/>
      <c r="CZ55" s="1277"/>
      <c r="DA55" s="1277"/>
      <c r="DB55" s="1277"/>
      <c r="DC55" s="1277"/>
    </row>
    <row r="56" spans="1:109" x14ac:dyDescent="0.15">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x14ac:dyDescent="0.15">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605</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77">
        <v>60.2</v>
      </c>
      <c r="CG57" s="1277"/>
      <c r="CH57" s="1277"/>
      <c r="CI57" s="1277"/>
      <c r="CJ57" s="1277"/>
      <c r="CK57" s="1277"/>
      <c r="CL57" s="1277"/>
      <c r="CM57" s="1277"/>
      <c r="CN57" s="1277">
        <v>59.3</v>
      </c>
      <c r="CO57" s="1277"/>
      <c r="CP57" s="1277"/>
      <c r="CQ57" s="1277"/>
      <c r="CR57" s="1277"/>
      <c r="CS57" s="1277"/>
      <c r="CT57" s="1277"/>
      <c r="CU57" s="1277"/>
      <c r="CV57" s="1277">
        <v>60</v>
      </c>
      <c r="CW57" s="1277"/>
      <c r="CX57" s="1277"/>
      <c r="CY57" s="1277"/>
      <c r="CZ57" s="1277"/>
      <c r="DA57" s="1277"/>
      <c r="DB57" s="1277"/>
      <c r="DC57" s="1277"/>
      <c r="DD57" s="387"/>
      <c r="DE57" s="386"/>
    </row>
    <row r="58" spans="1:109" s="382" customFormat="1" x14ac:dyDescent="0.15">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x14ac:dyDescent="0.15">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x14ac:dyDescent="0.15">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x14ac:dyDescent="0.15">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x14ac:dyDescent="0.15">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x14ac:dyDescent="0.15">
      <c r="B63" s="393" t="s">
        <v>607</v>
      </c>
    </row>
    <row r="64" spans="1:109" x14ac:dyDescent="0.15">
      <c r="B64" s="374"/>
      <c r="G64" s="381"/>
      <c r="I64" s="394"/>
      <c r="J64" s="394"/>
      <c r="K64" s="394"/>
      <c r="L64" s="394"/>
      <c r="M64" s="394"/>
      <c r="N64" s="395"/>
      <c r="AM64" s="381"/>
      <c r="AN64" s="381" t="s">
        <v>601</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x14ac:dyDescent="0.15">
      <c r="B65" s="374"/>
      <c r="AN65" s="1283" t="s">
        <v>608</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x14ac:dyDescent="0.15">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x14ac:dyDescent="0.15">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x14ac:dyDescent="0.15">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x14ac:dyDescent="0.15">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x14ac:dyDescent="0.15">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x14ac:dyDescent="0.15">
      <c r="B71" s="374"/>
      <c r="G71" s="399"/>
      <c r="I71" s="400"/>
      <c r="J71" s="397"/>
      <c r="K71" s="397"/>
      <c r="L71" s="398"/>
      <c r="M71" s="397"/>
      <c r="N71" s="398"/>
      <c r="AM71" s="399"/>
      <c r="AN71" s="367" t="s">
        <v>602</v>
      </c>
    </row>
    <row r="72" spans="2:107" x14ac:dyDescent="0.15">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557</v>
      </c>
      <c r="BQ72" s="1281"/>
      <c r="BR72" s="1281"/>
      <c r="BS72" s="1281"/>
      <c r="BT72" s="1281"/>
      <c r="BU72" s="1281"/>
      <c r="BV72" s="1281"/>
      <c r="BW72" s="1281"/>
      <c r="BX72" s="1281" t="s">
        <v>558</v>
      </c>
      <c r="BY72" s="1281"/>
      <c r="BZ72" s="1281"/>
      <c r="CA72" s="1281"/>
      <c r="CB72" s="1281"/>
      <c r="CC72" s="1281"/>
      <c r="CD72" s="1281"/>
      <c r="CE72" s="1281"/>
      <c r="CF72" s="1281" t="s">
        <v>559</v>
      </c>
      <c r="CG72" s="1281"/>
      <c r="CH72" s="1281"/>
      <c r="CI72" s="1281"/>
      <c r="CJ72" s="1281"/>
      <c r="CK72" s="1281"/>
      <c r="CL72" s="1281"/>
      <c r="CM72" s="1281"/>
      <c r="CN72" s="1281" t="s">
        <v>560</v>
      </c>
      <c r="CO72" s="1281"/>
      <c r="CP72" s="1281"/>
      <c r="CQ72" s="1281"/>
      <c r="CR72" s="1281"/>
      <c r="CS72" s="1281"/>
      <c r="CT72" s="1281"/>
      <c r="CU72" s="1281"/>
      <c r="CV72" s="1281" t="s">
        <v>561</v>
      </c>
      <c r="CW72" s="1281"/>
      <c r="CX72" s="1281"/>
      <c r="CY72" s="1281"/>
      <c r="CZ72" s="1281"/>
      <c r="DA72" s="1281"/>
      <c r="DB72" s="1281"/>
      <c r="DC72" s="1281"/>
    </row>
    <row r="73" spans="2:107" x14ac:dyDescent="0.15">
      <c r="B73" s="374"/>
      <c r="G73" s="1293"/>
      <c r="H73" s="1293"/>
      <c r="I73" s="1293"/>
      <c r="J73" s="1293"/>
      <c r="K73" s="1276"/>
      <c r="L73" s="1276"/>
      <c r="M73" s="1276"/>
      <c r="N73" s="1276"/>
      <c r="AM73" s="383"/>
      <c r="AN73" s="1280" t="s">
        <v>603</v>
      </c>
      <c r="AO73" s="1280"/>
      <c r="AP73" s="1280"/>
      <c r="AQ73" s="1280"/>
      <c r="AR73" s="1280"/>
      <c r="AS73" s="1280"/>
      <c r="AT73" s="1280"/>
      <c r="AU73" s="1280"/>
      <c r="AV73" s="1280"/>
      <c r="AW73" s="1280"/>
      <c r="AX73" s="1280"/>
      <c r="AY73" s="1280"/>
      <c r="AZ73" s="1280"/>
      <c r="BA73" s="1280"/>
      <c r="BB73" s="1280" t="s">
        <v>604</v>
      </c>
      <c r="BC73" s="1280"/>
      <c r="BD73" s="1280"/>
      <c r="BE73" s="1280"/>
      <c r="BF73" s="1280"/>
      <c r="BG73" s="1280"/>
      <c r="BH73" s="1280"/>
      <c r="BI73" s="1280"/>
      <c r="BJ73" s="1280"/>
      <c r="BK73" s="1280"/>
      <c r="BL73" s="1280"/>
      <c r="BM73" s="1280"/>
      <c r="BN73" s="1280"/>
      <c r="BO73" s="1280"/>
      <c r="BP73" s="1277">
        <v>49.3</v>
      </c>
      <c r="BQ73" s="1277"/>
      <c r="BR73" s="1277"/>
      <c r="BS73" s="1277"/>
      <c r="BT73" s="1277"/>
      <c r="BU73" s="1277"/>
      <c r="BV73" s="1277"/>
      <c r="BW73" s="1277"/>
      <c r="BX73" s="1277">
        <v>39.799999999999997</v>
      </c>
      <c r="BY73" s="1277"/>
      <c r="BZ73" s="1277"/>
      <c r="CA73" s="1277"/>
      <c r="CB73" s="1277"/>
      <c r="CC73" s="1277"/>
      <c r="CD73" s="1277"/>
      <c r="CE73" s="1277"/>
      <c r="CF73" s="1277">
        <v>40.1</v>
      </c>
      <c r="CG73" s="1277"/>
      <c r="CH73" s="1277"/>
      <c r="CI73" s="1277"/>
      <c r="CJ73" s="1277"/>
      <c r="CK73" s="1277"/>
      <c r="CL73" s="1277"/>
      <c r="CM73" s="1277"/>
      <c r="CN73" s="1277">
        <v>48</v>
      </c>
      <c r="CO73" s="1277"/>
      <c r="CP73" s="1277"/>
      <c r="CQ73" s="1277"/>
      <c r="CR73" s="1277"/>
      <c r="CS73" s="1277"/>
      <c r="CT73" s="1277"/>
      <c r="CU73" s="1277"/>
      <c r="CV73" s="1277">
        <v>46.6</v>
      </c>
      <c r="CW73" s="1277"/>
      <c r="CX73" s="1277"/>
      <c r="CY73" s="1277"/>
      <c r="CZ73" s="1277"/>
      <c r="DA73" s="1277"/>
      <c r="DB73" s="1277"/>
      <c r="DC73" s="1277"/>
    </row>
    <row r="74" spans="2:107" x14ac:dyDescent="0.15">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609</v>
      </c>
      <c r="BC75" s="1280"/>
      <c r="BD75" s="1280"/>
      <c r="BE75" s="1280"/>
      <c r="BF75" s="1280"/>
      <c r="BG75" s="1280"/>
      <c r="BH75" s="1280"/>
      <c r="BI75" s="1280"/>
      <c r="BJ75" s="1280"/>
      <c r="BK75" s="1280"/>
      <c r="BL75" s="1280"/>
      <c r="BM75" s="1280"/>
      <c r="BN75" s="1280"/>
      <c r="BO75" s="1280"/>
      <c r="BP75" s="1277">
        <v>7.4</v>
      </c>
      <c r="BQ75" s="1277"/>
      <c r="BR75" s="1277"/>
      <c r="BS75" s="1277"/>
      <c r="BT75" s="1277"/>
      <c r="BU75" s="1277"/>
      <c r="BV75" s="1277"/>
      <c r="BW75" s="1277"/>
      <c r="BX75" s="1277">
        <v>7.1</v>
      </c>
      <c r="BY75" s="1277"/>
      <c r="BZ75" s="1277"/>
      <c r="CA75" s="1277"/>
      <c r="CB75" s="1277"/>
      <c r="CC75" s="1277"/>
      <c r="CD75" s="1277"/>
      <c r="CE75" s="1277"/>
      <c r="CF75" s="1277">
        <v>6.6</v>
      </c>
      <c r="CG75" s="1277"/>
      <c r="CH75" s="1277"/>
      <c r="CI75" s="1277"/>
      <c r="CJ75" s="1277"/>
      <c r="CK75" s="1277"/>
      <c r="CL75" s="1277"/>
      <c r="CM75" s="1277"/>
      <c r="CN75" s="1277">
        <v>5.5</v>
      </c>
      <c r="CO75" s="1277"/>
      <c r="CP75" s="1277"/>
      <c r="CQ75" s="1277"/>
      <c r="CR75" s="1277"/>
      <c r="CS75" s="1277"/>
      <c r="CT75" s="1277"/>
      <c r="CU75" s="1277"/>
      <c r="CV75" s="1277">
        <v>4.4000000000000004</v>
      </c>
      <c r="CW75" s="1277"/>
      <c r="CX75" s="1277"/>
      <c r="CY75" s="1277"/>
      <c r="CZ75" s="1277"/>
      <c r="DA75" s="1277"/>
      <c r="DB75" s="1277"/>
      <c r="DC75" s="1277"/>
    </row>
    <row r="76" spans="2:107" x14ac:dyDescent="0.15">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374"/>
      <c r="G77" s="1275"/>
      <c r="H77" s="1275"/>
      <c r="I77" s="1275"/>
      <c r="J77" s="1275"/>
      <c r="K77" s="1276"/>
      <c r="L77" s="1276"/>
      <c r="M77" s="1276"/>
      <c r="N77" s="1276"/>
      <c r="AN77" s="1281" t="s">
        <v>606</v>
      </c>
      <c r="AO77" s="1281"/>
      <c r="AP77" s="1281"/>
      <c r="AQ77" s="1281"/>
      <c r="AR77" s="1281"/>
      <c r="AS77" s="1281"/>
      <c r="AT77" s="1281"/>
      <c r="AU77" s="1281"/>
      <c r="AV77" s="1281"/>
      <c r="AW77" s="1281"/>
      <c r="AX77" s="1281"/>
      <c r="AY77" s="1281"/>
      <c r="AZ77" s="1281"/>
      <c r="BA77" s="1281"/>
      <c r="BB77" s="1280" t="s">
        <v>604</v>
      </c>
      <c r="BC77" s="1280"/>
      <c r="BD77" s="1280"/>
      <c r="BE77" s="1280"/>
      <c r="BF77" s="1280"/>
      <c r="BG77" s="1280"/>
      <c r="BH77" s="1280"/>
      <c r="BI77" s="1280"/>
      <c r="BJ77" s="1280"/>
      <c r="BK77" s="1280"/>
      <c r="BL77" s="1280"/>
      <c r="BM77" s="1280"/>
      <c r="BN77" s="1280"/>
      <c r="BO77" s="1280"/>
      <c r="BP77" s="1277">
        <v>54.4</v>
      </c>
      <c r="BQ77" s="1277"/>
      <c r="BR77" s="1277"/>
      <c r="BS77" s="1277"/>
      <c r="BT77" s="1277"/>
      <c r="BU77" s="1277"/>
      <c r="BV77" s="1277"/>
      <c r="BW77" s="1277"/>
      <c r="BX77" s="1277">
        <v>47</v>
      </c>
      <c r="BY77" s="1277"/>
      <c r="BZ77" s="1277"/>
      <c r="CA77" s="1277"/>
      <c r="CB77" s="1277"/>
      <c r="CC77" s="1277"/>
      <c r="CD77" s="1277"/>
      <c r="CE77" s="1277"/>
      <c r="CF77" s="1277">
        <v>41.4</v>
      </c>
      <c r="CG77" s="1277"/>
      <c r="CH77" s="1277"/>
      <c r="CI77" s="1277"/>
      <c r="CJ77" s="1277"/>
      <c r="CK77" s="1277"/>
      <c r="CL77" s="1277"/>
      <c r="CM77" s="1277"/>
      <c r="CN77" s="1277">
        <v>38.9</v>
      </c>
      <c r="CO77" s="1277"/>
      <c r="CP77" s="1277"/>
      <c r="CQ77" s="1277"/>
      <c r="CR77" s="1277"/>
      <c r="CS77" s="1277"/>
      <c r="CT77" s="1277"/>
      <c r="CU77" s="1277"/>
      <c r="CV77" s="1277">
        <v>37.6</v>
      </c>
      <c r="CW77" s="1277"/>
      <c r="CX77" s="1277"/>
      <c r="CY77" s="1277"/>
      <c r="CZ77" s="1277"/>
      <c r="DA77" s="1277"/>
      <c r="DB77" s="1277"/>
      <c r="DC77" s="1277"/>
    </row>
    <row r="78" spans="2:107" x14ac:dyDescent="0.15">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609</v>
      </c>
      <c r="BC79" s="1280"/>
      <c r="BD79" s="1280"/>
      <c r="BE79" s="1280"/>
      <c r="BF79" s="1280"/>
      <c r="BG79" s="1280"/>
      <c r="BH79" s="1280"/>
      <c r="BI79" s="1280"/>
      <c r="BJ79" s="1280"/>
      <c r="BK79" s="1280"/>
      <c r="BL79" s="1280"/>
      <c r="BM79" s="1280"/>
      <c r="BN79" s="1280"/>
      <c r="BO79" s="1280"/>
      <c r="BP79" s="1277">
        <v>8.1</v>
      </c>
      <c r="BQ79" s="1277"/>
      <c r="BR79" s="1277"/>
      <c r="BS79" s="1277"/>
      <c r="BT79" s="1277"/>
      <c r="BU79" s="1277"/>
      <c r="BV79" s="1277"/>
      <c r="BW79" s="1277"/>
      <c r="BX79" s="1277">
        <v>7.3</v>
      </c>
      <c r="BY79" s="1277"/>
      <c r="BZ79" s="1277"/>
      <c r="CA79" s="1277"/>
      <c r="CB79" s="1277"/>
      <c r="CC79" s="1277"/>
      <c r="CD79" s="1277"/>
      <c r="CE79" s="1277"/>
      <c r="CF79" s="1277">
        <v>6.7</v>
      </c>
      <c r="CG79" s="1277"/>
      <c r="CH79" s="1277"/>
      <c r="CI79" s="1277"/>
      <c r="CJ79" s="1277"/>
      <c r="CK79" s="1277"/>
      <c r="CL79" s="1277"/>
      <c r="CM79" s="1277"/>
      <c r="CN79" s="1277">
        <v>6.4</v>
      </c>
      <c r="CO79" s="1277"/>
      <c r="CP79" s="1277"/>
      <c r="CQ79" s="1277"/>
      <c r="CR79" s="1277"/>
      <c r="CS79" s="1277"/>
      <c r="CT79" s="1277"/>
      <c r="CU79" s="1277"/>
      <c r="CV79" s="1277">
        <v>6.1</v>
      </c>
      <c r="CW79" s="1277"/>
      <c r="CX79" s="1277"/>
      <c r="CY79" s="1277"/>
      <c r="CZ79" s="1277"/>
      <c r="DA79" s="1277"/>
      <c r="DB79" s="1277"/>
      <c r="DC79" s="1277"/>
    </row>
    <row r="80" spans="2:107" x14ac:dyDescent="0.15">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374"/>
    </row>
    <row r="82" spans="2:109" ht="17.25" x14ac:dyDescent="0.1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x14ac:dyDescent="0.15">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x14ac:dyDescent="0.15">
      <c r="DD84" s="367"/>
      <c r="DE84" s="367"/>
    </row>
    <row r="85" spans="2:109" x14ac:dyDescent="0.15">
      <c r="DD85" s="367"/>
      <c r="DE85" s="367"/>
    </row>
    <row r="86" spans="2:109" hidden="1" x14ac:dyDescent="0.15">
      <c r="DD86" s="367"/>
      <c r="DE86" s="367"/>
    </row>
    <row r="87" spans="2:109" hidden="1" x14ac:dyDescent="0.15">
      <c r="K87" s="402"/>
      <c r="AQ87" s="402"/>
      <c r="BC87" s="402"/>
      <c r="BO87" s="402"/>
      <c r="CA87" s="402"/>
      <c r="CM87" s="402"/>
      <c r="CY87" s="402"/>
      <c r="DD87" s="367"/>
      <c r="DE87" s="367"/>
    </row>
    <row r="88" spans="2:109" hidden="1" x14ac:dyDescent="0.15">
      <c r="DD88" s="367"/>
      <c r="DE88" s="367"/>
    </row>
    <row r="89" spans="2:109" hidden="1" x14ac:dyDescent="0.15">
      <c r="DD89" s="367"/>
      <c r="DE89" s="367"/>
    </row>
    <row r="90" spans="2:109" hidden="1" x14ac:dyDescent="0.15">
      <c r="DD90" s="367"/>
      <c r="DE90" s="367"/>
    </row>
    <row r="91" spans="2:109" hidden="1" x14ac:dyDescent="0.15">
      <c r="DD91" s="367"/>
      <c r="DE91" s="367"/>
    </row>
    <row r="92" spans="2:109" ht="13.5" hidden="1" customHeight="1" x14ac:dyDescent="0.15">
      <c r="DD92" s="367"/>
      <c r="DE92" s="367"/>
    </row>
    <row r="93" spans="2:109" ht="13.5" hidden="1" customHeight="1" x14ac:dyDescent="0.15">
      <c r="DD93" s="367"/>
      <c r="DE93" s="367"/>
    </row>
    <row r="94" spans="2:109" ht="13.5" hidden="1" customHeight="1" x14ac:dyDescent="0.15">
      <c r="DD94" s="367"/>
      <c r="DE94" s="367"/>
    </row>
    <row r="95" spans="2:109" ht="13.5" hidden="1" customHeight="1" x14ac:dyDescent="0.15">
      <c r="DD95" s="367"/>
      <c r="DE95" s="367"/>
    </row>
    <row r="96" spans="2:109" ht="13.5" hidden="1" customHeight="1" x14ac:dyDescent="0.15">
      <c r="DD96" s="367"/>
      <c r="DE96" s="367"/>
    </row>
    <row r="97" spans="108:109" ht="13.5" hidden="1" customHeight="1" x14ac:dyDescent="0.15">
      <c r="DD97" s="367"/>
      <c r="DE97" s="367"/>
    </row>
    <row r="98" spans="108:109" ht="13.5" hidden="1" customHeight="1" x14ac:dyDescent="0.15">
      <c r="DD98" s="367"/>
      <c r="DE98" s="367"/>
    </row>
    <row r="99" spans="108:109" ht="13.5" hidden="1" customHeight="1" x14ac:dyDescent="0.15">
      <c r="DD99" s="367"/>
      <c r="DE99" s="367"/>
    </row>
    <row r="100" spans="108:109" ht="13.5" hidden="1" customHeight="1" x14ac:dyDescent="0.15">
      <c r="DD100" s="367"/>
      <c r="DE100" s="367"/>
    </row>
    <row r="101" spans="108:109" ht="13.5" hidden="1" customHeight="1" x14ac:dyDescent="0.15">
      <c r="DD101" s="367"/>
      <c r="DE101" s="367"/>
    </row>
    <row r="102" spans="108:109" ht="13.5" hidden="1" customHeight="1" x14ac:dyDescent="0.15">
      <c r="DD102" s="367"/>
      <c r="DE102" s="367"/>
    </row>
    <row r="103" spans="108:109" ht="13.5" hidden="1" customHeight="1" x14ac:dyDescent="0.15">
      <c r="DD103" s="367"/>
      <c r="DE103" s="367"/>
    </row>
    <row r="104" spans="108:109" ht="13.5" hidden="1" customHeight="1" x14ac:dyDescent="0.15">
      <c r="DD104" s="367"/>
      <c r="DE104" s="367"/>
    </row>
    <row r="105" spans="108:109" ht="13.5" hidden="1" customHeight="1" x14ac:dyDescent="0.15">
      <c r="DD105" s="367"/>
      <c r="DE105" s="367"/>
    </row>
    <row r="106" spans="108:109" ht="13.5" hidden="1" customHeight="1" x14ac:dyDescent="0.15">
      <c r="DD106" s="367"/>
      <c r="DE106" s="367"/>
    </row>
    <row r="107" spans="108:109" ht="13.5" hidden="1" customHeight="1" x14ac:dyDescent="0.15">
      <c r="DD107" s="367"/>
      <c r="DE107" s="367"/>
    </row>
    <row r="108" spans="108:109" ht="13.5" hidden="1" customHeight="1" x14ac:dyDescent="0.15">
      <c r="DD108" s="367"/>
      <c r="DE108" s="367"/>
    </row>
    <row r="109" spans="108:109" ht="13.5" hidden="1" customHeight="1" x14ac:dyDescent="0.15">
      <c r="DD109" s="367"/>
      <c r="DE109" s="367"/>
    </row>
    <row r="110" spans="108:109" ht="13.5" hidden="1" customHeight="1" x14ac:dyDescent="0.15">
      <c r="DD110" s="367"/>
      <c r="DE110" s="367"/>
    </row>
    <row r="111" spans="108:109" ht="13.5" hidden="1" customHeight="1" x14ac:dyDescent="0.15">
      <c r="DD111" s="367"/>
      <c r="DE111" s="367"/>
    </row>
    <row r="112" spans="108:109" ht="13.5" hidden="1" customHeight="1" x14ac:dyDescent="0.15">
      <c r="DD112" s="367"/>
      <c r="DE112" s="367"/>
    </row>
    <row r="113" spans="108:109" ht="13.5" hidden="1" customHeight="1" x14ac:dyDescent="0.15">
      <c r="DD113" s="367"/>
      <c r="DE113" s="367"/>
    </row>
    <row r="114" spans="108:109" ht="13.5" hidden="1" customHeight="1" x14ac:dyDescent="0.15">
      <c r="DD114" s="367"/>
      <c r="DE114" s="367"/>
    </row>
    <row r="115" spans="108:109" ht="13.5" hidden="1" customHeight="1" x14ac:dyDescent="0.15">
      <c r="DD115" s="367"/>
      <c r="DE115" s="367"/>
    </row>
    <row r="116" spans="108:109" ht="13.5" hidden="1" customHeight="1" x14ac:dyDescent="0.15">
      <c r="DD116" s="367"/>
      <c r="DE116" s="367"/>
    </row>
    <row r="117" spans="108:109" ht="13.5" hidden="1" customHeight="1" x14ac:dyDescent="0.15">
      <c r="DD117" s="367"/>
      <c r="DE117" s="367"/>
    </row>
    <row r="118" spans="108:109" ht="13.5" hidden="1" customHeight="1" x14ac:dyDescent="0.15">
      <c r="DD118" s="367"/>
      <c r="DE118" s="367"/>
    </row>
    <row r="119" spans="108:109" ht="13.5" hidden="1" customHeight="1" x14ac:dyDescent="0.15">
      <c r="DD119" s="367"/>
      <c r="DE119" s="367"/>
    </row>
    <row r="120" spans="108:109" ht="13.5" hidden="1" customHeight="1" x14ac:dyDescent="0.15">
      <c r="DD120" s="367"/>
      <c r="DE120" s="367"/>
    </row>
    <row r="121" spans="108:109" ht="13.5" hidden="1" customHeight="1" x14ac:dyDescent="0.15">
      <c r="DD121" s="367"/>
      <c r="DE121" s="367"/>
    </row>
    <row r="122" spans="108:109" ht="13.5" hidden="1" customHeight="1" x14ac:dyDescent="0.15">
      <c r="DD122" s="367"/>
      <c r="DE122" s="367"/>
    </row>
    <row r="123" spans="108:109" ht="13.5" hidden="1" customHeight="1" x14ac:dyDescent="0.15">
      <c r="DD123" s="367"/>
      <c r="DE123" s="367"/>
    </row>
    <row r="124" spans="108:109" ht="13.5" hidden="1" customHeight="1" x14ac:dyDescent="0.15">
      <c r="DD124" s="367"/>
      <c r="DE124" s="367"/>
    </row>
    <row r="125" spans="108:109" ht="13.5" hidden="1" customHeight="1" x14ac:dyDescent="0.15">
      <c r="DD125" s="367"/>
      <c r="DE125" s="367"/>
    </row>
    <row r="126" spans="108:109" ht="13.5" hidden="1" customHeight="1" x14ac:dyDescent="0.15">
      <c r="DD126" s="367"/>
      <c r="DE126" s="367"/>
    </row>
    <row r="127" spans="108:109" ht="13.5" hidden="1" customHeight="1" x14ac:dyDescent="0.15">
      <c r="DD127" s="367"/>
      <c r="DE127" s="367"/>
    </row>
    <row r="128" spans="108:109" ht="13.5" hidden="1" customHeight="1" x14ac:dyDescent="0.15">
      <c r="DD128" s="367"/>
      <c r="DE128" s="367"/>
    </row>
    <row r="129" spans="108:109" ht="13.5" hidden="1" customHeight="1" x14ac:dyDescent="0.15">
      <c r="DD129" s="367"/>
      <c r="DE129" s="367"/>
    </row>
    <row r="130" spans="108:109" ht="13.5" hidden="1" customHeight="1" x14ac:dyDescent="0.15">
      <c r="DD130" s="367"/>
      <c r="DE130" s="367"/>
    </row>
    <row r="131" spans="108:109" ht="13.5" hidden="1" customHeight="1" x14ac:dyDescent="0.15">
      <c r="DD131" s="367"/>
      <c r="DE131" s="367"/>
    </row>
    <row r="132" spans="108:109" ht="13.5" hidden="1" customHeight="1" x14ac:dyDescent="0.15">
      <c r="DD132" s="367"/>
      <c r="DE132" s="367"/>
    </row>
    <row r="133" spans="108:109" ht="13.5" hidden="1" customHeight="1" x14ac:dyDescent="0.15">
      <c r="DD133" s="367"/>
      <c r="DE133" s="367"/>
    </row>
    <row r="134" spans="108:109" ht="13.5" hidden="1" customHeight="1" x14ac:dyDescent="0.15">
      <c r="DD134" s="367"/>
      <c r="DE134" s="367"/>
    </row>
    <row r="135" spans="108:109" ht="13.5" hidden="1" customHeight="1" x14ac:dyDescent="0.15">
      <c r="DD135" s="367"/>
      <c r="DE135" s="367"/>
    </row>
    <row r="136" spans="108:109" ht="13.5" hidden="1" customHeight="1" x14ac:dyDescent="0.15">
      <c r="DD136" s="367"/>
      <c r="DE136" s="367"/>
    </row>
    <row r="137" spans="108:109" ht="13.5" hidden="1" customHeight="1" x14ac:dyDescent="0.15">
      <c r="DD137" s="367"/>
      <c r="DE137" s="367"/>
    </row>
    <row r="138" spans="108:109" ht="13.5" hidden="1" customHeight="1" x14ac:dyDescent="0.15">
      <c r="DD138" s="367"/>
      <c r="DE138" s="367"/>
    </row>
    <row r="139" spans="108:109" ht="13.5" hidden="1" customHeight="1" x14ac:dyDescent="0.15">
      <c r="DD139" s="367"/>
      <c r="DE139" s="367"/>
    </row>
    <row r="140" spans="108:109" ht="13.5" hidden="1" customHeight="1" x14ac:dyDescent="0.15">
      <c r="DD140" s="367"/>
      <c r="DE140" s="367"/>
    </row>
    <row r="141" spans="108:109" ht="13.5" hidden="1" customHeight="1" x14ac:dyDescent="0.15">
      <c r="DD141" s="367"/>
      <c r="DE141" s="367"/>
    </row>
    <row r="142" spans="108:109" ht="13.5" hidden="1" customHeight="1" x14ac:dyDescent="0.15">
      <c r="DD142" s="367"/>
      <c r="DE142" s="367"/>
    </row>
    <row r="143" spans="108:109" ht="13.5" hidden="1" customHeight="1" x14ac:dyDescent="0.15">
      <c r="DD143" s="367"/>
      <c r="DE143" s="367"/>
    </row>
    <row r="144" spans="108:109" ht="13.5" hidden="1" customHeight="1" x14ac:dyDescent="0.15">
      <c r="DD144" s="367"/>
      <c r="DE144" s="367"/>
    </row>
    <row r="145" spans="108:109" ht="13.5" hidden="1" customHeight="1" x14ac:dyDescent="0.15">
      <c r="DD145" s="367"/>
      <c r="DE145" s="367"/>
    </row>
    <row r="146" spans="108:109" ht="13.5" hidden="1" customHeight="1" x14ac:dyDescent="0.15">
      <c r="DD146" s="367"/>
      <c r="DE146" s="367"/>
    </row>
    <row r="147" spans="108:109" ht="13.5" hidden="1" customHeight="1" x14ac:dyDescent="0.15">
      <c r="DD147" s="367"/>
      <c r="DE147" s="367"/>
    </row>
    <row r="148" spans="108:109" ht="13.5" hidden="1" customHeight="1" x14ac:dyDescent="0.15">
      <c r="DD148" s="367"/>
      <c r="DE148" s="367"/>
    </row>
    <row r="149" spans="108:109" ht="13.5" hidden="1" customHeight="1" x14ac:dyDescent="0.15">
      <c r="DD149" s="367"/>
      <c r="DE149" s="367"/>
    </row>
    <row r="150" spans="108:109" ht="13.5" hidden="1" customHeight="1" x14ac:dyDescent="0.15">
      <c r="DD150" s="367"/>
      <c r="DE150" s="367"/>
    </row>
    <row r="151" spans="108:109" ht="13.5" hidden="1" customHeight="1" x14ac:dyDescent="0.15">
      <c r="DD151" s="367"/>
      <c r="DE151" s="367"/>
    </row>
    <row r="152" spans="108:109" ht="13.5" hidden="1" customHeight="1" x14ac:dyDescent="0.15">
      <c r="DD152" s="367"/>
      <c r="DE152" s="367"/>
    </row>
    <row r="153" spans="108:109" ht="13.5" hidden="1" customHeight="1" x14ac:dyDescent="0.15">
      <c r="DD153" s="367"/>
      <c r="DE153" s="367"/>
    </row>
    <row r="154" spans="108:109" ht="13.5" hidden="1" customHeight="1" x14ac:dyDescent="0.15">
      <c r="DD154" s="367"/>
      <c r="DE154" s="367"/>
    </row>
    <row r="155" spans="108:109" ht="13.5" hidden="1" customHeight="1" x14ac:dyDescent="0.15">
      <c r="DD155" s="367"/>
      <c r="DE155" s="367"/>
    </row>
    <row r="156" spans="108:109" ht="13.5" hidden="1" customHeight="1" x14ac:dyDescent="0.15">
      <c r="DD156" s="367"/>
      <c r="DE156" s="367"/>
    </row>
    <row r="157" spans="108:109" ht="13.5" hidden="1" customHeight="1" x14ac:dyDescent="0.15">
      <c r="DD157" s="367"/>
      <c r="DE157" s="367"/>
    </row>
    <row r="158" spans="108:109" ht="13.5" hidden="1" customHeight="1" x14ac:dyDescent="0.15">
      <c r="DD158" s="367"/>
      <c r="DE158" s="367"/>
    </row>
    <row r="159" spans="108:109" ht="13.5" hidden="1" customHeight="1" x14ac:dyDescent="0.15">
      <c r="DD159" s="367"/>
      <c r="DE159" s="367"/>
    </row>
    <row r="160" spans="108:109" ht="13.5" hidden="1" customHeight="1" x14ac:dyDescent="0.15">
      <c r="DD160" s="367"/>
      <c r="DE160" s="36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dF9L+SD29xHCzSVsAVT/lRc7+F4Fh+RBvB6Kk0vNVaOueGa/2G0azQHfjt85G1dK/CVsmi5UHrR0Z3YXfzBxw==" saltValue="RjMpedReKgLyKd4Tw2Cz8Q==" spinCount="100000" sheet="1" objects="1" scenarios="1" formatCells="0"/>
  <dataConsolidate/>
  <mergeCells count="112">
    <mergeCell ref="G50:J50"/>
    <mergeCell ref="AN50:BO50"/>
    <mergeCell ref="BP50:BW50"/>
    <mergeCell ref="BX50:CE50"/>
    <mergeCell ref="CF50:CM50"/>
    <mergeCell ref="CN50:CU50"/>
    <mergeCell ref="CV50:DC50"/>
    <mergeCell ref="CV51:DC52"/>
    <mergeCell ref="CN51:CU52"/>
    <mergeCell ref="BP53:BW54"/>
    <mergeCell ref="BX53:CE54"/>
    <mergeCell ref="CF53:CM54"/>
    <mergeCell ref="AN51:BA54"/>
    <mergeCell ref="BB51:BO52"/>
    <mergeCell ref="BP51:BW52"/>
    <mergeCell ref="BX51:CE52"/>
    <mergeCell ref="CF51:CM52"/>
    <mergeCell ref="AN43:DC47"/>
    <mergeCell ref="L57:L58"/>
    <mergeCell ref="M57:M58"/>
    <mergeCell ref="N57:N58"/>
    <mergeCell ref="BB57:BO58"/>
    <mergeCell ref="I53:J54"/>
    <mergeCell ref="K53:K54"/>
    <mergeCell ref="L53:L54"/>
    <mergeCell ref="M53:M54"/>
    <mergeCell ref="N53:N54"/>
    <mergeCell ref="BB53:BO5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610</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8sIK1SGV7q64X2HAtD5bxF/eaCeVt5Qg1s9dmFJbNQ0odoC69NlyJNoOnWuBHONav8DMoHCi0Dl/1K1IVrVy8w==" saltValue="i/rpj9BEfUIRotyQ+3mPq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611</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gMtheLqjPzGHNOgoaoin3ABaO6zFEkO+wDrYP85Oa1cacSWBp8uNEb3eHUfcKKnBcu4r4NgR64hJSOev6VYupA==" saltValue="bBuBjL/CQQX6JLhD3ZENG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554</v>
      </c>
      <c r="G2" s="136"/>
      <c r="H2" s="137"/>
    </row>
    <row r="3" spans="1:8" x14ac:dyDescent="0.15">
      <c r="A3" s="133" t="s">
        <v>547</v>
      </c>
      <c r="B3" s="138"/>
      <c r="C3" s="139"/>
      <c r="D3" s="140">
        <v>47201</v>
      </c>
      <c r="E3" s="141"/>
      <c r="F3" s="142">
        <v>47677</v>
      </c>
      <c r="G3" s="143"/>
      <c r="H3" s="144"/>
    </row>
    <row r="4" spans="1:8" x14ac:dyDescent="0.15">
      <c r="A4" s="145"/>
      <c r="B4" s="146"/>
      <c r="C4" s="147"/>
      <c r="D4" s="148">
        <v>21877</v>
      </c>
      <c r="E4" s="149"/>
      <c r="F4" s="150">
        <v>23360</v>
      </c>
      <c r="G4" s="151"/>
      <c r="H4" s="152"/>
    </row>
    <row r="5" spans="1:8" x14ac:dyDescent="0.15">
      <c r="A5" s="133" t="s">
        <v>549</v>
      </c>
      <c r="B5" s="138"/>
      <c r="C5" s="139"/>
      <c r="D5" s="140">
        <v>48009</v>
      </c>
      <c r="E5" s="141"/>
      <c r="F5" s="142">
        <v>51613</v>
      </c>
      <c r="G5" s="143"/>
      <c r="H5" s="144"/>
    </row>
    <row r="6" spans="1:8" x14ac:dyDescent="0.15">
      <c r="A6" s="145"/>
      <c r="B6" s="146"/>
      <c r="C6" s="147"/>
      <c r="D6" s="148">
        <v>26534</v>
      </c>
      <c r="E6" s="149"/>
      <c r="F6" s="150">
        <v>25872</v>
      </c>
      <c r="G6" s="151"/>
      <c r="H6" s="152"/>
    </row>
    <row r="7" spans="1:8" x14ac:dyDescent="0.15">
      <c r="A7" s="133" t="s">
        <v>550</v>
      </c>
      <c r="B7" s="138"/>
      <c r="C7" s="139"/>
      <c r="D7" s="140">
        <v>36252</v>
      </c>
      <c r="E7" s="141"/>
      <c r="F7" s="142">
        <v>50880</v>
      </c>
      <c r="G7" s="143"/>
      <c r="H7" s="144"/>
    </row>
    <row r="8" spans="1:8" x14ac:dyDescent="0.15">
      <c r="A8" s="145"/>
      <c r="B8" s="146"/>
      <c r="C8" s="147"/>
      <c r="D8" s="148">
        <v>23979</v>
      </c>
      <c r="E8" s="149"/>
      <c r="F8" s="150">
        <v>27819</v>
      </c>
      <c r="G8" s="151"/>
      <c r="H8" s="152"/>
    </row>
    <row r="9" spans="1:8" x14ac:dyDescent="0.15">
      <c r="A9" s="133" t="s">
        <v>551</v>
      </c>
      <c r="B9" s="138"/>
      <c r="C9" s="139"/>
      <c r="D9" s="140">
        <v>40831</v>
      </c>
      <c r="E9" s="141"/>
      <c r="F9" s="142">
        <v>46395</v>
      </c>
      <c r="G9" s="143"/>
      <c r="H9" s="144"/>
    </row>
    <row r="10" spans="1:8" x14ac:dyDescent="0.15">
      <c r="A10" s="145"/>
      <c r="B10" s="146"/>
      <c r="C10" s="147"/>
      <c r="D10" s="148">
        <v>24489</v>
      </c>
      <c r="E10" s="149"/>
      <c r="F10" s="150">
        <v>26304</v>
      </c>
      <c r="G10" s="151"/>
      <c r="H10" s="152"/>
    </row>
    <row r="11" spans="1:8" x14ac:dyDescent="0.15">
      <c r="A11" s="133" t="s">
        <v>552</v>
      </c>
      <c r="B11" s="138"/>
      <c r="C11" s="139"/>
      <c r="D11" s="140">
        <v>49698</v>
      </c>
      <c r="E11" s="141"/>
      <c r="F11" s="142">
        <v>48088</v>
      </c>
      <c r="G11" s="143"/>
      <c r="H11" s="144"/>
    </row>
    <row r="12" spans="1:8" x14ac:dyDescent="0.15">
      <c r="A12" s="145"/>
      <c r="B12" s="146"/>
      <c r="C12" s="153"/>
      <c r="D12" s="148">
        <v>25189</v>
      </c>
      <c r="E12" s="149"/>
      <c r="F12" s="150">
        <v>25183</v>
      </c>
      <c r="G12" s="151"/>
      <c r="H12" s="152"/>
    </row>
    <row r="13" spans="1:8" x14ac:dyDescent="0.15">
      <c r="A13" s="133"/>
      <c r="B13" s="138"/>
      <c r="C13" s="154"/>
      <c r="D13" s="155">
        <v>44398</v>
      </c>
      <c r="E13" s="156"/>
      <c r="F13" s="157">
        <v>48931</v>
      </c>
      <c r="G13" s="158"/>
      <c r="H13" s="144"/>
    </row>
    <row r="14" spans="1:8" x14ac:dyDescent="0.15">
      <c r="A14" s="145"/>
      <c r="B14" s="146"/>
      <c r="C14" s="147"/>
      <c r="D14" s="148">
        <v>24414</v>
      </c>
      <c r="E14" s="149"/>
      <c r="F14" s="150">
        <v>25708</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6.31</v>
      </c>
      <c r="C19" s="159">
        <f>ROUND(VALUE(SUBSTITUTE(実質収支比率等に係る経年分析!G$48,"▲","-")),2)</f>
        <v>5.72</v>
      </c>
      <c r="D19" s="159">
        <f>ROUND(VALUE(SUBSTITUTE(実質収支比率等に係る経年分析!H$48,"▲","-")),2)</f>
        <v>5.89</v>
      </c>
      <c r="E19" s="159">
        <f>ROUND(VALUE(SUBSTITUTE(実質収支比率等に係る経年分析!I$48,"▲","-")),2)</f>
        <v>4.9400000000000004</v>
      </c>
      <c r="F19" s="159">
        <f>ROUND(VALUE(SUBSTITUTE(実質収支比率等に係る経年分析!J$48,"▲","-")),2)</f>
        <v>5.63</v>
      </c>
    </row>
    <row r="20" spans="1:11" x14ac:dyDescent="0.15">
      <c r="A20" s="159" t="s">
        <v>49</v>
      </c>
      <c r="B20" s="159">
        <f>ROUND(VALUE(SUBSTITUTE(実質収支比率等に係る経年分析!F$47,"▲","-")),2)</f>
        <v>11.08</v>
      </c>
      <c r="C20" s="159">
        <f>ROUND(VALUE(SUBSTITUTE(実質収支比率等に係る経年分析!G$47,"▲","-")),2)</f>
        <v>11.18</v>
      </c>
      <c r="D20" s="159">
        <f>ROUND(VALUE(SUBSTITUTE(実質収支比率等に係る経年分析!H$47,"▲","-")),2)</f>
        <v>10</v>
      </c>
      <c r="E20" s="159">
        <f>ROUND(VALUE(SUBSTITUTE(実質収支比率等に係る経年分析!I$47,"▲","-")),2)</f>
        <v>7.61</v>
      </c>
      <c r="F20" s="159">
        <f>ROUND(VALUE(SUBSTITUTE(実質収支比率等に係る経年分析!J$47,"▲","-")),2)</f>
        <v>7.16</v>
      </c>
    </row>
    <row r="21" spans="1:11" x14ac:dyDescent="0.15">
      <c r="A21" s="159" t="s">
        <v>50</v>
      </c>
      <c r="B21" s="159">
        <f>IF(ISNUMBER(VALUE(SUBSTITUTE(実質収支比率等に係る経年分析!F$49,"▲","-"))),ROUND(VALUE(SUBSTITUTE(実質収支比率等に係る経年分析!F$49,"▲","-")),2),NA())</f>
        <v>-1.29</v>
      </c>
      <c r="C21" s="159">
        <f>IF(ISNUMBER(VALUE(SUBSTITUTE(実質収支比率等に係る経年分析!G$49,"▲","-"))),ROUND(VALUE(SUBSTITUTE(実質収支比率等に係る経年分析!G$49,"▲","-")),2),NA())</f>
        <v>-3.82</v>
      </c>
      <c r="D21" s="159">
        <f>IF(ISNUMBER(VALUE(SUBSTITUTE(実質収支比率等に係る経年分析!H$49,"▲","-"))),ROUND(VALUE(SUBSTITUTE(実質収支比率等に係る経年分析!H$49,"▲","-")),2),NA())</f>
        <v>-4.0599999999999996</v>
      </c>
      <c r="E21" s="159">
        <f>IF(ISNUMBER(VALUE(SUBSTITUTE(実質収支比率等に係る経年分析!I$49,"▲","-"))),ROUND(VALUE(SUBSTITUTE(実質収支比率等に係る経年分析!I$49,"▲","-")),2),NA())</f>
        <v>-6.27</v>
      </c>
      <c r="F21" s="159">
        <f>IF(ISNUMBER(VALUE(SUBSTITUTE(実質収支比率等に係る経年分析!J$49,"▲","-"))),ROUND(VALUE(SUBSTITUTE(実質収支比率等に係る経年分析!J$49,"▲","-")),2),NA())</f>
        <v>-2.23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7.0000000000000007E-2</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0.04</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0.02</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0.01</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0.02</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str">
        <f>IF(連結実質赤字比率に係る赤字・黒字の構成分析!C$41="",NA(),連結実質赤字比率に係る赤字・黒字の構成分析!C$41)</f>
        <v>公共駐車場事業特別会計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0.02</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0.02</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0.03</v>
      </c>
    </row>
    <row r="30" spans="1:11" x14ac:dyDescent="0.15">
      <c r="A30" s="160" t="str">
        <f>IF(連結実質赤字比率に係る赤字・黒字の構成分析!C$40="",NA(),連結実質赤字比率に係る赤字・黒字の構成分析!C$40)</f>
        <v>介護保険特別会計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0.18</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0.28000000000000003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0.82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1.07</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1.08</v>
      </c>
    </row>
    <row r="31" spans="1:11" x14ac:dyDescent="0.15">
      <c r="A31" s="160" t="str">
        <f>IF(連結実質赤字比率に係る赤字・黒字の構成分析!C$39="",NA(),連結実質赤字比率に係る赤字・黒字の構成分析!C$39)</f>
        <v>競輪事業特別会計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1.36</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1.6</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1.72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1.73</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1.69</v>
      </c>
    </row>
    <row r="32" spans="1:11" x14ac:dyDescent="0.15">
      <c r="A32" s="160" t="str">
        <f>IF(連結実質赤字比率に係る赤字・黒字の構成分析!C$38="",NA(),連結実質赤字比率に係る赤字・黒字の構成分析!C$38)</f>
        <v>下水道事業会計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2.0099999999999998</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2.09</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2.3199999999999998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2.4900000000000002</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2.5499999999999998</v>
      </c>
    </row>
    <row r="33" spans="1:16" x14ac:dyDescent="0.15">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2.5</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2.08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2.29</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4.03</v>
      </c>
    </row>
    <row r="34" spans="1:16" x14ac:dyDescent="0.15">
      <c r="A34" s="160" t="str">
        <f>IF(連結実質赤字比率に係る赤字・黒字の構成分析!C$36="",NA(),連結実質赤字比率に係る赤字・黒字の構成分析!C$36)</f>
        <v>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3.86</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3.9</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4.74</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4.8600000000000003</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6.25</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5.68</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5.87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4.93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5.62</v>
      </c>
    </row>
    <row r="36" spans="1:16" x14ac:dyDescent="0.15">
      <c r="A36" s="160" t="str">
        <f>IF(連結実質赤字比率に係る赤字・黒字の構成分析!C$34="",NA(),連結実質赤字比率に係る赤字・黒字の構成分析!C$34)</f>
        <v>病院事業会計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9.5399999999999991</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11.32</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13.12</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13.7</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10.43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12563</v>
      </c>
      <c r="E42" s="161"/>
      <c r="F42" s="161"/>
      <c r="G42" s="161">
        <f>'実質公債費比率（分子）の構造'!L$52</f>
        <v>12666</v>
      </c>
      <c r="H42" s="161"/>
      <c r="I42" s="161"/>
      <c r="J42" s="161">
        <f>'実質公債費比率（分子）の構造'!M$52</f>
        <v>11812</v>
      </c>
      <c r="K42" s="161"/>
      <c r="L42" s="161"/>
      <c r="M42" s="161">
        <f>'実質公債費比率（分子）の構造'!N$52</f>
        <v>11468</v>
      </c>
      <c r="N42" s="161"/>
      <c r="O42" s="161"/>
      <c r="P42" s="161">
        <f>'実質公債費比率（分子）の構造'!O$52</f>
        <v>11271</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1343</v>
      </c>
      <c r="C44" s="161"/>
      <c r="D44" s="161"/>
      <c r="E44" s="161">
        <f>'実質公債費比率（分子）の構造'!L$50</f>
        <v>1334</v>
      </c>
      <c r="F44" s="161"/>
      <c r="G44" s="161"/>
      <c r="H44" s="161">
        <f>'実質公債費比率（分子）の構造'!M$50</f>
        <v>996</v>
      </c>
      <c r="I44" s="161"/>
      <c r="J44" s="161"/>
      <c r="K44" s="161">
        <f>'実質公債費比率（分子）の構造'!N$50</f>
        <v>611</v>
      </c>
      <c r="L44" s="161"/>
      <c r="M44" s="161"/>
      <c r="N44" s="161">
        <f>'実質公債費比率（分子）の構造'!O$50</f>
        <v>624</v>
      </c>
      <c r="O44" s="161"/>
      <c r="P44" s="161"/>
    </row>
    <row r="45" spans="1:16" x14ac:dyDescent="0.15">
      <c r="A45" s="161" t="s">
        <v>60</v>
      </c>
      <c r="B45" s="161" t="str">
        <f>'実質公債費比率（分子）の構造'!K$49</f>
        <v>-</v>
      </c>
      <c r="C45" s="161"/>
      <c r="D45" s="161"/>
      <c r="E45" s="161" t="str">
        <f>'実質公債費比率（分子）の構造'!L$49</f>
        <v>-</v>
      </c>
      <c r="F45" s="161"/>
      <c r="G45" s="161"/>
      <c r="H45" s="161" t="str">
        <f>'実質公債費比率（分子）の構造'!M$49</f>
        <v>-</v>
      </c>
      <c r="I45" s="161"/>
      <c r="J45" s="161"/>
      <c r="K45" s="161" t="str">
        <f>'実質公債費比率（分子）の構造'!N$49</f>
        <v>-</v>
      </c>
      <c r="L45" s="161"/>
      <c r="M45" s="161"/>
      <c r="N45" s="161" t="str">
        <f>'実質公債費比率（分子）の構造'!O$49</f>
        <v>-</v>
      </c>
      <c r="O45" s="161"/>
      <c r="P45" s="161"/>
    </row>
    <row r="46" spans="1:16" x14ac:dyDescent="0.15">
      <c r="A46" s="161" t="s">
        <v>61</v>
      </c>
      <c r="B46" s="161">
        <f>'実質公債費比率（分子）の構造'!K$48</f>
        <v>3826</v>
      </c>
      <c r="C46" s="161"/>
      <c r="D46" s="161"/>
      <c r="E46" s="161">
        <f>'実質公債費比率（分子）の構造'!L$48</f>
        <v>3769</v>
      </c>
      <c r="F46" s="161"/>
      <c r="G46" s="161"/>
      <c r="H46" s="161">
        <f>'実質公債費比率（分子）の構造'!M$48</f>
        <v>3785</v>
      </c>
      <c r="I46" s="161"/>
      <c r="J46" s="161"/>
      <c r="K46" s="161">
        <f>'実質公債費比率（分子）の構造'!N$48</f>
        <v>3513</v>
      </c>
      <c r="L46" s="161"/>
      <c r="M46" s="161"/>
      <c r="N46" s="161">
        <f>'実質公債費比率（分子）の構造'!O$48</f>
        <v>3346</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12062</v>
      </c>
      <c r="C49" s="161"/>
      <c r="D49" s="161"/>
      <c r="E49" s="161">
        <f>'実質公債費比率（分子）の構造'!L$45</f>
        <v>11773</v>
      </c>
      <c r="F49" s="161"/>
      <c r="G49" s="161"/>
      <c r="H49" s="161">
        <f>'実質公債費比率（分子）の構造'!M$45</f>
        <v>10741</v>
      </c>
      <c r="I49" s="161"/>
      <c r="J49" s="161"/>
      <c r="K49" s="161">
        <f>'実質公債費比率（分子）の構造'!N$45</f>
        <v>9891</v>
      </c>
      <c r="L49" s="161"/>
      <c r="M49" s="161"/>
      <c r="N49" s="161">
        <f>'実質公債費比率（分子）の構造'!O$45</f>
        <v>9560</v>
      </c>
      <c r="O49" s="161"/>
      <c r="P49" s="161"/>
    </row>
    <row r="50" spans="1:16" x14ac:dyDescent="0.15">
      <c r="A50" s="161" t="s">
        <v>65</v>
      </c>
      <c r="B50" s="161" t="e">
        <f>NA()</f>
        <v>#N/A</v>
      </c>
      <c r="C50" s="161">
        <f>IF(ISNUMBER('実質公債費比率（分子）の構造'!K$53),'実質公債費比率（分子）の構造'!K$53,NA())</f>
        <v>4668</v>
      </c>
      <c r="D50" s="161" t="e">
        <f>NA()</f>
        <v>#N/A</v>
      </c>
      <c r="E50" s="161" t="e">
        <f>NA()</f>
        <v>#N/A</v>
      </c>
      <c r="F50" s="161">
        <f>IF(ISNUMBER('実質公債費比率（分子）の構造'!L$53),'実質公債費比率（分子）の構造'!L$53,NA())</f>
        <v>4210</v>
      </c>
      <c r="G50" s="161" t="e">
        <f>NA()</f>
        <v>#N/A</v>
      </c>
      <c r="H50" s="161" t="e">
        <f>NA()</f>
        <v>#N/A</v>
      </c>
      <c r="I50" s="161">
        <f>IF(ISNUMBER('実質公債費比率（分子）の構造'!M$53),'実質公債費比率（分子）の構造'!M$53,NA())</f>
        <v>3710</v>
      </c>
      <c r="J50" s="161" t="e">
        <f>NA()</f>
        <v>#N/A</v>
      </c>
      <c r="K50" s="161" t="e">
        <f>NA()</f>
        <v>#N/A</v>
      </c>
      <c r="L50" s="161">
        <f>IF(ISNUMBER('実質公債費比率（分子）の構造'!N$53),'実質公債費比率（分子）の構造'!N$53,NA())</f>
        <v>2547</v>
      </c>
      <c r="M50" s="161" t="e">
        <f>NA()</f>
        <v>#N/A</v>
      </c>
      <c r="N50" s="161" t="e">
        <f>NA()</f>
        <v>#N/A</v>
      </c>
      <c r="O50" s="161">
        <f>IF(ISNUMBER('実質公債費比率（分子）の構造'!O$53),'実質公債費比率（分子）の構造'!O$53,NA())</f>
        <v>2259</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91965</v>
      </c>
      <c r="E56" s="160"/>
      <c r="F56" s="160"/>
      <c r="G56" s="160">
        <f>'将来負担比率（分子）の構造'!J$52</f>
        <v>89560</v>
      </c>
      <c r="H56" s="160"/>
      <c r="I56" s="160"/>
      <c r="J56" s="160">
        <f>'将来負担比率（分子）の構造'!K$52</f>
        <v>86881</v>
      </c>
      <c r="K56" s="160"/>
      <c r="L56" s="160"/>
      <c r="M56" s="160">
        <f>'将来負担比率（分子）の構造'!L$52</f>
        <v>83873</v>
      </c>
      <c r="N56" s="160"/>
      <c r="O56" s="160"/>
      <c r="P56" s="160">
        <f>'将来負担比率（分子）の構造'!M$52</f>
        <v>81362</v>
      </c>
    </row>
    <row r="57" spans="1:16" x14ac:dyDescent="0.15">
      <c r="A57" s="160" t="s">
        <v>36</v>
      </c>
      <c r="B57" s="160"/>
      <c r="C57" s="160"/>
      <c r="D57" s="160">
        <f>'将来負担比率（分子）の構造'!I$51</f>
        <v>32185</v>
      </c>
      <c r="E57" s="160"/>
      <c r="F57" s="160"/>
      <c r="G57" s="160">
        <f>'将来負担比率（分子）の構造'!J$51</f>
        <v>34306</v>
      </c>
      <c r="H57" s="160"/>
      <c r="I57" s="160"/>
      <c r="J57" s="160">
        <f>'将来負担比率（分子）の構造'!K$51</f>
        <v>32959</v>
      </c>
      <c r="K57" s="160"/>
      <c r="L57" s="160"/>
      <c r="M57" s="160">
        <f>'将来負担比率（分子）の構造'!L$51</f>
        <v>31769</v>
      </c>
      <c r="N57" s="160"/>
      <c r="O57" s="160"/>
      <c r="P57" s="160">
        <f>'将来負担比率（分子）の構造'!M$51</f>
        <v>31290</v>
      </c>
    </row>
    <row r="58" spans="1:16" x14ac:dyDescent="0.15">
      <c r="A58" s="160" t="s">
        <v>35</v>
      </c>
      <c r="B58" s="160"/>
      <c r="C58" s="160"/>
      <c r="D58" s="160">
        <f>'将来負担比率（分子）の構造'!I$50</f>
        <v>11382</v>
      </c>
      <c r="E58" s="160"/>
      <c r="F58" s="160"/>
      <c r="G58" s="160">
        <f>'将来負担比率（分子）の構造'!J$50</f>
        <v>11456</v>
      </c>
      <c r="H58" s="160"/>
      <c r="I58" s="160"/>
      <c r="J58" s="160">
        <f>'将来負担比率（分子）の構造'!K$50</f>
        <v>11265</v>
      </c>
      <c r="K58" s="160"/>
      <c r="L58" s="160"/>
      <c r="M58" s="160">
        <f>'将来負担比率（分子）の構造'!L$50</f>
        <v>10450</v>
      </c>
      <c r="N58" s="160"/>
      <c r="O58" s="160"/>
      <c r="P58" s="160">
        <f>'将来負担比率（分子）の構造'!M$50</f>
        <v>10352</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f>'将来負担比率（分子）の構造'!I$46</f>
        <v>9</v>
      </c>
      <c r="C61" s="160"/>
      <c r="D61" s="160"/>
      <c r="E61" s="160">
        <f>'将来負担比率（分子）の構造'!J$46</f>
        <v>3</v>
      </c>
      <c r="F61" s="160"/>
      <c r="G61" s="160"/>
      <c r="H61" s="160">
        <f>'将来負担比率（分子）の構造'!K$46</f>
        <v>18</v>
      </c>
      <c r="I61" s="160"/>
      <c r="J61" s="160"/>
      <c r="K61" s="160">
        <f>'将来負担比率（分子）の構造'!L$46</f>
        <v>10</v>
      </c>
      <c r="L61" s="160"/>
      <c r="M61" s="160"/>
      <c r="N61" s="160">
        <f>'将来負担比率（分子）の構造'!M$46</f>
        <v>5</v>
      </c>
      <c r="O61" s="160"/>
      <c r="P61" s="160"/>
    </row>
    <row r="62" spans="1:16" x14ac:dyDescent="0.15">
      <c r="A62" s="160" t="s">
        <v>29</v>
      </c>
      <c r="B62" s="160">
        <f>'将来負担比率（分子）の構造'!I$45</f>
        <v>15409</v>
      </c>
      <c r="C62" s="160"/>
      <c r="D62" s="160"/>
      <c r="E62" s="160">
        <f>'将来負担比率（分子）の構造'!J$45</f>
        <v>14340</v>
      </c>
      <c r="F62" s="160"/>
      <c r="G62" s="160"/>
      <c r="H62" s="160">
        <f>'将来負担比率（分子）の構造'!K$45</f>
        <v>14082</v>
      </c>
      <c r="I62" s="160"/>
      <c r="J62" s="160"/>
      <c r="K62" s="160">
        <f>'将来負担比率（分子）の構造'!L$45</f>
        <v>14096</v>
      </c>
      <c r="L62" s="160"/>
      <c r="M62" s="160"/>
      <c r="N62" s="160">
        <f>'将来負担比率（分子）の構造'!M$45</f>
        <v>13122</v>
      </c>
      <c r="O62" s="160"/>
      <c r="P62" s="160"/>
    </row>
    <row r="63" spans="1:16" x14ac:dyDescent="0.15">
      <c r="A63" s="160" t="s">
        <v>28</v>
      </c>
      <c r="B63" s="160" t="str">
        <f>'将来負担比率（分子）の構造'!I$44</f>
        <v>-</v>
      </c>
      <c r="C63" s="160"/>
      <c r="D63" s="160"/>
      <c r="E63" s="160" t="str">
        <f>'将来負担比率（分子）の構造'!J$44</f>
        <v>-</v>
      </c>
      <c r="F63" s="160"/>
      <c r="G63" s="160"/>
      <c r="H63" s="160" t="str">
        <f>'将来負担比率（分子）の構造'!K$44</f>
        <v>-</v>
      </c>
      <c r="I63" s="160"/>
      <c r="J63" s="160"/>
      <c r="K63" s="160" t="str">
        <f>'将来負担比率（分子）の構造'!L$44</f>
        <v>-</v>
      </c>
      <c r="L63" s="160"/>
      <c r="M63" s="160"/>
      <c r="N63" s="160" t="str">
        <f>'将来負担比率（分子）の構造'!M$44</f>
        <v>-</v>
      </c>
      <c r="O63" s="160"/>
      <c r="P63" s="160"/>
    </row>
    <row r="64" spans="1:16" x14ac:dyDescent="0.15">
      <c r="A64" s="160" t="s">
        <v>27</v>
      </c>
      <c r="B64" s="160">
        <f>'将来負担比率（分子）の構造'!I$43</f>
        <v>35488</v>
      </c>
      <c r="C64" s="160"/>
      <c r="D64" s="160"/>
      <c r="E64" s="160">
        <f>'将来負担比率（分子）の構造'!J$43</f>
        <v>33862</v>
      </c>
      <c r="F64" s="160"/>
      <c r="G64" s="160"/>
      <c r="H64" s="160">
        <f>'将来負担比率（分子）の構造'!K$43</f>
        <v>34523</v>
      </c>
      <c r="I64" s="160"/>
      <c r="J64" s="160"/>
      <c r="K64" s="160">
        <f>'将来負担比率（分子）の構造'!L$43</f>
        <v>36641</v>
      </c>
      <c r="L64" s="160"/>
      <c r="M64" s="160"/>
      <c r="N64" s="160">
        <f>'将来負担比率（分子）の構造'!M$43</f>
        <v>34830</v>
      </c>
      <c r="O64" s="160"/>
      <c r="P64" s="160"/>
    </row>
    <row r="65" spans="1:16" x14ac:dyDescent="0.15">
      <c r="A65" s="160" t="s">
        <v>26</v>
      </c>
      <c r="B65" s="160">
        <f>'将来負担比率（分子）の構造'!I$42</f>
        <v>10334</v>
      </c>
      <c r="C65" s="160"/>
      <c r="D65" s="160"/>
      <c r="E65" s="160">
        <f>'将来負担比率（分子）の構造'!J$42</f>
        <v>8991</v>
      </c>
      <c r="F65" s="160"/>
      <c r="G65" s="160"/>
      <c r="H65" s="160">
        <f>'将来負担比率（分子）の構造'!K$42</f>
        <v>7642</v>
      </c>
      <c r="I65" s="160"/>
      <c r="J65" s="160"/>
      <c r="K65" s="160">
        <f>'将来負担比率（分子）の構造'!L$42</f>
        <v>8720</v>
      </c>
      <c r="L65" s="160"/>
      <c r="M65" s="160"/>
      <c r="N65" s="160">
        <f>'将来負担比率（分子）の構造'!M$42</f>
        <v>8273</v>
      </c>
      <c r="O65" s="160"/>
      <c r="P65" s="160"/>
    </row>
    <row r="66" spans="1:16" x14ac:dyDescent="0.15">
      <c r="A66" s="160" t="s">
        <v>25</v>
      </c>
      <c r="B66" s="160">
        <f>'将来負担比率（分子）の構造'!I$41</f>
        <v>105878</v>
      </c>
      <c r="C66" s="160"/>
      <c r="D66" s="160"/>
      <c r="E66" s="160">
        <f>'将来負担比率（分子）の構造'!J$41</f>
        <v>103283</v>
      </c>
      <c r="F66" s="160"/>
      <c r="G66" s="160"/>
      <c r="H66" s="160">
        <f>'将来負担比率（分子）の構造'!K$41</f>
        <v>100258</v>
      </c>
      <c r="I66" s="160"/>
      <c r="J66" s="160"/>
      <c r="K66" s="160">
        <f>'将来負担比率（分子）の構造'!L$41</f>
        <v>97105</v>
      </c>
      <c r="L66" s="160"/>
      <c r="M66" s="160"/>
      <c r="N66" s="160">
        <f>'将来負担比率（分子）の構造'!M$41</f>
        <v>96404</v>
      </c>
      <c r="O66" s="160"/>
      <c r="P66" s="160"/>
    </row>
    <row r="67" spans="1:16" x14ac:dyDescent="0.15">
      <c r="A67" s="160" t="s">
        <v>69</v>
      </c>
      <c r="B67" s="160" t="e">
        <f>NA()</f>
        <v>#N/A</v>
      </c>
      <c r="C67" s="160">
        <f>IF(ISNUMBER('将来負担比率（分子）の構造'!I$53), IF('将来負担比率（分子）の構造'!I$53 &lt; 0, 0, '将来負担比率（分子）の構造'!I$53), NA())</f>
        <v>31586</v>
      </c>
      <c r="D67" s="160" t="e">
        <f>NA()</f>
        <v>#N/A</v>
      </c>
      <c r="E67" s="160" t="e">
        <f>NA()</f>
        <v>#N/A</v>
      </c>
      <c r="F67" s="160">
        <f>IF(ISNUMBER('将来負担比率（分子）の構造'!J$53), IF('将来負担比率（分子）の構造'!J$53 &lt; 0, 0, '将来負担比率（分子）の構造'!J$53), NA())</f>
        <v>25157</v>
      </c>
      <c r="G67" s="160" t="e">
        <f>NA()</f>
        <v>#N/A</v>
      </c>
      <c r="H67" s="160" t="e">
        <f>NA()</f>
        <v>#N/A</v>
      </c>
      <c r="I67" s="160">
        <f>IF(ISNUMBER('将来負担比率（分子）の構造'!K$53), IF('将来負担比率（分子）の構造'!K$53 &lt; 0, 0, '将来負担比率（分子）の構造'!K$53), NA())</f>
        <v>25417</v>
      </c>
      <c r="J67" s="160" t="e">
        <f>NA()</f>
        <v>#N/A</v>
      </c>
      <c r="K67" s="160" t="e">
        <f>NA()</f>
        <v>#N/A</v>
      </c>
      <c r="L67" s="160">
        <f>IF(ISNUMBER('将来負担比率（分子）の構造'!L$53), IF('将来負担比率（分子）の構造'!L$53 &lt; 0, 0, '将来負担比率（分子）の構造'!L$53), NA())</f>
        <v>30479</v>
      </c>
      <c r="M67" s="160" t="e">
        <f>NA()</f>
        <v>#N/A</v>
      </c>
      <c r="N67" s="160" t="e">
        <f>NA()</f>
        <v>#N/A</v>
      </c>
      <c r="O67" s="160">
        <f>IF(ISNUMBER('将来負担比率（分子）の構造'!M$53), IF('将来負担比率（分子）の構造'!M$53 &lt; 0, 0, '将来負担比率（分子）の構造'!M$53), NA())</f>
        <v>29631</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7168</v>
      </c>
      <c r="C72" s="164">
        <f>基金残高に係る経年分析!G55</f>
        <v>5459</v>
      </c>
      <c r="D72" s="164">
        <f>基金残高に係る経年分析!H55</f>
        <v>5141</v>
      </c>
    </row>
    <row r="73" spans="1:16" x14ac:dyDescent="0.15">
      <c r="A73" s="163" t="s">
        <v>72</v>
      </c>
      <c r="B73" s="164">
        <f>基金残高に係る経年分析!F56</f>
        <v>149</v>
      </c>
      <c r="C73" s="164">
        <f>基金残高に係る経年分析!G56</f>
        <v>299</v>
      </c>
      <c r="D73" s="164">
        <f>基金残高に係る経年分析!H56</f>
        <v>371</v>
      </c>
    </row>
    <row r="74" spans="1:16" x14ac:dyDescent="0.15">
      <c r="A74" s="163" t="s">
        <v>73</v>
      </c>
      <c r="B74" s="164">
        <f>基金残高に係る経年分析!F57</f>
        <v>964</v>
      </c>
      <c r="C74" s="164">
        <f>基金残高に係る経年分析!G57</f>
        <v>993</v>
      </c>
      <c r="D74" s="164">
        <f>基金残高に係る経年分析!H57</f>
        <v>990</v>
      </c>
    </row>
  </sheetData>
  <sheetProtection algorithmName="SHA-512" hashValue="3hY+rsoaNrbNqLuIQzvR9YSsEsgbKQUizgNfXjhFLhMA+Es+Bu1dLdAPIVBiuAfFjdVUuq5+ZtAF/cfh4PhrVQ==" saltValue="AOMs32NMlQwk2x/01LSrU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oa</cp:lastModifiedBy>
  <cp:lastPrinted>2019-10-24T08:03:35Z</cp:lastPrinted>
  <dcterms:created xsi:type="dcterms:W3CDTF">2019-02-14T03:16:34Z</dcterms:created>
  <dcterms:modified xsi:type="dcterms:W3CDTF">2019-11-21T07:28:08Z</dcterms:modified>
  <cp:category/>
</cp:coreProperties>
</file>