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4一宮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BW36"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BE34" i="10"/>
  <c r="BW34" i="10" l="1"/>
  <c r="BW35" i="10" s="1"/>
  <c r="CO34" i="10" l="1"/>
  <c r="CO35" i="10" s="1"/>
  <c r="CO36" i="10" s="1"/>
</calcChain>
</file>

<file path=xl/sharedStrings.xml><?xml version="1.0" encoding="utf-8"?>
<sst xmlns="http://schemas.openxmlformats.org/spreadsheetml/2006/main" count="1091" uniqueCount="609">
  <si>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</si>
  <si>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</si>
  <si>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</si>
  <si>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</si>
  <si>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</si>
  <si>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</si>
  <si>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</si>
  <si>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</si>
  <si>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</si>
  <si>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</si>
  <si>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</si>
  <si>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</si>
  <si>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</si>
  <si>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</si>
  <si>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</si>
  <si>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</si>
  <si>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</si>
  <si>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</si>
  <si>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</si>
  <si>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</si>
  <si>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</si>
  <si>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</si>
  <si>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</si>
  <si>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</si>
  <si>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</si>
  <si>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</si>
  <si>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</si>
  <si>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</si>
  <si>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</si>
  <si>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</si>
  <si>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</si>
  <si>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</si>
  <si>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</si>
  <si>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</si>
  <si>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</si>
  <si>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</si>
  <si>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</si>
  <si>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</si>
  <si>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</si>
  <si>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</si>
  <si>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</si>
  <si>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</si>
  <si>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</si>
  <si>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</si>
  <si>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</si>
  <si>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</si>
  <si>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</si>
  <si>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</si>
  <si>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</si>
  <si>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</si>
  <si>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</si>
  <si>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</si>
  <si>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</si>
  <si>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</si>
  <si>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</si>
  <si>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</si>
  <si>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</si>
  <si>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</si>
  <si>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</si>
  <si>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</si>
  <si>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</si>
  <si>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</si>
  <si>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</si>
  <si>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</si>
  <si>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</si>
  <si>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</si>
  <si>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</si>
  <si>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</si>
  <si>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</si>
  <si>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</si>
  <si>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</si>
  <si>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</si>
  <si>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</si>
  <si>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</si>
  <si>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</si>
  <si>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</si>
  <si>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</si>
  <si>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</si>
  <si>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</si>
  <si>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</si>
  <si>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</si>
  <si>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</si>
  <si>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</si>
  <si>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</si>
  <si>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</si>
  <si>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</si>
  <si>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</si>
  <si>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</si>
  <si>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</si>
  <si>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</si>
  <si>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</si>
  <si>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</si>
  <si>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</si>
  <si>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</si>
  <si>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</si>
  <si>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</si>
  <si>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</si>
  <si>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</si>
  <si>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</si>
  <si>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</si>
  <si>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</si>
  <si>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</si>
  <si>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</si>
  <si>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</si>
  <si>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</si>
  <si>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</si>
  <si>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</si>
  <si>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</si>
  <si>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</si>
  <si>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</si>
  <si>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</si>
  <si>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</si>
  <si>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</si>
  <si>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</si>
  <si>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</si>
  <si>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</si>
  <si>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</si>
  <si>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</si>
  <si>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</si>
  <si>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</si>
  <si>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</si>
  <si>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</si>
  <si>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</si>
  <si>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</si>
  <si>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</si>
  <si>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</si>
  <si>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</si>
  <si>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</si>
  <si>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</si>
  <si>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</si>
  <si>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</si>
  <si>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</si>
  <si>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</si>
  <si>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</si>
  <si>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</si>
  <si>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</si>
  <si>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</si>
  <si>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</si>
  <si>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</si>
  <si>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</si>
  <si>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</si>
  <si>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</si>
  <si>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</si>
  <si>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</si>
  <si>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</si>
  <si>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</si>
  <si>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</si>
  <si>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</si>
  <si>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</si>
  <si>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</si>
  <si>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</si>
  <si>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</si>
  <si>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</si>
  <si>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</si>
  <si>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</si>
  <si>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</si>
  <si>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</si>
  <si>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</si>
  <si>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</si>
  <si>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</si>
  <si>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</si>
  <si>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</si>
  <si>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</si>
  <si>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</si>
  <si>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</si>
  <si>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</si>
  <si>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</si>
  <si>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</si>
  <si>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</si>
  <si>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</si>
  <si>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</si>
  <si>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</si>
  <si>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</si>
  <si>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</si>
  <si>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</si>
  <si>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</si>
  <si>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</si>
  <si>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</si>
  <si>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</si>
  <si>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</si>
  <si>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</si>
  <si>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</si>
  <si>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</si>
  <si>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</si>
  <si>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</si>
  <si>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</si>
  <si>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</si>
  <si>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</si>
  <si>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</si>
  <si>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</si>
  <si>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</si>
  <si>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</si>
  <si>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</si>
  <si>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</si>
  <si>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</si>
  <si>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</si>
  <si>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</si>
  <si>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</si>
  <si>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</si>
  <si>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</si>
  <si>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</si>
  <si>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</si>
  <si>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</si>
  <si>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</si>
  <si>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</si>
  <si>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</si>
  <si>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</si>
  <si>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</si>
  <si>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</si>
  <si>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愛知県一宮市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</si>
  <si>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</si>
  <si>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</si>
  <si>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</si>
  <si>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</si>
  <si>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</si>
  <si>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</si>
  <si>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</si>
  <si>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</si>
  <si>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</si>
  <si>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</si>
  <si>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</si>
  <si>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</si>
  <si>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</si>
  <si>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</si>
  <si>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</si>
  <si>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</si>
  <si>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</si>
  <si>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</si>
  <si>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</si>
  <si>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</si>
  <si>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</si>
  <si>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</si>
  <si>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</si>
  <si>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</si>
  <si>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</si>
  <si>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</si>
  <si>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</si>
  <si>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</si>
  <si>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</si>
  <si>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</si>
  <si>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</si>
  <si>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</si>
  <si>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</si>
  <si>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</si>
  <si>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</si>
  <si>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</si>
  <si>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</si>
  <si>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</si>
  <si>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</si>
  <si>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</si>
  <si>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</si>
  <si>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</si>
  <si>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</si>
  <si>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</si>
  <si>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</si>
  <si>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</si>
  <si>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</si>
  <si>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</si>
  <si>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</si>
  <si>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</si>
  <si>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</si>
  <si>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</si>
  <si>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</si>
  <si>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</si>
  <si>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</si>
  <si>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</si>
  <si>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</si>
  <si>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</si>
  <si>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</si>
  <si>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</si>
  <si>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</si>
  <si>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</si>
  <si>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</si>
  <si>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</si>
  <si>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</si>
  <si>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</si>
  <si>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</si>
  <si>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</si>
  <si>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</si>
  <si>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</si>
  <si>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</si>
  <si>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</si>
  <si>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</si>
  <si>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</si>
  <si>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</si>
  <si>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</si>
  <si>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</si>
  <si>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</si>
  <si>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</si>
  <si>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</si>
  <si>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</si>
  <si>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</si>
  <si>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</si>
  <si>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</si>
  <si>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</si>
  <si>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</si>
  <si>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</si>
  <si>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</si>
  <si>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</si>
  <si>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</si>
  <si>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</si>
  <si>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</si>
  <si>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</si>
  <si>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</si>
  <si>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</si>
  <si>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</si>
  <si>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</si>
  <si>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</si>
  <si>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</si>
  <si>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</si>
  <si>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</si>
  <si>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</si>
  <si>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</si>
  <si>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</si>
  <si>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</si>
  <si>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</si>
  <si>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</si>
  <si>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</si>
  <si>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</si>
  <si>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</si>
  <si>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</si>
  <si>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</si>
  <si>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</si>
  <si>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</si>
  <si>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</si>
  <si>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</si>
  <si>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</si>
  <si>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</si>
  <si>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</si>
  <si>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</si>
  <si>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</si>
  <si>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</si>
  <si>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</si>
  <si>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</si>
  <si>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</si>
  <si>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</si>
  <si>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</si>
  <si>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</si>
  <si>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</si>
  <si>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</si>
  <si>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</si>
  <si>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</si>
  <si>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</si>
  <si>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</si>
  <si>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</si>
  <si>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</si>
  <si>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</si>
  <si>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</si>
  <si>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</si>
  <si>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</si>
  <si>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</si>
  <si>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</si>
  <si>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</si>
  <si>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</si>
  <si>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</si>
  <si>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</si>
  <si>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</si>
  <si>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</si>
  <si>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</si>
  <si>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</si>
  <si>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愛知県一宮市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</si>
  <si>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</si>
  <si>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</si>
  <si>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</si>
  <si>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</si>
  <si>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</si>
  <si>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</si>
  <si>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</si>
  <si>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</si>
  <si>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</si>
  <si>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</si>
  <si>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</si>
  <si>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</si>
  <si>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</si>
  <si>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</si>
  <si>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</si>
  <si>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</si>
  <si>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</si>
  <si>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</si>
  <si>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</si>
  <si>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</si>
  <si>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</si>
  <si>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</si>
  <si>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</si>
  <si>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</si>
  <si>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</si>
  <si>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</si>
  <si>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</si>
  <si>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</si>
  <si>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</si>
  <si>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</si>
  <si>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</si>
  <si>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</si>
  <si>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</si>
  <si>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</si>
  <si>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</si>
  <si>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</si>
  <si>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</si>
  <si>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</si>
  <si>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t>
    <phoneticPr fontId="5"/>
  </si>
  <si>
    <t>競輪事業特別会計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</si>
  <si>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</si>
  <si>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</si>
  <si>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</si>
  <si>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</si>
  <si>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</si>
  <si>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</si>
  <si>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</si>
  <si>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</si>
  <si>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</si>
  <si>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</si>
  <si>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</si>
  <si>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</si>
  <si>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</si>
  <si>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</si>
  <si>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</si>
  <si>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</si>
  <si>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</si>
  <si>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</si>
  <si>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</si>
  <si>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</si>
  <si>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</si>
  <si>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</si>
  <si>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</si>
  <si>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</si>
  <si>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</si>
  <si>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</si>
  <si>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</si>
  <si>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</si>
  <si>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</si>
  <si>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</si>
  <si>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</si>
  <si>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</si>
  <si>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</si>
  <si>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</si>
  <si>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</si>
  <si>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</si>
  <si>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</si>
  <si>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</si>
  <si>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</si>
  <si>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</si>
  <si>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</si>
  <si>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</si>
  <si>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</si>
  <si>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</si>
  <si>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</si>
  <si>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</si>
  <si>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</si>
  <si>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</si>
  <si>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</si>
  <si>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</si>
  <si>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</si>
  <si>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</si>
  <si>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</si>
  <si>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</si>
  <si>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</si>
  <si>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</si>
  <si>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</si>
  <si>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</si>
  <si>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</si>
  <si>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</si>
  <si>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</si>
  <si>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</si>
  <si>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</si>
  <si>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</si>
  <si>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</si>
  <si>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</si>
  <si>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</si>
  <si>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</si>
  <si>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</si>
  <si>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</si>
  <si>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</si>
  <si>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</si>
  <si>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</si>
  <si>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</si>
  <si>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</si>
  <si>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</si>
  <si>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</si>
  <si>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</si>
  <si>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</si>
  <si>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</si>
  <si>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</si>
  <si>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</si>
  <si>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</si>
  <si>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</si>
  <si>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</si>
  <si>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</si>
  <si>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</si>
  <si>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</si>
  <si>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</si>
  <si>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</si>
  <si>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</si>
  <si>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</si>
  <si>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</si>
  <si>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</si>
  <si>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</si>
  <si>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</si>
  <si>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</si>
  <si>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</si>
  <si>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</si>
  <si>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</si>
  <si>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</si>
  <si>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</si>
  <si>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</si>
  <si>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</si>
  <si>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</si>
  <si>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</si>
  <si>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</si>
  <si>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</si>
  <si>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</si>
  <si>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</si>
  <si>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</si>
  <si>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</si>
  <si>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</si>
  <si>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</si>
  <si>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</si>
  <si>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</si>
  <si>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</si>
  <si>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</si>
  <si>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</si>
  <si>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</si>
  <si>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</si>
  <si>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</si>
  <si>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</si>
  <si>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</si>
  <si>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</si>
  <si>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</si>
  <si>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</si>
  <si>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</si>
  <si>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</si>
  <si>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</si>
  <si>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</si>
  <si>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</si>
  <si>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</si>
  <si>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</si>
  <si>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</si>
  <si>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</si>
  <si>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</si>
  <si>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</si>
  <si>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</si>
  <si>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</si>
  <si>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</si>
  <si>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</si>
  <si>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</si>
  <si>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</si>
  <si>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</si>
  <si>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</si>
  <si>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</si>
  <si>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</si>
  <si>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</si>
  <si>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</si>
  <si>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</si>
  <si>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</si>
  <si>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</si>
  <si>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</si>
  <si>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</si>
  <si>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</si>
  <si>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</si>
  <si>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</si>
  <si>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</si>
  <si>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</si>
  <si>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</si>
  <si>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</si>
  <si>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0.15</t>
  </si>
  <si>
    <t>▲ 0.47</t>
  </si>
  <si>
    <t>▲ 1.70</t>
  </si>
  <si>
    <t>国民健康保険事業特別会計</t>
  </si>
  <si>
    <t>▲ 0.33</t>
  </si>
  <si>
    <t>▲ 1.31</t>
  </si>
  <si>
    <t>▲ 1.49</t>
  </si>
  <si>
    <t>▲ 1.05</t>
  </si>
  <si>
    <t>病院事業会計</t>
  </si>
  <si>
    <t>下水道事業会計</t>
  </si>
  <si>
    <t>水道事業会計</t>
  </si>
  <si>
    <t>一般会計</t>
  </si>
  <si>
    <t>介護保険事業特別会計</t>
  </si>
  <si>
    <t>後期高齢者医療事業特別会計</t>
  </si>
  <si>
    <t>競輪事業特別会計</t>
  </si>
  <si>
    <t>▲ 0.01</t>
  </si>
  <si>
    <t>その他会計（赤字）</t>
  </si>
  <si>
    <t>その他会計（黒字）</t>
  </si>
  <si>
    <t>愛知県後期高齢者医療広域連合(一般会計)</t>
  </si>
  <si>
    <t>愛知県後期高齢者医療広域連合(後期高齢者医療特別会計)</t>
  </si>
  <si>
    <t>-</t>
    <phoneticPr fontId="2"/>
  </si>
  <si>
    <t>-</t>
    <phoneticPr fontId="2"/>
  </si>
  <si>
    <t>(一財)一宮市学校給食会</t>
  </si>
  <si>
    <t>一宮地方総合卸売市場(株)</t>
  </si>
  <si>
    <t>一宮市土地開発公社</t>
  </si>
  <si>
    <t>○</t>
  </si>
  <si>
    <t>公共施設整備等基金</t>
    <rPh sb="0" eb="2">
      <t>コウキョウ</t>
    </rPh>
    <rPh sb="2" eb="4">
      <t>シセツ</t>
    </rPh>
    <rPh sb="4" eb="7">
      <t>セイビナド</t>
    </rPh>
    <rPh sb="7" eb="9">
      <t>キキン</t>
    </rPh>
    <phoneticPr fontId="11"/>
  </si>
  <si>
    <t>市勢振興基金</t>
    <phoneticPr fontId="11"/>
  </si>
  <si>
    <t>地域振興基金</t>
    <phoneticPr fontId="11"/>
  </si>
  <si>
    <t>国際交流基金</t>
    <phoneticPr fontId="11"/>
  </si>
  <si>
    <t>いちのみや応援基金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</si>
  <si>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</si>
  <si>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</si>
  <si>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</si>
  <si>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に引き続き合併特例債、臨時財政対策債等といった交付税算入率の高い地方債の借り入れ増に伴い基準財政需要額算入見込額が増加する一方、都市計画税充当事業の見直しにより充当可能特定歳入が大きく減少したため、充当可能財源等も大幅な減となった。地方債現在高は増加する一方、公営企業債等繰入見込額等の減の影響で将来負担額全体は減少したものの、充当可能財源等の減少幅を大きく下回っており、分子は大幅に増加した。下水道費の補正額により算入公債費等の額は増加したものの、それ以上に標準財政規模が増加したため分母は微増した。分子の大幅な増加の影響は大きく、将来負担比率は8.6ポイント悪化した。
　平成28年度の統一的基準への移行にあたり、固定資産の評価基準の見直しと精査を行った以降は60%前半と類似団体に比べやや高い数値で推移している。今後は、公共施設等総合管理計画や施設ごとの個別計画などにしたがい、老朽化した施設の除却や更新時の複合化などを進め、更新費用・維持管理費用の低減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</si>
  <si>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</si>
  <si>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</si>
  <si>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</si>
  <si>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</si>
  <si>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</si>
  <si>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</si>
  <si>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と将来負担比率は、過去の大規模な借入の償還が順次終了していることにより、ともに良化傾向にあるが、平成29年度の将来負担比率は、都市計画税の充当対象事業の範囲を見直した（縮小した）ため、充当可能財源等が減少し、数値が悪化した。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67.4億円のうち下水道事業分は49.5億円、公営企業にかかる企業債残高の合計1169.6億円のうち下水道事業分は810.6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</si>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</sst>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2" fillId="0" borderId="41" xfId="16" applyFont="1" applyBorder="1" applyAlignment="1" applyProtection="1">
      <alignment horizontal="left" vertical="top" wrapText="1"/>
      <protection locked="0"/>
    </xf>
    <xf numFmtId="0" fontId="22" fillId="0" borderId="12" xfId="16" applyFont="1" applyBorder="1" applyAlignment="1" applyProtection="1">
      <alignment horizontal="left" vertical="top" wrapText="1"/>
      <protection locked="0"/>
    </xf>
    <xf numFmtId="0" fontId="22" fillId="0" borderId="46" xfId="16" applyFont="1" applyBorder="1" applyAlignment="1" applyProtection="1">
      <alignment horizontal="left" vertical="top" wrapText="1"/>
      <protection locked="0"/>
    </xf>
    <xf numFmtId="0" fontId="22" fillId="0" borderId="62" xfId="16" applyFont="1" applyBorder="1" applyAlignment="1" applyProtection="1">
      <alignment horizontal="left" vertical="top" wrapText="1"/>
      <protection locked="0"/>
    </xf>
    <xf numFmtId="0" fontId="22" fillId="0" borderId="0" xfId="16" applyFont="1" applyAlignment="1" applyProtection="1">
      <alignment horizontal="left" vertical="top" wrapText="1"/>
      <protection locked="0"/>
    </xf>
    <xf numFmtId="0" fontId="22" fillId="0" borderId="38" xfId="16" applyFont="1" applyBorder="1" applyAlignment="1" applyProtection="1">
      <alignment horizontal="left" vertical="top" wrapText="1"/>
      <protection locked="0"/>
    </xf>
    <xf numFmtId="0" fontId="22" fillId="0" borderId="37" xfId="16" applyFont="1" applyBorder="1" applyAlignment="1" applyProtection="1">
      <alignment horizontal="left" vertical="top" wrapText="1"/>
      <protection locked="0"/>
    </xf>
    <xf numFmtId="0" fontId="22" fillId="0" borderId="52" xfId="16" applyFont="1" applyBorder="1" applyAlignment="1" applyProtection="1">
      <alignment horizontal="left" vertical="top" wrapText="1"/>
      <protection locked="0"/>
    </xf>
    <xf numFmtId="0" fontId="2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E605-470F-922E-B1C1AA6D6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53638</c:v>
                </c:pt>
                <c:pt idx="1">
                  <c:v>30722</c:v>
                </c:pt>
                <c:pt idx="2">
                  <c:v>43416</c:v>
                </c:pt>
                <c:pt idx="3">
                  <c:v>37499</c:v>
                </c:pt>
                <c:pt idx="4">
                  <c:v>35606</c:v>
                </c:pt>
              </c:numCache>
            </c:numRef>
          </c:val>
          <c:smooth val="0"/>
          <c:extLst>
            <c:ext xmlns:c16="http://schemas.microsoft.com/office/drawing/2014/chart" uri="{C3380CC4-5D6E-409C-BE32-E72D297353CC}">
              <c16:uniqueId val="{00000001-E605-470F-922E-B1C1AA6D65C0}"/>
            </c:ext>
          </c:extLst>
        </c:ser>
        <c:dLbls>
          <c:showLegendKey val="0"/>
          <c:showVal val="0"/>
          <c:showCatName val="0"/>
          <c:showSerName val="0"/>
          <c:showPercent val="0"/>
          <c:showBubbleSize val="0"/>
        </c:dLbls>
        <c:marker val="1"/>
        <c:smooth val="0"/>
        <c:axId val="483552576"/>
        <c:axId val="483551400"/>
      </c:lineChart>
      <c:catAx>
        <c:axId val="48355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51400"/>
        <c:crosses val="autoZero"/>
        <c:auto val="1"/>
        <c:lblAlgn val="ctr"/>
        <c:lblOffset val="100"/>
        <c:tickLblSkip val="1"/>
        <c:tickMarkSkip val="1"/>
        <c:noMultiLvlLbl val="0"/>
      </c:catAx>
      <c:valAx>
        <c:axId val="483551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5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5.41</c:v>
                </c:pt>
                <c:pt idx="2">
                  <c:v>3.99</c:v>
                </c:pt>
                <c:pt idx="3">
                  <c:v>2.97</c:v>
                </c:pt>
                <c:pt idx="4">
                  <c:v>3.5</c:v>
                </c:pt>
              </c:numCache>
            </c:numRef>
          </c:val>
          <c:extLst>
            <c:ext xmlns:c16="http://schemas.microsoft.com/office/drawing/2014/chart" uri="{C3380CC4-5D6E-409C-BE32-E72D297353CC}">
              <c16:uniqueId val="{00000000-0B80-4555-9E76-35C87B26B5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5.75</c:v>
                </c:pt>
                <c:pt idx="1">
                  <c:v>6.02</c:v>
                </c:pt>
                <c:pt idx="2">
                  <c:v>7.02</c:v>
                </c:pt>
                <c:pt idx="3">
                  <c:v>6.28</c:v>
                </c:pt>
                <c:pt idx="4">
                  <c:v>6.23</c:v>
                </c:pt>
              </c:numCache>
            </c:numRef>
          </c:val>
          <c:extLst>
            <c:ext xmlns:c16="http://schemas.microsoft.com/office/drawing/2014/chart" uri="{C3380CC4-5D6E-409C-BE32-E72D297353CC}">
              <c16:uniqueId val="{00000001-0B80-4555-9E76-35C87B26B5A2}"/>
            </c:ext>
          </c:extLst>
        </c:ser>
        <c:dLbls>
          <c:showLegendKey val="0"/>
          <c:showVal val="0"/>
          <c:showCatName val="0"/>
          <c:showSerName val="0"/>
          <c:showPercent val="0"/>
          <c:showBubbleSize val="0"/>
        </c:dLbls>
        <c:gapWidth val="250"/>
        <c:overlap val="100"/>
        <c:axId val="483544344"/>
        <c:axId val="48354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-0.15</c:v>
                </c:pt>
                <c:pt idx="1">
                  <c:v>-0.47</c:v>
                </c:pt>
                <c:pt idx="2">
                  <c:v>-0.15</c:v>
                </c:pt>
                <c:pt idx="3">
                  <c:v>-1.7</c:v>
                </c:pt>
                <c:pt idx="4">
                  <c:v>0.56000000000000005</c:v>
                </c:pt>
              </c:numCache>
            </c:numRef>
          </c:val>
          <c:smooth val="0"/>
          <c:extLst>
            <c:ext xmlns:c16="http://schemas.microsoft.com/office/drawing/2014/chart" uri="{C3380CC4-5D6E-409C-BE32-E72D297353CC}">
              <c16:uniqueId val="{00000002-0B80-4555-9E76-35C87B26B5A2}"/>
            </c:ext>
          </c:extLst>
        </c:ser>
        <c:dLbls>
          <c:showLegendKey val="0"/>
          <c:showVal val="0"/>
          <c:showCatName val="0"/>
          <c:showSerName val="0"/>
          <c:showPercent val="0"/>
          <c:showBubbleSize val="0"/>
        </c:dLbls>
        <c:marker val="1"/>
        <c:smooth val="0"/>
        <c:axId val="483544344"/>
        <c:axId val="483545520"/>
      </c:lineChart>
      <c:catAx>
        <c:axId val="48354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545520"/>
        <c:crosses val="autoZero"/>
        <c:auto val="1"/>
        <c:lblAlgn val="ctr"/>
        <c:lblOffset val="100"/>
        <c:tickLblSkip val="1"/>
        <c:tickMarkSkip val="1"/>
        <c:noMultiLvlLbl val="0"/>
      </c:catAx>
      <c:valAx>
        <c:axId val="48354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54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F2A-46A2-A41A-BD75CE7DB3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2A-46A2-A41A-BD75CE7DB304}"/>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0.01</c:v>
                </c:pt>
                <c:pt idx="1">
                  <c:v>#N/A</c:v>
                </c:pt>
                <c:pt idx="2">
                  <c:v>#N/A</c:v>
                </c:pt>
                <c:pt idx="3">
                  <c:v>0.22</c:v>
                </c:pt>
                <c:pt idx="4">
                  <c:v>#N/A</c:v>
                </c:pt>
                <c:pt idx="5">
                  <c:v>0.12</c:v>
                </c:pt>
                <c:pt idx="6">
                  <c:v>#N/A</c:v>
                </c:pt>
                <c:pt idx="7">
                  <c:v>0.17</c:v>
                </c:pt>
                <c:pt idx="8">
                  <c:v>#N/A</c:v>
                </c:pt>
                <c:pt idx="9">
                  <c:v>0.11</c:v>
                </c:pt>
              </c:numCache>
            </c:numRef>
          </c:val>
          <c:extLst>
            <c:ext xmlns:c16="http://schemas.microsoft.com/office/drawing/2014/chart" uri="{C3380CC4-5D6E-409C-BE32-E72D297353CC}">
              <c16:uniqueId val="{00000002-DF2A-46A2-A41A-BD75CE7DB30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0.08</c:v>
                </c:pt>
                <c:pt idx="4">
                  <c:v>#N/A</c:v>
                </c:pt>
                <c:pt idx="5">
                  <c:v>0.02</c:v>
                </c:pt>
                <c:pt idx="6">
                  <c:v>#N/A</c:v>
                </c:pt>
                <c:pt idx="7">
                  <c:v>0.06</c:v>
                </c:pt>
                <c:pt idx="8">
                  <c:v>#N/A</c:v>
                </c:pt>
                <c:pt idx="9">
                  <c:v>0.12</c:v>
                </c:pt>
              </c:numCache>
            </c:numRef>
          </c:val>
          <c:extLst>
            <c:ext xmlns:c16="http://schemas.microsoft.com/office/drawing/2014/chart" uri="{C3380CC4-5D6E-409C-BE32-E72D297353CC}">
              <c16:uniqueId val="{00000003-DF2A-46A2-A41A-BD75CE7DB30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0.57999999999999996</c:v>
                </c:pt>
                <c:pt idx="2">
                  <c:v>#N/A</c:v>
                </c:pt>
                <c:pt idx="3">
                  <c:v>0.87</c:v>
                </c:pt>
                <c:pt idx="4">
                  <c:v>#N/A</c:v>
                </c:pt>
                <c:pt idx="5">
                  <c:v>0.56000000000000005</c:v>
                </c:pt>
                <c:pt idx="6">
                  <c:v>#N/A</c:v>
                </c:pt>
                <c:pt idx="7">
                  <c:v>0.75</c:v>
                </c:pt>
                <c:pt idx="8">
                  <c:v>#N/A</c:v>
                </c:pt>
                <c:pt idx="9">
                  <c:v>1.24</c:v>
                </c:pt>
              </c:numCache>
            </c:numRef>
          </c:val>
          <c:extLst>
            <c:ext xmlns:c16="http://schemas.microsoft.com/office/drawing/2014/chart" uri="{C3380CC4-5D6E-409C-BE32-E72D297353CC}">
              <c16:uniqueId val="{00000004-DF2A-46A2-A41A-BD75CE7DB30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6.36</c:v>
                </c:pt>
                <c:pt idx="2">
                  <c:v>#N/A</c:v>
                </c:pt>
                <c:pt idx="3">
                  <c:v>5.41</c:v>
                </c:pt>
                <c:pt idx="4">
                  <c:v>#N/A</c:v>
                </c:pt>
                <c:pt idx="5">
                  <c:v>3.98</c:v>
                </c:pt>
                <c:pt idx="6">
                  <c:v>#N/A</c:v>
                </c:pt>
                <c:pt idx="7">
                  <c:v>2.97</c:v>
                </c:pt>
                <c:pt idx="8">
                  <c:v>#N/A</c:v>
                </c:pt>
                <c:pt idx="9">
                  <c:v>3.5</c:v>
                </c:pt>
              </c:numCache>
            </c:numRef>
          </c:val>
          <c:extLst>
            <c:ext xmlns:c16="http://schemas.microsoft.com/office/drawing/2014/chart" uri="{C3380CC4-5D6E-409C-BE32-E72D297353CC}">
              <c16:uniqueId val="{00000005-DF2A-46A2-A41A-BD75CE7DB30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7.23</c:v>
                </c:pt>
                <c:pt idx="2">
                  <c:v>#N/A</c:v>
                </c:pt>
                <c:pt idx="3">
                  <c:v>6.92</c:v>
                </c:pt>
                <c:pt idx="4">
                  <c:v>#N/A</c:v>
                </c:pt>
                <c:pt idx="5">
                  <c:v>6.31</c:v>
                </c:pt>
                <c:pt idx="6">
                  <c:v>#N/A</c:v>
                </c:pt>
                <c:pt idx="7">
                  <c:v>6.15</c:v>
                </c:pt>
                <c:pt idx="8">
                  <c:v>#N/A</c:v>
                </c:pt>
                <c:pt idx="9">
                  <c:v>5.9</c:v>
                </c:pt>
              </c:numCache>
            </c:numRef>
          </c:val>
          <c:extLst>
            <c:ext xmlns:c16="http://schemas.microsoft.com/office/drawing/2014/chart" uri="{C3380CC4-5D6E-409C-BE32-E72D297353CC}">
              <c16:uniqueId val="{00000006-DF2A-46A2-A41A-BD75CE7DB3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7.46</c:v>
                </c:pt>
                <c:pt idx="2">
                  <c:v>#N/A</c:v>
                </c:pt>
                <c:pt idx="3">
                  <c:v>7.28</c:v>
                </c:pt>
                <c:pt idx="4">
                  <c:v>#N/A</c:v>
                </c:pt>
                <c:pt idx="5">
                  <c:v>7.22</c:v>
                </c:pt>
                <c:pt idx="6">
                  <c:v>#N/A</c:v>
                </c:pt>
                <c:pt idx="7">
                  <c:v>6.89</c:v>
                </c:pt>
                <c:pt idx="8">
                  <c:v>#N/A</c:v>
                </c:pt>
                <c:pt idx="9">
                  <c:v>6.64</c:v>
                </c:pt>
              </c:numCache>
            </c:numRef>
          </c:val>
          <c:extLst>
            <c:ext xmlns:c16="http://schemas.microsoft.com/office/drawing/2014/chart" uri="{C3380CC4-5D6E-409C-BE32-E72D297353CC}">
              <c16:uniqueId val="{00000007-DF2A-46A2-A41A-BD75CE7DB30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14.5</c:v>
                </c:pt>
                <c:pt idx="2">
                  <c:v>#N/A</c:v>
                </c:pt>
                <c:pt idx="3">
                  <c:v>10.17</c:v>
                </c:pt>
                <c:pt idx="4">
                  <c:v>#N/A</c:v>
                </c:pt>
                <c:pt idx="5">
                  <c:v>10.94</c:v>
                </c:pt>
                <c:pt idx="6">
                  <c:v>#N/A</c:v>
                </c:pt>
                <c:pt idx="7">
                  <c:v>14.14</c:v>
                </c:pt>
                <c:pt idx="8">
                  <c:v>#N/A</c:v>
                </c:pt>
                <c:pt idx="9">
                  <c:v>13.85</c:v>
                </c:pt>
              </c:numCache>
            </c:numRef>
          </c:val>
          <c:extLst>
            <c:ext xmlns:c16="http://schemas.microsoft.com/office/drawing/2014/chart" uri="{C3380CC4-5D6E-409C-BE32-E72D297353CC}">
              <c16:uniqueId val="{00000008-DF2A-46A2-A41A-BD75CE7DB30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0.44</c:v>
                </c:pt>
                <c:pt idx="2">
                  <c:v>0.33</c:v>
                </c:pt>
                <c:pt idx="3">
                  <c:v>#N/A</c:v>
                </c:pt>
                <c:pt idx="4">
                  <c:v>1.31</c:v>
                </c:pt>
                <c:pt idx="5">
                  <c:v>#N/A</c:v>
                </c:pt>
                <c:pt idx="6">
                  <c:v>1.49</c:v>
                </c:pt>
                <c:pt idx="7">
                  <c:v>#N/A</c:v>
                </c:pt>
                <c:pt idx="8">
                  <c:v>1.05</c:v>
                </c:pt>
                <c:pt idx="9">
                  <c:v>#N/A</c:v>
                </c:pt>
              </c:numCache>
            </c:numRef>
          </c:val>
          <c:extLst>
            <c:ext xmlns:c16="http://schemas.microsoft.com/office/drawing/2014/chart" uri="{C3380CC4-5D6E-409C-BE32-E72D297353CC}">
              <c16:uniqueId val="{00000009-DF2A-46A2-A41A-BD75CE7DB304}"/>
            </c:ext>
          </c:extLst>
        </c:ser>
        <c:dLbls>
          <c:showLegendKey val="0"/>
          <c:showVal val="0"/>
          <c:showCatName val="0"/>
          <c:showSerName val="0"/>
          <c:showPercent val="0"/>
          <c:showBubbleSize val="0"/>
        </c:dLbls>
        <c:gapWidth val="150"/>
        <c:overlap val="100"/>
        <c:axId val="483550616"/>
        <c:axId val="483529448"/>
      </c:barChart>
      <c:catAx>
        <c:axId val="4835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529448"/>
        <c:crosses val="autoZero"/>
        <c:auto val="1"/>
        <c:lblAlgn val="ctr"/>
        <c:lblOffset val="100"/>
        <c:tickLblSkip val="1"/>
        <c:tickMarkSkip val="1"/>
        <c:noMultiLvlLbl val="0"/>
      </c:catAx>
      <c:valAx>
        <c:axId val="48352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5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10024</c:v>
                </c:pt>
                <c:pt idx="5">
                  <c:v>10737</c:v>
                </c:pt>
                <c:pt idx="8">
                  <c:v>10580</c:v>
                </c:pt>
                <c:pt idx="11">
                  <c:v>10519</c:v>
                </c:pt>
                <c:pt idx="14">
                  <c:v>10703</c:v>
                </c:pt>
              </c:numCache>
            </c:numRef>
          </c:val>
          <c:extLst>
            <c:ext xmlns:c16="http://schemas.microsoft.com/office/drawing/2014/chart" uri="{C3380CC4-5D6E-409C-BE32-E72D297353CC}">
              <c16:uniqueId val="{00000000-968B-49E2-A74A-1F0095244C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8B-49E2-A74A-1F0095244C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436</c:v>
                </c:pt>
                <c:pt idx="3">
                  <c:v>3</c:v>
                </c:pt>
                <c:pt idx="6">
                  <c:v>10</c:v>
                </c:pt>
                <c:pt idx="9">
                  <c:v>134</c:v>
                </c:pt>
                <c:pt idx="12">
                  <c:v>0</c:v>
                </c:pt>
              </c:numCache>
            </c:numRef>
          </c:val>
          <c:extLst>
            <c:ext xmlns:c16="http://schemas.microsoft.com/office/drawing/2014/chart" uri="{C3380CC4-5D6E-409C-BE32-E72D297353CC}">
              <c16:uniqueId val="{00000002-968B-49E2-A74A-1F0095244C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8B-49E2-A74A-1F0095244C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3913</c:v>
                </c:pt>
                <c:pt idx="3">
                  <c:v>4292</c:v>
                </c:pt>
                <c:pt idx="6">
                  <c:v>4170</c:v>
                </c:pt>
                <c:pt idx="9">
                  <c:v>4007</c:v>
                </c:pt>
                <c:pt idx="12">
                  <c:v>3931</c:v>
                </c:pt>
              </c:numCache>
            </c:numRef>
          </c:val>
          <c:extLst>
            <c:ext xmlns:c16="http://schemas.microsoft.com/office/drawing/2014/chart" uri="{C3380CC4-5D6E-409C-BE32-E72D297353CC}">
              <c16:uniqueId val="{00000004-968B-49E2-A74A-1F0095244C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8B-49E2-A74A-1F0095244C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8B-49E2-A74A-1F0095244C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8304</c:v>
                </c:pt>
                <c:pt idx="3">
                  <c:v>8675</c:v>
                </c:pt>
                <c:pt idx="6">
                  <c:v>8364</c:v>
                </c:pt>
                <c:pt idx="9">
                  <c:v>8413</c:v>
                </c:pt>
                <c:pt idx="12">
                  <c:v>8980</c:v>
                </c:pt>
              </c:numCache>
            </c:numRef>
          </c:val>
          <c:extLst>
            <c:ext xmlns:c16="http://schemas.microsoft.com/office/drawing/2014/chart" uri="{C3380CC4-5D6E-409C-BE32-E72D297353CC}">
              <c16:uniqueId val="{00000007-968B-49E2-A74A-1F0095244C50}"/>
            </c:ext>
          </c:extLst>
        </c:ser>
        <c:dLbls>
          <c:showLegendKey val="0"/>
          <c:showVal val="0"/>
          <c:showCatName val="0"/>
          <c:showSerName val="0"/>
          <c:showPercent val="0"/>
          <c:showBubbleSize val="0"/>
        </c:dLbls>
        <c:gapWidth val="100"/>
        <c:overlap val="100"/>
        <c:axId val="483529840"/>
        <c:axId val="48353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2629</c:v>
                </c:pt>
                <c:pt idx="2">
                  <c:v>#N/A</c:v>
                </c:pt>
                <c:pt idx="3">
                  <c:v>#N/A</c:v>
                </c:pt>
                <c:pt idx="4">
                  <c:v>2233</c:v>
                </c:pt>
                <c:pt idx="5">
                  <c:v>#N/A</c:v>
                </c:pt>
                <c:pt idx="6">
                  <c:v>#N/A</c:v>
                </c:pt>
                <c:pt idx="7">
                  <c:v>1964</c:v>
                </c:pt>
                <c:pt idx="8">
                  <c:v>#N/A</c:v>
                </c:pt>
                <c:pt idx="9">
                  <c:v>#N/A</c:v>
                </c:pt>
                <c:pt idx="10">
                  <c:v>2035</c:v>
                </c:pt>
                <c:pt idx="11">
                  <c:v>#N/A</c:v>
                </c:pt>
                <c:pt idx="12">
                  <c:v>#N/A</c:v>
                </c:pt>
                <c:pt idx="13">
                  <c:v>2208</c:v>
                </c:pt>
                <c:pt idx="14">
                  <c:v>#N/A</c:v>
                </c:pt>
              </c:numCache>
            </c:numRef>
          </c:val>
          <c:smooth val="0"/>
          <c:extLst>
            <c:ext xmlns:c16="http://schemas.microsoft.com/office/drawing/2014/chart" uri="{C3380CC4-5D6E-409C-BE32-E72D297353CC}">
              <c16:uniqueId val="{00000008-968B-49E2-A74A-1F0095244C50}"/>
            </c:ext>
          </c:extLst>
        </c:ser>
        <c:dLbls>
          <c:showLegendKey val="0"/>
          <c:showVal val="0"/>
          <c:showCatName val="0"/>
          <c:showSerName val="0"/>
          <c:showPercent val="0"/>
          <c:showBubbleSize val="0"/>
        </c:dLbls>
        <c:marker val="1"/>
        <c:smooth val="0"/>
        <c:axId val="483529840"/>
        <c:axId val="483530624"/>
      </c:lineChart>
      <c:catAx>
        <c:axId val="48352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530624"/>
        <c:crosses val="autoZero"/>
        <c:auto val="1"/>
        <c:lblAlgn val="ctr"/>
        <c:lblOffset val="100"/>
        <c:tickLblSkip val="1"/>
        <c:tickMarkSkip val="1"/>
        <c:noMultiLvlLbl val="0"/>
      </c:catAx>
      <c:valAx>
        <c:axId val="4835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52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116328</c:v>
                </c:pt>
                <c:pt idx="5">
                  <c:v>117597</c:v>
                </c:pt>
                <c:pt idx="8">
                  <c:v>120675</c:v>
                </c:pt>
                <c:pt idx="11">
                  <c:v>121222</c:v>
                </c:pt>
                <c:pt idx="14">
                  <c:v>122744</c:v>
                </c:pt>
              </c:numCache>
            </c:numRef>
          </c:val>
          <c:extLst>
            <c:ext xmlns:c16="http://schemas.microsoft.com/office/drawing/2014/chart" uri="{C3380CC4-5D6E-409C-BE32-E72D297353CC}">
              <c16:uniqueId val="{00000000-2FEE-4A5F-B565-3CEABBA929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27611</c:v>
                </c:pt>
                <c:pt idx="5">
                  <c:v>29499</c:v>
                </c:pt>
                <c:pt idx="8">
                  <c:v>31722</c:v>
                </c:pt>
                <c:pt idx="11">
                  <c:v>31743</c:v>
                </c:pt>
                <c:pt idx="14">
                  <c:v>23324</c:v>
                </c:pt>
              </c:numCache>
            </c:numRef>
          </c:val>
          <c:extLst>
            <c:ext xmlns:c16="http://schemas.microsoft.com/office/drawing/2014/chart" uri="{C3380CC4-5D6E-409C-BE32-E72D297353CC}">
              <c16:uniqueId val="{00000001-2FEE-4A5F-B565-3CEABBA929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8417</c:v>
                </c:pt>
                <c:pt idx="5">
                  <c:v>8301</c:v>
                </c:pt>
                <c:pt idx="8">
                  <c:v>9959</c:v>
                </c:pt>
                <c:pt idx="11">
                  <c:v>9897</c:v>
                </c:pt>
                <c:pt idx="14">
                  <c:v>10334</c:v>
                </c:pt>
              </c:numCache>
            </c:numRef>
          </c:val>
          <c:extLst>
            <c:ext xmlns:c16="http://schemas.microsoft.com/office/drawing/2014/chart" uri="{C3380CC4-5D6E-409C-BE32-E72D297353CC}">
              <c16:uniqueId val="{00000002-2FEE-4A5F-B565-3CEABBA929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E-4A5F-B565-3CEABBA929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E-4A5F-B565-3CEABBA929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253</c:v>
                </c:pt>
                <c:pt idx="3">
                  <c:v>113</c:v>
                </c:pt>
                <c:pt idx="6">
                  <c:v>113</c:v>
                </c:pt>
                <c:pt idx="9">
                  <c:v>111</c:v>
                </c:pt>
                <c:pt idx="12">
                  <c:v>106</c:v>
                </c:pt>
              </c:numCache>
            </c:numRef>
          </c:val>
          <c:extLst>
            <c:ext xmlns:c16="http://schemas.microsoft.com/office/drawing/2014/chart" uri="{C3380CC4-5D6E-409C-BE32-E72D297353CC}">
              <c16:uniqueId val="{00000005-2FEE-4A5F-B565-3CEABBA929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15846</c:v>
                </c:pt>
                <c:pt idx="3">
                  <c:v>15142</c:v>
                </c:pt>
                <c:pt idx="6">
                  <c:v>15649</c:v>
                </c:pt>
                <c:pt idx="9">
                  <c:v>15160</c:v>
                </c:pt>
                <c:pt idx="12">
                  <c:v>14595</c:v>
                </c:pt>
              </c:numCache>
            </c:numRef>
          </c:val>
          <c:extLst>
            <c:ext xmlns:c16="http://schemas.microsoft.com/office/drawing/2014/chart" uri="{C3380CC4-5D6E-409C-BE32-E72D297353CC}">
              <c16:uniqueId val="{00000006-2FEE-4A5F-B565-3CEABBA929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EE-4A5F-B565-3CEABBA929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72494</c:v>
                </c:pt>
                <c:pt idx="3">
                  <c:v>74183</c:v>
                </c:pt>
                <c:pt idx="6">
                  <c:v>74009</c:v>
                </c:pt>
                <c:pt idx="9">
                  <c:v>71786</c:v>
                </c:pt>
                <c:pt idx="12">
                  <c:v>69201</c:v>
                </c:pt>
              </c:numCache>
            </c:numRef>
          </c:val>
          <c:extLst>
            <c:ext xmlns:c16="http://schemas.microsoft.com/office/drawing/2014/chart" uri="{C3380CC4-5D6E-409C-BE32-E72D297353CC}">
              <c16:uniqueId val="{00000008-2FEE-4A5F-B565-3CEABBA929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706</c:v>
                </c:pt>
                <c:pt idx="3">
                  <c:v>764</c:v>
                </c:pt>
                <c:pt idx="6">
                  <c:v>400</c:v>
                </c:pt>
                <c:pt idx="9">
                  <c:v>357</c:v>
                </c:pt>
                <c:pt idx="12">
                  <c:v>424</c:v>
                </c:pt>
              </c:numCache>
            </c:numRef>
          </c:val>
          <c:extLst>
            <c:ext xmlns:c16="http://schemas.microsoft.com/office/drawing/2014/chart" uri="{C3380CC4-5D6E-409C-BE32-E72D297353CC}">
              <c16:uniqueId val="{00000009-2FEE-4A5F-B565-3CEABBA929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96531</c:v>
                </c:pt>
                <c:pt idx="3">
                  <c:v>96983</c:v>
                </c:pt>
                <c:pt idx="6">
                  <c:v>101344</c:v>
                </c:pt>
                <c:pt idx="9">
                  <c:v>102651</c:v>
                </c:pt>
                <c:pt idx="12">
                  <c:v>104829</c:v>
                </c:pt>
              </c:numCache>
            </c:numRef>
          </c:val>
          <c:extLst>
            <c:ext xmlns:c16="http://schemas.microsoft.com/office/drawing/2014/chart" uri="{C3380CC4-5D6E-409C-BE32-E72D297353CC}">
              <c16:uniqueId val="{0000000A-2FEE-4A5F-B565-3CEABBA9298D}"/>
            </c:ext>
          </c:extLst>
        </c:ser>
        <c:dLbls>
          <c:showLegendKey val="0"/>
          <c:showVal val="0"/>
          <c:showCatName val="0"/>
          <c:showSerName val="0"/>
          <c:showPercent val="0"/>
          <c:showBubbleSize val="0"/>
        </c:dLbls>
        <c:gapWidth val="100"/>
        <c:overlap val="100"/>
        <c:axId val="483531016"/>
        <c:axId val="48353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33473</c:v>
                </c:pt>
                <c:pt idx="2">
                  <c:v>#N/A</c:v>
                </c:pt>
                <c:pt idx="3">
                  <c:v>#N/A</c:v>
                </c:pt>
                <c:pt idx="4">
                  <c:v>31788</c:v>
                </c:pt>
                <c:pt idx="5">
                  <c:v>#N/A</c:v>
                </c:pt>
                <c:pt idx="6">
                  <c:v>#N/A</c:v>
                </c:pt>
                <c:pt idx="7">
                  <c:v>29158</c:v>
                </c:pt>
                <c:pt idx="8">
                  <c:v>#N/A</c:v>
                </c:pt>
                <c:pt idx="9">
                  <c:v>#N/A</c:v>
                </c:pt>
                <c:pt idx="10">
                  <c:v>27202</c:v>
                </c:pt>
                <c:pt idx="11">
                  <c:v>#N/A</c:v>
                </c:pt>
                <c:pt idx="12">
                  <c:v>#N/A</c:v>
                </c:pt>
                <c:pt idx="13">
                  <c:v>32752</c:v>
                </c:pt>
                <c:pt idx="14">
                  <c:v>#N/A</c:v>
                </c:pt>
              </c:numCache>
            </c:numRef>
          </c:val>
          <c:smooth val="0"/>
          <c:extLst>
            <c:ext xmlns:c16="http://schemas.microsoft.com/office/drawing/2014/chart" uri="{C3380CC4-5D6E-409C-BE32-E72D297353CC}">
              <c16:uniqueId val="{0000000B-2FEE-4A5F-B565-3CEABBA9298D}"/>
            </c:ext>
          </c:extLst>
        </c:ser>
        <c:dLbls>
          <c:showLegendKey val="0"/>
          <c:showVal val="0"/>
          <c:showCatName val="0"/>
          <c:showSerName val="0"/>
          <c:showPercent val="0"/>
          <c:showBubbleSize val="0"/>
        </c:dLbls>
        <c:marker val="1"/>
        <c:smooth val="0"/>
        <c:axId val="483531016"/>
        <c:axId val="483531800"/>
      </c:lineChart>
      <c:catAx>
        <c:axId val="48353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531800"/>
        <c:crosses val="autoZero"/>
        <c:auto val="1"/>
        <c:lblAlgn val="ctr"/>
        <c:lblOffset val="100"/>
        <c:tickLblSkip val="1"/>
        <c:tickMarkSkip val="1"/>
        <c:noMultiLvlLbl val="0"/>
      </c:catAx>
      <c:valAx>
        <c:axId val="48353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53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4937</c:v>
                </c:pt>
                <c:pt idx="1">
                  <c:v>4441</c:v>
                </c:pt>
                <c:pt idx="2">
                  <c:v>4446</c:v>
                </c:pt>
              </c:numCache>
            </c:numRef>
          </c:val>
          <c:extLst>
            <c:ext xmlns:c16="http://schemas.microsoft.com/office/drawing/2014/chart" uri="{C3380CC4-5D6E-409C-BE32-E72D297353CC}">
              <c16:uniqueId val="{00000000-054C-4AE3-BDD1-9D741B4BF4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054C-4AE3-BDD1-9D741B4BF4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4212</c:v>
                </c:pt>
                <c:pt idx="1">
                  <c:v>3948</c:v>
                </c:pt>
                <c:pt idx="2">
                  <c:v>3343</c:v>
                </c:pt>
              </c:numCache>
            </c:numRef>
          </c:val>
          <c:extLst>
            <c:ext xmlns:c16="http://schemas.microsoft.com/office/drawing/2014/chart" uri="{C3380CC4-5D6E-409C-BE32-E72D297353CC}">
              <c16:uniqueId val="{00000002-054C-4AE3-BDD1-9D741B4BF415}"/>
            </c:ext>
          </c:extLst>
        </c:ser>
        <c:dLbls>
          <c:showLegendKey val="0"/>
          <c:showVal val="0"/>
          <c:showCatName val="0"/>
          <c:showSerName val="0"/>
          <c:showPercent val="0"/>
          <c:showBubbleSize val="0"/>
        </c:dLbls>
        <c:gapWidth val="120"/>
        <c:overlap val="100"/>
        <c:axId val="483532192"/>
        <c:axId val="483532976"/>
      </c:barChart>
      <c:catAx>
        <c:axId val="4835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532976"/>
        <c:crosses val="autoZero"/>
        <c:auto val="1"/>
        <c:lblAlgn val="ctr"/>
        <c:lblOffset val="100"/>
        <c:tickLblSkip val="1"/>
        <c:tickMarkSkip val="1"/>
        <c:noMultiLvlLbl val="0"/>
      </c:catAx>
      <c:valAx>
        <c:axId val="483532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53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{477CFAE4-133F-4177-ACDF-81E5D2C63281}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50-4FB0-83CC-C22FF76028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{9C5A7988-DF4A-4523-A61D-515170457524}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0-4FB0-83CC-C22FF76028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{A7A016D1-4FCE-45E7-AAD5-25CF4EDCF716}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0-4FB0-83CC-C22FF76028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{2555323D-221C-4227-9FCF-AE4CC7A4794D}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0-4FB0-83CC-C22FF76028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{B739D05A-E95A-4527-927A-DA78E07CBF1E}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0-4FB0-83CC-C22FF76028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{8995FD87-A33D-4C75-B5D2-2E2D0DC3FE89}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50-4FB0-83CC-C22FF76028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{A7B18CCC-979F-4860-984C-FE98A0ECA7D6}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50-4FB0-83CC-C22FF76028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{AAD268C8-0018-4BAA-962E-C2D1961F9342}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50-4FB0-83CC-C22FF76028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{EADE634F-5492-4719-A6F5-91AEB9F2CA51}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50-4FB0-83CC-C22FF76028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49.7</c:v>
                </c:pt>
                <c:pt idx="24">
                  <c:v>61.7</c:v>
                </c:pt>
                <c:pt idx="32">
                  <c:v>61.9</c:v>
                </c:pt>
              </c:numCache>
            </c:numRef>
          </c:xVal>
          <c:yVal>
            <c:numRef>
              <c:f>公会計指標分析・財政指標組合せ分析表!$BP$51:$DC$51</c:f>
              <c:numCache>
                <c:formatCode>#,##0.0;"▲ "#,##0.0</c:formatCode>
                <c:ptCount val="40"/>
                <c:pt idx="16">
                  <c:v>47.1</c:v>
                </c:pt>
                <c:pt idx="24">
                  <c:v>43.7</c:v>
                </c:pt>
                <c:pt idx="32">
                  <c:v>52.3</c:v>
                </c:pt>
              </c:numCache>
            </c:numRef>
          </c:yVal>
          <c:smooth val="0"/>
          <c:extLst>
            <c:ext xmlns:c16="http://schemas.microsoft.com/office/drawing/2014/chart" uri="{C3380CC4-5D6E-409C-BE32-E72D297353CC}">
              <c16:uniqueId val="{00000009-7350-4FB0-83CC-C22FF76028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{D5DA2E8E-8F58-4904-84A8-08E0790FE675}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50-4FB0-83CC-C22FF76028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{F8B5BDE3-94EA-4D9E-9572-0A88B71B6C27}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0-4FB0-83CC-C22FF76028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{C72D42C5-74FC-4FED-A720-83E7D3006446}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0-4FB0-83CC-C22FF76028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{A7D9B664-91D2-4A42-8659-8E6C1F06A789}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0-4FB0-83CC-C22FF76028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{C341D233-8B32-4FA1-B338-AC4AB6C1F51C}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0-4FB0-83CC-C22FF76028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{6A8D7668-C0F6-4355-A1DA-5C8741B99E2F}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50-4FB0-83CC-C22FF76028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{4414E553-1690-4F70-8CF6-EC34BAA6C138}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50-4FB0-83CC-C22FF76028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{7651C6BF-67C2-4015-9CF1-AA1CCAA1DDAA}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50-4FB0-83CC-C22FF76028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{ED76E699-6F4D-4851-9679-15A797E1FB86}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50-4FB0-83CC-C22FF76028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7350-4FB0-83CC-C22FF760282D}"/>
            </c:ext>
          </c:extLst>
        </c:ser>
        <c:dLbls>
          <c:showLegendKey val="0"/>
          <c:showVal val="1"/>
          <c:showCatName val="0"/>
          <c:showSerName val="0"/>
          <c:showPercent val="0"/>
          <c:showBubbleSize val="0"/>
        </c:dLbls>
        <c:axId val="483534152"/>
        <c:axId val="483533760"/>
      </c:scatterChart>
      <c:valAx>
        <c:axId val="483534152"/>
        <c:scaling>
          <c:orientation val="minMax"/>
          <c:max val="63"/>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33760"/>
        <c:crosses val="autoZero"/>
        <c:crossBetween val="midCat"/>
      </c:valAx>
      <c:valAx>
        <c:axId val="483533760"/>
        <c:scaling>
          <c:orientation val="minMax"/>
          <c:max val="5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534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{203143B6-F3A2-457B-9FFC-1CE775A77122}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B4B-45D3-A966-DDB1EB0E6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{CB6D03D9-2937-4683-BC64-843593C8123A}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4B-45D3-A966-DDB1EB0E6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{4C29B2A4-C069-4844-94D8-66EEC9E421A0}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4B-45D3-A966-DDB1EB0E6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{D3CC27A4-F009-4665-88C3-2A6982EEF2CA}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4B-45D3-A966-DDB1EB0E6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{02F44765-CA04-4854-BB6B-860EA1790666}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4B-45D3-A966-DDB1EB0E67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{DA3993F2-6CF8-40D2-ACCD-8E7C247F5020}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B4B-45D3-A966-DDB1EB0E67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{39999201-74DF-41AC-997B-7A7E714948A9}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B4B-45D3-A966-DDB1EB0E674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{AEA49654-F816-41E2-B9CD-DB3D20736A0D}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B4B-45D3-A966-DDB1EB0E674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{2EEB3663-2C33-4AA7-845D-E4806C7E244B}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B4B-45D3-A966-DDB1EB0E6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3.7</c:v>
                </c:pt>
                <c:pt idx="24">
                  <c:v>3.3</c:v>
                </c:pt>
                <c:pt idx="32">
                  <c:v>3.3</c:v>
                </c:pt>
              </c:numCache>
            </c:numRef>
          </c:xVal>
          <c:yVal>
            <c:numRef>
              <c:f>公会計指標分析・財政指標組合せ分析表!$BP$73:$DC$73</c:f>
              <c:numCache>
                <c:formatCode>#,##0.0;"▲ "#,##0.0</c:formatCode>
                <c:ptCount val="40"/>
                <c:pt idx="0">
                  <c:v>55.8</c:v>
                </c:pt>
                <c:pt idx="8">
                  <c:v>53</c:v>
                </c:pt>
                <c:pt idx="16">
                  <c:v>47.1</c:v>
                </c:pt>
                <c:pt idx="24">
                  <c:v>43.7</c:v>
                </c:pt>
                <c:pt idx="32">
                  <c:v>52.3</c:v>
                </c:pt>
              </c:numCache>
            </c:numRef>
          </c:yVal>
          <c:smooth val="0"/>
          <c:extLst>
            <c:ext xmlns:c16="http://schemas.microsoft.com/office/drawing/2014/chart" uri="{C3380CC4-5D6E-409C-BE32-E72D297353CC}">
              <c16:uniqueId val="{00000009-0B4B-45D3-A966-DDB1EB0E67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{77B2812B-73CE-4253-BD84-2D363CABAAD7}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B4B-45D3-A966-DDB1EB0E67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{57C4DD1B-E9D8-4446-BA5C-DF74F2D9C6EF}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4B-45D3-A966-DDB1EB0E6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{8DCBAA6A-4010-4B11-AA03-D01F2782E71F}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4B-45D3-A966-DDB1EB0E6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{AA6E0FAA-4ACB-4BE1-AE43-203533CA86F1}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4B-45D3-A966-DDB1EB0E6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{AFD6A39F-6EEE-459E-8969-F31C23CF835B}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4B-45D3-A966-DDB1EB0E67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{D3A574D7-A958-45CA-BBC3-3C6A804153F4}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B4B-45D3-A966-DDB1EB0E67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{EF16B1FE-0680-431F-AF1D-9ADAF4793ECD}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B4B-45D3-A966-DDB1EB0E674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{B2FF6225-22D9-4DE6-976A-C4802FF857C0}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B4B-45D3-A966-DDB1EB0E674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{13D280B4-E498-45A0-855E-BBA1C60D6613}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B4B-45D3-A966-DDB1EB0E6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0B4B-45D3-A966-DDB1EB0E6745}"/>
            </c:ext>
          </c:extLst>
        </c:ser>
        <c:dLbls>
          <c:showLegendKey val="0"/>
          <c:showVal val="1"/>
          <c:showCatName val="0"/>
          <c:showSerName val="0"/>
          <c:showPercent val="0"/>
          <c:showBubbleSize val="0"/>
        </c:dLbls>
        <c:axId val="483534936"/>
        <c:axId val="483537680"/>
      </c:scatterChart>
      <c:valAx>
        <c:axId val="483534936"/>
        <c:scaling>
          <c:orientation val="minMax"/>
          <c:max val="8.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37680"/>
        <c:crosses val="autoZero"/>
        <c:crossBetween val="midCat"/>
      </c:valAx>
      <c:valAx>
        <c:axId val="483537680"/>
        <c:scaling>
          <c:orientation val="minMax"/>
          <c:max val="6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534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元利償還金は、臨時財政対策債分の増などにより前年に比べ増となっている。今後の見込みとしても、臨時財政対策債・合併特例債の借入れが一定規模で続くことから増傾向は変わらないものと考えられる。</a:t>
          </a:r>
        </a:p>
        <a:p>
          <a:r>
            <a:rPr kumimoji="1" lang="ja-JP" altLang="en-US" sz="950">
              <a:latin typeface="ＭＳ ゴシック" pitchFamily="49" charset="-128"/>
              <a:ea typeface="ＭＳ ゴシック" pitchFamily="49" charset="-128"/>
            </a:rPr>
            <a:t>　公営企業債の元利償還金に対する繰入金は、その大半を占める下水道事業債分の減により、全体として減少した。</a:t>
          </a:r>
        </a:p>
        <a:p>
          <a:r>
            <a:rPr kumimoji="1" lang="ja-JP" altLang="en-US" sz="950">
              <a:latin typeface="ＭＳ ゴシック" pitchFamily="49" charset="-128"/>
              <a:ea typeface="ＭＳ ゴシック" pitchFamily="49" charset="-128"/>
            </a:rPr>
            <a:t>　債務負担行為に基づく支出額は、土地開発公社用地買戻しの大型案件が終了したことを受け、平成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年度以降は概ね低い水準の金額で推移している。今後は、平成</a:t>
          </a:r>
          <a:r>
            <a:rPr kumimoji="1" lang="en-US" altLang="ja-JP" sz="950">
              <a:latin typeface="ＭＳ ゴシック" pitchFamily="49" charset="-128"/>
              <a:ea typeface="ＭＳ ゴシック" pitchFamily="49" charset="-128"/>
            </a:rPr>
            <a:t>32</a:t>
          </a:r>
          <a:r>
            <a:rPr kumimoji="1" lang="ja-JP" altLang="en-US" sz="950">
              <a:latin typeface="ＭＳ ゴシック" pitchFamily="49" charset="-128"/>
              <a:ea typeface="ＭＳ ゴシック" pitchFamily="49" charset="-128"/>
            </a:rPr>
            <a:t>年度までの合併特例事業期間の終期を迎えるにあたり、都市計画道路福塚線改築事業及び今伊勢北方線改築事業に関連した土地開発公社からの用地買戻しが具体化するため、一時的に支出が増加することが見込まれる。</a:t>
          </a:r>
        </a:p>
        <a:p>
          <a:r>
            <a:rPr kumimoji="1" lang="ja-JP" altLang="en-US" sz="950">
              <a:latin typeface="ＭＳ ゴシック" pitchFamily="49" charset="-128"/>
              <a:ea typeface="ＭＳ ゴシック" pitchFamily="49" charset="-128"/>
            </a:rPr>
            <a:t>　算入公債費等は、交付税算入率の高い合併特例債や臨時財政対策債の発行を引き続き行っていることから、増加傾向が続いている。</a:t>
          </a:r>
        </a:p>
        <a:p>
          <a:r>
            <a:rPr kumimoji="1" lang="ja-JP" altLang="en-US" sz="950">
              <a:latin typeface="ＭＳ ゴシック" pitchFamily="49" charset="-128"/>
              <a:ea typeface="ＭＳ ゴシック" pitchFamily="49" charset="-128"/>
            </a:rPr>
            <a:t>　結果、平成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年度は、元利償還金等</a:t>
          </a:r>
          <a:r>
            <a:rPr kumimoji="1" lang="en-US" altLang="ja-JP" sz="950">
              <a:latin typeface="ＭＳ ゴシック" pitchFamily="49" charset="-128"/>
              <a:ea typeface="ＭＳ ゴシック" pitchFamily="49" charset="-128"/>
            </a:rPr>
            <a:t>(A)</a:t>
          </a:r>
          <a:r>
            <a:rPr kumimoji="1" lang="ja-JP" altLang="en-US" sz="950">
              <a:latin typeface="ＭＳ ゴシック" pitchFamily="49" charset="-128"/>
              <a:ea typeface="ＭＳ ゴシック" pitchFamily="49" charset="-128"/>
            </a:rPr>
            <a:t>と算入公債費等</a:t>
          </a:r>
          <a:r>
            <a:rPr kumimoji="1" lang="en-US" altLang="ja-JP" sz="950">
              <a:latin typeface="ＭＳ ゴシック" pitchFamily="49" charset="-128"/>
              <a:ea typeface="ＭＳ ゴシック" pitchFamily="49" charset="-128"/>
            </a:rPr>
            <a:t>(B)</a:t>
          </a:r>
          <a:r>
            <a:rPr kumimoji="1" lang="ja-JP" altLang="en-US" sz="950">
              <a:latin typeface="ＭＳ ゴシック" pitchFamily="49" charset="-128"/>
              <a:ea typeface="ＭＳ ゴシック" pitchFamily="49" charset="-128"/>
            </a:rPr>
            <a:t>の両方が増加したが、</a:t>
          </a:r>
          <a:r>
            <a:rPr kumimoji="1" lang="en-US" altLang="ja-JP" sz="950">
              <a:latin typeface="ＭＳ ゴシック" pitchFamily="49" charset="-128"/>
              <a:ea typeface="ＭＳ ゴシック" pitchFamily="49" charset="-128"/>
            </a:rPr>
            <a:t>(A)</a:t>
          </a:r>
          <a:r>
            <a:rPr kumimoji="1" lang="ja-JP" altLang="en-US" sz="950">
              <a:latin typeface="ＭＳ ゴシック" pitchFamily="49" charset="-128"/>
              <a:ea typeface="ＭＳ ゴシック" pitchFamily="49" charset="-128"/>
            </a:rPr>
            <a:t>の増加の方が大きいため、実質公債費比率の分子</a:t>
          </a:r>
          <a:r>
            <a:rPr kumimoji="1" lang="en-US" altLang="ja-JP" sz="950">
              <a:latin typeface="ＭＳ ゴシック" pitchFamily="49" charset="-128"/>
              <a:ea typeface="ＭＳ ゴシック" pitchFamily="49" charset="-128"/>
            </a:rPr>
            <a:t>(A-B)</a:t>
          </a:r>
          <a:r>
            <a:rPr kumimoji="1" lang="ja-JP" altLang="en-US" sz="950">
              <a:latin typeface="ＭＳ ゴシック" pitchFamily="49" charset="-128"/>
              <a:ea typeface="ＭＳ ゴシック" pitchFamily="49" charset="-128"/>
            </a:rPr>
            <a:t>は増となった。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地方債現在高は、平成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年度を底にして増加傾向にある。これは、合併特例債と臨時財政対策債の影響が大きい。</a:t>
          </a:r>
        </a:p>
        <a:p>
          <a:r>
            <a:rPr kumimoji="1" lang="ja-JP" altLang="en-US" sz="1050">
              <a:latin typeface="ＭＳ ゴシック" pitchFamily="49" charset="-128"/>
              <a:ea typeface="ＭＳ ゴシック" pitchFamily="49" charset="-128"/>
            </a:rPr>
            <a:t>　債務負担行為に基づく支出予定額は、平成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年度に大きく減となって以降、今後は同程度の規模で推移する見込みである。これは、土地開発公社からの土地買戻しについての大型案件は終了し、新たな大規模事業は予定されていないためである。</a:t>
          </a:r>
        </a:p>
        <a:p>
          <a:r>
            <a:rPr kumimoji="1" lang="ja-JP" altLang="en-US" sz="1050">
              <a:latin typeface="ＭＳ ゴシック" pitchFamily="49" charset="-128"/>
              <a:ea typeface="ＭＳ ゴシック" pitchFamily="49" charset="-128"/>
            </a:rPr>
            <a:t>　公営企業債等繰入見込額は、その大半を占める下水道事業債分が減となったため、全体としても前年度から減少した。</a:t>
          </a:r>
        </a:p>
        <a:p>
          <a:r>
            <a:rPr kumimoji="1" lang="ja-JP" altLang="en-US" sz="1050">
              <a:latin typeface="ＭＳ ゴシック" pitchFamily="49" charset="-128"/>
              <a:ea typeface="ＭＳ ゴシック" pitchFamily="49" charset="-128"/>
            </a:rPr>
            <a:t>　退職手当負担見込額は、勤続年数の少ない職員数の割合が増えたことなどにより前年度から減少した。</a:t>
          </a:r>
        </a:p>
        <a:p>
          <a:r>
            <a:rPr kumimoji="1" lang="ja-JP" altLang="en-US" sz="1050">
              <a:latin typeface="ＭＳ ゴシック" pitchFamily="49" charset="-128"/>
              <a:ea typeface="ＭＳ ゴシック" pitchFamily="49" charset="-128"/>
            </a:rPr>
            <a:t>　充当可能基金は、介護給付費準備基金の積み立てや、いちのみや応援基金の積み立て（ふるさと納税の積み立て）などにより前年度から増加した。</a:t>
          </a:r>
        </a:p>
        <a:p>
          <a:r>
            <a:rPr kumimoji="1" lang="ja-JP" altLang="en-US" sz="1050">
              <a:latin typeface="ＭＳ ゴシック" pitchFamily="49" charset="-128"/>
              <a:ea typeface="ＭＳ ゴシック" pitchFamily="49" charset="-128"/>
            </a:rPr>
            <a:t>　充当可能特定歳入は、都市計画税を充当する事業の対象範囲を見直した（縮小した）ことにより、前年から大幅に減少した。</a:t>
          </a:r>
        </a:p>
        <a:p>
          <a:r>
            <a:rPr kumimoji="1" lang="ja-JP" altLang="en-US" sz="1050">
              <a:latin typeface="ＭＳ ゴシック" pitchFamily="49" charset="-128"/>
              <a:ea typeface="ＭＳ ゴシック" pitchFamily="49" charset="-128"/>
            </a:rPr>
            <a:t>　基準財政需要額算入見込額は、増加傾向にある。これは、交付税算入率の高い合併特例債や臨時財政対策債の発行によるものである。</a:t>
          </a:r>
        </a:p>
        <a:p>
          <a:r>
            <a:rPr kumimoji="1" lang="ja-JP" altLang="en-US" sz="1050">
              <a:latin typeface="ＭＳ ゴシック" pitchFamily="49" charset="-128"/>
              <a:ea typeface="ＭＳ ゴシック" pitchFamily="49" charset="-128"/>
            </a:rPr>
            <a:t>　結果、平成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年度は、将来負担額</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と充当可能財源等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の両方が減となったが、</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の減少幅の方が大きいため、将来負担比率の分子</a:t>
          </a:r>
          <a:r>
            <a:rPr kumimoji="1" lang="en-US" altLang="ja-JP" sz="1050">
              <a:latin typeface="ＭＳ ゴシック" pitchFamily="49" charset="-128"/>
              <a:ea typeface="ＭＳ ゴシック" pitchFamily="49" charset="-128"/>
            </a:rPr>
            <a:t>(A-B)</a:t>
          </a:r>
          <a:r>
            <a:rPr kumimoji="1" lang="ja-JP" altLang="en-US" sz="1050">
              <a:latin typeface="ＭＳ ゴシック" pitchFamily="49" charset="-128"/>
              <a:ea typeface="ＭＳ ゴシック" pitchFamily="49" charset="-128"/>
            </a:rPr>
            <a:t>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・寄附金の積立と教育文化事業等への充当によりいちのみや応援基金が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百万円の増となり、市勢振興基金基金に株式配当金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積み立てた一方、アイプラザ一宮空調設備改修などの財源として地域振興基金を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・地域振興基金は、地域振興に要する経費の財源に充当するため減少し、最終的には残高ゼロとなる。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・いちのみや応援基金：いちのみや応援寄附金を財源として、寄附者が指定する分野に係る政策・事業の実施及び推進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・市民活動支援基金：市民活動団体の活性化及びその活動の促進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・地域振興基金：アイプラザ一宮空調設備改修、小中学校営繕工事、公民館改築工事などの財源として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・いちのみや応援基金：生活環境関係事業や教育文化事業の財源として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百万円を充当した一方で、いちのみや応援寄附金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・公共施設整備等基金：公共施設等総合管理計画に基づく施設の更新・統廃合・長寿命化などの実施に向けて、可能な範囲の額を積立予定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・地域振興基金：基金造成のための合併特例債の償還が終了しているため、地域振興に要する経費の財源に充当していく予定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年度の当初予算において、大型事業の終了に伴い市債が大幅な減額となったため、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年度中は、積立・取崩しがあったものの同額だったため、結果として利子分のみの積立となった。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％以上を基準にしつつ、財政状況を踏まえて可能な範囲の額を積み立てるように努めること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年度の統一的基準への移行にあたり、固定資産の評価基準の見直しと精査を行った以降は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前半で推移している。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新庁舎の建設など合併特例事業を推し進め、有形固定資産額が増加しているものの、学校や保育所などの既存施設の老朽化が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進んでいる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ため、有形固定資産減価償却率は類似団体と比べてやや高い値を示している。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％縮減するという目標を掲げている。今後は施設ごとの個別計画を策定するなどして、老朽化した施設の除却や更新時の複合化などを進め、有形固定資産減価償却率の低減に努めていく。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76" name="楕円 75"/>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77" name="有形固定資産減価償却率該当値テキスト"/>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120269</xdr:rowOff>
    </xdr:from>
    <xdr:to>
      <xdr:col>19</xdr:col>
      <xdr:colOff>187325</xdr:colOff>
      <xdr:row>29</xdr:row>
      <xdr:rowOff>50419</xdr:rowOff>
    </xdr:to>
    <xdr:sp macro="" textlink="">
      <xdr:nvSpPr>
        <xdr:cNvPr id="78" name="楕円 77"/>
        <xdr:cNvSpPr/>
      </xdr:nvSpPr>
      <xdr:spPr>
        <a:xfrm>
          <a:off x="4000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28</xdr:row>
      <xdr:rowOff>171069</xdr:rowOff>
    </xdr:to>
    <xdr:cxnSp macro="">
      <xdr:nvCxnSpPr>
        <xdr:cNvPr id="79" name="直線コネクタ 78"/>
        <xdr:cNvCxnSpPr/>
      </xdr:nvCxnSpPr>
      <xdr:spPr>
        <a:xfrm flipV="1">
          <a:off x="4051300" y="5734558"/>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80" name="楕円 79"/>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171069</xdr:rowOff>
    </xdr:from>
    <xdr:to>
      <xdr:col>19</xdr:col>
      <xdr:colOff>136525</xdr:colOff>
      <xdr:row>32</xdr:row>
      <xdr:rowOff>3429</xdr:rowOff>
    </xdr:to>
    <xdr:cxnSp macro="">
      <xdr:nvCxnSpPr>
        <xdr:cNvPr id="81" name="直線コネクタ 80"/>
        <xdr:cNvCxnSpPr/>
      </xdr:nvCxnSpPr>
      <xdr:spPr>
        <a:xfrm flipV="1">
          <a:off x="3289300" y="5743194"/>
          <a:ext cx="762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2"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66946</xdr:rowOff>
    </xdr:from>
    <xdr:ext cx="405111" cy="259045"/>
    <xdr:sp macro="" textlink="">
      <xdr:nvSpPr>
        <xdr:cNvPr id="84" name="n_1mainValue有形固定資産減価償却率"/>
        <xdr:cNvSpPr txBox="1"/>
      </xdr:nvSpPr>
      <xdr:spPr>
        <a:xfrm>
          <a:off x="38360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85" name="n_2mainValue有形固定資産減価償却率"/>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年と類似団体より長い期間を示している。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臨時財政対策債と新市建設計画の延長に伴い発行期間を延長した合併特例債の影響により地方債現在高が高い水準で推移しており、将来負担額を引き上げる要因となっているためである。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経常経費の削減や使用料や手数料等の受益者負担の適正化による歳入確保を図り、債務償還可能年数の引き下げ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27" name="楕円 126"/>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340478" cy="259045"/>
    <xdr:sp macro="" textlink="">
      <xdr:nvSpPr>
        <xdr:cNvPr id="128" name="債務償還可能年数該当値テキスト"/>
        <xdr:cNvSpPr txBox="1"/>
      </xdr:nvSpPr>
      <xdr:spPr>
        <a:xfrm>
          <a:off x="14846300" y="5455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74295</xdr:rowOff>
    </xdr:to>
    <xdr:cxnSp macro="">
      <xdr:nvCxnSpPr>
        <xdr:cNvPr id="73" name="直線コネクタ 72"/>
        <xdr:cNvCxnSpPr/>
      </xdr:nvCxnSpPr>
      <xdr:spPr>
        <a:xfrm flipV="1">
          <a:off x="3797300" y="6585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4" name="楕円 73"/>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163830</xdr:rowOff>
    </xdr:to>
    <xdr:cxnSp macro="">
      <xdr:nvCxnSpPr>
        <xdr:cNvPr id="75" name="直線コネクタ 74"/>
        <xdr:cNvCxnSpPr/>
      </xdr:nvCxnSpPr>
      <xdr:spPr>
        <a:xfrm flipV="1">
          <a:off x="2908300" y="65893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8"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9" name="n_2mainValue【道路】&#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150170</xdr:rowOff>
    </xdr:from>
    <xdr:to>
      <xdr:col>55</xdr:col>
      <xdr:colOff>50800</xdr:colOff>
      <xdr:row>40</xdr:row>
      <xdr:rowOff>80320</xdr:rowOff>
    </xdr:to>
    <xdr:sp macro="" textlink="">
      <xdr:nvSpPr>
        <xdr:cNvPr id="115" name="楕円 114"/>
        <xdr:cNvSpPr/>
      </xdr:nvSpPr>
      <xdr:spPr>
        <a:xfrm>
          <a:off x="10426700" y="68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1597</xdr:rowOff>
    </xdr:from>
    <xdr:ext cx="469744" cy="259045"/>
    <xdr:sp macro="" textlink="">
      <xdr:nvSpPr>
        <xdr:cNvPr id="116" name="【道路】&#10;一人当たり延長該当値テキスト"/>
        <xdr:cNvSpPr txBox="1"/>
      </xdr:nvSpPr>
      <xdr:spPr>
        <a:xfrm>
          <a:off x="10515600" y="66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150261</xdr:rowOff>
    </xdr:from>
    <xdr:to>
      <xdr:col>50</xdr:col>
      <xdr:colOff>165100</xdr:colOff>
      <xdr:row>40</xdr:row>
      <xdr:rowOff>80411</xdr:rowOff>
    </xdr:to>
    <xdr:sp macro="" textlink="">
      <xdr:nvSpPr>
        <xdr:cNvPr id="117" name="楕円 116"/>
        <xdr:cNvSpPr/>
      </xdr:nvSpPr>
      <xdr:spPr>
        <a:xfrm>
          <a:off x="9588500" y="68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29520</xdr:rowOff>
    </xdr:from>
    <xdr:to>
      <xdr:col>55</xdr:col>
      <xdr:colOff>0</xdr:colOff>
      <xdr:row>40</xdr:row>
      <xdr:rowOff>29611</xdr:rowOff>
    </xdr:to>
    <xdr:cxnSp macro="">
      <xdr:nvCxnSpPr>
        <xdr:cNvPr id="118" name="直線コネクタ 117"/>
        <xdr:cNvCxnSpPr/>
      </xdr:nvCxnSpPr>
      <xdr:spPr>
        <a:xfrm flipV="1">
          <a:off x="9639300" y="688752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149850</xdr:rowOff>
    </xdr:from>
    <xdr:to>
      <xdr:col>46</xdr:col>
      <xdr:colOff>38100</xdr:colOff>
      <xdr:row>40</xdr:row>
      <xdr:rowOff>80000</xdr:rowOff>
    </xdr:to>
    <xdr:sp macro="" textlink="">
      <xdr:nvSpPr>
        <xdr:cNvPr id="119" name="楕円 118"/>
        <xdr:cNvSpPr/>
      </xdr:nvSpPr>
      <xdr:spPr>
        <a:xfrm>
          <a:off x="8699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29200</xdr:rowOff>
    </xdr:from>
    <xdr:to>
      <xdr:col>50</xdr:col>
      <xdr:colOff>114300</xdr:colOff>
      <xdr:row>40</xdr:row>
      <xdr:rowOff>29611</xdr:rowOff>
    </xdr:to>
    <xdr:cxnSp macro="">
      <xdr:nvCxnSpPr>
        <xdr:cNvPr id="120" name="直線コネクタ 119"/>
        <xdr:cNvCxnSpPr/>
      </xdr:nvCxnSpPr>
      <xdr:spPr>
        <a:xfrm>
          <a:off x="8750300" y="688720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96938</xdr:rowOff>
    </xdr:from>
    <xdr:ext cx="469744" cy="259045"/>
    <xdr:sp macro="" textlink="">
      <xdr:nvSpPr>
        <xdr:cNvPr id="123" name="n_1mainValue【道路】&#10;一人当たり延長"/>
        <xdr:cNvSpPr txBox="1"/>
      </xdr:nvSpPr>
      <xdr:spPr>
        <a:xfrm>
          <a:off x="9391727" y="661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96527</xdr:rowOff>
    </xdr:from>
    <xdr:ext cx="469744" cy="259045"/>
    <xdr:sp macro="" textlink="">
      <xdr:nvSpPr>
        <xdr:cNvPr id="124" name="n_2mainValue【道路】&#10;一人当たり延長"/>
        <xdr:cNvSpPr txBox="1"/>
      </xdr:nvSpPr>
      <xdr:spPr>
        <a:xfrm>
          <a:off x="8515427" y="66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65" name="楕円 164"/>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66" name="【橋りょう・トンネ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67" name="楕円 166"/>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107769</xdr:rowOff>
    </xdr:to>
    <xdr:cxnSp macro="">
      <xdr:nvCxnSpPr>
        <xdr:cNvPr id="168" name="直線コネクタ 167"/>
        <xdr:cNvCxnSpPr/>
      </xdr:nvCxnSpPr>
      <xdr:spPr>
        <a:xfrm flipV="1">
          <a:off x="3797300" y="103751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69" name="楕円 168"/>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62</xdr:row>
      <xdr:rowOff>65315</xdr:rowOff>
    </xdr:to>
    <xdr:cxnSp macro="">
      <xdr:nvCxnSpPr>
        <xdr:cNvPr id="170" name="直線コネクタ 169"/>
        <xdr:cNvCxnSpPr/>
      </xdr:nvCxnSpPr>
      <xdr:spPr>
        <a:xfrm flipV="1">
          <a:off x="2908300" y="10394769"/>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173" name="n_1main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132642</xdr:rowOff>
    </xdr:from>
    <xdr:ext cx="405111" cy="259045"/>
    <xdr:sp macro="" textlink="">
      <xdr:nvSpPr>
        <xdr:cNvPr id="174" name="n_2mainValue【橋りょう・トンネル】&#10;有形固定資産減価償却率"/>
        <xdr:cNvSpPr txBox="1"/>
      </xdr:nvSpPr>
      <xdr:spPr>
        <a:xfrm>
          <a:off x="2705744" y="1041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201"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17629</xdr:rowOff>
    </xdr:from>
    <xdr:to>
      <xdr:col>55</xdr:col>
      <xdr:colOff>50800</xdr:colOff>
      <xdr:row>60</xdr:row>
      <xdr:rowOff>119229</xdr:rowOff>
    </xdr:to>
    <xdr:sp macro="" textlink="">
      <xdr:nvSpPr>
        <xdr:cNvPr id="210" name="楕円 209"/>
        <xdr:cNvSpPr/>
      </xdr:nvSpPr>
      <xdr:spPr>
        <a:xfrm>
          <a:off x="10426700" y="103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40506</xdr:rowOff>
    </xdr:from>
    <xdr:ext cx="599010" cy="259045"/>
    <xdr:sp macro="" textlink="">
      <xdr:nvSpPr>
        <xdr:cNvPr id="211" name="【橋りょう・トンネル】&#10;一人当たり有形固定資産（償却資産）額該当値テキスト"/>
        <xdr:cNvSpPr txBox="1"/>
      </xdr:nvSpPr>
      <xdr:spPr>
        <a:xfrm>
          <a:off x="10515600" y="101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27422</xdr:rowOff>
    </xdr:from>
    <xdr:to>
      <xdr:col>50</xdr:col>
      <xdr:colOff>165100</xdr:colOff>
      <xdr:row>60</xdr:row>
      <xdr:rowOff>129022</xdr:rowOff>
    </xdr:to>
    <xdr:sp macro="" textlink="">
      <xdr:nvSpPr>
        <xdr:cNvPr id="212" name="楕円 211"/>
        <xdr:cNvSpPr/>
      </xdr:nvSpPr>
      <xdr:spPr>
        <a:xfrm>
          <a:off x="9588500" y="103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68429</xdr:rowOff>
    </xdr:from>
    <xdr:to>
      <xdr:col>55</xdr:col>
      <xdr:colOff>0</xdr:colOff>
      <xdr:row>60</xdr:row>
      <xdr:rowOff>78222</xdr:rowOff>
    </xdr:to>
    <xdr:cxnSp macro="">
      <xdr:nvCxnSpPr>
        <xdr:cNvPr id="213" name="直線コネクタ 212"/>
        <xdr:cNvCxnSpPr/>
      </xdr:nvCxnSpPr>
      <xdr:spPr>
        <a:xfrm flipV="1">
          <a:off x="9639300" y="10355429"/>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41975</xdr:rowOff>
    </xdr:from>
    <xdr:to>
      <xdr:col>46</xdr:col>
      <xdr:colOff>38100</xdr:colOff>
      <xdr:row>63</xdr:row>
      <xdr:rowOff>143575</xdr:rowOff>
    </xdr:to>
    <xdr:sp macro="" textlink="">
      <xdr:nvSpPr>
        <xdr:cNvPr id="214" name="楕円 213"/>
        <xdr:cNvSpPr/>
      </xdr:nvSpPr>
      <xdr:spPr>
        <a:xfrm>
          <a:off x="8699500" y="108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78222</xdr:rowOff>
    </xdr:from>
    <xdr:to>
      <xdr:col>50</xdr:col>
      <xdr:colOff>114300</xdr:colOff>
      <xdr:row>63</xdr:row>
      <xdr:rowOff>92775</xdr:rowOff>
    </xdr:to>
    <xdr:cxnSp macro="">
      <xdr:nvCxnSpPr>
        <xdr:cNvPr id="215" name="直線コネクタ 214"/>
        <xdr:cNvCxnSpPr/>
      </xdr:nvCxnSpPr>
      <xdr:spPr>
        <a:xfrm flipV="1">
          <a:off x="8750300" y="10365222"/>
          <a:ext cx="889000" cy="5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1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145549</xdr:rowOff>
    </xdr:from>
    <xdr:ext cx="599010" cy="259045"/>
    <xdr:sp macro="" textlink="">
      <xdr:nvSpPr>
        <xdr:cNvPr id="218" name="n_1mainValue【橋りょう・トンネル】&#10;一人当たり有形固定資産（償却資産）額"/>
        <xdr:cNvSpPr txBox="1"/>
      </xdr:nvSpPr>
      <xdr:spPr>
        <a:xfrm>
          <a:off x="9327095" y="100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134702</xdr:rowOff>
    </xdr:from>
    <xdr:ext cx="534377" cy="259045"/>
    <xdr:sp macro="" textlink="">
      <xdr:nvSpPr>
        <xdr:cNvPr id="219" name="n_2mainValue【橋りょう・トンネル】&#10;一人当たり有形固定資産（償却資産）額"/>
        <xdr:cNvSpPr txBox="1"/>
      </xdr:nvSpPr>
      <xdr:spPr>
        <a:xfrm>
          <a:off x="8483111" y="109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6" name="楕円 255"/>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57" name="【公営住宅】&#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58" name="楕円 257"/>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38100</xdr:rowOff>
    </xdr:to>
    <xdr:cxnSp macro="">
      <xdr:nvCxnSpPr>
        <xdr:cNvPr id="259" name="直線コネクタ 258"/>
        <xdr:cNvCxnSpPr/>
      </xdr:nvCxnSpPr>
      <xdr:spPr>
        <a:xfrm flipV="1">
          <a:off x="3797300" y="142341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46737</xdr:rowOff>
    </xdr:from>
    <xdr:to>
      <xdr:col>15</xdr:col>
      <xdr:colOff>101600</xdr:colOff>
      <xdr:row>83</xdr:row>
      <xdr:rowOff>148337</xdr:rowOff>
    </xdr:to>
    <xdr:sp macro="" textlink="">
      <xdr:nvSpPr>
        <xdr:cNvPr id="260" name="楕円 259"/>
        <xdr:cNvSpPr/>
      </xdr:nvSpPr>
      <xdr:spPr>
        <a:xfrm>
          <a:off x="2857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97537</xdr:rowOff>
    </xdr:to>
    <xdr:cxnSp macro="">
      <xdr:nvCxnSpPr>
        <xdr:cNvPr id="261" name="直線コネクタ 260"/>
        <xdr:cNvCxnSpPr/>
      </xdr:nvCxnSpPr>
      <xdr:spPr>
        <a:xfrm flipV="1">
          <a:off x="2908300" y="1426845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264"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164864</xdr:rowOff>
    </xdr:from>
    <xdr:ext cx="405111" cy="259045"/>
    <xdr:sp macro="" textlink="">
      <xdr:nvSpPr>
        <xdr:cNvPr id="265" name="n_2mainValue【公営住宅】&#10;有形固定資産減価償却率"/>
        <xdr:cNvSpPr txBox="1"/>
      </xdr:nvSpPr>
      <xdr:spPr>
        <a:xfrm>
          <a:off x="2705744" y="14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05" name="楕円 304"/>
        <xdr:cNvSpPr/>
      </xdr:nvSpPr>
      <xdr:spPr>
        <a:xfrm>
          <a:off x="10426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163665</xdr:rowOff>
    </xdr:from>
    <xdr:ext cx="469744" cy="259045"/>
    <xdr:sp macro="" textlink="">
      <xdr:nvSpPr>
        <xdr:cNvPr id="306" name="【公営住宅】&#10;一人当たり面積該当値テキスト"/>
        <xdr:cNvSpPr txBox="1"/>
      </xdr:nvSpPr>
      <xdr:spPr>
        <a:xfrm>
          <a:off x="10515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07" name="楕円 306"/>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20138</xdr:rowOff>
    </xdr:from>
    <xdr:to>
      <xdr:col>55</xdr:col>
      <xdr:colOff>0</xdr:colOff>
      <xdr:row>83</xdr:row>
      <xdr:rowOff>20138</xdr:rowOff>
    </xdr:to>
    <xdr:cxnSp macro="">
      <xdr:nvCxnSpPr>
        <xdr:cNvPr id="308" name="直線コネクタ 307"/>
        <xdr:cNvCxnSpPr/>
      </xdr:nvCxnSpPr>
      <xdr:spPr>
        <a:xfrm>
          <a:off x="9639300" y="14250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09" name="楕円 308"/>
        <xdr:cNvSpPr/>
      </xdr:nvSpPr>
      <xdr:spPr>
        <a:xfrm>
          <a:off x="869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7076</xdr:rowOff>
    </xdr:from>
    <xdr:to>
      <xdr:col>50</xdr:col>
      <xdr:colOff>114300</xdr:colOff>
      <xdr:row>83</xdr:row>
      <xdr:rowOff>20138</xdr:rowOff>
    </xdr:to>
    <xdr:cxnSp macro="">
      <xdr:nvCxnSpPr>
        <xdr:cNvPr id="310" name="直線コネクタ 309"/>
        <xdr:cNvCxnSpPr/>
      </xdr:nvCxnSpPr>
      <xdr:spPr>
        <a:xfrm>
          <a:off x="8750300" y="1423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13" name="n_1mainValue【公営住宅】&#10;一人当たり面積"/>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14" name="n_2mainValue【公営住宅】&#10;一人当たり面積"/>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4"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373" name="楕円 372"/>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374" name="【認定こども園・幼稚園・保育所】&#10;有形固定資産減価償却率該当値テキスト"/>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153988</xdr:rowOff>
    </xdr:from>
    <xdr:to>
      <xdr:col>81</xdr:col>
      <xdr:colOff>101600</xdr:colOff>
      <xdr:row>36</xdr:row>
      <xdr:rowOff>84138</xdr:rowOff>
    </xdr:to>
    <xdr:sp macro="" textlink="">
      <xdr:nvSpPr>
        <xdr:cNvPr id="375" name="楕円 374"/>
        <xdr:cNvSpPr/>
      </xdr:nvSpPr>
      <xdr:spPr>
        <a:xfrm>
          <a:off x="15430500" y="6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33338</xdr:rowOff>
    </xdr:to>
    <xdr:cxnSp macro="">
      <xdr:nvCxnSpPr>
        <xdr:cNvPr id="376" name="直線コネクタ 375"/>
        <xdr:cNvCxnSpPr/>
      </xdr:nvCxnSpPr>
      <xdr:spPr>
        <a:xfrm flipV="1">
          <a:off x="15481300" y="61626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77" name="楕円 376"/>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33338</xdr:rowOff>
    </xdr:from>
    <xdr:to>
      <xdr:col>81</xdr:col>
      <xdr:colOff>50800</xdr:colOff>
      <xdr:row>36</xdr:row>
      <xdr:rowOff>121920</xdr:rowOff>
    </xdr:to>
    <xdr:cxnSp macro="">
      <xdr:nvCxnSpPr>
        <xdr:cNvPr id="378" name="直線コネクタ 377"/>
        <xdr:cNvCxnSpPr/>
      </xdr:nvCxnSpPr>
      <xdr:spPr>
        <a:xfrm flipV="1">
          <a:off x="14592300" y="620553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100665</xdr:rowOff>
    </xdr:from>
    <xdr:ext cx="405111" cy="259045"/>
    <xdr:sp macro="" textlink="">
      <xdr:nvSpPr>
        <xdr:cNvPr id="381" name="n_1mainValue【認定こども園・幼稚園・保育所】&#10;有形固定資産減価償却率"/>
        <xdr:cNvSpPr txBox="1"/>
      </xdr:nvSpPr>
      <xdr:spPr>
        <a:xfrm>
          <a:off x="15266044" y="592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382" name="n_2mainValue【認定こども園・幼稚園・保育所】&#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74930</xdr:rowOff>
    </xdr:from>
    <xdr:to>
      <xdr:col>116</xdr:col>
      <xdr:colOff>114300</xdr:colOff>
      <xdr:row>36</xdr:row>
      <xdr:rowOff>5080</xdr:rowOff>
    </xdr:to>
    <xdr:sp macro="" textlink="">
      <xdr:nvSpPr>
        <xdr:cNvPr id="420" name="楕円 419"/>
        <xdr:cNvSpPr/>
      </xdr:nvSpPr>
      <xdr:spPr>
        <a:xfrm>
          <a:off x="22110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97807</xdr:rowOff>
    </xdr:from>
    <xdr:ext cx="469744" cy="259045"/>
    <xdr:sp macro="" textlink="">
      <xdr:nvSpPr>
        <xdr:cNvPr id="421" name="【認定こども園・幼稚園・保育所】&#10;一人当たり面積該当値テキスト"/>
        <xdr:cNvSpPr txBox="1"/>
      </xdr:nvSpPr>
      <xdr:spPr>
        <a:xfrm>
          <a:off x="22199600"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22" name="楕円 421"/>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125730</xdr:rowOff>
    </xdr:from>
    <xdr:to>
      <xdr:col>116</xdr:col>
      <xdr:colOff>63500</xdr:colOff>
      <xdr:row>35</xdr:row>
      <xdr:rowOff>133350</xdr:rowOff>
    </xdr:to>
    <xdr:cxnSp macro="">
      <xdr:nvCxnSpPr>
        <xdr:cNvPr id="423" name="直線コネクタ 422"/>
        <xdr:cNvCxnSpPr/>
      </xdr:nvCxnSpPr>
      <xdr:spPr>
        <a:xfrm flipV="1">
          <a:off x="21323300" y="6126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424" name="楕円 423"/>
        <xdr:cNvSpPr/>
      </xdr:nvSpPr>
      <xdr:spPr>
        <a:xfrm>
          <a:off x="2038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36</xdr:row>
      <xdr:rowOff>0</xdr:rowOff>
    </xdr:to>
    <xdr:cxnSp macro="">
      <xdr:nvCxnSpPr>
        <xdr:cNvPr id="425" name="直線コネクタ 424"/>
        <xdr:cNvCxnSpPr/>
      </xdr:nvCxnSpPr>
      <xdr:spPr>
        <a:xfrm flipV="1">
          <a:off x="204343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428"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67327</xdr:rowOff>
    </xdr:from>
    <xdr:ext cx="469744" cy="259045"/>
    <xdr:sp macro="" textlink="">
      <xdr:nvSpPr>
        <xdr:cNvPr id="429" name="n_2mainValue【認定こども園・幼稚園・保育所】&#10;一人当たり面積"/>
        <xdr:cNvSpPr txBox="1"/>
      </xdr:nvSpPr>
      <xdr:spPr>
        <a:xfrm>
          <a:off x="20199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68" name="楕円 467"/>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469" name="【学校施設】&#10;有形固定資産減価償却率該当値テキスト"/>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470" name="楕円 469"/>
        <xdr:cNvSpPr/>
      </xdr:nvSpPr>
      <xdr:spPr>
        <a:xfrm>
          <a:off x="15430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56</xdr:row>
      <xdr:rowOff>137160</xdr:rowOff>
    </xdr:to>
    <xdr:cxnSp macro="">
      <xdr:nvCxnSpPr>
        <xdr:cNvPr id="471" name="直線コネクタ 470"/>
        <xdr:cNvCxnSpPr/>
      </xdr:nvCxnSpPr>
      <xdr:spPr>
        <a:xfrm>
          <a:off x="15481300" y="9593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472" name="楕円 471"/>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58</xdr:row>
      <xdr:rowOff>125730</xdr:rowOff>
    </xdr:to>
    <xdr:cxnSp macro="">
      <xdr:nvCxnSpPr>
        <xdr:cNvPr id="473" name="直線コネクタ 472"/>
        <xdr:cNvCxnSpPr/>
      </xdr:nvCxnSpPr>
      <xdr:spPr>
        <a:xfrm flipV="1">
          <a:off x="14592300" y="959358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476" name="n_1mainValue【学校施設】&#10;有形固定資産減価償却率"/>
        <xdr:cNvSpPr txBox="1"/>
      </xdr:nvSpPr>
      <xdr:spPr>
        <a:xfrm>
          <a:off x="15266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477"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18" name="楕円 517"/>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19" name="【学校施設】&#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87993</xdr:rowOff>
    </xdr:from>
    <xdr:to>
      <xdr:col>112</xdr:col>
      <xdr:colOff>38100</xdr:colOff>
      <xdr:row>63</xdr:row>
      <xdr:rowOff>18143</xdr:rowOff>
    </xdr:to>
    <xdr:sp macro="" textlink="">
      <xdr:nvSpPr>
        <xdr:cNvPr id="520" name="楕円 519"/>
        <xdr:cNvSpPr/>
      </xdr:nvSpPr>
      <xdr:spPr>
        <a:xfrm>
          <a:off x="21272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138793</xdr:rowOff>
    </xdr:to>
    <xdr:cxnSp macro="">
      <xdr:nvCxnSpPr>
        <xdr:cNvPr id="521" name="直線コネクタ 520"/>
        <xdr:cNvCxnSpPr/>
      </xdr:nvCxnSpPr>
      <xdr:spPr>
        <a:xfrm flipV="1">
          <a:off x="21323300" y="107670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94524</xdr:rowOff>
    </xdr:from>
    <xdr:to>
      <xdr:col>107</xdr:col>
      <xdr:colOff>101600</xdr:colOff>
      <xdr:row>63</xdr:row>
      <xdr:rowOff>24674</xdr:rowOff>
    </xdr:to>
    <xdr:sp macro="" textlink="">
      <xdr:nvSpPr>
        <xdr:cNvPr id="522" name="楕円 521"/>
        <xdr:cNvSpPr/>
      </xdr:nvSpPr>
      <xdr:spPr>
        <a:xfrm>
          <a:off x="20383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138793</xdr:rowOff>
    </xdr:from>
    <xdr:to>
      <xdr:col>111</xdr:col>
      <xdr:colOff>177800</xdr:colOff>
      <xdr:row>62</xdr:row>
      <xdr:rowOff>145324</xdr:rowOff>
    </xdr:to>
    <xdr:cxnSp macro="">
      <xdr:nvCxnSpPr>
        <xdr:cNvPr id="523" name="直線コネクタ 522"/>
        <xdr:cNvCxnSpPr/>
      </xdr:nvCxnSpPr>
      <xdr:spPr>
        <a:xfrm flipV="1">
          <a:off x="20434300" y="1076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9270</xdr:rowOff>
    </xdr:from>
    <xdr:ext cx="469744" cy="259045"/>
    <xdr:sp macro="" textlink="">
      <xdr:nvSpPr>
        <xdr:cNvPr id="526" name="n_1mainValue【学校施設】&#10;一人当たり面積"/>
        <xdr:cNvSpPr txBox="1"/>
      </xdr:nvSpPr>
      <xdr:spPr>
        <a:xfrm>
          <a:off x="21075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15801</xdr:rowOff>
    </xdr:from>
    <xdr:ext cx="469744" cy="259045"/>
    <xdr:sp macro="" textlink="">
      <xdr:nvSpPr>
        <xdr:cNvPr id="527" name="n_2mainValue【学校施設】&#10;一人当たり面積"/>
        <xdr:cNvSpPr txBox="1"/>
      </xdr:nvSpPr>
      <xdr:spPr>
        <a:xfrm>
          <a:off x="201994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164464</xdr:rowOff>
    </xdr:from>
    <xdr:to>
      <xdr:col>85</xdr:col>
      <xdr:colOff>177800</xdr:colOff>
      <xdr:row>81</xdr:row>
      <xdr:rowOff>94614</xdr:rowOff>
    </xdr:to>
    <xdr:sp macro="" textlink="">
      <xdr:nvSpPr>
        <xdr:cNvPr id="566" name="楕円 565"/>
        <xdr:cNvSpPr/>
      </xdr:nvSpPr>
      <xdr:spPr>
        <a:xfrm>
          <a:off x="16268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15891</xdr:rowOff>
    </xdr:from>
    <xdr:ext cx="405111" cy="259045"/>
    <xdr:sp macro="" textlink="">
      <xdr:nvSpPr>
        <xdr:cNvPr id="567" name="【児童館】&#10;有形固定資産減価償却率該当値テキスト"/>
        <xdr:cNvSpPr txBox="1"/>
      </xdr:nvSpPr>
      <xdr:spPr>
        <a:xfrm>
          <a:off x="16357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568" name="楕円 567"/>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81</xdr:row>
      <xdr:rowOff>43814</xdr:rowOff>
    </xdr:to>
    <xdr:cxnSp macro="">
      <xdr:nvCxnSpPr>
        <xdr:cNvPr id="569" name="直線コネクタ 568"/>
        <xdr:cNvCxnSpPr/>
      </xdr:nvCxnSpPr>
      <xdr:spPr>
        <a:xfrm>
          <a:off x="15481300" y="13710286"/>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92075</xdr:rowOff>
    </xdr:from>
    <xdr:to>
      <xdr:col>76</xdr:col>
      <xdr:colOff>165100</xdr:colOff>
      <xdr:row>80</xdr:row>
      <xdr:rowOff>22225</xdr:rowOff>
    </xdr:to>
    <xdr:sp macro="" textlink="">
      <xdr:nvSpPr>
        <xdr:cNvPr id="570" name="楕円 569"/>
        <xdr:cNvSpPr/>
      </xdr:nvSpPr>
      <xdr:spPr>
        <a:xfrm>
          <a:off x="14541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79</xdr:row>
      <xdr:rowOff>165736</xdr:rowOff>
    </xdr:to>
    <xdr:cxnSp macro="">
      <xdr:nvCxnSpPr>
        <xdr:cNvPr id="571" name="直線コネクタ 570"/>
        <xdr:cNvCxnSpPr/>
      </xdr:nvCxnSpPr>
      <xdr:spPr>
        <a:xfrm>
          <a:off x="14592300" y="13687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72"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574" name="n_1mainValue【児童館】&#10;有形固定資産減価償却率"/>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38752</xdr:rowOff>
    </xdr:from>
    <xdr:ext cx="405111" cy="259045"/>
    <xdr:sp macro="" textlink="">
      <xdr:nvSpPr>
        <xdr:cNvPr id="575" name="n_2mainValue【児童館】&#10;有形固定資産減価償却率"/>
        <xdr:cNvSpPr txBox="1"/>
      </xdr:nvSpPr>
      <xdr:spPr>
        <a:xfrm>
          <a:off x="14389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13" name="楕円 612"/>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14"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615" name="楕円 614"/>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133350</xdr:rowOff>
    </xdr:to>
    <xdr:cxnSp macro="">
      <xdr:nvCxnSpPr>
        <xdr:cNvPr id="616" name="直線コネクタ 615"/>
        <xdr:cNvCxnSpPr/>
      </xdr:nvCxnSpPr>
      <xdr:spPr>
        <a:xfrm flipV="1">
          <a:off x="21323300" y="1394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17" name="楕円 616"/>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133350</xdr:rowOff>
    </xdr:to>
    <xdr:cxnSp macro="">
      <xdr:nvCxnSpPr>
        <xdr:cNvPr id="618" name="直線コネクタ 617"/>
        <xdr:cNvCxnSpPr/>
      </xdr:nvCxnSpPr>
      <xdr:spPr>
        <a:xfrm>
          <a:off x="20434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21"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22"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54"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663" name="楕円 662"/>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39932</xdr:rowOff>
    </xdr:from>
    <xdr:ext cx="405111" cy="259045"/>
    <xdr:sp macro="" textlink="">
      <xdr:nvSpPr>
        <xdr:cNvPr id="664" name="【公民館】&#10;有形固定資産減価償却率該当値テキスト"/>
        <xdr:cNvSpPr txBox="1"/>
      </xdr:nvSpPr>
      <xdr:spPr>
        <a:xfrm>
          <a:off x="16357600" y="183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665" name="楕円 664"/>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108</xdr:row>
      <xdr:rowOff>4355</xdr:rowOff>
    </xdr:to>
    <xdr:cxnSp macro="">
      <xdr:nvCxnSpPr>
        <xdr:cNvPr id="666" name="直線コネクタ 665"/>
        <xdr:cNvCxnSpPr/>
      </xdr:nvCxnSpPr>
      <xdr:spPr>
        <a:xfrm>
          <a:off x="15481300" y="18387061"/>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667" name="楕円 666"/>
        <xdr:cNvSpPr/>
      </xdr:nvSpPr>
      <xdr:spPr>
        <a:xfrm>
          <a:off x="14541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154577</xdr:rowOff>
    </xdr:from>
    <xdr:to>
      <xdr:col>81</xdr:col>
      <xdr:colOff>50800</xdr:colOff>
      <xdr:row>107</xdr:row>
      <xdr:rowOff>41911</xdr:rowOff>
    </xdr:to>
    <xdr:cxnSp macro="">
      <xdr:nvCxnSpPr>
        <xdr:cNvPr id="668" name="直線コネクタ 667"/>
        <xdr:cNvCxnSpPr/>
      </xdr:nvCxnSpPr>
      <xdr:spPr>
        <a:xfrm>
          <a:off x="14592300" y="183282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669"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70"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671" name="n_1mainValue【公民館】&#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672" name="n_2mainValue【公民館】&#10;有形固定資産減価償却率"/>
        <xdr:cNvSpPr txBox="1"/>
      </xdr:nvSpPr>
      <xdr:spPr>
        <a:xfrm>
          <a:off x="14389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10" name="楕円 709"/>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11" name="【公民館】&#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12" name="楕円 711"/>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106</xdr:row>
      <xdr:rowOff>30480</xdr:rowOff>
    </xdr:to>
    <xdr:cxnSp macro="">
      <xdr:nvCxnSpPr>
        <xdr:cNvPr id="713" name="直線コネクタ 712"/>
        <xdr:cNvCxnSpPr/>
      </xdr:nvCxnSpPr>
      <xdr:spPr>
        <a:xfrm>
          <a:off x="21323300" y="18127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14" name="楕円 713"/>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7620</xdr:rowOff>
    </xdr:to>
    <xdr:cxnSp macro="">
      <xdr:nvCxnSpPr>
        <xdr:cNvPr id="715" name="直線コネクタ 714"/>
        <xdr:cNvCxnSpPr/>
      </xdr:nvCxnSpPr>
      <xdr:spPr>
        <a:xfrm flipV="1">
          <a:off x="20434300" y="18127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718" name="n_1main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19" name="n_2mainValue【公民館】&#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認定こども園・幼稚園・保育所</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学校施設</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児童館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であり、特に低くなっている施設は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公民館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である。一人当たりの面積は、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認定こども園・幼稚園・保育所</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児童館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公民館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は低い値を示している。</a:t>
          </a:r>
        </a:p>
        <a:p>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認定こども園・幼稚園・保育所</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一人当たりの面積が類似団体より高い数値となっているのは、市立保育園数が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53</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園と多いためである。有形固定資産減価償却率は、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71.0%</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と類似団体と比較して高くなっている。今後は個別計画を策定し、乳幼児人口と保育需要を把握しながら、施設の長寿命化・適正配置を進めていく。</a:t>
          </a:r>
        </a:p>
        <a:p>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学校施設</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中学校のエアコンなどの整備により有形固定資産減価償却率が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74.4%</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と平成</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年度に比べ低下したが、校舎の大半が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p>
        <a:p>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児童館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一人当たりの面積が類似団体より高い数値となっているのは、児童館の数が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箇所と多いためである。有形固定資産減価償却率が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68.7%</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と類似団体より高い値を示しているのは、既存施設の多くが、建築後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年度を経過しているためである。また、平成</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年度に比べ有形固定資産減価償却率が低くなっているのは、平成</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児童クラブを２棟建設したことで償却資産評価額が増加したためである。児童館・児童クラブ施設は今後も高い需要が予想されるため、適切な配置を進めていく。一方、老朽化した施設については、他施設への移転・集約を検討し、更新時は適切な規模としていく。</a:t>
          </a:r>
        </a:p>
        <a:p>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公民館</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36.2%</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1" name="楕円 70"/>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2" name="【図書館】&#10;有形固定資産減価償却率該当値テキスト"/>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133169</xdr:rowOff>
    </xdr:from>
    <xdr:to>
      <xdr:col>20</xdr:col>
      <xdr:colOff>38100</xdr:colOff>
      <xdr:row>40</xdr:row>
      <xdr:rowOff>63319</xdr:rowOff>
    </xdr:to>
    <xdr:sp macro="" textlink="">
      <xdr:nvSpPr>
        <xdr:cNvPr id="73" name="楕円 72"/>
        <xdr:cNvSpPr/>
      </xdr:nvSpPr>
      <xdr:spPr>
        <a:xfrm>
          <a:off x="3746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40</xdr:row>
      <xdr:rowOff>12519</xdr:rowOff>
    </xdr:to>
    <xdr:cxnSp macro="">
      <xdr:nvCxnSpPr>
        <xdr:cNvPr id="74" name="直線コネクタ 73"/>
        <xdr:cNvCxnSpPr/>
      </xdr:nvCxnSpPr>
      <xdr:spPr>
        <a:xfrm flipV="1">
          <a:off x="3797300" y="681336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5" name="楕円 74"/>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40</xdr:row>
      <xdr:rowOff>12519</xdr:rowOff>
    </xdr:to>
    <xdr:cxnSp macro="">
      <xdr:nvCxnSpPr>
        <xdr:cNvPr id="76" name="直線コネクタ 75"/>
        <xdr:cNvCxnSpPr/>
      </xdr:nvCxnSpPr>
      <xdr:spPr>
        <a:xfrm>
          <a:off x="2908300" y="6601097"/>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7"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54446</xdr:rowOff>
    </xdr:from>
    <xdr:ext cx="405111" cy="259045"/>
    <xdr:sp macro="" textlink="">
      <xdr:nvSpPr>
        <xdr:cNvPr id="79" name="n_1mainValue【図書館】&#10;有形固定資産減価償却率"/>
        <xdr:cNvSpPr txBox="1"/>
      </xdr:nvSpPr>
      <xdr:spPr>
        <a:xfrm>
          <a:off x="3582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0" name="n_2mainValue【図書館】&#10;有形固定資産減価償却率"/>
        <xdr:cNvSpPr txBox="1"/>
      </xdr:nvSpPr>
      <xdr:spPr>
        <a:xfrm>
          <a:off x="2705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6" name="楕円 115"/>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17"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8" name="楕円 117"/>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19" name="直線コネクタ 118"/>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0" name="楕円 11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1" name="直線コネクタ 120"/>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24"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25"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111506</xdr:rowOff>
    </xdr:from>
    <xdr:to>
      <xdr:col>24</xdr:col>
      <xdr:colOff>114300</xdr:colOff>
      <xdr:row>63</xdr:row>
      <xdr:rowOff>41656</xdr:rowOff>
    </xdr:to>
    <xdr:sp macro="" textlink="">
      <xdr:nvSpPr>
        <xdr:cNvPr id="162" name="楕円 161"/>
        <xdr:cNvSpPr/>
      </xdr:nvSpPr>
      <xdr:spPr>
        <a:xfrm>
          <a:off x="4584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26433</xdr:rowOff>
    </xdr:from>
    <xdr:ext cx="405111" cy="259045"/>
    <xdr:sp macro="" textlink="">
      <xdr:nvSpPr>
        <xdr:cNvPr id="163" name="【体育館・プール】&#10;有形固定資産減価償却率該当値テキスト"/>
        <xdr:cNvSpPr txBox="1"/>
      </xdr:nvSpPr>
      <xdr:spPr>
        <a:xfrm>
          <a:off x="4673600" y="1065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141224</xdr:rowOff>
    </xdr:from>
    <xdr:to>
      <xdr:col>20</xdr:col>
      <xdr:colOff>38100</xdr:colOff>
      <xdr:row>63</xdr:row>
      <xdr:rowOff>71374</xdr:rowOff>
    </xdr:to>
    <xdr:sp macro="" textlink="">
      <xdr:nvSpPr>
        <xdr:cNvPr id="164" name="楕円 163"/>
        <xdr:cNvSpPr/>
      </xdr:nvSpPr>
      <xdr:spPr>
        <a:xfrm>
          <a:off x="3746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162306</xdr:rowOff>
    </xdr:from>
    <xdr:to>
      <xdr:col>24</xdr:col>
      <xdr:colOff>63500</xdr:colOff>
      <xdr:row>63</xdr:row>
      <xdr:rowOff>20574</xdr:rowOff>
    </xdr:to>
    <xdr:cxnSp macro="">
      <xdr:nvCxnSpPr>
        <xdr:cNvPr id="165" name="直線コネクタ 164"/>
        <xdr:cNvCxnSpPr/>
      </xdr:nvCxnSpPr>
      <xdr:spPr>
        <a:xfrm flipV="1">
          <a:off x="3797300" y="107922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72644</xdr:rowOff>
    </xdr:from>
    <xdr:to>
      <xdr:col>15</xdr:col>
      <xdr:colOff>101600</xdr:colOff>
      <xdr:row>63</xdr:row>
      <xdr:rowOff>2794</xdr:rowOff>
    </xdr:to>
    <xdr:sp macro="" textlink="">
      <xdr:nvSpPr>
        <xdr:cNvPr id="166" name="楕円 165"/>
        <xdr:cNvSpPr/>
      </xdr:nvSpPr>
      <xdr:spPr>
        <a:xfrm>
          <a:off x="2857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123444</xdr:rowOff>
    </xdr:from>
    <xdr:to>
      <xdr:col>19</xdr:col>
      <xdr:colOff>177800</xdr:colOff>
      <xdr:row>63</xdr:row>
      <xdr:rowOff>20574</xdr:rowOff>
    </xdr:to>
    <xdr:cxnSp macro="">
      <xdr:nvCxnSpPr>
        <xdr:cNvPr id="167" name="直線コネクタ 166"/>
        <xdr:cNvCxnSpPr/>
      </xdr:nvCxnSpPr>
      <xdr:spPr>
        <a:xfrm>
          <a:off x="2908300" y="10753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62501</xdr:rowOff>
    </xdr:from>
    <xdr:ext cx="405111" cy="259045"/>
    <xdr:sp macro="" textlink="">
      <xdr:nvSpPr>
        <xdr:cNvPr id="170" name="n_1mainValue【体育館・プール】&#10;有形固定資産減価償却率"/>
        <xdr:cNvSpPr txBox="1"/>
      </xdr:nvSpPr>
      <xdr:spPr>
        <a:xfrm>
          <a:off x="35820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165371</xdr:rowOff>
    </xdr:from>
    <xdr:ext cx="405111" cy="259045"/>
    <xdr:sp macro="" textlink="">
      <xdr:nvSpPr>
        <xdr:cNvPr id="171" name="n_2mainValue【体育館・プール】&#10;有形固定資産減価償却率"/>
        <xdr:cNvSpPr txBox="1"/>
      </xdr:nvSpPr>
      <xdr:spPr>
        <a:xfrm>
          <a:off x="2705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09" name="楕円 208"/>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210" name="【体育館・プール】&#10;一人当たり面積該当値テキスト"/>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11" name="楕円 210"/>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41910</xdr:rowOff>
    </xdr:to>
    <xdr:cxnSp macro="">
      <xdr:nvCxnSpPr>
        <xdr:cNvPr id="212" name="直線コネクタ 211"/>
        <xdr:cNvCxnSpPr/>
      </xdr:nvCxnSpPr>
      <xdr:spPr>
        <a:xfrm>
          <a:off x="9639300" y="10668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13" name="楕円 212"/>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38100</xdr:rowOff>
    </xdr:to>
    <xdr:cxnSp macro="">
      <xdr:nvCxnSpPr>
        <xdr:cNvPr id="214" name="直線コネクタ 213"/>
        <xdr:cNvCxnSpPr/>
      </xdr:nvCxnSpPr>
      <xdr:spPr>
        <a:xfrm>
          <a:off x="8750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17"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218" name="n_2mainValue【体育館・プール】&#10;一人当たり面積"/>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57" name="楕円 256"/>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258"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259" name="楕円 258"/>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110489</xdr:rowOff>
    </xdr:to>
    <xdr:cxnSp macro="">
      <xdr:nvCxnSpPr>
        <xdr:cNvPr id="260" name="直線コネクタ 259"/>
        <xdr:cNvCxnSpPr/>
      </xdr:nvCxnSpPr>
      <xdr:spPr>
        <a:xfrm flipV="1">
          <a:off x="3797300" y="14298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xdr:rowOff>
    </xdr:from>
    <xdr:to>
      <xdr:col>15</xdr:col>
      <xdr:colOff>101600</xdr:colOff>
      <xdr:row>85</xdr:row>
      <xdr:rowOff>109855</xdr:rowOff>
    </xdr:to>
    <xdr:sp macro="" textlink="">
      <xdr:nvSpPr>
        <xdr:cNvPr id="261" name="楕円 260"/>
        <xdr:cNvSpPr/>
      </xdr:nvSpPr>
      <xdr:spPr>
        <a:xfrm>
          <a:off x="2857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85</xdr:row>
      <xdr:rowOff>59055</xdr:rowOff>
    </xdr:to>
    <xdr:cxnSp macro="">
      <xdr:nvCxnSpPr>
        <xdr:cNvPr id="262" name="直線コネクタ 261"/>
        <xdr:cNvCxnSpPr/>
      </xdr:nvCxnSpPr>
      <xdr:spPr>
        <a:xfrm flipV="1">
          <a:off x="2908300" y="14340839"/>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4"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265" name="n_1mainValue【福祉施設】&#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100982</xdr:rowOff>
    </xdr:from>
    <xdr:ext cx="405111" cy="259045"/>
    <xdr:sp macro="" textlink="">
      <xdr:nvSpPr>
        <xdr:cNvPr id="266" name="n_2mainValue【福祉施設】&#10;有形固定資産減価償却率"/>
        <xdr:cNvSpPr txBox="1"/>
      </xdr:nvSpPr>
      <xdr:spPr>
        <a:xfrm>
          <a:off x="2705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4" name="楕円 303"/>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156227</xdr:rowOff>
    </xdr:from>
    <xdr:ext cx="469744" cy="259045"/>
    <xdr:sp macro="" textlink="">
      <xdr:nvSpPr>
        <xdr:cNvPr id="305" name="【福祉施設】&#10;一人当たり面積該当値テキスト"/>
        <xdr:cNvSpPr txBox="1"/>
      </xdr:nvSpPr>
      <xdr:spPr>
        <a:xfrm>
          <a:off x="10515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06" name="楕円 305"/>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57150</xdr:rowOff>
    </xdr:to>
    <xdr:cxnSp macro="">
      <xdr:nvCxnSpPr>
        <xdr:cNvPr id="307" name="直線コネクタ 306"/>
        <xdr:cNvCxnSpPr/>
      </xdr:nvCxnSpPr>
      <xdr:spPr>
        <a:xfrm>
          <a:off x="9639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88900</xdr:rowOff>
    </xdr:from>
    <xdr:to>
      <xdr:col>46</xdr:col>
      <xdr:colOff>38100</xdr:colOff>
      <xdr:row>83</xdr:row>
      <xdr:rowOff>19050</xdr:rowOff>
    </xdr:to>
    <xdr:sp macro="" textlink="">
      <xdr:nvSpPr>
        <xdr:cNvPr id="308" name="楕円 307"/>
        <xdr:cNvSpPr/>
      </xdr:nvSpPr>
      <xdr:spPr>
        <a:xfrm>
          <a:off x="8699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139700</xdr:rowOff>
    </xdr:from>
    <xdr:to>
      <xdr:col>50</xdr:col>
      <xdr:colOff>114300</xdr:colOff>
      <xdr:row>83</xdr:row>
      <xdr:rowOff>57150</xdr:rowOff>
    </xdr:to>
    <xdr:cxnSp macro="">
      <xdr:nvCxnSpPr>
        <xdr:cNvPr id="309" name="直線コネクタ 308"/>
        <xdr:cNvCxnSpPr/>
      </xdr:nvCxnSpPr>
      <xdr:spPr>
        <a:xfrm>
          <a:off x="8750300" y="1419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12" name="n_1main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35577</xdr:rowOff>
    </xdr:from>
    <xdr:ext cx="469744" cy="259045"/>
    <xdr:sp macro="" textlink="">
      <xdr:nvSpPr>
        <xdr:cNvPr id="313" name="n_2mainValue【福祉施設】&#10;一人当たり面積"/>
        <xdr:cNvSpPr txBox="1"/>
      </xdr:nvSpPr>
      <xdr:spPr>
        <a:xfrm>
          <a:off x="8515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352" name="楕円 351"/>
        <xdr:cNvSpPr/>
      </xdr:nvSpPr>
      <xdr:spPr>
        <a:xfrm>
          <a:off x="4584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30497</xdr:rowOff>
    </xdr:from>
    <xdr:ext cx="405111" cy="259045"/>
    <xdr:sp macro="" textlink="">
      <xdr:nvSpPr>
        <xdr:cNvPr id="353" name="【市民会館】&#10;有形固定資産減価償却率該当値テキスト"/>
        <xdr:cNvSpPr txBox="1"/>
      </xdr:nvSpPr>
      <xdr:spPr>
        <a:xfrm>
          <a:off x="4673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63500</xdr:rowOff>
    </xdr:from>
    <xdr:to>
      <xdr:col>20</xdr:col>
      <xdr:colOff>38100</xdr:colOff>
      <xdr:row>107</xdr:row>
      <xdr:rowOff>165100</xdr:rowOff>
    </xdr:to>
    <xdr:sp macro="" textlink="">
      <xdr:nvSpPr>
        <xdr:cNvPr id="354" name="楕円 353"/>
        <xdr:cNvSpPr/>
      </xdr:nvSpPr>
      <xdr:spPr>
        <a:xfrm>
          <a:off x="3746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107</xdr:row>
      <xdr:rowOff>114300</xdr:rowOff>
    </xdr:to>
    <xdr:cxnSp macro="">
      <xdr:nvCxnSpPr>
        <xdr:cNvPr id="355" name="直線コネクタ 354"/>
        <xdr:cNvCxnSpPr/>
      </xdr:nvCxnSpPr>
      <xdr:spPr>
        <a:xfrm flipV="1">
          <a:off x="3797300" y="18448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4445</xdr:rowOff>
    </xdr:from>
    <xdr:to>
      <xdr:col>15</xdr:col>
      <xdr:colOff>101600</xdr:colOff>
      <xdr:row>108</xdr:row>
      <xdr:rowOff>106045</xdr:rowOff>
    </xdr:to>
    <xdr:sp macro="" textlink="">
      <xdr:nvSpPr>
        <xdr:cNvPr id="356" name="楕円 355"/>
        <xdr:cNvSpPr/>
      </xdr:nvSpPr>
      <xdr:spPr>
        <a:xfrm>
          <a:off x="2857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114300</xdr:rowOff>
    </xdr:from>
    <xdr:to>
      <xdr:col>19</xdr:col>
      <xdr:colOff>177800</xdr:colOff>
      <xdr:row>108</xdr:row>
      <xdr:rowOff>55245</xdr:rowOff>
    </xdr:to>
    <xdr:cxnSp macro="">
      <xdr:nvCxnSpPr>
        <xdr:cNvPr id="357" name="直線コネクタ 356"/>
        <xdr:cNvCxnSpPr/>
      </xdr:nvCxnSpPr>
      <xdr:spPr>
        <a:xfrm flipV="1">
          <a:off x="2908300" y="184594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156227</xdr:rowOff>
    </xdr:from>
    <xdr:ext cx="405111" cy="259045"/>
    <xdr:sp macro="" textlink="">
      <xdr:nvSpPr>
        <xdr:cNvPr id="360" name="n_1mainValue【市民会館】&#10;有形固定資産減価償却率"/>
        <xdr:cNvSpPr txBox="1"/>
      </xdr:nvSpPr>
      <xdr:spPr>
        <a:xfrm>
          <a:off x="35820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97172</xdr:rowOff>
    </xdr:from>
    <xdr:ext cx="405111" cy="259045"/>
    <xdr:sp macro="" textlink="">
      <xdr:nvSpPr>
        <xdr:cNvPr id="361" name="n_2mainValue【市民会館】&#10;有形固定資産減価償却率"/>
        <xdr:cNvSpPr txBox="1"/>
      </xdr:nvSpPr>
      <xdr:spPr>
        <a:xfrm>
          <a:off x="27057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399" name="楕円 398"/>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00" name="【市民会館】&#10;一人当たり面積該当値テキスト"/>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01" name="楕円 400"/>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02" name="直線コネクタ 401"/>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3" name="楕円 402"/>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137161</xdr:rowOff>
    </xdr:to>
    <xdr:cxnSp macro="">
      <xdr:nvCxnSpPr>
        <xdr:cNvPr id="404" name="直線コネクタ 403"/>
        <xdr:cNvCxnSpPr/>
      </xdr:nvCxnSpPr>
      <xdr:spPr>
        <a:xfrm flipV="1">
          <a:off x="8750300" y="18280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07"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8"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64262</xdr:rowOff>
    </xdr:from>
    <xdr:to>
      <xdr:col>85</xdr:col>
      <xdr:colOff>177800</xdr:colOff>
      <xdr:row>39</xdr:row>
      <xdr:rowOff>165862</xdr:rowOff>
    </xdr:to>
    <xdr:sp macro="" textlink="">
      <xdr:nvSpPr>
        <xdr:cNvPr id="445" name="楕円 444"/>
        <xdr:cNvSpPr/>
      </xdr:nvSpPr>
      <xdr:spPr>
        <a:xfrm>
          <a:off x="16268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42689</xdr:rowOff>
    </xdr:from>
    <xdr:ext cx="405111" cy="259045"/>
    <xdr:sp macro="" textlink="">
      <xdr:nvSpPr>
        <xdr:cNvPr id="446" name="【一般廃棄物処理施設】&#10;有形固定資産減価償却率該当値テキスト"/>
        <xdr:cNvSpPr txBox="1"/>
      </xdr:nvSpPr>
      <xdr:spPr>
        <a:xfrm>
          <a:off x="16357600"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55118</xdr:rowOff>
    </xdr:from>
    <xdr:to>
      <xdr:col>81</xdr:col>
      <xdr:colOff>101600</xdr:colOff>
      <xdr:row>36</xdr:row>
      <xdr:rowOff>156718</xdr:rowOff>
    </xdr:to>
    <xdr:sp macro="" textlink="">
      <xdr:nvSpPr>
        <xdr:cNvPr id="447" name="楕円 446"/>
        <xdr:cNvSpPr/>
      </xdr:nvSpPr>
      <xdr:spPr>
        <a:xfrm>
          <a:off x="15430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105918</xdr:rowOff>
    </xdr:from>
    <xdr:to>
      <xdr:col>85</xdr:col>
      <xdr:colOff>127000</xdr:colOff>
      <xdr:row>39</xdr:row>
      <xdr:rowOff>115062</xdr:rowOff>
    </xdr:to>
    <xdr:cxnSp macro="">
      <xdr:nvCxnSpPr>
        <xdr:cNvPr id="448" name="直線コネクタ 447"/>
        <xdr:cNvCxnSpPr/>
      </xdr:nvCxnSpPr>
      <xdr:spPr>
        <a:xfrm>
          <a:off x="15481300" y="6278118"/>
          <a:ext cx="8382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73406</xdr:rowOff>
    </xdr:from>
    <xdr:to>
      <xdr:col>76</xdr:col>
      <xdr:colOff>165100</xdr:colOff>
      <xdr:row>39</xdr:row>
      <xdr:rowOff>3556</xdr:rowOff>
    </xdr:to>
    <xdr:sp macro="" textlink="">
      <xdr:nvSpPr>
        <xdr:cNvPr id="449" name="楕円 448"/>
        <xdr:cNvSpPr/>
      </xdr:nvSpPr>
      <xdr:spPr>
        <a:xfrm>
          <a:off x="14541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105918</xdr:rowOff>
    </xdr:from>
    <xdr:to>
      <xdr:col>81</xdr:col>
      <xdr:colOff>50800</xdr:colOff>
      <xdr:row>38</xdr:row>
      <xdr:rowOff>124206</xdr:rowOff>
    </xdr:to>
    <xdr:cxnSp macro="">
      <xdr:nvCxnSpPr>
        <xdr:cNvPr id="450" name="直線コネクタ 449"/>
        <xdr:cNvCxnSpPr/>
      </xdr:nvCxnSpPr>
      <xdr:spPr>
        <a:xfrm flipV="1">
          <a:off x="14592300" y="6278118"/>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1795</xdr:rowOff>
    </xdr:from>
    <xdr:ext cx="405111" cy="259045"/>
    <xdr:sp macro="" textlink="">
      <xdr:nvSpPr>
        <xdr:cNvPr id="453" name="n_1mainValue【一般廃棄物処理施設】&#10;有形固定資産減価償却率"/>
        <xdr:cNvSpPr txBox="1"/>
      </xdr:nvSpPr>
      <xdr:spPr>
        <a:xfrm>
          <a:off x="152660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166133</xdr:rowOff>
    </xdr:from>
    <xdr:ext cx="405111" cy="259045"/>
    <xdr:sp macro="" textlink="">
      <xdr:nvSpPr>
        <xdr:cNvPr id="454" name="n_2mainValue【一般廃棄物処理施設】&#10;有形固定資産減価償却率"/>
        <xdr:cNvSpPr txBox="1"/>
      </xdr:nvSpPr>
      <xdr:spPr>
        <a:xfrm>
          <a:off x="14389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38036</xdr:rowOff>
    </xdr:from>
    <xdr:to>
      <xdr:col>116</xdr:col>
      <xdr:colOff>114300</xdr:colOff>
      <xdr:row>38</xdr:row>
      <xdr:rowOff>139636</xdr:rowOff>
    </xdr:to>
    <xdr:sp macro="" textlink="">
      <xdr:nvSpPr>
        <xdr:cNvPr id="492" name="楕円 491"/>
        <xdr:cNvSpPr/>
      </xdr:nvSpPr>
      <xdr:spPr>
        <a:xfrm>
          <a:off x="221107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16463</xdr:rowOff>
    </xdr:from>
    <xdr:ext cx="534377" cy="259045"/>
    <xdr:sp macro="" textlink="">
      <xdr:nvSpPr>
        <xdr:cNvPr id="493" name="【一般廃棄物処理施設】&#10;一人当たり有形固定資産（償却資産）額該当値テキスト"/>
        <xdr:cNvSpPr txBox="1"/>
      </xdr:nvSpPr>
      <xdr:spPr>
        <a:xfrm>
          <a:off x="22199600" y="65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120053</xdr:rowOff>
    </xdr:from>
    <xdr:to>
      <xdr:col>112</xdr:col>
      <xdr:colOff>38100</xdr:colOff>
      <xdr:row>40</xdr:row>
      <xdr:rowOff>50203</xdr:rowOff>
    </xdr:to>
    <xdr:sp macro="" textlink="">
      <xdr:nvSpPr>
        <xdr:cNvPr id="494" name="楕円 493"/>
        <xdr:cNvSpPr/>
      </xdr:nvSpPr>
      <xdr:spPr>
        <a:xfrm>
          <a:off x="21272500" y="68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88836</xdr:rowOff>
    </xdr:from>
    <xdr:to>
      <xdr:col>116</xdr:col>
      <xdr:colOff>63500</xdr:colOff>
      <xdr:row>39</xdr:row>
      <xdr:rowOff>170853</xdr:rowOff>
    </xdr:to>
    <xdr:cxnSp macro="">
      <xdr:nvCxnSpPr>
        <xdr:cNvPr id="495" name="直線コネクタ 494"/>
        <xdr:cNvCxnSpPr/>
      </xdr:nvCxnSpPr>
      <xdr:spPr>
        <a:xfrm flipV="1">
          <a:off x="21323300" y="6603936"/>
          <a:ext cx="838200" cy="2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105728</xdr:rowOff>
    </xdr:from>
    <xdr:to>
      <xdr:col>107</xdr:col>
      <xdr:colOff>101600</xdr:colOff>
      <xdr:row>41</xdr:row>
      <xdr:rowOff>35878</xdr:rowOff>
    </xdr:to>
    <xdr:sp macro="" textlink="">
      <xdr:nvSpPr>
        <xdr:cNvPr id="496" name="楕円 495"/>
        <xdr:cNvSpPr/>
      </xdr:nvSpPr>
      <xdr:spPr>
        <a:xfrm>
          <a:off x="20383500" y="6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170853</xdr:rowOff>
    </xdr:from>
    <xdr:to>
      <xdr:col>111</xdr:col>
      <xdr:colOff>177800</xdr:colOff>
      <xdr:row>40</xdr:row>
      <xdr:rowOff>156528</xdr:rowOff>
    </xdr:to>
    <xdr:cxnSp macro="">
      <xdr:nvCxnSpPr>
        <xdr:cNvPr id="497" name="直線コネクタ 496"/>
        <xdr:cNvCxnSpPr/>
      </xdr:nvCxnSpPr>
      <xdr:spPr>
        <a:xfrm flipV="1">
          <a:off x="20434300" y="6857403"/>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41330</xdr:rowOff>
    </xdr:from>
    <xdr:ext cx="534377" cy="259045"/>
    <xdr:sp macro="" textlink="">
      <xdr:nvSpPr>
        <xdr:cNvPr id="500" name="n_1mainValue【一般廃棄物処理施設】&#10;一人当たり有形固定資産（償却資産）額"/>
        <xdr:cNvSpPr txBox="1"/>
      </xdr:nvSpPr>
      <xdr:spPr>
        <a:xfrm>
          <a:off x="21043411" y="68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27005</xdr:rowOff>
    </xdr:from>
    <xdr:ext cx="534377" cy="259045"/>
    <xdr:sp macro="" textlink="">
      <xdr:nvSpPr>
        <xdr:cNvPr id="501" name="n_2mainValue【一般廃棄物処理施設】&#10;一人当たり有形固定資産（償却資産）額"/>
        <xdr:cNvSpPr txBox="1"/>
      </xdr:nvSpPr>
      <xdr:spPr>
        <a:xfrm>
          <a:off x="20167111" y="7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30"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39" name="楕円 538"/>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40" name="【保健センター・保健所】&#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41" name="楕円 540"/>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152400</xdr:rowOff>
    </xdr:to>
    <xdr:cxnSp macro="">
      <xdr:nvCxnSpPr>
        <xdr:cNvPr id="542" name="直線コネクタ 541"/>
        <xdr:cNvCxnSpPr/>
      </xdr:nvCxnSpPr>
      <xdr:spPr>
        <a:xfrm flipV="1">
          <a:off x="15481300" y="10405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43" name="楕円 542"/>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7620</xdr:rowOff>
    </xdr:to>
    <xdr:cxnSp macro="">
      <xdr:nvCxnSpPr>
        <xdr:cNvPr id="544" name="直線コネクタ 543"/>
        <xdr:cNvCxnSpPr/>
      </xdr:nvCxnSpPr>
      <xdr:spPr>
        <a:xfrm flipV="1">
          <a:off x="14592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47" name="n_1main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48" name="n_2mainValue【保健センター・保健所】&#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4" name="楕円 58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8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86" name="楕円 58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87" name="直線コネクタ 58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8" name="楕円 58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114300</xdr:rowOff>
    </xdr:to>
    <xdr:cxnSp macro="">
      <xdr:nvCxnSpPr>
        <xdr:cNvPr id="589" name="直線コネクタ 588"/>
        <xdr:cNvCxnSpPr/>
      </xdr:nvCxnSpPr>
      <xdr:spPr>
        <a:xfrm>
          <a:off x="20434300" y="1072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9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93"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165608</xdr:rowOff>
    </xdr:from>
    <xdr:to>
      <xdr:col>85</xdr:col>
      <xdr:colOff>177800</xdr:colOff>
      <xdr:row>80</xdr:row>
      <xdr:rowOff>95758</xdr:rowOff>
    </xdr:to>
    <xdr:sp macro="" textlink="">
      <xdr:nvSpPr>
        <xdr:cNvPr id="630" name="楕円 629"/>
        <xdr:cNvSpPr/>
      </xdr:nvSpPr>
      <xdr:spPr>
        <a:xfrm>
          <a:off x="16268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17035</xdr:rowOff>
    </xdr:from>
    <xdr:ext cx="405111" cy="259045"/>
    <xdr:sp macro="" textlink="">
      <xdr:nvSpPr>
        <xdr:cNvPr id="631" name="【消防施設】&#10;有形固定資産減価償却率該当値テキスト"/>
        <xdr:cNvSpPr txBox="1"/>
      </xdr:nvSpPr>
      <xdr:spPr>
        <a:xfrm>
          <a:off x="16357600" y="1356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49022</xdr:rowOff>
    </xdr:from>
    <xdr:to>
      <xdr:col>81</xdr:col>
      <xdr:colOff>101600</xdr:colOff>
      <xdr:row>80</xdr:row>
      <xdr:rowOff>150622</xdr:rowOff>
    </xdr:to>
    <xdr:sp macro="" textlink="">
      <xdr:nvSpPr>
        <xdr:cNvPr id="632" name="楕円 631"/>
        <xdr:cNvSpPr/>
      </xdr:nvSpPr>
      <xdr:spPr>
        <a:xfrm>
          <a:off x="15430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80</xdr:row>
      <xdr:rowOff>99822</xdr:rowOff>
    </xdr:to>
    <xdr:cxnSp macro="">
      <xdr:nvCxnSpPr>
        <xdr:cNvPr id="633" name="直線コネクタ 632"/>
        <xdr:cNvCxnSpPr/>
      </xdr:nvCxnSpPr>
      <xdr:spPr>
        <a:xfrm flipV="1">
          <a:off x="15481300" y="1376095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69596</xdr:rowOff>
    </xdr:from>
    <xdr:to>
      <xdr:col>76</xdr:col>
      <xdr:colOff>165100</xdr:colOff>
      <xdr:row>81</xdr:row>
      <xdr:rowOff>171196</xdr:rowOff>
    </xdr:to>
    <xdr:sp macro="" textlink="">
      <xdr:nvSpPr>
        <xdr:cNvPr id="634" name="楕円 633"/>
        <xdr:cNvSpPr/>
      </xdr:nvSpPr>
      <xdr:spPr>
        <a:xfrm>
          <a:off x="14541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99822</xdr:rowOff>
    </xdr:from>
    <xdr:to>
      <xdr:col>81</xdr:col>
      <xdr:colOff>50800</xdr:colOff>
      <xdr:row>81</xdr:row>
      <xdr:rowOff>120396</xdr:rowOff>
    </xdr:to>
    <xdr:cxnSp macro="">
      <xdr:nvCxnSpPr>
        <xdr:cNvPr id="635" name="直線コネクタ 634"/>
        <xdr:cNvCxnSpPr/>
      </xdr:nvCxnSpPr>
      <xdr:spPr>
        <a:xfrm flipV="1">
          <a:off x="14592300" y="1381582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167149</xdr:rowOff>
    </xdr:from>
    <xdr:ext cx="405111" cy="259045"/>
    <xdr:sp macro="" textlink="">
      <xdr:nvSpPr>
        <xdr:cNvPr id="638" name="n_1mainValue【消防施設】&#10;有形固定資産減価償却率"/>
        <xdr:cNvSpPr txBox="1"/>
      </xdr:nvSpPr>
      <xdr:spPr>
        <a:xfrm>
          <a:off x="15266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162323</xdr:rowOff>
    </xdr:from>
    <xdr:ext cx="405111" cy="259045"/>
    <xdr:sp macro="" textlink="">
      <xdr:nvSpPr>
        <xdr:cNvPr id="639" name="n_2mainValue【消防施設】&#10;有形固定資産減価償却率"/>
        <xdr:cNvSpPr txBox="1"/>
      </xdr:nvSpPr>
      <xdr:spPr>
        <a:xfrm>
          <a:off x="14389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78" name="楕円 67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79"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80" name="楕円 679"/>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19050</xdr:rowOff>
    </xdr:to>
    <xdr:cxnSp macro="">
      <xdr:nvCxnSpPr>
        <xdr:cNvPr id="681" name="直線コネクタ 680"/>
        <xdr:cNvCxnSpPr/>
      </xdr:nvCxnSpPr>
      <xdr:spPr>
        <a:xfrm flipV="1">
          <a:off x="21323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82" name="楕円 68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85</xdr:row>
      <xdr:rowOff>19050</xdr:rowOff>
    </xdr:to>
    <xdr:cxnSp macro="">
      <xdr:nvCxnSpPr>
        <xdr:cNvPr id="683" name="直線コネクタ 682"/>
        <xdr:cNvCxnSpPr/>
      </xdr:nvCxnSpPr>
      <xdr:spPr>
        <a:xfrm>
          <a:off x="20434300" y="1447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86"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87"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123552</xdr:rowOff>
    </xdr:from>
    <xdr:to>
      <xdr:col>85</xdr:col>
      <xdr:colOff>126364</xdr:colOff>
      <xdr:row>107</xdr:row>
      <xdr:rowOff>53339</xdr:rowOff>
    </xdr:to>
    <xdr:cxnSp macro="">
      <xdr:nvCxnSpPr>
        <xdr:cNvPr id="713" name="直線コネクタ 712"/>
        <xdr:cNvCxnSpPr/>
      </xdr:nvCxnSpPr>
      <xdr:spPr>
        <a:xfrm flipV="1">
          <a:off x="16318864" y="17097102"/>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714" name="【庁舎】&#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715" name="直線コネクタ 71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70229</xdr:rowOff>
    </xdr:from>
    <xdr:ext cx="405111" cy="259045"/>
    <xdr:sp macro="" textlink="">
      <xdr:nvSpPr>
        <xdr:cNvPr id="716" name="【庁舎】&#10;有形固定資産減価償却率最大値テキスト"/>
        <xdr:cNvSpPr txBox="1"/>
      </xdr:nvSpPr>
      <xdr:spPr>
        <a:xfrm>
          <a:off x="163576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123552</xdr:rowOff>
    </xdr:from>
    <xdr:to>
      <xdr:col>86</xdr:col>
      <xdr:colOff>25400</xdr:colOff>
      <xdr:row>99</xdr:row>
      <xdr:rowOff>123552</xdr:rowOff>
    </xdr:to>
    <xdr:cxnSp macro="">
      <xdr:nvCxnSpPr>
        <xdr:cNvPr id="717" name="直線コネクタ 716"/>
        <xdr:cNvCxnSpPr/>
      </xdr:nvCxnSpPr>
      <xdr:spPr>
        <a:xfrm>
          <a:off x="16230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49909</xdr:rowOff>
    </xdr:from>
    <xdr:ext cx="405111" cy="259045"/>
    <xdr:sp macro="" textlink="">
      <xdr:nvSpPr>
        <xdr:cNvPr id="718" name="【庁舎】&#10;有形固定資産減価償却率平均値テキスト"/>
        <xdr:cNvSpPr txBox="1"/>
      </xdr:nvSpPr>
      <xdr:spPr>
        <a:xfrm>
          <a:off x="16357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19" name="フローチャート: 判断 718"/>
        <xdr:cNvSpPr/>
      </xdr:nvSpPr>
      <xdr:spPr>
        <a:xfrm>
          <a:off x="16268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20" name="フローチャート: 判断 719"/>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21" name="フローチャート: 判断 72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727" name="楕円 726"/>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69322</xdr:rowOff>
    </xdr:from>
    <xdr:ext cx="405111" cy="259045"/>
    <xdr:sp macro="" textlink="">
      <xdr:nvSpPr>
        <xdr:cNvPr id="728" name="【庁舎】&#10;有形固定資産減価償却率該当値テキスト"/>
        <xdr:cNvSpPr txBox="1"/>
      </xdr:nvSpPr>
      <xdr:spPr>
        <a:xfrm>
          <a:off x="16357600" y="1824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729" name="楕円 728"/>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95794</xdr:rowOff>
    </xdr:to>
    <xdr:cxnSp macro="">
      <xdr:nvCxnSpPr>
        <xdr:cNvPr id="730" name="直線コネクタ 729"/>
        <xdr:cNvCxnSpPr/>
      </xdr:nvCxnSpPr>
      <xdr:spPr>
        <a:xfrm flipV="1">
          <a:off x="15481300" y="1837889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731" name="楕円 730"/>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108</xdr:row>
      <xdr:rowOff>53339</xdr:rowOff>
    </xdr:to>
    <xdr:cxnSp macro="">
      <xdr:nvCxnSpPr>
        <xdr:cNvPr id="732" name="直線コネクタ 731"/>
        <xdr:cNvCxnSpPr/>
      </xdr:nvCxnSpPr>
      <xdr:spPr>
        <a:xfrm flipV="1">
          <a:off x="14592300" y="18440944"/>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33"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3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735"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95266</xdr:rowOff>
    </xdr:from>
    <xdr:ext cx="340478" cy="259045"/>
    <xdr:sp macro="" textlink="">
      <xdr:nvSpPr>
        <xdr:cNvPr id="736" name="n_2mainValue【庁舎】&#10;有形固定資産減価償却率"/>
        <xdr:cNvSpPr txBox="1"/>
      </xdr:nvSpPr>
      <xdr:spPr>
        <a:xfrm>
          <a:off x="14422061"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60" name="直線コネクタ 759"/>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1"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2" name="直線コネクタ 761"/>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3"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4" name="直線コネクタ 763"/>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5"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6" name="フローチャート: 判断 765"/>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7" name="フローチャート: 判断 766"/>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8" name="フローチャート: 判断 76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774" name="楕円 773"/>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775"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76" name="楕円 77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777" name="直線コネクタ 776"/>
        <xdr:cNvCxnSpPr/>
      </xdr:nvCxnSpPr>
      <xdr:spPr>
        <a:xfrm flipV="1">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778" name="楕円 777"/>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76200</xdr:rowOff>
    </xdr:to>
    <xdr:cxnSp macro="">
      <xdr:nvCxnSpPr>
        <xdr:cNvPr id="779" name="直線コネクタ 778"/>
        <xdr:cNvCxnSpPr/>
      </xdr:nvCxnSpPr>
      <xdr:spPr>
        <a:xfrm>
          <a:off x="20434300" y="18234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80"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1"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82"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783" name="n_2mainValue【庁舎】&#10;一人当たり面積"/>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ほとんどの類型において、有形固定資産減価償却率は類似団体平均を下回っており、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一般廃棄物処理施設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については特に低い値を示している。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a:t>
          </a:r>
          <a:r>
            <a:rPr kumimoji="1" lang="en-US" altLang="ja-JP" sz="1050">
              <a:latin typeface="ＭＳ Ｐゴシック" panose="020B0600070205080204" pitchFamily="50" charset="-128"/>
              <a:ea typeface="ＭＳ Ｐゴシック" panose="020B0600070205080204" pitchFamily="50" charset="-128"/>
            </a:rPr>
            <a:t>27.9%</a:t>
          </a:r>
          <a:r>
            <a:rPr kumimoji="1" lang="ja-JP" altLang="en-US" sz="105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年度に総合体育館が建設され償却資産評価額が増加したためである。今後見込まれる既存施設更新の際には、施設運営方法の見直しを検討し、更新費用・維持管理費用の低減に努めていく。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市民会館については、平成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年度に尾西市民会館の大規模改修と木曽川文化会館の新規整備を、平成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年度に一宮市民会館の大規模改修を実施し償却資産評価額が増加したため、有形固定資産減価償却率が</a:t>
          </a:r>
          <a:r>
            <a:rPr kumimoji="1" lang="en-US" altLang="ja-JP" sz="1050">
              <a:latin typeface="ＭＳ Ｐゴシック" panose="020B0600070205080204" pitchFamily="50" charset="-128"/>
              <a:ea typeface="ＭＳ Ｐゴシック" panose="020B0600070205080204" pitchFamily="50" charset="-128"/>
            </a:rPr>
            <a:t>31.6%</a:t>
          </a:r>
          <a:r>
            <a:rPr kumimoji="1" lang="ja-JP" altLang="en-US" sz="1050">
              <a:latin typeface="ＭＳ Ｐゴシック" panose="020B0600070205080204" pitchFamily="50" charset="-128"/>
              <a:ea typeface="ＭＳ Ｐゴシック" panose="020B0600070205080204" pitchFamily="50" charset="-128"/>
            </a:rPr>
            <a:t>と類似団体より低い数値を示している。今後は、各施設の重複機能を検証し、総量の縮減を前提に適正配置に取り組んでいく。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一般廃棄物処理施設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施設の長寿命化を目的に平成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年度に実施したごみ焼却施設設備改良により、償却資産評価額が増加したため、有形固定資産減価償却率が</a:t>
          </a:r>
          <a:r>
            <a:rPr kumimoji="1" lang="en-US" altLang="ja-JP" sz="1050">
              <a:latin typeface="ＭＳ Ｐゴシック" panose="020B0600070205080204" pitchFamily="50" charset="-128"/>
              <a:ea typeface="ＭＳ Ｐゴシック" panose="020B0600070205080204" pitchFamily="50" charset="-128"/>
            </a:rPr>
            <a:t>35.8%</a:t>
          </a:r>
          <a:r>
            <a:rPr kumimoji="1" lang="ja-JP" altLang="en-US" sz="1050">
              <a:latin typeface="ＭＳ Ｐゴシック" panose="020B0600070205080204" pitchFamily="50" charset="-128"/>
              <a:ea typeface="ＭＳ Ｐゴシック" panose="020B0600070205080204" pitchFamily="50" charset="-128"/>
            </a:rPr>
            <a:t>と類似団体より低い値を示している。今後は、各施設の周辺市との広域処理も視野に適切な総量に努めていく。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a:t>
          </a:r>
          <a:r>
            <a:rPr kumimoji="1" lang="en-US" altLang="ja-JP" sz="1050">
              <a:latin typeface="ＭＳ Ｐゴシック" panose="020B0600070205080204" pitchFamily="50" charset="-128"/>
              <a:ea typeface="ＭＳ Ｐゴシック" panose="020B0600070205080204" pitchFamily="50" charset="-128"/>
            </a:rPr>
            <a:t>21.1%</a:t>
          </a:r>
          <a:r>
            <a:rPr kumimoji="1" lang="ja-JP" altLang="en-US" sz="105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a:t>
          </a:r>
          <a:r>
            <a:rPr kumimoji="1" lang="en-US" altLang="ja-JP" sz="1050">
              <a:latin typeface="ＭＳ Ｐゴシック" panose="020B0600070205080204" pitchFamily="50" charset="-128"/>
              <a:ea typeface="ＭＳ Ｐゴシック" panose="020B0600070205080204" pitchFamily="50" charset="-128"/>
            </a:rPr>
            <a:t>64.7%</a:t>
          </a:r>
          <a:r>
            <a:rPr kumimoji="1" lang="ja-JP" altLang="en-US" sz="1050">
              <a:latin typeface="ＭＳ Ｐゴシック" panose="020B0600070205080204" pitchFamily="50" charset="-128"/>
              <a:ea typeface="ＭＳ Ｐゴシック" panose="020B0600070205080204" pitchFamily="50" charset="-128"/>
            </a:rPr>
            <a:t>と類似団体と比べて高い値を示しているのは、</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箇所近くに設置された防火水槽の有形固定資産減価償却率が</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を超え老朽化が進み、消防施設全体の有形固定資産減価償却率を押し上げているためである。今後は、施設との複合化や署所の統合などを検討し、消防署・消防出張所の適正配置に努めていく。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年度は前年度と同値で推移している。</a:t>
          </a:r>
        </a:p>
        <a:p>
          <a:r>
            <a:rPr kumimoji="1" lang="ja-JP" altLang="en-US" sz="1300">
              <a:latin typeface="ＭＳ Ｐゴシック" panose="020B0600070205080204" pitchFamily="50" charset="-128"/>
              <a:ea typeface="ＭＳ Ｐゴシック" panose="020B0600070205080204" pitchFamily="50" charset="-128"/>
            </a:rPr>
            <a:t>　扶助費が伸び続けているものの、平成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年度で新庁舎建設などの大型事業が終了し、また、所得の増や新築・増築家屋の増などにより市税収入が増加していることにより、財政力指数は緩やかに上昇している。</a:t>
          </a:r>
        </a:p>
        <a:p>
          <a:r>
            <a:rPr kumimoji="1" lang="ja-JP" altLang="en-US" sz="13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今後も職員数の適正化や実施事業の厳選による投資的経費の縮減、その他事務事業の見直しなどによる経常経費など歳出の抑制に継続的に取り組むなど行政の効率化に努め、財政の健全化を図る。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139294</xdr:rowOff>
    </xdr:from>
    <xdr:ext cx="762000" cy="259045"/>
    <xdr:sp macro="" textlink="">
      <xdr:nvSpPr>
        <xdr:cNvPr id="89" name="財政力該当値テキスト"/>
        <xdr:cNvSpPr txBox="1"/>
      </xdr:nvSpPr>
      <xdr:spPr>
        <a:xfrm>
          <a:off x="5041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82144</xdr:rowOff>
    </xdr:from>
    <xdr:ext cx="736600" cy="259045"/>
    <xdr:sp macro="" textlink="">
      <xdr:nvSpPr>
        <xdr:cNvPr id="91" name="テキスト ボックス 90"/>
        <xdr:cNvSpPr txBox="1"/>
      </xdr:nvSpPr>
      <xdr:spPr>
        <a:xfrm>
          <a:off x="3733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おける経常経費は、維持補修費は減少したが、扶助費の増（生活保護事業、保育園運営事業など）、公債費の増（臨時財政対策債、合併特例債など）、特別会計への繰出金の増（介護保険、後期高齢者医療）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一方、歳入では、市税の増（固定資産税・個人市民税など）や、株式譲渡等所得割交付金・地方消費税交付金の増などにより、全体で増となった。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結果、分母は良化したものの、それ以上の割合で分子が悪化したため、経常収支比率は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ポイント悪化した。類似団体内順位は前年と同じ</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位と比較的上位の位置を維持しているが、引き続き経常経費の抑制に努め、弾力性の確保を図る。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6531</xdr:rowOff>
    </xdr:to>
    <xdr:cxnSp macro="">
      <xdr:nvCxnSpPr>
        <xdr:cNvPr id="134" name="直線コネクタ 133"/>
        <xdr:cNvCxnSpPr/>
      </xdr:nvCxnSpPr>
      <xdr:spPr>
        <a:xfrm>
          <a:off x="4114800" y="1056748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61</xdr:row>
      <xdr:rowOff>109038</xdr:rowOff>
    </xdr:to>
    <xdr:cxnSp macro="">
      <xdr:nvCxnSpPr>
        <xdr:cNvPr id="137" name="直線コネクタ 136"/>
        <xdr:cNvCxnSpPr/>
      </xdr:nvCxnSpPr>
      <xdr:spPr>
        <a:xfrm>
          <a:off x="3225800" y="1031929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61</xdr:row>
      <xdr:rowOff>74567</xdr:rowOff>
    </xdr:to>
    <xdr:cxnSp macro="">
      <xdr:nvCxnSpPr>
        <xdr:cNvPr id="140" name="直線コネクタ 139"/>
        <xdr:cNvCxnSpPr/>
      </xdr:nvCxnSpPr>
      <xdr:spPr>
        <a:xfrm flipV="1">
          <a:off x="2336800" y="10319294"/>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12519</xdr:rowOff>
    </xdr:from>
    <xdr:to>
      <xdr:col>11</xdr:col>
      <xdr:colOff>31750</xdr:colOff>
      <xdr:row>61</xdr:row>
      <xdr:rowOff>74567</xdr:rowOff>
    </xdr:to>
    <xdr:cxnSp macro="">
      <xdr:nvCxnSpPr>
        <xdr:cNvPr id="143" name="直線コネクタ 142"/>
        <xdr:cNvCxnSpPr/>
      </xdr:nvCxnSpPr>
      <xdr:spPr>
        <a:xfrm>
          <a:off x="1447800" y="1047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143708</xdr:rowOff>
    </xdr:from>
    <xdr:ext cx="762000" cy="259045"/>
    <xdr:sp macro="" textlink="">
      <xdr:nvSpPr>
        <xdr:cNvPr id="154" name="財政構造の弾力性該当値テキスト"/>
        <xdr:cNvSpPr txBox="1"/>
      </xdr:nvSpPr>
      <xdr:spPr>
        <a:xfrm>
          <a:off x="5041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58238</xdr:rowOff>
    </xdr:from>
    <xdr:to>
      <xdr:col>19</xdr:col>
      <xdr:colOff>184150</xdr:colOff>
      <xdr:row>61</xdr:row>
      <xdr:rowOff>159838</xdr:rowOff>
    </xdr:to>
    <xdr:sp macro="" textlink="">
      <xdr:nvSpPr>
        <xdr:cNvPr id="155" name="楕円 154"/>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170015</xdr:rowOff>
    </xdr:from>
    <xdr:ext cx="736600" cy="259045"/>
    <xdr:sp macro="" textlink="">
      <xdr:nvSpPr>
        <xdr:cNvPr id="156" name="テキスト ボックス 155"/>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23767</xdr:rowOff>
    </xdr:from>
    <xdr:to>
      <xdr:col>11</xdr:col>
      <xdr:colOff>82550</xdr:colOff>
      <xdr:row>61</xdr:row>
      <xdr:rowOff>125367</xdr:rowOff>
    </xdr:to>
    <xdr:sp macro="" textlink="">
      <xdr:nvSpPr>
        <xdr:cNvPr id="159" name="楕円 158"/>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135544</xdr:rowOff>
    </xdr:from>
    <xdr:ext cx="762000" cy="259045"/>
    <xdr:sp macro="" textlink="">
      <xdr:nvSpPr>
        <xdr:cNvPr id="160" name="テキスト ボックス 159"/>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133169</xdr:rowOff>
    </xdr:from>
    <xdr:to>
      <xdr:col>7</xdr:col>
      <xdr:colOff>31750</xdr:colOff>
      <xdr:row>61</xdr:row>
      <xdr:rowOff>63319</xdr:rowOff>
    </xdr:to>
    <xdr:sp macro="" textlink="">
      <xdr:nvSpPr>
        <xdr:cNvPr id="161" name="楕円 160"/>
        <xdr:cNvSpPr/>
      </xdr:nvSpPr>
      <xdr:spPr>
        <a:xfrm>
          <a:off x="1397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73496</xdr:rowOff>
    </xdr:from>
    <xdr:ext cx="762000" cy="259045"/>
    <xdr:sp macro="" textlink="">
      <xdr:nvSpPr>
        <xdr:cNvPr id="162" name="テキスト ボックス 161"/>
        <xdr:cNvSpPr txBox="1"/>
      </xdr:nvSpPr>
      <xdr:spPr>
        <a:xfrm>
          <a:off x="1066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年の市町村合併以来、人員及び人件費の適正化に取り組んでおり、また、集中改革プランに基づき事務事業を見直し、さらなる行政コストの縮減へ継続的に取り組んでいる。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給料表の改定や勤勉手当支給率の引上げによる人件費の増加があったものの、物件費において、総合行政システムのリース期間終了による賃借料の減のほか、臨時福祉給付金支給業務包括委託料や固定資産税に係る標準宅地評価鑑定委託料など、臨時経費の減があったことから、人件費・物件費の総額及び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人あたりの決算額は減少した。</a:t>
          </a:r>
        </a:p>
        <a:p>
          <a:r>
            <a:rPr kumimoji="1" lang="ja-JP" altLang="en-US" sz="1100">
              <a:latin typeface="ＭＳ Ｐゴシック" panose="020B0600070205080204" pitchFamily="50" charset="-128"/>
              <a:ea typeface="ＭＳ Ｐゴシック" panose="020B0600070205080204" pitchFamily="50" charset="-128"/>
            </a:rPr>
            <a:t>　類似団体内順位は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位と上位に位置しているが、今後も引き続き縮減に努める。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141212</xdr:rowOff>
    </xdr:from>
    <xdr:to>
      <xdr:col>23</xdr:col>
      <xdr:colOff>133350</xdr:colOff>
      <xdr:row>80</xdr:row>
      <xdr:rowOff>154000</xdr:rowOff>
    </xdr:to>
    <xdr:cxnSp macro="">
      <xdr:nvCxnSpPr>
        <xdr:cNvPr id="199" name="直線コネクタ 198"/>
        <xdr:cNvCxnSpPr/>
      </xdr:nvCxnSpPr>
      <xdr:spPr>
        <a:xfrm flipV="1">
          <a:off x="4114800" y="13857212"/>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152070</xdr:rowOff>
    </xdr:from>
    <xdr:to>
      <xdr:col>19</xdr:col>
      <xdr:colOff>133350</xdr:colOff>
      <xdr:row>80</xdr:row>
      <xdr:rowOff>154000</xdr:rowOff>
    </xdr:to>
    <xdr:cxnSp macro="">
      <xdr:nvCxnSpPr>
        <xdr:cNvPr id="202" name="直線コネクタ 201"/>
        <xdr:cNvCxnSpPr/>
      </xdr:nvCxnSpPr>
      <xdr:spPr>
        <a:xfrm>
          <a:off x="3225800" y="1386807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105550</xdr:rowOff>
    </xdr:from>
    <xdr:to>
      <xdr:col>15</xdr:col>
      <xdr:colOff>82550</xdr:colOff>
      <xdr:row>80</xdr:row>
      <xdr:rowOff>152070</xdr:rowOff>
    </xdr:to>
    <xdr:cxnSp macro="">
      <xdr:nvCxnSpPr>
        <xdr:cNvPr id="205" name="直線コネクタ 204"/>
        <xdr:cNvCxnSpPr/>
      </xdr:nvCxnSpPr>
      <xdr:spPr>
        <a:xfrm>
          <a:off x="2336800" y="1382155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61703</xdr:rowOff>
    </xdr:from>
    <xdr:to>
      <xdr:col>11</xdr:col>
      <xdr:colOff>31750</xdr:colOff>
      <xdr:row>80</xdr:row>
      <xdr:rowOff>105550</xdr:rowOff>
    </xdr:to>
    <xdr:cxnSp macro="">
      <xdr:nvCxnSpPr>
        <xdr:cNvPr id="208" name="直線コネクタ 207"/>
        <xdr:cNvCxnSpPr/>
      </xdr:nvCxnSpPr>
      <xdr:spPr>
        <a:xfrm>
          <a:off x="1447800" y="13777703"/>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90412</xdr:rowOff>
    </xdr:from>
    <xdr:to>
      <xdr:col>23</xdr:col>
      <xdr:colOff>184150</xdr:colOff>
      <xdr:row>81</xdr:row>
      <xdr:rowOff>20562</xdr:rowOff>
    </xdr:to>
    <xdr:sp macro="" textlink="">
      <xdr:nvSpPr>
        <xdr:cNvPr id="218" name="楕円 217"/>
        <xdr:cNvSpPr/>
      </xdr:nvSpPr>
      <xdr:spPr>
        <a:xfrm>
          <a:off x="4902200" y="13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106939</xdr:rowOff>
    </xdr:from>
    <xdr:ext cx="762000" cy="259045"/>
    <xdr:sp macro="" textlink="">
      <xdr:nvSpPr>
        <xdr:cNvPr id="219" name="人件費・物件費等の状況該当値テキスト"/>
        <xdr:cNvSpPr txBox="1"/>
      </xdr:nvSpPr>
      <xdr:spPr>
        <a:xfrm>
          <a:off x="5041900" y="1365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103200</xdr:rowOff>
    </xdr:from>
    <xdr:to>
      <xdr:col>19</xdr:col>
      <xdr:colOff>184150</xdr:colOff>
      <xdr:row>81</xdr:row>
      <xdr:rowOff>33350</xdr:rowOff>
    </xdr:to>
    <xdr:sp macro="" textlink="">
      <xdr:nvSpPr>
        <xdr:cNvPr id="220" name="楕円 219"/>
        <xdr:cNvSpPr/>
      </xdr:nvSpPr>
      <xdr:spPr>
        <a:xfrm>
          <a:off x="4064000" y="13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43527</xdr:rowOff>
    </xdr:from>
    <xdr:ext cx="736600" cy="259045"/>
    <xdr:sp macro="" textlink="">
      <xdr:nvSpPr>
        <xdr:cNvPr id="221" name="テキスト ボックス 220"/>
        <xdr:cNvSpPr txBox="1"/>
      </xdr:nvSpPr>
      <xdr:spPr>
        <a:xfrm>
          <a:off x="3733800" y="135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101270</xdr:rowOff>
    </xdr:from>
    <xdr:to>
      <xdr:col>15</xdr:col>
      <xdr:colOff>133350</xdr:colOff>
      <xdr:row>81</xdr:row>
      <xdr:rowOff>31420</xdr:rowOff>
    </xdr:to>
    <xdr:sp macro="" textlink="">
      <xdr:nvSpPr>
        <xdr:cNvPr id="222" name="楕円 221"/>
        <xdr:cNvSpPr/>
      </xdr:nvSpPr>
      <xdr:spPr>
        <a:xfrm>
          <a:off x="3175000" y="138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41597</xdr:rowOff>
    </xdr:from>
    <xdr:ext cx="762000" cy="259045"/>
    <xdr:sp macro="" textlink="">
      <xdr:nvSpPr>
        <xdr:cNvPr id="223" name="テキスト ボックス 222"/>
        <xdr:cNvSpPr txBox="1"/>
      </xdr:nvSpPr>
      <xdr:spPr>
        <a:xfrm>
          <a:off x="2844800" y="135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54750</xdr:rowOff>
    </xdr:from>
    <xdr:to>
      <xdr:col>11</xdr:col>
      <xdr:colOff>82550</xdr:colOff>
      <xdr:row>80</xdr:row>
      <xdr:rowOff>156350</xdr:rowOff>
    </xdr:to>
    <xdr:sp macro="" textlink="">
      <xdr:nvSpPr>
        <xdr:cNvPr id="224" name="楕円 223"/>
        <xdr:cNvSpPr/>
      </xdr:nvSpPr>
      <xdr:spPr>
        <a:xfrm>
          <a:off x="2286000" y="137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166527</xdr:rowOff>
    </xdr:from>
    <xdr:ext cx="762000" cy="259045"/>
    <xdr:sp macro="" textlink="">
      <xdr:nvSpPr>
        <xdr:cNvPr id="225" name="テキスト ボックス 224"/>
        <xdr:cNvSpPr txBox="1"/>
      </xdr:nvSpPr>
      <xdr:spPr>
        <a:xfrm>
          <a:off x="1955800" y="135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10903</xdr:rowOff>
    </xdr:from>
    <xdr:to>
      <xdr:col>7</xdr:col>
      <xdr:colOff>31750</xdr:colOff>
      <xdr:row>80</xdr:row>
      <xdr:rowOff>112503</xdr:rowOff>
    </xdr:to>
    <xdr:sp macro="" textlink="">
      <xdr:nvSpPr>
        <xdr:cNvPr id="226" name="楕円 225"/>
        <xdr:cNvSpPr/>
      </xdr:nvSpPr>
      <xdr:spPr>
        <a:xfrm>
          <a:off x="1397000" y="137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122680</xdr:rowOff>
    </xdr:from>
    <xdr:ext cx="762000" cy="259045"/>
    <xdr:sp macro="" textlink="">
      <xdr:nvSpPr>
        <xdr:cNvPr id="227" name="テキスト ボックス 226"/>
        <xdr:cNvSpPr txBox="1"/>
      </xdr:nvSpPr>
      <xdr:spPr>
        <a:xfrm>
          <a:off x="1066800" y="1349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当該資料作成時点（平成</a:t>
          </a:r>
          <a:r>
            <a:rPr kumimoji="1" lang="en-US" altLang="ja-JP" sz="1300">
              <a:latin typeface="ＭＳ Ｐゴシック" panose="020B0600070205080204" pitchFamily="50" charset="-128"/>
              <a:ea typeface="ＭＳ Ｐゴシック" panose="020B0600070205080204" pitchFamily="50" charset="-128"/>
            </a:rPr>
            <a:t>31 </a:t>
          </a:r>
          <a:r>
            <a:rPr kumimoji="1" lang="ja-JP" altLang="en-US" sz="1300">
              <a:latin typeface="ＭＳ Ｐゴシック" panose="020B0600070205080204" pitchFamily="50" charset="-128"/>
              <a:ea typeface="ＭＳ Ｐゴシック" panose="020B0600070205080204" pitchFamily="50" charset="-128"/>
            </a:rPr>
            <a:t>年１月末時点）において、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64" name="直線コネクタ 263"/>
        <xdr:cNvCxnSpPr/>
      </xdr:nvCxnSpPr>
      <xdr:spPr>
        <a:xfrm flipV="1">
          <a:off x="15290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61384</xdr:rowOff>
    </xdr:to>
    <xdr:cxnSp macro="">
      <xdr:nvCxnSpPr>
        <xdr:cNvPr id="267" name="直線コネクタ 266"/>
        <xdr:cNvCxnSpPr/>
      </xdr:nvCxnSpPr>
      <xdr:spPr>
        <a:xfrm>
          <a:off x="14401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70" name="直線コネクタ 269"/>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4" name="楕円 283"/>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5" name="テキスト ボックス 284"/>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6" name="楕円 28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7" name="テキスト ボックス 286"/>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8" name="楕円 287"/>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9" name="テキスト ボックス 288"/>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以前より職員数の適正化には取り組んできたが、平成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年の市町村合併以降、人員及び人件費の適正化に一層注力しており、表示の過去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年間でも、常に類似団体平均よりも少ない職員数を維持している。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今後も引き続き定員管理の適正化に努め、行政のスリム化を目指す。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115933</xdr:rowOff>
    </xdr:to>
    <xdr:cxnSp macro="">
      <xdr:nvCxnSpPr>
        <xdr:cNvPr id="326" name="直線コネクタ 325"/>
        <xdr:cNvCxnSpPr/>
      </xdr:nvCxnSpPr>
      <xdr:spPr>
        <a:xfrm>
          <a:off x="16179800" y="10574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115933</xdr:rowOff>
    </xdr:to>
    <xdr:cxnSp macro="">
      <xdr:nvCxnSpPr>
        <xdr:cNvPr id="329" name="直線コネクタ 328"/>
        <xdr:cNvCxnSpPr/>
      </xdr:nvCxnSpPr>
      <xdr:spPr>
        <a:xfrm>
          <a:off x="15290800" y="105640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105591</xdr:rowOff>
    </xdr:to>
    <xdr:cxnSp macro="">
      <xdr:nvCxnSpPr>
        <xdr:cNvPr id="332" name="直線コネクタ 331"/>
        <xdr:cNvCxnSpPr/>
      </xdr:nvCxnSpPr>
      <xdr:spPr>
        <a:xfrm>
          <a:off x="14401800" y="105295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71120</xdr:rowOff>
    </xdr:to>
    <xdr:cxnSp macro="">
      <xdr:nvCxnSpPr>
        <xdr:cNvPr id="335" name="直線コネクタ 334"/>
        <xdr:cNvCxnSpPr/>
      </xdr:nvCxnSpPr>
      <xdr:spPr>
        <a:xfrm>
          <a:off x="13512800" y="1050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5" name="楕円 344"/>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6"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7" name="楕円 346"/>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48" name="テキスト ボックス 347"/>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9" name="楕円 348"/>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50" name="テキスト ボックス 349"/>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51" name="楕円 350"/>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52" name="テキスト ボックス 351"/>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54" name="テキスト ボックス 353"/>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緩やかな景気回復の影響により、標準税収入額等は平成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年度以降増加傾向にあり、標準財政規模も増加している。</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地方債の償還等については、</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高金利の借入分の償還が順次終了するため利子償還金が減少するものの、年々増加する</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臨時財政対策債の残高の影響で元金償還金が増加しているため、全体で増加した。その一方で、下水道事業に伴う繰入金が減少した。</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また、普通交付税と臨時財政対策債発行可能額の減少額を景気回復の影響による標準税収入額等の増加額が上回り標準財政規模が増加した。</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実質公債費比率は、分子が減少し分母が増加したものの全体の割合への影響は僅かで、前年度と同値の</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となった。これは類似団体平均値より</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ポイント良好であり、過去から引き続き一定水準を維持している。</a:t>
          </a: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今後も、緊急度・住民ニーズを的確に把握した事業の選択により、地方債に大きく依存することなく健全な財政運営に努め</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161713</xdr:rowOff>
    </xdr:to>
    <xdr:cxnSp macro="">
      <xdr:nvCxnSpPr>
        <xdr:cNvPr id="387" name="直線コネクタ 386"/>
        <xdr:cNvCxnSpPr/>
      </xdr:nvCxnSpPr>
      <xdr:spPr>
        <a:xfrm>
          <a:off x="16179800" y="684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22437</xdr:rowOff>
    </xdr:to>
    <xdr:cxnSp macro="">
      <xdr:nvCxnSpPr>
        <xdr:cNvPr id="390" name="直線コネクタ 389"/>
        <xdr:cNvCxnSpPr/>
      </xdr:nvCxnSpPr>
      <xdr:spPr>
        <a:xfrm flipV="1">
          <a:off x="15290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62654</xdr:rowOff>
    </xdr:to>
    <xdr:cxnSp macro="">
      <xdr:nvCxnSpPr>
        <xdr:cNvPr id="393" name="直線コネクタ 392"/>
        <xdr:cNvCxnSpPr/>
      </xdr:nvCxnSpPr>
      <xdr:spPr>
        <a:xfrm flipV="1">
          <a:off x="14401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94827</xdr:rowOff>
    </xdr:to>
    <xdr:cxnSp macro="">
      <xdr:nvCxnSpPr>
        <xdr:cNvPr id="396" name="直線コネクタ 395"/>
        <xdr:cNvCxnSpPr/>
      </xdr:nvCxnSpPr>
      <xdr:spPr>
        <a:xfrm flipV="1">
          <a:off x="13512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7"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8" name="楕円 407"/>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9" name="テキスト ボックス 40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10" name="楕円 409"/>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11" name="テキスト ボックス 410"/>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2" name="楕円 411"/>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13" name="テキスト ボックス 412"/>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4" name="楕円 413"/>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5" name="テキスト ボックス 41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前年度に引き続き合併特例債、臨時財政対策債等といった交付税</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算入率</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の高い地方債の借り入れ増に伴い基準財政需要額算入見込額が増加する一方、都市計画税充当事業の見直しにより充当可能特定歳入が大きく減少したため、充当可能財源等も大幅な減となった。地方債現在高は増加する一方、公営企業債等繰入見込額等の減の影響で将来負担額全体は減少したものの、充当可能財源等の減少幅を大きく下回っており、分子は大幅に増加した。</a:t>
          </a:r>
          <a:endParaRPr lang="ja-JP" altLang="ja-JP" sz="950">
            <a:effectLst/>
            <a:latin typeface="ＭＳ Ｐゴシック" panose="020B0600070205080204" pitchFamily="50" charset="-128"/>
            <a:ea typeface="ＭＳ Ｐゴシック" panose="020B0600070205080204" pitchFamily="50" charset="-128"/>
          </a:endParaRPr>
        </a:p>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下水道費の補正額により算入公債費等の額は増加したものの、それ以上に標準財政規模が増加したため分母は微増した。</a:t>
          </a:r>
          <a:endParaRPr lang="ja-JP" altLang="ja-JP" sz="950">
            <a:effectLst/>
            <a:latin typeface="ＭＳ Ｐゴシック" panose="020B0600070205080204" pitchFamily="50" charset="-128"/>
            <a:ea typeface="ＭＳ Ｐゴシック" panose="020B0600070205080204" pitchFamily="50" charset="-128"/>
          </a:endParaRPr>
        </a:p>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分子の大幅な増加の影響は大きく、将来負担比率は</a:t>
          </a:r>
          <a:r>
            <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類似団体との差も</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22.3</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ポイントとなり前年度の</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12.7</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ポイントを大きく上回った。</a:t>
          </a:r>
          <a:endParaRPr lang="ja-JP" altLang="ja-JP" sz="950">
            <a:effectLst/>
            <a:latin typeface="ＭＳ Ｐゴシック" panose="020B0600070205080204" pitchFamily="50" charset="-128"/>
            <a:ea typeface="ＭＳ Ｐゴシック" panose="020B0600070205080204" pitchFamily="50" charset="-128"/>
          </a:endParaRPr>
        </a:p>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今後も、合併算定替えの縮減による一般財源の減、合併特例債をはじめとした地方債残高の増により悪化する見込みである。これまで以上に、行政改革を進め、財政の健全化に努めていく。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41840</xdr:rowOff>
    </xdr:from>
    <xdr:to>
      <xdr:col>81</xdr:col>
      <xdr:colOff>44450</xdr:colOff>
      <xdr:row>17</xdr:row>
      <xdr:rowOff>157127</xdr:rowOff>
    </xdr:to>
    <xdr:cxnSp macro="">
      <xdr:nvCxnSpPr>
        <xdr:cNvPr id="449" name="直線コネクタ 448"/>
        <xdr:cNvCxnSpPr/>
      </xdr:nvCxnSpPr>
      <xdr:spPr>
        <a:xfrm>
          <a:off x="16179800" y="2956490"/>
          <a:ext cx="8382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41840</xdr:rowOff>
    </xdr:from>
    <xdr:to>
      <xdr:col>77</xdr:col>
      <xdr:colOff>44450</xdr:colOff>
      <xdr:row>17</xdr:row>
      <xdr:rowOff>87418</xdr:rowOff>
    </xdr:to>
    <xdr:cxnSp macro="">
      <xdr:nvCxnSpPr>
        <xdr:cNvPr id="452" name="直線コネクタ 451"/>
        <xdr:cNvCxnSpPr/>
      </xdr:nvCxnSpPr>
      <xdr:spPr>
        <a:xfrm flipV="1">
          <a:off x="15290800" y="2956490"/>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87418</xdr:rowOff>
    </xdr:from>
    <xdr:to>
      <xdr:col>72</xdr:col>
      <xdr:colOff>203200</xdr:colOff>
      <xdr:row>17</xdr:row>
      <xdr:rowOff>166511</xdr:rowOff>
    </xdr:to>
    <xdr:cxnSp macro="">
      <xdr:nvCxnSpPr>
        <xdr:cNvPr id="455" name="直線コネクタ 454"/>
        <xdr:cNvCxnSpPr/>
      </xdr:nvCxnSpPr>
      <xdr:spPr>
        <a:xfrm flipV="1">
          <a:off x="14401800" y="300206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166511</xdr:rowOff>
    </xdr:from>
    <xdr:to>
      <xdr:col>68</xdr:col>
      <xdr:colOff>152400</xdr:colOff>
      <xdr:row>18</xdr:row>
      <xdr:rowOff>32597</xdr:rowOff>
    </xdr:to>
    <xdr:cxnSp macro="">
      <xdr:nvCxnSpPr>
        <xdr:cNvPr id="458" name="直線コネクタ 457"/>
        <xdr:cNvCxnSpPr/>
      </xdr:nvCxnSpPr>
      <xdr:spPr>
        <a:xfrm flipV="1">
          <a:off x="13512800" y="3081161"/>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106327</xdr:rowOff>
    </xdr:from>
    <xdr:to>
      <xdr:col>81</xdr:col>
      <xdr:colOff>95250</xdr:colOff>
      <xdr:row>18</xdr:row>
      <xdr:rowOff>36477</xdr:rowOff>
    </xdr:to>
    <xdr:sp macro="" textlink="">
      <xdr:nvSpPr>
        <xdr:cNvPr id="468" name="楕円 467"/>
        <xdr:cNvSpPr/>
      </xdr:nvSpPr>
      <xdr:spPr>
        <a:xfrm>
          <a:off x="169672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78404</xdr:rowOff>
    </xdr:from>
    <xdr:ext cx="762000" cy="259045"/>
    <xdr:sp macro="" textlink="">
      <xdr:nvSpPr>
        <xdr:cNvPr id="469" name="将来負担の状況該当値テキスト"/>
        <xdr:cNvSpPr txBox="1"/>
      </xdr:nvSpPr>
      <xdr:spPr>
        <a:xfrm>
          <a:off x="17106900" y="29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162490</xdr:rowOff>
    </xdr:from>
    <xdr:to>
      <xdr:col>77</xdr:col>
      <xdr:colOff>95250</xdr:colOff>
      <xdr:row>17</xdr:row>
      <xdr:rowOff>92640</xdr:rowOff>
    </xdr:to>
    <xdr:sp macro="" textlink="">
      <xdr:nvSpPr>
        <xdr:cNvPr id="470" name="楕円 469"/>
        <xdr:cNvSpPr/>
      </xdr:nvSpPr>
      <xdr:spPr>
        <a:xfrm>
          <a:off x="16129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77417</xdr:rowOff>
    </xdr:from>
    <xdr:ext cx="736600" cy="259045"/>
    <xdr:sp macro="" textlink="">
      <xdr:nvSpPr>
        <xdr:cNvPr id="471" name="テキスト ボックス 470"/>
        <xdr:cNvSpPr txBox="1"/>
      </xdr:nvSpPr>
      <xdr:spPr>
        <a:xfrm>
          <a:off x="15798800" y="299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36618</xdr:rowOff>
    </xdr:from>
    <xdr:to>
      <xdr:col>73</xdr:col>
      <xdr:colOff>44450</xdr:colOff>
      <xdr:row>17</xdr:row>
      <xdr:rowOff>138218</xdr:rowOff>
    </xdr:to>
    <xdr:sp macro="" textlink="">
      <xdr:nvSpPr>
        <xdr:cNvPr id="472" name="楕円 471"/>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122995</xdr:rowOff>
    </xdr:from>
    <xdr:ext cx="762000" cy="259045"/>
    <xdr:sp macro="" textlink="">
      <xdr:nvSpPr>
        <xdr:cNvPr id="473" name="テキスト ボックス 472"/>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115711</xdr:rowOff>
    </xdr:from>
    <xdr:to>
      <xdr:col>68</xdr:col>
      <xdr:colOff>203200</xdr:colOff>
      <xdr:row>18</xdr:row>
      <xdr:rowOff>45861</xdr:rowOff>
    </xdr:to>
    <xdr:sp macro="" textlink="">
      <xdr:nvSpPr>
        <xdr:cNvPr id="474" name="楕円 473"/>
        <xdr:cNvSpPr/>
      </xdr:nvSpPr>
      <xdr:spPr>
        <a:xfrm>
          <a:off x="14351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30638</xdr:rowOff>
    </xdr:from>
    <xdr:ext cx="762000" cy="259045"/>
    <xdr:sp macro="" textlink="">
      <xdr:nvSpPr>
        <xdr:cNvPr id="475" name="テキスト ボックス 474"/>
        <xdr:cNvSpPr txBox="1"/>
      </xdr:nvSpPr>
      <xdr:spPr>
        <a:xfrm>
          <a:off x="14020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153247</xdr:rowOff>
    </xdr:from>
    <xdr:to>
      <xdr:col>64</xdr:col>
      <xdr:colOff>152400</xdr:colOff>
      <xdr:row>18</xdr:row>
      <xdr:rowOff>83397</xdr:rowOff>
    </xdr:to>
    <xdr:sp macro="" textlink="">
      <xdr:nvSpPr>
        <xdr:cNvPr id="476" name="楕円 475"/>
        <xdr:cNvSpPr/>
      </xdr:nvSpPr>
      <xdr:spPr>
        <a:xfrm>
          <a:off x="13462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68174</xdr:rowOff>
    </xdr:from>
    <xdr:ext cx="762000" cy="259045"/>
    <xdr:sp macro="" textlink="">
      <xdr:nvSpPr>
        <xdr:cNvPr id="477" name="テキスト ボックス 476"/>
        <xdr:cNvSpPr txBox="1"/>
      </xdr:nvSpPr>
      <xdr:spPr>
        <a:xfrm>
          <a:off x="13131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年退職者の減により退職手当が減少した一方で、給料表の改定や勤勉手当の支給率の引上げに伴い、前年度に比べて人件費が伸びているものの、市税等の経常一般財源等が大幅に増加するなど、人件費の伸び以上に経常収支比率の分母を構成する数値が伸びたことにより前年度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ポイント良化した。</a:t>
          </a:r>
        </a:p>
        <a:p>
          <a:r>
            <a:rPr kumimoji="1" lang="ja-JP" altLang="en-US" sz="12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107950</xdr:rowOff>
    </xdr:to>
    <xdr:cxnSp macro="">
      <xdr:nvCxnSpPr>
        <xdr:cNvPr id="66" name="直線コネクタ 65"/>
        <xdr:cNvCxnSpPr/>
      </xdr:nvCxnSpPr>
      <xdr:spPr>
        <a:xfrm flipV="1">
          <a:off x="3987800" y="608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107950</xdr:rowOff>
    </xdr:to>
    <xdr:cxnSp macro="">
      <xdr:nvCxnSpPr>
        <xdr:cNvPr id="69" name="直線コネクタ 68"/>
        <xdr:cNvCxnSpPr/>
      </xdr:nvCxnSpPr>
      <xdr:spPr>
        <a:xfrm>
          <a:off x="3098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xdr:cNvCxnSpPr/>
      </xdr:nvCxnSpPr>
      <xdr:spPr>
        <a:xfrm flipV="1">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130810</xdr:rowOff>
    </xdr:to>
    <xdr:cxnSp macro="">
      <xdr:nvCxnSpPr>
        <xdr:cNvPr id="75" name="直線コネクタ 74"/>
        <xdr:cNvCxnSpPr/>
      </xdr:nvCxnSpPr>
      <xdr:spPr>
        <a:xfrm flipV="1">
          <a:off x="1320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物件費の経常収支比率が他都市より高いのは、集中改革プランなどで従来から民間委託化の推進に取り組んでおり、人件費の同比率が低いことと表裏の関係にある。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年度は、総合行政システムのリース期間終了による減や、臨時福祉給付金支給業務包委託料などの臨時経費の減などにより、同比率は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ポイント良化した。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今後も引き続き、事務経費の見直しなど経常経費の縮減に努めていく。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83457</xdr:rowOff>
    </xdr:to>
    <xdr:cxnSp macro="">
      <xdr:nvCxnSpPr>
        <xdr:cNvPr id="129" name="直線コネクタ 128"/>
        <xdr:cNvCxnSpPr/>
      </xdr:nvCxnSpPr>
      <xdr:spPr>
        <a:xfrm flipV="1">
          <a:off x="15671800" y="313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83457</xdr:rowOff>
    </xdr:to>
    <xdr:cxnSp macro="">
      <xdr:nvCxnSpPr>
        <xdr:cNvPr id="132" name="直線コネクタ 131"/>
        <xdr:cNvCxnSpPr/>
      </xdr:nvCxnSpPr>
      <xdr:spPr>
        <a:xfrm>
          <a:off x="14782800" y="3093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94343</xdr:rowOff>
    </xdr:to>
    <xdr:cxnSp macro="">
      <xdr:nvCxnSpPr>
        <xdr:cNvPr id="135" name="直線コネクタ 134"/>
        <xdr:cNvCxnSpPr/>
      </xdr:nvCxnSpPr>
      <xdr:spPr>
        <a:xfrm flipV="1">
          <a:off x="13893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94343</xdr:rowOff>
    </xdr:to>
    <xdr:cxnSp macro="">
      <xdr:nvCxnSpPr>
        <xdr:cNvPr id="138" name="直線コネクタ 137"/>
        <xdr:cNvCxnSpPr/>
      </xdr:nvCxnSpPr>
      <xdr:spPr>
        <a:xfrm>
          <a:off x="13004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扶助費の伸びは全国的な傾向であるものの、前年度に比べて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悪化し、類似団体内平均値に比べて悪化の幅が大きい。その要因として、社会福祉費における放課後等デイサービス事業給付費、就労継続支援事業（Ｂ型）給付費の増加や、児童福祉費における地域型保育給付費、施設型給付費、生活保護費における医療扶助費など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今後も社会保障関係経費が増加することが見込まれるため、市単独事業の統廃合や見直しを進め、抑制に努めていく。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88900</xdr:rowOff>
    </xdr:to>
    <xdr:cxnSp macro="">
      <xdr:nvCxnSpPr>
        <xdr:cNvPr id="190" name="直線コネクタ 189"/>
        <xdr:cNvCxnSpPr/>
      </xdr:nvCxnSpPr>
      <xdr:spPr>
        <a:xfrm>
          <a:off x="3987800" y="985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93" name="直線コネクタ 192"/>
        <xdr:cNvCxnSpPr/>
      </xdr:nvCxnSpPr>
      <xdr:spPr>
        <a:xfrm>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44450</xdr:rowOff>
    </xdr:to>
    <xdr:cxnSp macro="">
      <xdr:nvCxnSpPr>
        <xdr:cNvPr id="196" name="直線コネクタ 195"/>
        <xdr:cNvCxnSpPr/>
      </xdr:nvCxnSpPr>
      <xdr:spPr>
        <a:xfrm>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31750</xdr:rowOff>
    </xdr:to>
    <xdr:cxnSp macro="">
      <xdr:nvCxnSpPr>
        <xdr:cNvPr id="199" name="直線コネクタ 198"/>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4" name="テキスト ボックス 21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ポイント良化にとどまったものの、類似団体内順位は前年度の</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位から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位に上昇した。</a:t>
          </a:r>
        </a:p>
        <a:p>
          <a:r>
            <a:rPr kumimoji="1" lang="ja-JP" altLang="en-US" sz="1200">
              <a:latin typeface="ＭＳ Ｐゴシック" panose="020B0600070205080204" pitchFamily="50" charset="-128"/>
              <a:ea typeface="ＭＳ Ｐゴシック" panose="020B0600070205080204" pitchFamily="50" charset="-128"/>
            </a:rPr>
            <a:t>　主な要因としては、医療費給付費・介護サービス費の増による各特別会計（後期高齢者医療・介護保険）への繰出金の増加により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ポイント悪化した一方、施設の老朽化による維持補修費が</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ポイント良化したなどの影響による。</a:t>
          </a:r>
        </a:p>
        <a:p>
          <a:r>
            <a:rPr kumimoji="1" lang="ja-JP" altLang="en-US" sz="1200">
              <a:latin typeface="ＭＳ Ｐゴシック" panose="020B0600070205080204" pitchFamily="50" charset="-128"/>
              <a:ea typeface="ＭＳ Ｐゴシック" panose="020B0600070205080204" pitchFamily="50" charset="-128"/>
            </a:rPr>
            <a:t>　繰出金は、増加傾向が続いているため、受益者負担の適正化を図りながら普通会計負担額の抑制に努めていく。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0</xdr:rowOff>
    </xdr:to>
    <xdr:cxnSp macro="">
      <xdr:nvCxnSpPr>
        <xdr:cNvPr id="251" name="直線コネクタ 250"/>
        <xdr:cNvCxnSpPr/>
      </xdr:nvCxnSpPr>
      <xdr:spPr>
        <a:xfrm flipV="1">
          <a:off x="15671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56</xdr:row>
      <xdr:rowOff>0</xdr:rowOff>
    </xdr:to>
    <xdr:cxnSp macro="">
      <xdr:nvCxnSpPr>
        <xdr:cNvPr id="254" name="直線コネクタ 253"/>
        <xdr:cNvCxnSpPr/>
      </xdr:nvCxnSpPr>
      <xdr:spPr>
        <a:xfrm>
          <a:off x="14782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55</xdr:row>
      <xdr:rowOff>95250</xdr:rowOff>
    </xdr:to>
    <xdr:cxnSp macro="">
      <xdr:nvCxnSpPr>
        <xdr:cNvPr id="257" name="直線コネクタ 256"/>
        <xdr:cNvCxnSpPr/>
      </xdr:nvCxnSpPr>
      <xdr:spPr>
        <a:xfrm flipV="1">
          <a:off x="13893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44450</xdr:rowOff>
    </xdr:from>
    <xdr:to>
      <xdr:col>69</xdr:col>
      <xdr:colOff>92075</xdr:colOff>
      <xdr:row>55</xdr:row>
      <xdr:rowOff>95250</xdr:rowOff>
    </xdr:to>
    <xdr:cxnSp macro="">
      <xdr:nvCxnSpPr>
        <xdr:cNvPr id="260" name="直線コネクタ 259"/>
        <xdr:cNvCxnSpPr/>
      </xdr:nvCxnSpPr>
      <xdr:spPr>
        <a:xfrm>
          <a:off x="13004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0" name="楕円 269"/>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1"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4" name="楕円 273"/>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5" name="テキスト ボックス 274"/>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6" name="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165100</xdr:rowOff>
    </xdr:from>
    <xdr:to>
      <xdr:col>65</xdr:col>
      <xdr:colOff>53975</xdr:colOff>
      <xdr:row>55</xdr:row>
      <xdr:rowOff>95250</xdr:rowOff>
    </xdr:to>
    <xdr:sp macro="" textlink="">
      <xdr:nvSpPr>
        <xdr:cNvPr id="278" name="楕円 277"/>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105427</xdr:rowOff>
    </xdr:from>
    <xdr:ext cx="762000" cy="259045"/>
    <xdr:sp macro="" textlink="">
      <xdr:nvSpPr>
        <xdr:cNvPr id="279" name="テキスト ボックス 278"/>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補助費等の経常収支比率が類似団体平均より悪いのは、病院･下水道事業会計への負担金が多額になっているためと考えられる。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下水道事業負担金や中小企業振興融資補助金などの増があったものの、同比率の分子となる補助費は微増にとどまる一方で、分母を構成する経常一般財源等がそれ以上の割合で増加したため、前年度に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ポイント良化した。類似団体平均値との乖離幅も縮小している。</a:t>
          </a:r>
        </a:p>
        <a:p>
          <a:r>
            <a:rPr kumimoji="1" lang="ja-JP" altLang="en-US" sz="1100">
              <a:latin typeface="ＭＳ Ｐゴシック" panose="020B0600070205080204" pitchFamily="50" charset="-128"/>
              <a:ea typeface="ＭＳ Ｐゴシック" panose="020B0600070205080204" pitchFamily="50" charset="-128"/>
            </a:rPr>
            <a:t>　今後も、公営企業会計への負担金やその他の補助金などについて、見直しを図っていく。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12700</xdr:rowOff>
    </xdr:to>
    <xdr:cxnSp macro="">
      <xdr:nvCxnSpPr>
        <xdr:cNvPr id="310" name="直線コネクタ 309"/>
        <xdr:cNvCxnSpPr/>
      </xdr:nvCxnSpPr>
      <xdr:spPr>
        <a:xfrm flipV="1">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12700</xdr:rowOff>
    </xdr:to>
    <xdr:cxnSp macro="">
      <xdr:nvCxnSpPr>
        <xdr:cNvPr id="313" name="直線コネクタ 312"/>
        <xdr:cNvCxnSpPr/>
      </xdr:nvCxnSpPr>
      <xdr:spPr>
        <a:xfrm>
          <a:off x="14782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49276</xdr:rowOff>
    </xdr:to>
    <xdr:cxnSp macro="">
      <xdr:nvCxnSpPr>
        <xdr:cNvPr id="316" name="直線コネクタ 315"/>
        <xdr:cNvCxnSpPr/>
      </xdr:nvCxnSpPr>
      <xdr:spPr>
        <a:xfrm flipV="1">
          <a:off x="13893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49276</xdr:rowOff>
    </xdr:to>
    <xdr:cxnSp macro="">
      <xdr:nvCxnSpPr>
        <xdr:cNvPr id="319" name="直線コネクタ 318"/>
        <xdr:cNvCxnSpPr/>
      </xdr:nvCxnSpPr>
      <xdr:spPr>
        <a:xfrm>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9" name="楕円 328"/>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87139</xdr:rowOff>
    </xdr:from>
    <xdr:ext cx="762000" cy="259045"/>
    <xdr:sp macro="" textlink="">
      <xdr:nvSpPr>
        <xdr:cNvPr id="330" name="補助費等該当値テキスト"/>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2" name="テキスト ボックス 331"/>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34" name="テキスト ボックス 333"/>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5" name="楕円 33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6" name="テキスト ボックス 335"/>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公債費については、元利償還金の増により、</a:t>
          </a:r>
          <a:r>
            <a:rPr lang="en-US"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ポイント悪化したものの、類似団体平均値と比べ</a:t>
          </a:r>
          <a:r>
            <a:rPr lang="en-US"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ポイント良好で、過去と同様に高い水準を維持している。</a:t>
          </a:r>
          <a:endParaRPr lang="ja-JP" altLang="ja-JP" sz="750">
            <a:effectLst/>
            <a:latin typeface="ＭＳ Ｐゴシック" panose="020B0600070205080204" pitchFamily="50" charset="-128"/>
            <a:ea typeface="ＭＳ Ｐゴシック" panose="020B0600070205080204" pitchFamily="50" charset="-128"/>
          </a:endParaRPr>
        </a:p>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地方債の現在高は合併特例事業の進捗により年々増加している。合併特例期間を</a:t>
          </a:r>
          <a:r>
            <a:rPr lang="en-US"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年度まで延長したため、今後も増加していく見込みである。</a:t>
          </a:r>
          <a:endParaRPr lang="ja-JP" altLang="ja-JP" sz="750">
            <a:effectLst/>
            <a:latin typeface="ＭＳ Ｐゴシック" panose="020B0600070205080204" pitchFamily="50" charset="-128"/>
            <a:ea typeface="ＭＳ Ｐゴシック" panose="020B0600070205080204" pitchFamily="50" charset="-128"/>
          </a:endParaRPr>
        </a:p>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利子償還金については、高金利の借入分の償還が順次終了する一方で、新規借入分が低金利に置き換わっていることから、</a:t>
          </a:r>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地方債の現在高の増加に反して、引き続き</a:t>
          </a:r>
          <a:r>
            <a:rPr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減少していく見込みである。</a:t>
          </a:r>
          <a:endParaRPr lang="ja-JP" altLang="ja-JP" sz="750">
            <a:effectLst/>
            <a:latin typeface="ＭＳ Ｐゴシック" panose="020B0600070205080204" pitchFamily="50" charset="-128"/>
            <a:ea typeface="ＭＳ Ｐゴシック" panose="020B0600070205080204" pitchFamily="50" charset="-128"/>
          </a:endParaRPr>
        </a:p>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一方、合併特例債・臨時財政対策債をはじめとした地方債の単年度の借入額は、元金償還額を上回る高い水準で推移し、地方債の現在高が増加していくことが見込まれることから、元金償還金については、今後一定期間は増加していく見込みである。</a:t>
          </a:r>
          <a:endParaRPr lang="ja-JP" altLang="ja-JP" sz="750">
            <a:effectLst/>
            <a:latin typeface="ＭＳ Ｐゴシック" panose="020B0600070205080204" pitchFamily="50" charset="-128"/>
            <a:ea typeface="ＭＳ Ｐゴシック" panose="020B0600070205080204" pitchFamily="50" charset="-128"/>
          </a:endParaRPr>
        </a:p>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利子償還金の減少幅以上に元金償還金の増加幅が大きいため、公債費全体としては増加傾向が続く見込みである。</a:t>
          </a:r>
          <a:endParaRPr lang="ja-JP" altLang="ja-JP" sz="750">
            <a:effectLst/>
            <a:latin typeface="ＭＳ Ｐゴシック" panose="020B0600070205080204" pitchFamily="50" charset="-128"/>
            <a:ea typeface="ＭＳ Ｐゴシック" panose="020B0600070205080204" pitchFamily="50" charset="-128"/>
          </a:endParaRPr>
        </a:p>
        <a:p>
          <a:pPr rtl="0"/>
          <a:r>
            <a:rPr lang="ja-JP" altLang="ja-JP" sz="7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今後も、臨時財政対策債・合併特例債をはじめとして計画的な借入を行い、地方債発行及び公債費の抑制に努める。</a:t>
          </a:r>
          <a:endParaRPr lang="ja-JP" altLang="ja-JP" sz="7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35561</xdr:rowOff>
    </xdr:to>
    <xdr:cxnSp macro="">
      <xdr:nvCxnSpPr>
        <xdr:cNvPr id="371" name="直線コネクタ 370"/>
        <xdr:cNvCxnSpPr/>
      </xdr:nvCxnSpPr>
      <xdr:spPr>
        <a:xfrm>
          <a:off x="3987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168911</xdr:rowOff>
    </xdr:to>
    <xdr:cxnSp macro="">
      <xdr:nvCxnSpPr>
        <xdr:cNvPr id="374" name="直線コネクタ 373"/>
        <xdr:cNvCxnSpPr/>
      </xdr:nvCxnSpPr>
      <xdr:spPr>
        <a:xfrm>
          <a:off x="3098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27939</xdr:rowOff>
    </xdr:to>
    <xdr:cxnSp macro="">
      <xdr:nvCxnSpPr>
        <xdr:cNvPr id="377" name="直線コネクタ 376"/>
        <xdr:cNvCxnSpPr/>
      </xdr:nvCxnSpPr>
      <xdr:spPr>
        <a:xfrm flipV="1">
          <a:off x="2209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27939</xdr:rowOff>
    </xdr:to>
    <xdr:cxnSp macro="">
      <xdr:nvCxnSpPr>
        <xdr:cNvPr id="380" name="直線コネクタ 379"/>
        <xdr:cNvCxnSpPr/>
      </xdr:nvCxnSpPr>
      <xdr:spPr>
        <a:xfrm>
          <a:off x="1320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2" name="楕円 391"/>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3" name="テキスト ボックス 392"/>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4" name="楕円 393"/>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5" name="テキスト ボックス 394"/>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6" name="楕円 395"/>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7" name="テキスト ボックス 396"/>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8" name="楕円 397"/>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9" name="テキスト ボックス 39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公債費以外の経常収支比率は、人件費・物件費・補助費等がそれぞれ微減となったものの、扶助費が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ポイントと大きく増加したことを受け、</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30987</xdr:rowOff>
    </xdr:to>
    <xdr:cxnSp macro="">
      <xdr:nvCxnSpPr>
        <xdr:cNvPr id="430" name="直線コネクタ 429"/>
        <xdr:cNvCxnSpPr/>
      </xdr:nvCxnSpPr>
      <xdr:spPr>
        <a:xfrm>
          <a:off x="15671800" y="133812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78</xdr:row>
      <xdr:rowOff>8128</xdr:rowOff>
    </xdr:to>
    <xdr:cxnSp macro="">
      <xdr:nvCxnSpPr>
        <xdr:cNvPr id="433" name="直線コネクタ 432"/>
        <xdr:cNvCxnSpPr/>
      </xdr:nvCxnSpPr>
      <xdr:spPr>
        <a:xfrm>
          <a:off x="14782800" y="132394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138430</xdr:rowOff>
    </xdr:to>
    <xdr:cxnSp macro="">
      <xdr:nvCxnSpPr>
        <xdr:cNvPr id="436" name="直線コネクタ 435"/>
        <xdr:cNvCxnSpPr/>
      </xdr:nvCxnSpPr>
      <xdr:spPr>
        <a:xfrm flipV="1">
          <a:off x="13893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138430</xdr:rowOff>
    </xdr:to>
    <xdr:cxnSp macro="">
      <xdr:nvCxnSpPr>
        <xdr:cNvPr id="439" name="直線コネクタ 438"/>
        <xdr:cNvCxnSpPr/>
      </xdr:nvCxnSpPr>
      <xdr:spPr>
        <a:xfrm>
          <a:off x="13004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3" name="楕円 452"/>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4" name="テキスト ボックス 453"/>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77111</xdr:rowOff>
    </xdr:from>
    <xdr:to>
      <xdr:col>29</xdr:col>
      <xdr:colOff>127000</xdr:colOff>
      <xdr:row>19</xdr:row>
      <xdr:rowOff>59901</xdr:rowOff>
    </xdr:to>
    <xdr:cxnSp macro="">
      <xdr:nvCxnSpPr>
        <xdr:cNvPr id="47" name="直線コネクタ 46"/>
        <xdr:cNvCxnSpPr/>
      </xdr:nvCxnSpPr>
      <xdr:spPr bwMode="auto">
        <a:xfrm flipV="1">
          <a:off x="5651500" y="2010686"/>
          <a:ext cx="0" cy="13543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70078</xdr:rowOff>
    </xdr:from>
    <xdr:ext cx="762000" cy="259045"/>
    <xdr:sp macro="" textlink="">
      <xdr:nvSpPr>
        <xdr:cNvPr id="48" name="人口1人当たり決算額の推移最小値テキスト130"/>
        <xdr:cNvSpPr txBox="1"/>
      </xdr:nvSpPr>
      <xdr:spPr>
        <a:xfrm>
          <a:off x="5740400" y="337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59901</xdr:rowOff>
    </xdr:from>
    <xdr:to>
      <xdr:col>30</xdr:col>
      <xdr:colOff>25400</xdr:colOff>
      <xdr:row>19</xdr:row>
      <xdr:rowOff>59901</xdr:rowOff>
    </xdr:to>
    <xdr:cxnSp macro="">
      <xdr:nvCxnSpPr>
        <xdr:cNvPr id="49" name="直線コネクタ 48"/>
        <xdr:cNvCxnSpPr/>
      </xdr:nvCxnSpPr>
      <xdr:spPr bwMode="auto">
        <a:xfrm>
          <a:off x="5562600" y="336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163488</xdr:rowOff>
    </xdr:from>
    <xdr:ext cx="762000" cy="259045"/>
    <xdr:sp macro="" textlink="">
      <xdr:nvSpPr>
        <xdr:cNvPr id="50" name="人口1人当たり決算額の推移最大値テキスト130"/>
        <xdr:cNvSpPr txBox="1"/>
      </xdr:nvSpPr>
      <xdr:spPr>
        <a:xfrm>
          <a:off x="5740400" y="175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77111</xdr:rowOff>
    </xdr:from>
    <xdr:to>
      <xdr:col>30</xdr:col>
      <xdr:colOff>25400</xdr:colOff>
      <xdr:row>11</xdr:row>
      <xdr:rowOff>77111</xdr:rowOff>
    </xdr:to>
    <xdr:cxnSp macro="">
      <xdr:nvCxnSpPr>
        <xdr:cNvPr id="51" name="直線コネクタ 50"/>
        <xdr:cNvCxnSpPr/>
      </xdr:nvCxnSpPr>
      <xdr:spPr bwMode="auto">
        <a:xfrm>
          <a:off x="5562600" y="2010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59901</xdr:rowOff>
    </xdr:from>
    <xdr:to>
      <xdr:col>29</xdr:col>
      <xdr:colOff>127000</xdr:colOff>
      <xdr:row>19</xdr:row>
      <xdr:rowOff>84753</xdr:rowOff>
    </xdr:to>
    <xdr:cxnSp macro="">
      <xdr:nvCxnSpPr>
        <xdr:cNvPr id="52" name="直線コネクタ 51"/>
        <xdr:cNvCxnSpPr/>
      </xdr:nvCxnSpPr>
      <xdr:spPr bwMode="auto">
        <a:xfrm flipV="1">
          <a:off x="5003800" y="3365076"/>
          <a:ext cx="6477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47802</xdr:rowOff>
    </xdr:from>
    <xdr:ext cx="762000" cy="259045"/>
    <xdr:sp macro="" textlink="">
      <xdr:nvSpPr>
        <xdr:cNvPr id="53" name="人口1人当たり決算額の推移平均値テキスト130"/>
        <xdr:cNvSpPr txBox="1"/>
      </xdr:nvSpPr>
      <xdr:spPr>
        <a:xfrm>
          <a:off x="5740400" y="266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31275</xdr:rowOff>
    </xdr:from>
    <xdr:to>
      <xdr:col>29</xdr:col>
      <xdr:colOff>177800</xdr:colOff>
      <xdr:row>16</xdr:row>
      <xdr:rowOff>132875</xdr:rowOff>
    </xdr:to>
    <xdr:sp macro="" textlink="">
      <xdr:nvSpPr>
        <xdr:cNvPr id="54" name="フローチャート: 判断 53"/>
        <xdr:cNvSpPr/>
      </xdr:nvSpPr>
      <xdr:spPr bwMode="auto">
        <a:xfrm>
          <a:off x="56007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84753</xdr:rowOff>
    </xdr:from>
    <xdr:to>
      <xdr:col>26</xdr:col>
      <xdr:colOff>50800</xdr:colOff>
      <xdr:row>19</xdr:row>
      <xdr:rowOff>86026</xdr:rowOff>
    </xdr:to>
    <xdr:cxnSp macro="">
      <xdr:nvCxnSpPr>
        <xdr:cNvPr id="55" name="直線コネクタ 54"/>
        <xdr:cNvCxnSpPr/>
      </xdr:nvCxnSpPr>
      <xdr:spPr bwMode="auto">
        <a:xfrm flipV="1">
          <a:off x="4305300" y="3389928"/>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60111</xdr:rowOff>
    </xdr:from>
    <xdr:to>
      <xdr:col>26</xdr:col>
      <xdr:colOff>101600</xdr:colOff>
      <xdr:row>16</xdr:row>
      <xdr:rowOff>161711</xdr:rowOff>
    </xdr:to>
    <xdr:sp macro="" textlink="">
      <xdr:nvSpPr>
        <xdr:cNvPr id="56" name="フローチャート: 判断 55"/>
        <xdr:cNvSpPr/>
      </xdr:nvSpPr>
      <xdr:spPr bwMode="auto">
        <a:xfrm>
          <a:off x="4953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438</xdr:rowOff>
    </xdr:from>
    <xdr:ext cx="736600" cy="259045"/>
    <xdr:sp macro="" textlink="">
      <xdr:nvSpPr>
        <xdr:cNvPr id="57" name="テキスト ボックス 56"/>
        <xdr:cNvSpPr txBox="1"/>
      </xdr:nvSpPr>
      <xdr:spPr>
        <a:xfrm>
          <a:off x="4622800" y="261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86026</xdr:rowOff>
    </xdr:from>
    <xdr:to>
      <xdr:col>22</xdr:col>
      <xdr:colOff>114300</xdr:colOff>
      <xdr:row>19</xdr:row>
      <xdr:rowOff>139388</xdr:rowOff>
    </xdr:to>
    <xdr:cxnSp macro="">
      <xdr:nvCxnSpPr>
        <xdr:cNvPr id="58" name="直線コネクタ 57"/>
        <xdr:cNvCxnSpPr/>
      </xdr:nvCxnSpPr>
      <xdr:spPr bwMode="auto">
        <a:xfrm flipV="1">
          <a:off x="3606800" y="3391201"/>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39994</xdr:rowOff>
    </xdr:from>
    <xdr:to>
      <xdr:col>22</xdr:col>
      <xdr:colOff>165100</xdr:colOff>
      <xdr:row>16</xdr:row>
      <xdr:rowOff>141594</xdr:rowOff>
    </xdr:to>
    <xdr:sp macro="" textlink="">
      <xdr:nvSpPr>
        <xdr:cNvPr id="59" name="フローチャート: 判断 58"/>
        <xdr:cNvSpPr/>
      </xdr:nvSpPr>
      <xdr:spPr bwMode="auto">
        <a:xfrm>
          <a:off x="4254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151771</xdr:rowOff>
    </xdr:from>
    <xdr:ext cx="762000" cy="259045"/>
    <xdr:sp macro="" textlink="">
      <xdr:nvSpPr>
        <xdr:cNvPr id="60" name="テキスト ボックス 59"/>
        <xdr:cNvSpPr txBox="1"/>
      </xdr:nvSpPr>
      <xdr:spPr>
        <a:xfrm>
          <a:off x="3924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139388</xdr:rowOff>
    </xdr:from>
    <xdr:to>
      <xdr:col>18</xdr:col>
      <xdr:colOff>177800</xdr:colOff>
      <xdr:row>19</xdr:row>
      <xdr:rowOff>146605</xdr:rowOff>
    </xdr:to>
    <xdr:cxnSp macro="">
      <xdr:nvCxnSpPr>
        <xdr:cNvPr id="61" name="直線コネクタ 60"/>
        <xdr:cNvCxnSpPr/>
      </xdr:nvCxnSpPr>
      <xdr:spPr bwMode="auto">
        <a:xfrm flipV="1">
          <a:off x="2908300" y="3444563"/>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81763</xdr:rowOff>
    </xdr:from>
    <xdr:to>
      <xdr:col>19</xdr:col>
      <xdr:colOff>38100</xdr:colOff>
      <xdr:row>17</xdr:row>
      <xdr:rowOff>11913</xdr:rowOff>
    </xdr:to>
    <xdr:sp macro="" textlink="">
      <xdr:nvSpPr>
        <xdr:cNvPr id="62" name="フローチャート: 判断 61"/>
        <xdr:cNvSpPr/>
      </xdr:nvSpPr>
      <xdr:spPr bwMode="auto">
        <a:xfrm>
          <a:off x="3556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22090</xdr:rowOff>
    </xdr:from>
    <xdr:ext cx="762000" cy="259045"/>
    <xdr:sp macro="" textlink="">
      <xdr:nvSpPr>
        <xdr:cNvPr id="63" name="テキスト ボックス 62"/>
        <xdr:cNvSpPr txBox="1"/>
      </xdr:nvSpPr>
      <xdr:spPr>
        <a:xfrm>
          <a:off x="32258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140088</xdr:rowOff>
    </xdr:from>
    <xdr:to>
      <xdr:col>15</xdr:col>
      <xdr:colOff>101600</xdr:colOff>
      <xdr:row>17</xdr:row>
      <xdr:rowOff>70238</xdr:rowOff>
    </xdr:to>
    <xdr:sp macro="" textlink="">
      <xdr:nvSpPr>
        <xdr:cNvPr id="64" name="フローチャート: 判断 63"/>
        <xdr:cNvSpPr/>
      </xdr:nvSpPr>
      <xdr:spPr bwMode="auto">
        <a:xfrm>
          <a:off x="2857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80415</xdr:rowOff>
    </xdr:from>
    <xdr:ext cx="762000" cy="259045"/>
    <xdr:sp macro="" textlink="">
      <xdr:nvSpPr>
        <xdr:cNvPr id="65" name="テキスト ボックス 64"/>
        <xdr:cNvSpPr txBox="1"/>
      </xdr:nvSpPr>
      <xdr:spPr>
        <a:xfrm>
          <a:off x="2527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9101</xdr:rowOff>
    </xdr:from>
    <xdr:to>
      <xdr:col>29</xdr:col>
      <xdr:colOff>177800</xdr:colOff>
      <xdr:row>19</xdr:row>
      <xdr:rowOff>110701</xdr:rowOff>
    </xdr:to>
    <xdr:sp macro="" textlink="">
      <xdr:nvSpPr>
        <xdr:cNvPr id="71" name="楕円 70"/>
        <xdr:cNvSpPr/>
      </xdr:nvSpPr>
      <xdr:spPr bwMode="auto">
        <a:xfrm>
          <a:off x="56007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89128</xdr:rowOff>
    </xdr:from>
    <xdr:ext cx="762000" cy="259045"/>
    <xdr:sp macro="" textlink="">
      <xdr:nvSpPr>
        <xdr:cNvPr id="72" name="人口1人当たり決算額の推移該当値テキスト130"/>
        <xdr:cNvSpPr txBox="1"/>
      </xdr:nvSpPr>
      <xdr:spPr>
        <a:xfrm>
          <a:off x="5740400" y="322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33953</xdr:rowOff>
    </xdr:from>
    <xdr:to>
      <xdr:col>26</xdr:col>
      <xdr:colOff>101600</xdr:colOff>
      <xdr:row>19</xdr:row>
      <xdr:rowOff>135553</xdr:rowOff>
    </xdr:to>
    <xdr:sp macro="" textlink="">
      <xdr:nvSpPr>
        <xdr:cNvPr id="73" name="楕円 72"/>
        <xdr:cNvSpPr/>
      </xdr:nvSpPr>
      <xdr:spPr bwMode="auto">
        <a:xfrm>
          <a:off x="49530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120330</xdr:rowOff>
    </xdr:from>
    <xdr:ext cx="736600" cy="259045"/>
    <xdr:sp macro="" textlink="">
      <xdr:nvSpPr>
        <xdr:cNvPr id="74" name="テキスト ボックス 73"/>
        <xdr:cNvSpPr txBox="1"/>
      </xdr:nvSpPr>
      <xdr:spPr>
        <a:xfrm>
          <a:off x="4622800" y="342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35226</xdr:rowOff>
    </xdr:from>
    <xdr:to>
      <xdr:col>22</xdr:col>
      <xdr:colOff>165100</xdr:colOff>
      <xdr:row>19</xdr:row>
      <xdr:rowOff>136826</xdr:rowOff>
    </xdr:to>
    <xdr:sp macro="" textlink="">
      <xdr:nvSpPr>
        <xdr:cNvPr id="75" name="楕円 74"/>
        <xdr:cNvSpPr/>
      </xdr:nvSpPr>
      <xdr:spPr bwMode="auto">
        <a:xfrm>
          <a:off x="42545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121603</xdr:rowOff>
    </xdr:from>
    <xdr:ext cx="762000" cy="259045"/>
    <xdr:sp macro="" textlink="">
      <xdr:nvSpPr>
        <xdr:cNvPr id="76" name="テキスト ボックス 75"/>
        <xdr:cNvSpPr txBox="1"/>
      </xdr:nvSpPr>
      <xdr:spPr>
        <a:xfrm>
          <a:off x="3924300" y="342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88588</xdr:rowOff>
    </xdr:from>
    <xdr:to>
      <xdr:col>19</xdr:col>
      <xdr:colOff>38100</xdr:colOff>
      <xdr:row>20</xdr:row>
      <xdr:rowOff>18738</xdr:rowOff>
    </xdr:to>
    <xdr:sp macro="" textlink="">
      <xdr:nvSpPr>
        <xdr:cNvPr id="77" name="楕円 76"/>
        <xdr:cNvSpPr/>
      </xdr:nvSpPr>
      <xdr:spPr bwMode="auto">
        <a:xfrm>
          <a:off x="3556000" y="339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3515</xdr:rowOff>
    </xdr:from>
    <xdr:ext cx="762000" cy="259045"/>
    <xdr:sp macro="" textlink="">
      <xdr:nvSpPr>
        <xdr:cNvPr id="78" name="テキスト ボックス 77"/>
        <xdr:cNvSpPr txBox="1"/>
      </xdr:nvSpPr>
      <xdr:spPr>
        <a:xfrm>
          <a:off x="3225800" y="34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95805</xdr:rowOff>
    </xdr:from>
    <xdr:to>
      <xdr:col>15</xdr:col>
      <xdr:colOff>101600</xdr:colOff>
      <xdr:row>20</xdr:row>
      <xdr:rowOff>25955</xdr:rowOff>
    </xdr:to>
    <xdr:sp macro="" textlink="">
      <xdr:nvSpPr>
        <xdr:cNvPr id="79" name="楕円 78"/>
        <xdr:cNvSpPr/>
      </xdr:nvSpPr>
      <xdr:spPr bwMode="auto">
        <a:xfrm>
          <a:off x="2857500" y="340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10732</xdr:rowOff>
    </xdr:from>
    <xdr:ext cx="762000" cy="259045"/>
    <xdr:sp macro="" textlink="">
      <xdr:nvSpPr>
        <xdr:cNvPr id="80" name="テキスト ボックス 79"/>
        <xdr:cNvSpPr txBox="1"/>
      </xdr:nvSpPr>
      <xdr:spPr>
        <a:xfrm>
          <a:off x="2527300" y="34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8" name="直線コネクタ 107"/>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9"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10" name="直線コネクタ 109"/>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11"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2" name="直線コネクタ 111"/>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4318</xdr:rowOff>
    </xdr:from>
    <xdr:to>
      <xdr:col>29</xdr:col>
      <xdr:colOff>127000</xdr:colOff>
      <xdr:row>36</xdr:row>
      <xdr:rowOff>21425</xdr:rowOff>
    </xdr:to>
    <xdr:cxnSp macro="">
      <xdr:nvCxnSpPr>
        <xdr:cNvPr id="113" name="直線コネクタ 112"/>
        <xdr:cNvCxnSpPr/>
      </xdr:nvCxnSpPr>
      <xdr:spPr bwMode="auto">
        <a:xfrm flipV="1">
          <a:off x="5003800" y="6957568"/>
          <a:ext cx="6477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4"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5" name="フローチャート: 判断 114"/>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21425</xdr:rowOff>
    </xdr:from>
    <xdr:to>
      <xdr:col>26</xdr:col>
      <xdr:colOff>50800</xdr:colOff>
      <xdr:row>36</xdr:row>
      <xdr:rowOff>28473</xdr:rowOff>
    </xdr:to>
    <xdr:cxnSp macro="">
      <xdr:nvCxnSpPr>
        <xdr:cNvPr id="116" name="直線コネクタ 115"/>
        <xdr:cNvCxnSpPr/>
      </xdr:nvCxnSpPr>
      <xdr:spPr bwMode="auto">
        <a:xfrm flipV="1">
          <a:off x="4305300" y="6974675"/>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7" name="フローチャート: 判断 116"/>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8" name="テキスト ボックス 117"/>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2222</xdr:rowOff>
    </xdr:from>
    <xdr:to>
      <xdr:col>22</xdr:col>
      <xdr:colOff>114300</xdr:colOff>
      <xdr:row>36</xdr:row>
      <xdr:rowOff>28473</xdr:rowOff>
    </xdr:to>
    <xdr:cxnSp macro="">
      <xdr:nvCxnSpPr>
        <xdr:cNvPr id="119" name="直線コネクタ 118"/>
        <xdr:cNvCxnSpPr/>
      </xdr:nvCxnSpPr>
      <xdr:spPr bwMode="auto">
        <a:xfrm>
          <a:off x="3606800" y="6955472"/>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20" name="フローチャート: 判断 119"/>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21" name="テキスト ボックス 120"/>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306032</xdr:rowOff>
    </xdr:from>
    <xdr:to>
      <xdr:col>18</xdr:col>
      <xdr:colOff>177800</xdr:colOff>
      <xdr:row>36</xdr:row>
      <xdr:rowOff>2222</xdr:rowOff>
    </xdr:to>
    <xdr:cxnSp macro="">
      <xdr:nvCxnSpPr>
        <xdr:cNvPr id="122" name="直線コネクタ 121"/>
        <xdr:cNvCxnSpPr/>
      </xdr:nvCxnSpPr>
      <xdr:spPr bwMode="auto">
        <a:xfrm>
          <a:off x="2908300" y="6916382"/>
          <a:ext cx="69850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3" name="フローチャート: 判断 122"/>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4" name="テキスト ボックス 123"/>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5" name="フローチャート: 判断 124"/>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6" name="テキスト ボックス 125"/>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296418</xdr:rowOff>
    </xdr:from>
    <xdr:to>
      <xdr:col>29</xdr:col>
      <xdr:colOff>177800</xdr:colOff>
      <xdr:row>36</xdr:row>
      <xdr:rowOff>55118</xdr:rowOff>
    </xdr:to>
    <xdr:sp macro="" textlink="">
      <xdr:nvSpPr>
        <xdr:cNvPr id="132" name="楕円 131"/>
        <xdr:cNvSpPr/>
      </xdr:nvSpPr>
      <xdr:spPr bwMode="auto">
        <a:xfrm>
          <a:off x="56007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268495</xdr:rowOff>
    </xdr:from>
    <xdr:ext cx="762000" cy="259045"/>
    <xdr:sp macro="" textlink="">
      <xdr:nvSpPr>
        <xdr:cNvPr id="133" name="人口1人当たり決算額の推移該当値テキスト445"/>
        <xdr:cNvSpPr txBox="1"/>
      </xdr:nvSpPr>
      <xdr:spPr>
        <a:xfrm>
          <a:off x="57404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313525</xdr:rowOff>
    </xdr:from>
    <xdr:to>
      <xdr:col>26</xdr:col>
      <xdr:colOff>101600</xdr:colOff>
      <xdr:row>36</xdr:row>
      <xdr:rowOff>72225</xdr:rowOff>
    </xdr:to>
    <xdr:sp macro="" textlink="">
      <xdr:nvSpPr>
        <xdr:cNvPr id="134" name="楕円 133"/>
        <xdr:cNvSpPr/>
      </xdr:nvSpPr>
      <xdr:spPr bwMode="auto">
        <a:xfrm>
          <a:off x="49530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57002</xdr:rowOff>
    </xdr:from>
    <xdr:ext cx="736600" cy="259045"/>
    <xdr:sp macro="" textlink="">
      <xdr:nvSpPr>
        <xdr:cNvPr id="135" name="テキスト ボックス 134"/>
        <xdr:cNvSpPr txBox="1"/>
      </xdr:nvSpPr>
      <xdr:spPr>
        <a:xfrm>
          <a:off x="4622800" y="701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320573</xdr:rowOff>
    </xdr:from>
    <xdr:to>
      <xdr:col>22</xdr:col>
      <xdr:colOff>165100</xdr:colOff>
      <xdr:row>36</xdr:row>
      <xdr:rowOff>79273</xdr:rowOff>
    </xdr:to>
    <xdr:sp macro="" textlink="">
      <xdr:nvSpPr>
        <xdr:cNvPr id="136" name="楕円 135"/>
        <xdr:cNvSpPr/>
      </xdr:nvSpPr>
      <xdr:spPr bwMode="auto">
        <a:xfrm>
          <a:off x="42545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64050</xdr:rowOff>
    </xdr:from>
    <xdr:ext cx="762000" cy="259045"/>
    <xdr:sp macro="" textlink="">
      <xdr:nvSpPr>
        <xdr:cNvPr id="137" name="テキスト ボックス 136"/>
        <xdr:cNvSpPr txBox="1"/>
      </xdr:nvSpPr>
      <xdr:spPr>
        <a:xfrm>
          <a:off x="39243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294322</xdr:rowOff>
    </xdr:from>
    <xdr:to>
      <xdr:col>19</xdr:col>
      <xdr:colOff>38100</xdr:colOff>
      <xdr:row>36</xdr:row>
      <xdr:rowOff>53022</xdr:rowOff>
    </xdr:to>
    <xdr:sp macro="" textlink="">
      <xdr:nvSpPr>
        <xdr:cNvPr id="138" name="楕円 137"/>
        <xdr:cNvSpPr/>
      </xdr:nvSpPr>
      <xdr:spPr bwMode="auto">
        <a:xfrm>
          <a:off x="3556000" y="690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37799</xdr:rowOff>
    </xdr:from>
    <xdr:ext cx="762000" cy="259045"/>
    <xdr:sp macro="" textlink="">
      <xdr:nvSpPr>
        <xdr:cNvPr id="139" name="テキスト ボックス 138"/>
        <xdr:cNvSpPr txBox="1"/>
      </xdr:nvSpPr>
      <xdr:spPr>
        <a:xfrm>
          <a:off x="3225800" y="69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255232</xdr:rowOff>
    </xdr:from>
    <xdr:to>
      <xdr:col>15</xdr:col>
      <xdr:colOff>101600</xdr:colOff>
      <xdr:row>36</xdr:row>
      <xdr:rowOff>13932</xdr:rowOff>
    </xdr:to>
    <xdr:sp macro="" textlink="">
      <xdr:nvSpPr>
        <xdr:cNvPr id="140" name="楕円 139"/>
        <xdr:cNvSpPr/>
      </xdr:nvSpPr>
      <xdr:spPr bwMode="auto">
        <a:xfrm>
          <a:off x="2857500" y="686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341609</xdr:rowOff>
    </xdr:from>
    <xdr:ext cx="762000" cy="259045"/>
    <xdr:sp macro="" textlink="">
      <xdr:nvSpPr>
        <xdr:cNvPr id="141" name="テキスト ボックス 140"/>
        <xdr:cNvSpPr txBox="1"/>
      </xdr:nvSpPr>
      <xdr:spPr>
        <a:xfrm>
          <a:off x="2527300" y="69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104793</xdr:rowOff>
    </xdr:from>
    <xdr:to>
      <xdr:col>24</xdr:col>
      <xdr:colOff>63500</xdr:colOff>
      <xdr:row>35</xdr:row>
      <xdr:rowOff>109891</xdr:rowOff>
    </xdr:to>
    <xdr:cxnSp macro="">
      <xdr:nvCxnSpPr>
        <xdr:cNvPr id="59" name="直線コネクタ 58"/>
        <xdr:cNvCxnSpPr/>
      </xdr:nvCxnSpPr>
      <xdr:spPr>
        <a:xfrm flipV="1">
          <a:off x="3797300" y="6105543"/>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109891</xdr:rowOff>
    </xdr:from>
    <xdr:to>
      <xdr:col>19</xdr:col>
      <xdr:colOff>177800</xdr:colOff>
      <xdr:row>35</xdr:row>
      <xdr:rowOff>113662</xdr:rowOff>
    </xdr:to>
    <xdr:cxnSp macro="">
      <xdr:nvCxnSpPr>
        <xdr:cNvPr id="62" name="直線コネクタ 61"/>
        <xdr:cNvCxnSpPr/>
      </xdr:nvCxnSpPr>
      <xdr:spPr>
        <a:xfrm flipV="1">
          <a:off x="2908300" y="6110641"/>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113662</xdr:rowOff>
    </xdr:from>
    <xdr:to>
      <xdr:col>15</xdr:col>
      <xdr:colOff>50800</xdr:colOff>
      <xdr:row>35</xdr:row>
      <xdr:rowOff>149393</xdr:rowOff>
    </xdr:to>
    <xdr:cxnSp macro="">
      <xdr:nvCxnSpPr>
        <xdr:cNvPr id="65" name="直線コネクタ 64"/>
        <xdr:cNvCxnSpPr/>
      </xdr:nvCxnSpPr>
      <xdr:spPr>
        <a:xfrm flipV="1">
          <a:off x="2019300" y="6114412"/>
          <a:ext cx="8890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113480</xdr:rowOff>
    </xdr:from>
    <xdr:to>
      <xdr:col>10</xdr:col>
      <xdr:colOff>114300</xdr:colOff>
      <xdr:row>35</xdr:row>
      <xdr:rowOff>149393</xdr:rowOff>
    </xdr:to>
    <xdr:cxnSp macro="">
      <xdr:nvCxnSpPr>
        <xdr:cNvPr id="68" name="直線コネクタ 67"/>
        <xdr:cNvCxnSpPr/>
      </xdr:nvCxnSpPr>
      <xdr:spPr>
        <a:xfrm>
          <a:off x="1130300" y="6114230"/>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53993</xdr:rowOff>
    </xdr:from>
    <xdr:to>
      <xdr:col>24</xdr:col>
      <xdr:colOff>114300</xdr:colOff>
      <xdr:row>35</xdr:row>
      <xdr:rowOff>155593</xdr:rowOff>
    </xdr:to>
    <xdr:sp macro="" textlink="">
      <xdr:nvSpPr>
        <xdr:cNvPr id="78" name="楕円 77"/>
        <xdr:cNvSpPr/>
      </xdr:nvSpPr>
      <xdr:spPr>
        <a:xfrm>
          <a:off x="4584700" y="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32420</xdr:rowOff>
    </xdr:from>
    <xdr:ext cx="534377" cy="259045"/>
    <xdr:sp macro="" textlink="">
      <xdr:nvSpPr>
        <xdr:cNvPr id="79" name="人件費該当値テキスト"/>
        <xdr:cNvSpPr txBox="1"/>
      </xdr:nvSpPr>
      <xdr:spPr>
        <a:xfrm>
          <a:off x="4686300" y="60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59091</xdr:rowOff>
    </xdr:from>
    <xdr:to>
      <xdr:col>20</xdr:col>
      <xdr:colOff>38100</xdr:colOff>
      <xdr:row>35</xdr:row>
      <xdr:rowOff>160691</xdr:rowOff>
    </xdr:to>
    <xdr:sp macro="" textlink="">
      <xdr:nvSpPr>
        <xdr:cNvPr id="80" name="楕円 79"/>
        <xdr:cNvSpPr/>
      </xdr:nvSpPr>
      <xdr:spPr>
        <a:xfrm>
          <a:off x="3746500" y="60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151818</xdr:rowOff>
    </xdr:from>
    <xdr:ext cx="534377" cy="259045"/>
    <xdr:sp macro="" textlink="">
      <xdr:nvSpPr>
        <xdr:cNvPr id="81" name="テキスト ボックス 80"/>
        <xdr:cNvSpPr txBox="1"/>
      </xdr:nvSpPr>
      <xdr:spPr>
        <a:xfrm>
          <a:off x="3530111" y="61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62862</xdr:rowOff>
    </xdr:from>
    <xdr:to>
      <xdr:col>15</xdr:col>
      <xdr:colOff>101600</xdr:colOff>
      <xdr:row>35</xdr:row>
      <xdr:rowOff>164462</xdr:rowOff>
    </xdr:to>
    <xdr:sp macro="" textlink="">
      <xdr:nvSpPr>
        <xdr:cNvPr id="82" name="楕円 81"/>
        <xdr:cNvSpPr/>
      </xdr:nvSpPr>
      <xdr:spPr>
        <a:xfrm>
          <a:off x="2857500" y="60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155589</xdr:rowOff>
    </xdr:from>
    <xdr:ext cx="534377" cy="259045"/>
    <xdr:sp macro="" textlink="">
      <xdr:nvSpPr>
        <xdr:cNvPr id="83" name="テキスト ボックス 82"/>
        <xdr:cNvSpPr txBox="1"/>
      </xdr:nvSpPr>
      <xdr:spPr>
        <a:xfrm>
          <a:off x="2641111" y="61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98593</xdr:rowOff>
    </xdr:from>
    <xdr:to>
      <xdr:col>10</xdr:col>
      <xdr:colOff>165100</xdr:colOff>
      <xdr:row>36</xdr:row>
      <xdr:rowOff>28743</xdr:rowOff>
    </xdr:to>
    <xdr:sp macro="" textlink="">
      <xdr:nvSpPr>
        <xdr:cNvPr id="84" name="楕円 83"/>
        <xdr:cNvSpPr/>
      </xdr:nvSpPr>
      <xdr:spPr>
        <a:xfrm>
          <a:off x="1968500" y="6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19870</xdr:rowOff>
    </xdr:from>
    <xdr:ext cx="534377" cy="259045"/>
    <xdr:sp macro="" textlink="">
      <xdr:nvSpPr>
        <xdr:cNvPr id="85" name="テキスト ボックス 84"/>
        <xdr:cNvSpPr txBox="1"/>
      </xdr:nvSpPr>
      <xdr:spPr>
        <a:xfrm>
          <a:off x="1752111" y="61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62680</xdr:rowOff>
    </xdr:from>
    <xdr:to>
      <xdr:col>6</xdr:col>
      <xdr:colOff>38100</xdr:colOff>
      <xdr:row>35</xdr:row>
      <xdr:rowOff>164280</xdr:rowOff>
    </xdr:to>
    <xdr:sp macro="" textlink="">
      <xdr:nvSpPr>
        <xdr:cNvPr id="86" name="楕円 85"/>
        <xdr:cNvSpPr/>
      </xdr:nvSpPr>
      <xdr:spPr>
        <a:xfrm>
          <a:off x="1079500" y="60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155407</xdr:rowOff>
    </xdr:from>
    <xdr:ext cx="534377" cy="259045"/>
    <xdr:sp macro="" textlink="">
      <xdr:nvSpPr>
        <xdr:cNvPr id="87" name="テキスト ボックス 86"/>
        <xdr:cNvSpPr txBox="1"/>
      </xdr:nvSpPr>
      <xdr:spPr>
        <a:xfrm>
          <a:off x="863111" y="61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48146</xdr:rowOff>
    </xdr:from>
    <xdr:to>
      <xdr:col>24</xdr:col>
      <xdr:colOff>63500</xdr:colOff>
      <xdr:row>56</xdr:row>
      <xdr:rowOff>84798</xdr:rowOff>
    </xdr:to>
    <xdr:cxnSp macro="">
      <xdr:nvCxnSpPr>
        <xdr:cNvPr id="117" name="直線コネクタ 116"/>
        <xdr:cNvCxnSpPr/>
      </xdr:nvCxnSpPr>
      <xdr:spPr>
        <a:xfrm>
          <a:off x="3797300" y="9649346"/>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41935</xdr:rowOff>
    </xdr:from>
    <xdr:to>
      <xdr:col>19</xdr:col>
      <xdr:colOff>177800</xdr:colOff>
      <xdr:row>56</xdr:row>
      <xdr:rowOff>48146</xdr:rowOff>
    </xdr:to>
    <xdr:cxnSp macro="">
      <xdr:nvCxnSpPr>
        <xdr:cNvPr id="120" name="直線コネクタ 119"/>
        <xdr:cNvCxnSpPr/>
      </xdr:nvCxnSpPr>
      <xdr:spPr>
        <a:xfrm>
          <a:off x="2908300" y="9643135"/>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41935</xdr:rowOff>
    </xdr:from>
    <xdr:to>
      <xdr:col>15</xdr:col>
      <xdr:colOff>50800</xdr:colOff>
      <xdr:row>56</xdr:row>
      <xdr:rowOff>86893</xdr:rowOff>
    </xdr:to>
    <xdr:cxnSp macro="">
      <xdr:nvCxnSpPr>
        <xdr:cNvPr id="123" name="直線コネクタ 122"/>
        <xdr:cNvCxnSpPr/>
      </xdr:nvCxnSpPr>
      <xdr:spPr>
        <a:xfrm flipV="1">
          <a:off x="2019300" y="964313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86893</xdr:rowOff>
    </xdr:from>
    <xdr:to>
      <xdr:col>10</xdr:col>
      <xdr:colOff>114300</xdr:colOff>
      <xdr:row>57</xdr:row>
      <xdr:rowOff>11341</xdr:rowOff>
    </xdr:to>
    <xdr:cxnSp macro="">
      <xdr:nvCxnSpPr>
        <xdr:cNvPr id="126" name="直線コネクタ 125"/>
        <xdr:cNvCxnSpPr/>
      </xdr:nvCxnSpPr>
      <xdr:spPr>
        <a:xfrm flipV="1">
          <a:off x="1130300" y="9688093"/>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33998</xdr:rowOff>
    </xdr:from>
    <xdr:to>
      <xdr:col>24</xdr:col>
      <xdr:colOff>114300</xdr:colOff>
      <xdr:row>56</xdr:row>
      <xdr:rowOff>135598</xdr:rowOff>
    </xdr:to>
    <xdr:sp macro="" textlink="">
      <xdr:nvSpPr>
        <xdr:cNvPr id="136" name="楕円 135"/>
        <xdr:cNvSpPr/>
      </xdr:nvSpPr>
      <xdr:spPr>
        <a:xfrm>
          <a:off x="4584700" y="96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12425</xdr:rowOff>
    </xdr:from>
    <xdr:ext cx="534377" cy="259045"/>
    <xdr:sp macro="" textlink="">
      <xdr:nvSpPr>
        <xdr:cNvPr id="137" name="物件費該当値テキスト"/>
        <xdr:cNvSpPr txBox="1"/>
      </xdr:nvSpPr>
      <xdr:spPr>
        <a:xfrm>
          <a:off x="4686300" y="96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168796</xdr:rowOff>
    </xdr:from>
    <xdr:to>
      <xdr:col>20</xdr:col>
      <xdr:colOff>38100</xdr:colOff>
      <xdr:row>56</xdr:row>
      <xdr:rowOff>98946</xdr:rowOff>
    </xdr:to>
    <xdr:sp macro="" textlink="">
      <xdr:nvSpPr>
        <xdr:cNvPr id="138" name="楕円 137"/>
        <xdr:cNvSpPr/>
      </xdr:nvSpPr>
      <xdr:spPr>
        <a:xfrm>
          <a:off x="37465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90073</xdr:rowOff>
    </xdr:from>
    <xdr:ext cx="534377" cy="259045"/>
    <xdr:sp macro="" textlink="">
      <xdr:nvSpPr>
        <xdr:cNvPr id="139" name="テキスト ボックス 138"/>
        <xdr:cNvSpPr txBox="1"/>
      </xdr:nvSpPr>
      <xdr:spPr>
        <a:xfrm>
          <a:off x="3530111" y="96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162585</xdr:rowOff>
    </xdr:from>
    <xdr:to>
      <xdr:col>15</xdr:col>
      <xdr:colOff>101600</xdr:colOff>
      <xdr:row>56</xdr:row>
      <xdr:rowOff>92735</xdr:rowOff>
    </xdr:to>
    <xdr:sp macro="" textlink="">
      <xdr:nvSpPr>
        <xdr:cNvPr id="140" name="楕円 139"/>
        <xdr:cNvSpPr/>
      </xdr:nvSpPr>
      <xdr:spPr>
        <a:xfrm>
          <a:off x="2857500" y="9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83862</xdr:rowOff>
    </xdr:from>
    <xdr:ext cx="534377" cy="259045"/>
    <xdr:sp macro="" textlink="">
      <xdr:nvSpPr>
        <xdr:cNvPr id="141" name="テキスト ボックス 140"/>
        <xdr:cNvSpPr txBox="1"/>
      </xdr:nvSpPr>
      <xdr:spPr>
        <a:xfrm>
          <a:off x="2641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36093</xdr:rowOff>
    </xdr:from>
    <xdr:to>
      <xdr:col>10</xdr:col>
      <xdr:colOff>165100</xdr:colOff>
      <xdr:row>56</xdr:row>
      <xdr:rowOff>137693</xdr:rowOff>
    </xdr:to>
    <xdr:sp macro="" textlink="">
      <xdr:nvSpPr>
        <xdr:cNvPr id="142" name="楕円 141"/>
        <xdr:cNvSpPr/>
      </xdr:nvSpPr>
      <xdr:spPr>
        <a:xfrm>
          <a:off x="1968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128820</xdr:rowOff>
    </xdr:from>
    <xdr:ext cx="534377" cy="259045"/>
    <xdr:sp macro="" textlink="">
      <xdr:nvSpPr>
        <xdr:cNvPr id="143" name="テキスト ボックス 142"/>
        <xdr:cNvSpPr txBox="1"/>
      </xdr:nvSpPr>
      <xdr:spPr>
        <a:xfrm>
          <a:off x="1752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131991</xdr:rowOff>
    </xdr:from>
    <xdr:to>
      <xdr:col>6</xdr:col>
      <xdr:colOff>38100</xdr:colOff>
      <xdr:row>57</xdr:row>
      <xdr:rowOff>62141</xdr:rowOff>
    </xdr:to>
    <xdr:sp macro="" textlink="">
      <xdr:nvSpPr>
        <xdr:cNvPr id="144" name="楕円 143"/>
        <xdr:cNvSpPr/>
      </xdr:nvSpPr>
      <xdr:spPr>
        <a:xfrm>
          <a:off x="1079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53268</xdr:rowOff>
    </xdr:from>
    <xdr:ext cx="534377" cy="259045"/>
    <xdr:sp macro="" textlink="">
      <xdr:nvSpPr>
        <xdr:cNvPr id="145" name="テキスト ボックス 144"/>
        <xdr:cNvSpPr txBox="1"/>
      </xdr:nvSpPr>
      <xdr:spPr>
        <a:xfrm>
          <a:off x="863111" y="98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30338</xdr:rowOff>
    </xdr:from>
    <xdr:to>
      <xdr:col>24</xdr:col>
      <xdr:colOff>63500</xdr:colOff>
      <xdr:row>78</xdr:row>
      <xdr:rowOff>44740</xdr:rowOff>
    </xdr:to>
    <xdr:cxnSp macro="">
      <xdr:nvCxnSpPr>
        <xdr:cNvPr id="172" name="直線コネクタ 171"/>
        <xdr:cNvCxnSpPr/>
      </xdr:nvCxnSpPr>
      <xdr:spPr>
        <a:xfrm>
          <a:off x="3797300" y="13403438"/>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30338</xdr:rowOff>
    </xdr:from>
    <xdr:to>
      <xdr:col>19</xdr:col>
      <xdr:colOff>177800</xdr:colOff>
      <xdr:row>78</xdr:row>
      <xdr:rowOff>40168</xdr:rowOff>
    </xdr:to>
    <xdr:cxnSp macro="">
      <xdr:nvCxnSpPr>
        <xdr:cNvPr id="175" name="直線コネクタ 174"/>
        <xdr:cNvCxnSpPr/>
      </xdr:nvCxnSpPr>
      <xdr:spPr>
        <a:xfrm flipV="1">
          <a:off x="2908300" y="1340343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40168</xdr:rowOff>
    </xdr:from>
    <xdr:to>
      <xdr:col>15</xdr:col>
      <xdr:colOff>50800</xdr:colOff>
      <xdr:row>78</xdr:row>
      <xdr:rowOff>50043</xdr:rowOff>
    </xdr:to>
    <xdr:cxnSp macro="">
      <xdr:nvCxnSpPr>
        <xdr:cNvPr id="178" name="直線コネクタ 177"/>
        <xdr:cNvCxnSpPr/>
      </xdr:nvCxnSpPr>
      <xdr:spPr>
        <a:xfrm flipV="1">
          <a:off x="2019300" y="13413268"/>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36922</xdr:rowOff>
    </xdr:from>
    <xdr:to>
      <xdr:col>10</xdr:col>
      <xdr:colOff>114300</xdr:colOff>
      <xdr:row>78</xdr:row>
      <xdr:rowOff>50043</xdr:rowOff>
    </xdr:to>
    <xdr:cxnSp macro="">
      <xdr:nvCxnSpPr>
        <xdr:cNvPr id="181" name="直線コネクタ 180"/>
        <xdr:cNvCxnSpPr/>
      </xdr:nvCxnSpPr>
      <xdr:spPr>
        <a:xfrm>
          <a:off x="1130300" y="13410022"/>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165390</xdr:rowOff>
    </xdr:from>
    <xdr:to>
      <xdr:col>24</xdr:col>
      <xdr:colOff>114300</xdr:colOff>
      <xdr:row>78</xdr:row>
      <xdr:rowOff>95540</xdr:rowOff>
    </xdr:to>
    <xdr:sp macro="" textlink="">
      <xdr:nvSpPr>
        <xdr:cNvPr id="191" name="楕円 190"/>
        <xdr:cNvSpPr/>
      </xdr:nvSpPr>
      <xdr:spPr>
        <a:xfrm>
          <a:off x="4584700" y="133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80317</xdr:rowOff>
    </xdr:from>
    <xdr:ext cx="469744" cy="259045"/>
    <xdr:sp macro="" textlink="">
      <xdr:nvSpPr>
        <xdr:cNvPr id="192" name="維持補修費該当値テキスト"/>
        <xdr:cNvSpPr txBox="1"/>
      </xdr:nvSpPr>
      <xdr:spPr>
        <a:xfrm>
          <a:off x="4686300" y="1328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150988</xdr:rowOff>
    </xdr:from>
    <xdr:to>
      <xdr:col>20</xdr:col>
      <xdr:colOff>38100</xdr:colOff>
      <xdr:row>78</xdr:row>
      <xdr:rowOff>81138</xdr:rowOff>
    </xdr:to>
    <xdr:sp macro="" textlink="">
      <xdr:nvSpPr>
        <xdr:cNvPr id="193" name="楕円 192"/>
        <xdr:cNvSpPr/>
      </xdr:nvSpPr>
      <xdr:spPr>
        <a:xfrm>
          <a:off x="3746500" y="13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72265</xdr:rowOff>
    </xdr:from>
    <xdr:ext cx="469744" cy="259045"/>
    <xdr:sp macro="" textlink="">
      <xdr:nvSpPr>
        <xdr:cNvPr id="194" name="テキスト ボックス 193"/>
        <xdr:cNvSpPr txBox="1"/>
      </xdr:nvSpPr>
      <xdr:spPr>
        <a:xfrm>
          <a:off x="3562428"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160818</xdr:rowOff>
    </xdr:from>
    <xdr:to>
      <xdr:col>15</xdr:col>
      <xdr:colOff>101600</xdr:colOff>
      <xdr:row>78</xdr:row>
      <xdr:rowOff>90968</xdr:rowOff>
    </xdr:to>
    <xdr:sp macro="" textlink="">
      <xdr:nvSpPr>
        <xdr:cNvPr id="195" name="楕円 194"/>
        <xdr:cNvSpPr/>
      </xdr:nvSpPr>
      <xdr:spPr>
        <a:xfrm>
          <a:off x="2857500" y="133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82095</xdr:rowOff>
    </xdr:from>
    <xdr:ext cx="469744" cy="259045"/>
    <xdr:sp macro="" textlink="">
      <xdr:nvSpPr>
        <xdr:cNvPr id="196" name="テキスト ボックス 195"/>
        <xdr:cNvSpPr txBox="1"/>
      </xdr:nvSpPr>
      <xdr:spPr>
        <a:xfrm>
          <a:off x="2673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170693</xdr:rowOff>
    </xdr:from>
    <xdr:to>
      <xdr:col>10</xdr:col>
      <xdr:colOff>165100</xdr:colOff>
      <xdr:row>78</xdr:row>
      <xdr:rowOff>100843</xdr:rowOff>
    </xdr:to>
    <xdr:sp macro="" textlink="">
      <xdr:nvSpPr>
        <xdr:cNvPr id="197" name="楕円 196"/>
        <xdr:cNvSpPr/>
      </xdr:nvSpPr>
      <xdr:spPr>
        <a:xfrm>
          <a:off x="1968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91970</xdr:rowOff>
    </xdr:from>
    <xdr:ext cx="469744" cy="259045"/>
    <xdr:sp macro="" textlink="">
      <xdr:nvSpPr>
        <xdr:cNvPr id="198" name="テキスト ボックス 197"/>
        <xdr:cNvSpPr txBox="1"/>
      </xdr:nvSpPr>
      <xdr:spPr>
        <a:xfrm>
          <a:off x="1784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157572</xdr:rowOff>
    </xdr:from>
    <xdr:to>
      <xdr:col>6</xdr:col>
      <xdr:colOff>38100</xdr:colOff>
      <xdr:row>78</xdr:row>
      <xdr:rowOff>87722</xdr:rowOff>
    </xdr:to>
    <xdr:sp macro="" textlink="">
      <xdr:nvSpPr>
        <xdr:cNvPr id="199" name="楕円 198"/>
        <xdr:cNvSpPr/>
      </xdr:nvSpPr>
      <xdr:spPr>
        <a:xfrm>
          <a:off x="1079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78849</xdr:rowOff>
    </xdr:from>
    <xdr:ext cx="469744" cy="259045"/>
    <xdr:sp macro="" textlink="">
      <xdr:nvSpPr>
        <xdr:cNvPr id="200" name="テキスト ボックス 199"/>
        <xdr:cNvSpPr txBox="1"/>
      </xdr:nvSpPr>
      <xdr:spPr>
        <a:xfrm>
          <a:off x="895428"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149453</xdr:rowOff>
    </xdr:from>
    <xdr:to>
      <xdr:col>24</xdr:col>
      <xdr:colOff>63500</xdr:colOff>
      <xdr:row>97</xdr:row>
      <xdr:rowOff>24561</xdr:rowOff>
    </xdr:to>
    <xdr:cxnSp macro="">
      <xdr:nvCxnSpPr>
        <xdr:cNvPr id="230" name="直線コネクタ 229"/>
        <xdr:cNvCxnSpPr/>
      </xdr:nvCxnSpPr>
      <xdr:spPr>
        <a:xfrm flipV="1">
          <a:off x="3797300" y="16608653"/>
          <a:ext cx="8382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24561</xdr:rowOff>
    </xdr:from>
    <xdr:to>
      <xdr:col>19</xdr:col>
      <xdr:colOff>177800</xdr:colOff>
      <xdr:row>97</xdr:row>
      <xdr:rowOff>105924</xdr:rowOff>
    </xdr:to>
    <xdr:cxnSp macro="">
      <xdr:nvCxnSpPr>
        <xdr:cNvPr id="233" name="直線コネクタ 232"/>
        <xdr:cNvCxnSpPr/>
      </xdr:nvCxnSpPr>
      <xdr:spPr>
        <a:xfrm flipV="1">
          <a:off x="2908300" y="1665521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99695</xdr:rowOff>
    </xdr:from>
    <xdr:to>
      <xdr:col>15</xdr:col>
      <xdr:colOff>50800</xdr:colOff>
      <xdr:row>97</xdr:row>
      <xdr:rowOff>105924</xdr:rowOff>
    </xdr:to>
    <xdr:cxnSp macro="">
      <xdr:nvCxnSpPr>
        <xdr:cNvPr id="236" name="直線コネクタ 235"/>
        <xdr:cNvCxnSpPr/>
      </xdr:nvCxnSpPr>
      <xdr:spPr>
        <a:xfrm>
          <a:off x="2019300" y="1673034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99695</xdr:rowOff>
    </xdr:from>
    <xdr:to>
      <xdr:col>10</xdr:col>
      <xdr:colOff>114300</xdr:colOff>
      <xdr:row>98</xdr:row>
      <xdr:rowOff>39154</xdr:rowOff>
    </xdr:to>
    <xdr:cxnSp macro="">
      <xdr:nvCxnSpPr>
        <xdr:cNvPr id="239" name="直線コネクタ 238"/>
        <xdr:cNvCxnSpPr/>
      </xdr:nvCxnSpPr>
      <xdr:spPr>
        <a:xfrm flipV="1">
          <a:off x="1130300" y="16730345"/>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98653</xdr:rowOff>
    </xdr:from>
    <xdr:to>
      <xdr:col>24</xdr:col>
      <xdr:colOff>114300</xdr:colOff>
      <xdr:row>97</xdr:row>
      <xdr:rowOff>28803</xdr:rowOff>
    </xdr:to>
    <xdr:sp macro="" textlink="">
      <xdr:nvSpPr>
        <xdr:cNvPr id="249" name="楕円 248"/>
        <xdr:cNvSpPr/>
      </xdr:nvSpPr>
      <xdr:spPr>
        <a:xfrm>
          <a:off x="45847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77080</xdr:rowOff>
    </xdr:from>
    <xdr:ext cx="534377" cy="259045"/>
    <xdr:sp macro="" textlink="">
      <xdr:nvSpPr>
        <xdr:cNvPr id="250" name="扶助費該当値テキスト"/>
        <xdr:cNvSpPr txBox="1"/>
      </xdr:nvSpPr>
      <xdr:spPr>
        <a:xfrm>
          <a:off x="4686300" y="165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145211</xdr:rowOff>
    </xdr:from>
    <xdr:to>
      <xdr:col>20</xdr:col>
      <xdr:colOff>38100</xdr:colOff>
      <xdr:row>97</xdr:row>
      <xdr:rowOff>75361</xdr:rowOff>
    </xdr:to>
    <xdr:sp macro="" textlink="">
      <xdr:nvSpPr>
        <xdr:cNvPr id="251" name="楕円 250"/>
        <xdr:cNvSpPr/>
      </xdr:nvSpPr>
      <xdr:spPr>
        <a:xfrm>
          <a:off x="3746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66488</xdr:rowOff>
    </xdr:from>
    <xdr:ext cx="534377" cy="259045"/>
    <xdr:sp macro="" textlink="">
      <xdr:nvSpPr>
        <xdr:cNvPr id="252" name="テキスト ボックス 251"/>
        <xdr:cNvSpPr txBox="1"/>
      </xdr:nvSpPr>
      <xdr:spPr>
        <a:xfrm>
          <a:off x="3530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55124</xdr:rowOff>
    </xdr:from>
    <xdr:to>
      <xdr:col>15</xdr:col>
      <xdr:colOff>101600</xdr:colOff>
      <xdr:row>97</xdr:row>
      <xdr:rowOff>156724</xdr:rowOff>
    </xdr:to>
    <xdr:sp macro="" textlink="">
      <xdr:nvSpPr>
        <xdr:cNvPr id="253" name="楕円 252"/>
        <xdr:cNvSpPr/>
      </xdr:nvSpPr>
      <xdr:spPr>
        <a:xfrm>
          <a:off x="2857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147851</xdr:rowOff>
    </xdr:from>
    <xdr:ext cx="534377" cy="259045"/>
    <xdr:sp macro="" textlink="">
      <xdr:nvSpPr>
        <xdr:cNvPr id="254" name="テキスト ボックス 253"/>
        <xdr:cNvSpPr txBox="1"/>
      </xdr:nvSpPr>
      <xdr:spPr>
        <a:xfrm>
          <a:off x="2641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48895</xdr:rowOff>
    </xdr:from>
    <xdr:to>
      <xdr:col>10</xdr:col>
      <xdr:colOff>165100</xdr:colOff>
      <xdr:row>97</xdr:row>
      <xdr:rowOff>150495</xdr:rowOff>
    </xdr:to>
    <xdr:sp macro="" textlink="">
      <xdr:nvSpPr>
        <xdr:cNvPr id="255" name="楕円 254"/>
        <xdr:cNvSpPr/>
      </xdr:nvSpPr>
      <xdr:spPr>
        <a:xfrm>
          <a:off x="196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141622</xdr:rowOff>
    </xdr:from>
    <xdr:ext cx="534377" cy="259045"/>
    <xdr:sp macro="" textlink="">
      <xdr:nvSpPr>
        <xdr:cNvPr id="256" name="テキスト ボックス 255"/>
        <xdr:cNvSpPr txBox="1"/>
      </xdr:nvSpPr>
      <xdr:spPr>
        <a:xfrm>
          <a:off x="1752111"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159804</xdr:rowOff>
    </xdr:from>
    <xdr:to>
      <xdr:col>6</xdr:col>
      <xdr:colOff>38100</xdr:colOff>
      <xdr:row>98</xdr:row>
      <xdr:rowOff>89954</xdr:rowOff>
    </xdr:to>
    <xdr:sp macro="" textlink="">
      <xdr:nvSpPr>
        <xdr:cNvPr id="257" name="楕円 256"/>
        <xdr:cNvSpPr/>
      </xdr:nvSpPr>
      <xdr:spPr>
        <a:xfrm>
          <a:off x="1079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81081</xdr:rowOff>
    </xdr:from>
    <xdr:ext cx="534377" cy="259045"/>
    <xdr:sp macro="" textlink="">
      <xdr:nvSpPr>
        <xdr:cNvPr id="258" name="テキスト ボックス 257"/>
        <xdr:cNvSpPr txBox="1"/>
      </xdr:nvSpPr>
      <xdr:spPr>
        <a:xfrm>
          <a:off x="863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21152</xdr:rowOff>
    </xdr:from>
    <xdr:to>
      <xdr:col>55</xdr:col>
      <xdr:colOff>0</xdr:colOff>
      <xdr:row>36</xdr:row>
      <xdr:rowOff>35630</xdr:rowOff>
    </xdr:to>
    <xdr:cxnSp macro="">
      <xdr:nvCxnSpPr>
        <xdr:cNvPr id="287" name="直線コネクタ 286"/>
        <xdr:cNvCxnSpPr/>
      </xdr:nvCxnSpPr>
      <xdr:spPr>
        <a:xfrm flipV="1">
          <a:off x="9639300" y="61933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164884</xdr:rowOff>
    </xdr:from>
    <xdr:to>
      <xdr:col>50</xdr:col>
      <xdr:colOff>114300</xdr:colOff>
      <xdr:row>36</xdr:row>
      <xdr:rowOff>35630</xdr:rowOff>
    </xdr:to>
    <xdr:cxnSp macro="">
      <xdr:nvCxnSpPr>
        <xdr:cNvPr id="290" name="直線コネクタ 289"/>
        <xdr:cNvCxnSpPr/>
      </xdr:nvCxnSpPr>
      <xdr:spPr>
        <a:xfrm>
          <a:off x="8750300" y="6165634"/>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146825</xdr:rowOff>
    </xdr:from>
    <xdr:to>
      <xdr:col>45</xdr:col>
      <xdr:colOff>177800</xdr:colOff>
      <xdr:row>35</xdr:row>
      <xdr:rowOff>164884</xdr:rowOff>
    </xdr:to>
    <xdr:cxnSp macro="">
      <xdr:nvCxnSpPr>
        <xdr:cNvPr id="293" name="直線コネクタ 292"/>
        <xdr:cNvCxnSpPr/>
      </xdr:nvCxnSpPr>
      <xdr:spPr>
        <a:xfrm>
          <a:off x="7861300" y="614757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146825</xdr:rowOff>
    </xdr:from>
    <xdr:to>
      <xdr:col>41</xdr:col>
      <xdr:colOff>50800</xdr:colOff>
      <xdr:row>36</xdr:row>
      <xdr:rowOff>27915</xdr:rowOff>
    </xdr:to>
    <xdr:cxnSp macro="">
      <xdr:nvCxnSpPr>
        <xdr:cNvPr id="296" name="直線コネクタ 295"/>
        <xdr:cNvCxnSpPr/>
      </xdr:nvCxnSpPr>
      <xdr:spPr>
        <a:xfrm flipV="1">
          <a:off x="6972300" y="6147575"/>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141802</xdr:rowOff>
    </xdr:from>
    <xdr:to>
      <xdr:col>55</xdr:col>
      <xdr:colOff>50800</xdr:colOff>
      <xdr:row>36</xdr:row>
      <xdr:rowOff>71952</xdr:rowOff>
    </xdr:to>
    <xdr:sp macro="" textlink="">
      <xdr:nvSpPr>
        <xdr:cNvPr id="306" name="楕円 305"/>
        <xdr:cNvSpPr/>
      </xdr:nvSpPr>
      <xdr:spPr>
        <a:xfrm>
          <a:off x="10426700" y="61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120229</xdr:rowOff>
    </xdr:from>
    <xdr:ext cx="534377" cy="259045"/>
    <xdr:sp macro="" textlink="">
      <xdr:nvSpPr>
        <xdr:cNvPr id="307" name="補助費等該当値テキスト"/>
        <xdr:cNvSpPr txBox="1"/>
      </xdr:nvSpPr>
      <xdr:spPr>
        <a:xfrm>
          <a:off x="10528300" y="6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156280</xdr:rowOff>
    </xdr:from>
    <xdr:to>
      <xdr:col>50</xdr:col>
      <xdr:colOff>165100</xdr:colOff>
      <xdr:row>36</xdr:row>
      <xdr:rowOff>86430</xdr:rowOff>
    </xdr:to>
    <xdr:sp macro="" textlink="">
      <xdr:nvSpPr>
        <xdr:cNvPr id="308" name="楕円 307"/>
        <xdr:cNvSpPr/>
      </xdr:nvSpPr>
      <xdr:spPr>
        <a:xfrm>
          <a:off x="9588500" y="61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77557</xdr:rowOff>
    </xdr:from>
    <xdr:ext cx="534377" cy="259045"/>
    <xdr:sp macro="" textlink="">
      <xdr:nvSpPr>
        <xdr:cNvPr id="309" name="テキスト ボックス 308"/>
        <xdr:cNvSpPr txBox="1"/>
      </xdr:nvSpPr>
      <xdr:spPr>
        <a:xfrm>
          <a:off x="9372111" y="62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114084</xdr:rowOff>
    </xdr:from>
    <xdr:to>
      <xdr:col>46</xdr:col>
      <xdr:colOff>38100</xdr:colOff>
      <xdr:row>36</xdr:row>
      <xdr:rowOff>44234</xdr:rowOff>
    </xdr:to>
    <xdr:sp macro="" textlink="">
      <xdr:nvSpPr>
        <xdr:cNvPr id="310" name="楕円 309"/>
        <xdr:cNvSpPr/>
      </xdr:nvSpPr>
      <xdr:spPr>
        <a:xfrm>
          <a:off x="8699500" y="6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35361</xdr:rowOff>
    </xdr:from>
    <xdr:ext cx="534377" cy="259045"/>
    <xdr:sp macro="" textlink="">
      <xdr:nvSpPr>
        <xdr:cNvPr id="311" name="テキスト ボックス 310"/>
        <xdr:cNvSpPr txBox="1"/>
      </xdr:nvSpPr>
      <xdr:spPr>
        <a:xfrm>
          <a:off x="8483111" y="62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96025</xdr:rowOff>
    </xdr:from>
    <xdr:to>
      <xdr:col>41</xdr:col>
      <xdr:colOff>101600</xdr:colOff>
      <xdr:row>36</xdr:row>
      <xdr:rowOff>26175</xdr:rowOff>
    </xdr:to>
    <xdr:sp macro="" textlink="">
      <xdr:nvSpPr>
        <xdr:cNvPr id="312" name="楕円 311"/>
        <xdr:cNvSpPr/>
      </xdr:nvSpPr>
      <xdr:spPr>
        <a:xfrm>
          <a:off x="7810500" y="60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42702</xdr:rowOff>
    </xdr:from>
    <xdr:ext cx="534377" cy="259045"/>
    <xdr:sp macro="" textlink="">
      <xdr:nvSpPr>
        <xdr:cNvPr id="313" name="テキスト ボックス 312"/>
        <xdr:cNvSpPr txBox="1"/>
      </xdr:nvSpPr>
      <xdr:spPr>
        <a:xfrm>
          <a:off x="7594111" y="587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148565</xdr:rowOff>
    </xdr:from>
    <xdr:to>
      <xdr:col>36</xdr:col>
      <xdr:colOff>165100</xdr:colOff>
      <xdr:row>36</xdr:row>
      <xdr:rowOff>78715</xdr:rowOff>
    </xdr:to>
    <xdr:sp macro="" textlink="">
      <xdr:nvSpPr>
        <xdr:cNvPr id="314" name="楕円 313"/>
        <xdr:cNvSpPr/>
      </xdr:nvSpPr>
      <xdr:spPr>
        <a:xfrm>
          <a:off x="69215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69842</xdr:rowOff>
    </xdr:from>
    <xdr:ext cx="534377" cy="259045"/>
    <xdr:sp macro="" textlink="">
      <xdr:nvSpPr>
        <xdr:cNvPr id="315" name="テキスト ボックス 314"/>
        <xdr:cNvSpPr txBox="1"/>
      </xdr:nvSpPr>
      <xdr:spPr>
        <a:xfrm>
          <a:off x="6705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82562</xdr:rowOff>
    </xdr:from>
    <xdr:to>
      <xdr:col>55</xdr:col>
      <xdr:colOff>0</xdr:colOff>
      <xdr:row>56</xdr:row>
      <xdr:rowOff>106604</xdr:rowOff>
    </xdr:to>
    <xdr:cxnSp macro="">
      <xdr:nvCxnSpPr>
        <xdr:cNvPr id="344" name="直線コネクタ 343"/>
        <xdr:cNvCxnSpPr/>
      </xdr:nvCxnSpPr>
      <xdr:spPr>
        <a:xfrm>
          <a:off x="9639300" y="9683762"/>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7417</xdr:rowOff>
    </xdr:from>
    <xdr:to>
      <xdr:col>50</xdr:col>
      <xdr:colOff>114300</xdr:colOff>
      <xdr:row>56</xdr:row>
      <xdr:rowOff>82562</xdr:rowOff>
    </xdr:to>
    <xdr:cxnSp macro="">
      <xdr:nvCxnSpPr>
        <xdr:cNvPr id="347" name="直線コネクタ 346"/>
        <xdr:cNvCxnSpPr/>
      </xdr:nvCxnSpPr>
      <xdr:spPr>
        <a:xfrm>
          <a:off x="8750300" y="9608617"/>
          <a:ext cx="8890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7417</xdr:rowOff>
    </xdr:from>
    <xdr:to>
      <xdr:col>45</xdr:col>
      <xdr:colOff>177800</xdr:colOff>
      <xdr:row>56</xdr:row>
      <xdr:rowOff>168631</xdr:rowOff>
    </xdr:to>
    <xdr:cxnSp macro="">
      <xdr:nvCxnSpPr>
        <xdr:cNvPr id="350" name="直線コネクタ 349"/>
        <xdr:cNvCxnSpPr/>
      </xdr:nvCxnSpPr>
      <xdr:spPr>
        <a:xfrm flipV="1">
          <a:off x="7861300" y="9608617"/>
          <a:ext cx="889000" cy="1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49047</xdr:rowOff>
    </xdr:from>
    <xdr:to>
      <xdr:col>41</xdr:col>
      <xdr:colOff>50800</xdr:colOff>
      <xdr:row>56</xdr:row>
      <xdr:rowOff>168631</xdr:rowOff>
    </xdr:to>
    <xdr:cxnSp macro="">
      <xdr:nvCxnSpPr>
        <xdr:cNvPr id="353" name="直線コネクタ 352"/>
        <xdr:cNvCxnSpPr/>
      </xdr:nvCxnSpPr>
      <xdr:spPr>
        <a:xfrm>
          <a:off x="6972300" y="9478797"/>
          <a:ext cx="889000" cy="2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55804</xdr:rowOff>
    </xdr:from>
    <xdr:to>
      <xdr:col>55</xdr:col>
      <xdr:colOff>50800</xdr:colOff>
      <xdr:row>56</xdr:row>
      <xdr:rowOff>157404</xdr:rowOff>
    </xdr:to>
    <xdr:sp macro="" textlink="">
      <xdr:nvSpPr>
        <xdr:cNvPr id="363" name="楕円 362"/>
        <xdr:cNvSpPr/>
      </xdr:nvSpPr>
      <xdr:spPr>
        <a:xfrm>
          <a:off x="10426700" y="96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34231</xdr:rowOff>
    </xdr:from>
    <xdr:ext cx="534377" cy="259045"/>
    <xdr:sp macro="" textlink="">
      <xdr:nvSpPr>
        <xdr:cNvPr id="364" name="普通建設事業費該当値テキスト"/>
        <xdr:cNvSpPr txBox="1"/>
      </xdr:nvSpPr>
      <xdr:spPr>
        <a:xfrm>
          <a:off x="10528300" y="96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31762</xdr:rowOff>
    </xdr:from>
    <xdr:to>
      <xdr:col>50</xdr:col>
      <xdr:colOff>165100</xdr:colOff>
      <xdr:row>56</xdr:row>
      <xdr:rowOff>133362</xdr:rowOff>
    </xdr:to>
    <xdr:sp macro="" textlink="">
      <xdr:nvSpPr>
        <xdr:cNvPr id="365" name="楕円 364"/>
        <xdr:cNvSpPr/>
      </xdr:nvSpPr>
      <xdr:spPr>
        <a:xfrm>
          <a:off x="9588500" y="96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124489</xdr:rowOff>
    </xdr:from>
    <xdr:ext cx="534377" cy="259045"/>
    <xdr:sp macro="" textlink="">
      <xdr:nvSpPr>
        <xdr:cNvPr id="366" name="テキスト ボックス 365"/>
        <xdr:cNvSpPr txBox="1"/>
      </xdr:nvSpPr>
      <xdr:spPr>
        <a:xfrm>
          <a:off x="9372111" y="97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128067</xdr:rowOff>
    </xdr:from>
    <xdr:to>
      <xdr:col>46</xdr:col>
      <xdr:colOff>38100</xdr:colOff>
      <xdr:row>56</xdr:row>
      <xdr:rowOff>58217</xdr:rowOff>
    </xdr:to>
    <xdr:sp macro="" textlink="">
      <xdr:nvSpPr>
        <xdr:cNvPr id="367" name="楕円 366"/>
        <xdr:cNvSpPr/>
      </xdr:nvSpPr>
      <xdr:spPr>
        <a:xfrm>
          <a:off x="8699500" y="95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49344</xdr:rowOff>
    </xdr:from>
    <xdr:ext cx="534377" cy="259045"/>
    <xdr:sp macro="" textlink="">
      <xdr:nvSpPr>
        <xdr:cNvPr id="368" name="テキスト ボックス 367"/>
        <xdr:cNvSpPr txBox="1"/>
      </xdr:nvSpPr>
      <xdr:spPr>
        <a:xfrm>
          <a:off x="8483111" y="9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117831</xdr:rowOff>
    </xdr:from>
    <xdr:to>
      <xdr:col>41</xdr:col>
      <xdr:colOff>101600</xdr:colOff>
      <xdr:row>57</xdr:row>
      <xdr:rowOff>47981</xdr:rowOff>
    </xdr:to>
    <xdr:sp macro="" textlink="">
      <xdr:nvSpPr>
        <xdr:cNvPr id="369" name="楕円 368"/>
        <xdr:cNvSpPr/>
      </xdr:nvSpPr>
      <xdr:spPr>
        <a:xfrm>
          <a:off x="7810500" y="97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39108</xdr:rowOff>
    </xdr:from>
    <xdr:ext cx="534377" cy="259045"/>
    <xdr:sp macro="" textlink="">
      <xdr:nvSpPr>
        <xdr:cNvPr id="370" name="テキスト ボックス 369"/>
        <xdr:cNvSpPr txBox="1"/>
      </xdr:nvSpPr>
      <xdr:spPr>
        <a:xfrm>
          <a:off x="7594111" y="98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169697</xdr:rowOff>
    </xdr:from>
    <xdr:to>
      <xdr:col>36</xdr:col>
      <xdr:colOff>165100</xdr:colOff>
      <xdr:row>55</xdr:row>
      <xdr:rowOff>99847</xdr:rowOff>
    </xdr:to>
    <xdr:sp macro="" textlink="">
      <xdr:nvSpPr>
        <xdr:cNvPr id="371" name="楕円 370"/>
        <xdr:cNvSpPr/>
      </xdr:nvSpPr>
      <xdr:spPr>
        <a:xfrm>
          <a:off x="6921500" y="9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116374</xdr:rowOff>
    </xdr:from>
    <xdr:ext cx="534377" cy="259045"/>
    <xdr:sp macro="" textlink="">
      <xdr:nvSpPr>
        <xdr:cNvPr id="372" name="テキスト ボックス 371"/>
        <xdr:cNvSpPr txBox="1"/>
      </xdr:nvSpPr>
      <xdr:spPr>
        <a:xfrm>
          <a:off x="6705111" y="92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85224</xdr:rowOff>
    </xdr:from>
    <xdr:to>
      <xdr:col>55</xdr:col>
      <xdr:colOff>0</xdr:colOff>
      <xdr:row>78</xdr:row>
      <xdr:rowOff>105547</xdr:rowOff>
    </xdr:to>
    <xdr:cxnSp macro="">
      <xdr:nvCxnSpPr>
        <xdr:cNvPr id="399" name="直線コネクタ 398"/>
        <xdr:cNvCxnSpPr/>
      </xdr:nvCxnSpPr>
      <xdr:spPr>
        <a:xfrm>
          <a:off x="9639300" y="13458324"/>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97706</xdr:rowOff>
    </xdr:from>
    <xdr:to>
      <xdr:col>50</xdr:col>
      <xdr:colOff>114300</xdr:colOff>
      <xdr:row>78</xdr:row>
      <xdr:rowOff>85224</xdr:rowOff>
    </xdr:to>
    <xdr:cxnSp macro="">
      <xdr:nvCxnSpPr>
        <xdr:cNvPr id="402" name="直線コネクタ 401"/>
        <xdr:cNvCxnSpPr/>
      </xdr:nvCxnSpPr>
      <xdr:spPr>
        <a:xfrm>
          <a:off x="8750300" y="13299356"/>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97706</xdr:rowOff>
    </xdr:from>
    <xdr:to>
      <xdr:col>45</xdr:col>
      <xdr:colOff>177800</xdr:colOff>
      <xdr:row>77</xdr:row>
      <xdr:rowOff>165714</xdr:rowOff>
    </xdr:to>
    <xdr:cxnSp macro="">
      <xdr:nvCxnSpPr>
        <xdr:cNvPr id="405" name="直線コネクタ 404"/>
        <xdr:cNvCxnSpPr/>
      </xdr:nvCxnSpPr>
      <xdr:spPr>
        <a:xfrm flipV="1">
          <a:off x="7861300" y="13299356"/>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54747</xdr:rowOff>
    </xdr:from>
    <xdr:to>
      <xdr:col>55</xdr:col>
      <xdr:colOff>50800</xdr:colOff>
      <xdr:row>78</xdr:row>
      <xdr:rowOff>156347</xdr:rowOff>
    </xdr:to>
    <xdr:sp macro="" textlink="">
      <xdr:nvSpPr>
        <xdr:cNvPr id="415" name="楕円 414"/>
        <xdr:cNvSpPr/>
      </xdr:nvSpPr>
      <xdr:spPr>
        <a:xfrm>
          <a:off x="104267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141124</xdr:rowOff>
    </xdr:from>
    <xdr:ext cx="469744" cy="259045"/>
    <xdr:sp macro="" textlink="">
      <xdr:nvSpPr>
        <xdr:cNvPr id="416" name="普通建設事業費 （ うち新規整備　）該当値テキスト"/>
        <xdr:cNvSpPr txBox="1"/>
      </xdr:nvSpPr>
      <xdr:spPr>
        <a:xfrm>
          <a:off x="10528300" y="133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34424</xdr:rowOff>
    </xdr:from>
    <xdr:to>
      <xdr:col>50</xdr:col>
      <xdr:colOff>165100</xdr:colOff>
      <xdr:row>78</xdr:row>
      <xdr:rowOff>136024</xdr:rowOff>
    </xdr:to>
    <xdr:sp macro="" textlink="">
      <xdr:nvSpPr>
        <xdr:cNvPr id="417" name="楕円 416"/>
        <xdr:cNvSpPr/>
      </xdr:nvSpPr>
      <xdr:spPr>
        <a:xfrm>
          <a:off x="9588500" y="134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127151</xdr:rowOff>
    </xdr:from>
    <xdr:ext cx="469744" cy="259045"/>
    <xdr:sp macro="" textlink="">
      <xdr:nvSpPr>
        <xdr:cNvPr id="418" name="テキスト ボックス 417"/>
        <xdr:cNvSpPr txBox="1"/>
      </xdr:nvSpPr>
      <xdr:spPr>
        <a:xfrm>
          <a:off x="9404428" y="135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46906</xdr:rowOff>
    </xdr:from>
    <xdr:to>
      <xdr:col>46</xdr:col>
      <xdr:colOff>38100</xdr:colOff>
      <xdr:row>77</xdr:row>
      <xdr:rowOff>148506</xdr:rowOff>
    </xdr:to>
    <xdr:sp macro="" textlink="">
      <xdr:nvSpPr>
        <xdr:cNvPr id="419" name="楕円 418"/>
        <xdr:cNvSpPr/>
      </xdr:nvSpPr>
      <xdr:spPr>
        <a:xfrm>
          <a:off x="8699500" y="132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139633</xdr:rowOff>
    </xdr:from>
    <xdr:ext cx="469744" cy="259045"/>
    <xdr:sp macro="" textlink="">
      <xdr:nvSpPr>
        <xdr:cNvPr id="420" name="テキスト ボックス 419"/>
        <xdr:cNvSpPr txBox="1"/>
      </xdr:nvSpPr>
      <xdr:spPr>
        <a:xfrm>
          <a:off x="8515428" y="1334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114914</xdr:rowOff>
    </xdr:from>
    <xdr:to>
      <xdr:col>41</xdr:col>
      <xdr:colOff>101600</xdr:colOff>
      <xdr:row>78</xdr:row>
      <xdr:rowOff>45064</xdr:rowOff>
    </xdr:to>
    <xdr:sp macro="" textlink="">
      <xdr:nvSpPr>
        <xdr:cNvPr id="421" name="楕円 420"/>
        <xdr:cNvSpPr/>
      </xdr:nvSpPr>
      <xdr:spPr>
        <a:xfrm>
          <a:off x="7810500" y="133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36191</xdr:rowOff>
    </xdr:from>
    <xdr:ext cx="469744" cy="259045"/>
    <xdr:sp macro="" textlink="">
      <xdr:nvSpPr>
        <xdr:cNvPr id="422" name="テキスト ボックス 421"/>
        <xdr:cNvSpPr txBox="1"/>
      </xdr:nvSpPr>
      <xdr:spPr>
        <a:xfrm>
          <a:off x="7626428" y="1340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101547</xdr:rowOff>
    </xdr:from>
    <xdr:to>
      <xdr:col>55</xdr:col>
      <xdr:colOff>0</xdr:colOff>
      <xdr:row>94</xdr:row>
      <xdr:rowOff>113320</xdr:rowOff>
    </xdr:to>
    <xdr:cxnSp macro="">
      <xdr:nvCxnSpPr>
        <xdr:cNvPr id="449" name="直線コネクタ 448"/>
        <xdr:cNvCxnSpPr/>
      </xdr:nvCxnSpPr>
      <xdr:spPr>
        <a:xfrm flipV="1">
          <a:off x="9639300" y="1621784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113320</xdr:rowOff>
    </xdr:from>
    <xdr:to>
      <xdr:col>50</xdr:col>
      <xdr:colOff>114300</xdr:colOff>
      <xdr:row>94</xdr:row>
      <xdr:rowOff>134807</xdr:rowOff>
    </xdr:to>
    <xdr:cxnSp macro="">
      <xdr:nvCxnSpPr>
        <xdr:cNvPr id="452" name="直線コネクタ 451"/>
        <xdr:cNvCxnSpPr/>
      </xdr:nvCxnSpPr>
      <xdr:spPr>
        <a:xfrm flipV="1">
          <a:off x="8750300" y="16229620"/>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134807</xdr:rowOff>
    </xdr:from>
    <xdr:to>
      <xdr:col>45</xdr:col>
      <xdr:colOff>177800</xdr:colOff>
      <xdr:row>96</xdr:row>
      <xdr:rowOff>8896</xdr:rowOff>
    </xdr:to>
    <xdr:cxnSp macro="">
      <xdr:nvCxnSpPr>
        <xdr:cNvPr id="455" name="直線コネクタ 454"/>
        <xdr:cNvCxnSpPr/>
      </xdr:nvCxnSpPr>
      <xdr:spPr>
        <a:xfrm flipV="1">
          <a:off x="7861300" y="16251107"/>
          <a:ext cx="889000" cy="2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50747</xdr:rowOff>
    </xdr:from>
    <xdr:to>
      <xdr:col>55</xdr:col>
      <xdr:colOff>50800</xdr:colOff>
      <xdr:row>94</xdr:row>
      <xdr:rowOff>152347</xdr:rowOff>
    </xdr:to>
    <xdr:sp macro="" textlink="">
      <xdr:nvSpPr>
        <xdr:cNvPr id="465" name="楕円 464"/>
        <xdr:cNvSpPr/>
      </xdr:nvSpPr>
      <xdr:spPr>
        <a:xfrm>
          <a:off x="10426700" y="161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73624</xdr:rowOff>
    </xdr:from>
    <xdr:ext cx="534377" cy="259045"/>
    <xdr:sp macro="" textlink="">
      <xdr:nvSpPr>
        <xdr:cNvPr id="466" name="普通建設事業費 （ うち更新整備　）該当値テキスト"/>
        <xdr:cNvSpPr txBox="1"/>
      </xdr:nvSpPr>
      <xdr:spPr>
        <a:xfrm>
          <a:off x="10528300" y="1601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62520</xdr:rowOff>
    </xdr:from>
    <xdr:to>
      <xdr:col>50</xdr:col>
      <xdr:colOff>165100</xdr:colOff>
      <xdr:row>94</xdr:row>
      <xdr:rowOff>164120</xdr:rowOff>
    </xdr:to>
    <xdr:sp macro="" textlink="">
      <xdr:nvSpPr>
        <xdr:cNvPr id="467" name="楕円 466"/>
        <xdr:cNvSpPr/>
      </xdr:nvSpPr>
      <xdr:spPr>
        <a:xfrm>
          <a:off x="9588500" y="161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9197</xdr:rowOff>
    </xdr:from>
    <xdr:ext cx="534377" cy="259045"/>
    <xdr:sp macro="" textlink="">
      <xdr:nvSpPr>
        <xdr:cNvPr id="468" name="テキスト ボックス 467"/>
        <xdr:cNvSpPr txBox="1"/>
      </xdr:nvSpPr>
      <xdr:spPr>
        <a:xfrm>
          <a:off x="9372111" y="15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84007</xdr:rowOff>
    </xdr:from>
    <xdr:to>
      <xdr:col>46</xdr:col>
      <xdr:colOff>38100</xdr:colOff>
      <xdr:row>95</xdr:row>
      <xdr:rowOff>14157</xdr:rowOff>
    </xdr:to>
    <xdr:sp macro="" textlink="">
      <xdr:nvSpPr>
        <xdr:cNvPr id="469" name="楕円 468"/>
        <xdr:cNvSpPr/>
      </xdr:nvSpPr>
      <xdr:spPr>
        <a:xfrm>
          <a:off x="8699500" y="162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30684</xdr:rowOff>
    </xdr:from>
    <xdr:ext cx="534377" cy="259045"/>
    <xdr:sp macro="" textlink="">
      <xdr:nvSpPr>
        <xdr:cNvPr id="470" name="テキスト ボックス 469"/>
        <xdr:cNvSpPr txBox="1"/>
      </xdr:nvSpPr>
      <xdr:spPr>
        <a:xfrm>
          <a:off x="8483111" y="159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129546</xdr:rowOff>
    </xdr:from>
    <xdr:to>
      <xdr:col>41</xdr:col>
      <xdr:colOff>101600</xdr:colOff>
      <xdr:row>96</xdr:row>
      <xdr:rowOff>59696</xdr:rowOff>
    </xdr:to>
    <xdr:sp macro="" textlink="">
      <xdr:nvSpPr>
        <xdr:cNvPr id="471" name="楕円 470"/>
        <xdr:cNvSpPr/>
      </xdr:nvSpPr>
      <xdr:spPr>
        <a:xfrm>
          <a:off x="7810500" y="16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76223</xdr:rowOff>
    </xdr:from>
    <xdr:ext cx="534377" cy="259045"/>
    <xdr:sp macro="" textlink="">
      <xdr:nvSpPr>
        <xdr:cNvPr id="472" name="テキスト ボックス 471"/>
        <xdr:cNvSpPr txBox="1"/>
      </xdr:nvSpPr>
      <xdr:spPr>
        <a:xfrm>
          <a:off x="7594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115773</xdr:rowOff>
    </xdr:from>
    <xdr:to>
      <xdr:col>85</xdr:col>
      <xdr:colOff>127000</xdr:colOff>
      <xdr:row>76</xdr:row>
      <xdr:rowOff>143814</xdr:rowOff>
    </xdr:to>
    <xdr:cxnSp macro="">
      <xdr:nvCxnSpPr>
        <xdr:cNvPr id="605" name="直線コネクタ 604"/>
        <xdr:cNvCxnSpPr/>
      </xdr:nvCxnSpPr>
      <xdr:spPr>
        <a:xfrm flipV="1">
          <a:off x="15481300" y="13145973"/>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143814</xdr:rowOff>
    </xdr:from>
    <xdr:to>
      <xdr:col>81</xdr:col>
      <xdr:colOff>50800</xdr:colOff>
      <xdr:row>76</xdr:row>
      <xdr:rowOff>146386</xdr:rowOff>
    </xdr:to>
    <xdr:cxnSp macro="">
      <xdr:nvCxnSpPr>
        <xdr:cNvPr id="608" name="直線コネクタ 607"/>
        <xdr:cNvCxnSpPr/>
      </xdr:nvCxnSpPr>
      <xdr:spPr>
        <a:xfrm flipV="1">
          <a:off x="14592300" y="13174014"/>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126860</xdr:rowOff>
    </xdr:from>
    <xdr:to>
      <xdr:col>76</xdr:col>
      <xdr:colOff>114300</xdr:colOff>
      <xdr:row>76</xdr:row>
      <xdr:rowOff>146386</xdr:rowOff>
    </xdr:to>
    <xdr:cxnSp macro="">
      <xdr:nvCxnSpPr>
        <xdr:cNvPr id="611" name="直線コネクタ 610"/>
        <xdr:cNvCxnSpPr/>
      </xdr:nvCxnSpPr>
      <xdr:spPr>
        <a:xfrm>
          <a:off x="13703300" y="13157060"/>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126860</xdr:rowOff>
    </xdr:from>
    <xdr:to>
      <xdr:col>71</xdr:col>
      <xdr:colOff>177800</xdr:colOff>
      <xdr:row>76</xdr:row>
      <xdr:rowOff>149586</xdr:rowOff>
    </xdr:to>
    <xdr:cxnSp macro="">
      <xdr:nvCxnSpPr>
        <xdr:cNvPr id="614" name="直線コネクタ 613"/>
        <xdr:cNvCxnSpPr/>
      </xdr:nvCxnSpPr>
      <xdr:spPr>
        <a:xfrm flipV="1">
          <a:off x="12814300" y="13157060"/>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64973</xdr:rowOff>
    </xdr:from>
    <xdr:to>
      <xdr:col>85</xdr:col>
      <xdr:colOff>177800</xdr:colOff>
      <xdr:row>76</xdr:row>
      <xdr:rowOff>166573</xdr:rowOff>
    </xdr:to>
    <xdr:sp macro="" textlink="">
      <xdr:nvSpPr>
        <xdr:cNvPr id="624" name="楕円 623"/>
        <xdr:cNvSpPr/>
      </xdr:nvSpPr>
      <xdr:spPr>
        <a:xfrm>
          <a:off x="16268700" y="130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43400</xdr:rowOff>
    </xdr:from>
    <xdr:ext cx="534377" cy="259045"/>
    <xdr:sp macro="" textlink="">
      <xdr:nvSpPr>
        <xdr:cNvPr id="625" name="公債費該当値テキスト"/>
        <xdr:cNvSpPr txBox="1"/>
      </xdr:nvSpPr>
      <xdr:spPr>
        <a:xfrm>
          <a:off x="16370300" y="130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93014</xdr:rowOff>
    </xdr:from>
    <xdr:to>
      <xdr:col>81</xdr:col>
      <xdr:colOff>101600</xdr:colOff>
      <xdr:row>77</xdr:row>
      <xdr:rowOff>23164</xdr:rowOff>
    </xdr:to>
    <xdr:sp macro="" textlink="">
      <xdr:nvSpPr>
        <xdr:cNvPr id="626" name="楕円 625"/>
        <xdr:cNvSpPr/>
      </xdr:nvSpPr>
      <xdr:spPr>
        <a:xfrm>
          <a:off x="154305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14291</xdr:rowOff>
    </xdr:from>
    <xdr:ext cx="534377" cy="259045"/>
    <xdr:sp macro="" textlink="">
      <xdr:nvSpPr>
        <xdr:cNvPr id="627" name="テキスト ボックス 626"/>
        <xdr:cNvSpPr txBox="1"/>
      </xdr:nvSpPr>
      <xdr:spPr>
        <a:xfrm>
          <a:off x="15214111" y="1321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95586</xdr:rowOff>
    </xdr:from>
    <xdr:to>
      <xdr:col>76</xdr:col>
      <xdr:colOff>165100</xdr:colOff>
      <xdr:row>77</xdr:row>
      <xdr:rowOff>25736</xdr:rowOff>
    </xdr:to>
    <xdr:sp macro="" textlink="">
      <xdr:nvSpPr>
        <xdr:cNvPr id="628" name="楕円 627"/>
        <xdr:cNvSpPr/>
      </xdr:nvSpPr>
      <xdr:spPr>
        <a:xfrm>
          <a:off x="14541500" y="131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16863</xdr:rowOff>
    </xdr:from>
    <xdr:ext cx="534377" cy="259045"/>
    <xdr:sp macro="" textlink="">
      <xdr:nvSpPr>
        <xdr:cNvPr id="629" name="テキスト ボックス 628"/>
        <xdr:cNvSpPr txBox="1"/>
      </xdr:nvSpPr>
      <xdr:spPr>
        <a:xfrm>
          <a:off x="14325111" y="13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76060</xdr:rowOff>
    </xdr:from>
    <xdr:to>
      <xdr:col>72</xdr:col>
      <xdr:colOff>38100</xdr:colOff>
      <xdr:row>77</xdr:row>
      <xdr:rowOff>6210</xdr:rowOff>
    </xdr:to>
    <xdr:sp macro="" textlink="">
      <xdr:nvSpPr>
        <xdr:cNvPr id="630" name="楕円 629"/>
        <xdr:cNvSpPr/>
      </xdr:nvSpPr>
      <xdr:spPr>
        <a:xfrm>
          <a:off x="13652500" y="13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168787</xdr:rowOff>
    </xdr:from>
    <xdr:ext cx="534377" cy="259045"/>
    <xdr:sp macro="" textlink="">
      <xdr:nvSpPr>
        <xdr:cNvPr id="631" name="テキスト ボックス 630"/>
        <xdr:cNvSpPr txBox="1"/>
      </xdr:nvSpPr>
      <xdr:spPr>
        <a:xfrm>
          <a:off x="13436111" y="131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98786</xdr:rowOff>
    </xdr:from>
    <xdr:to>
      <xdr:col>67</xdr:col>
      <xdr:colOff>101600</xdr:colOff>
      <xdr:row>77</xdr:row>
      <xdr:rowOff>28936</xdr:rowOff>
    </xdr:to>
    <xdr:sp macro="" textlink="">
      <xdr:nvSpPr>
        <xdr:cNvPr id="632" name="楕円 631"/>
        <xdr:cNvSpPr/>
      </xdr:nvSpPr>
      <xdr:spPr>
        <a:xfrm>
          <a:off x="12763500" y="131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20063</xdr:rowOff>
    </xdr:from>
    <xdr:ext cx="534377" cy="259045"/>
    <xdr:sp macro="" textlink="">
      <xdr:nvSpPr>
        <xdr:cNvPr id="633" name="テキスト ボックス 632"/>
        <xdr:cNvSpPr txBox="1"/>
      </xdr:nvSpPr>
      <xdr:spPr>
        <a:xfrm>
          <a:off x="12547111" y="132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55530</xdr:rowOff>
    </xdr:from>
    <xdr:to>
      <xdr:col>85</xdr:col>
      <xdr:colOff>127000</xdr:colOff>
      <xdr:row>97</xdr:row>
      <xdr:rowOff>143174</xdr:rowOff>
    </xdr:to>
    <xdr:cxnSp macro="">
      <xdr:nvCxnSpPr>
        <xdr:cNvPr id="660" name="直線コネクタ 659"/>
        <xdr:cNvCxnSpPr/>
      </xdr:nvCxnSpPr>
      <xdr:spPr>
        <a:xfrm>
          <a:off x="15481300" y="16686180"/>
          <a:ext cx="8382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55530</xdr:rowOff>
    </xdr:from>
    <xdr:to>
      <xdr:col>81</xdr:col>
      <xdr:colOff>50800</xdr:colOff>
      <xdr:row>97</xdr:row>
      <xdr:rowOff>148158</xdr:rowOff>
    </xdr:to>
    <xdr:cxnSp macro="">
      <xdr:nvCxnSpPr>
        <xdr:cNvPr id="663" name="直線コネクタ 662"/>
        <xdr:cNvCxnSpPr/>
      </xdr:nvCxnSpPr>
      <xdr:spPr>
        <a:xfrm flipV="1">
          <a:off x="14592300" y="16686180"/>
          <a:ext cx="889000" cy="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148158</xdr:rowOff>
    </xdr:from>
    <xdr:to>
      <xdr:col>76</xdr:col>
      <xdr:colOff>114300</xdr:colOff>
      <xdr:row>98</xdr:row>
      <xdr:rowOff>111125</xdr:rowOff>
    </xdr:to>
    <xdr:cxnSp macro="">
      <xdr:nvCxnSpPr>
        <xdr:cNvPr id="666" name="直線コネクタ 665"/>
        <xdr:cNvCxnSpPr/>
      </xdr:nvCxnSpPr>
      <xdr:spPr>
        <a:xfrm flipV="1">
          <a:off x="13703300" y="16778808"/>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136226</xdr:rowOff>
    </xdr:from>
    <xdr:to>
      <xdr:col>71</xdr:col>
      <xdr:colOff>177800</xdr:colOff>
      <xdr:row>98</xdr:row>
      <xdr:rowOff>111125</xdr:rowOff>
    </xdr:to>
    <xdr:cxnSp macro="">
      <xdr:nvCxnSpPr>
        <xdr:cNvPr id="669" name="直線コネクタ 668"/>
        <xdr:cNvCxnSpPr/>
      </xdr:nvCxnSpPr>
      <xdr:spPr>
        <a:xfrm>
          <a:off x="12814300" y="16766876"/>
          <a:ext cx="889000" cy="1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92374</xdr:rowOff>
    </xdr:from>
    <xdr:to>
      <xdr:col>85</xdr:col>
      <xdr:colOff>177800</xdr:colOff>
      <xdr:row>98</xdr:row>
      <xdr:rowOff>22524</xdr:rowOff>
    </xdr:to>
    <xdr:sp macro="" textlink="">
      <xdr:nvSpPr>
        <xdr:cNvPr id="679" name="楕円 678"/>
        <xdr:cNvSpPr/>
      </xdr:nvSpPr>
      <xdr:spPr>
        <a:xfrm>
          <a:off x="162687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70801</xdr:rowOff>
    </xdr:from>
    <xdr:ext cx="469744" cy="259045"/>
    <xdr:sp macro="" textlink="">
      <xdr:nvSpPr>
        <xdr:cNvPr id="680" name="積立金該当値テキスト"/>
        <xdr:cNvSpPr txBox="1"/>
      </xdr:nvSpPr>
      <xdr:spPr>
        <a:xfrm>
          <a:off x="16370300" y="167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4730</xdr:rowOff>
    </xdr:from>
    <xdr:to>
      <xdr:col>81</xdr:col>
      <xdr:colOff>101600</xdr:colOff>
      <xdr:row>97</xdr:row>
      <xdr:rowOff>106330</xdr:rowOff>
    </xdr:to>
    <xdr:sp macro="" textlink="">
      <xdr:nvSpPr>
        <xdr:cNvPr id="681" name="楕円 680"/>
        <xdr:cNvSpPr/>
      </xdr:nvSpPr>
      <xdr:spPr>
        <a:xfrm>
          <a:off x="15430500" y="166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97457</xdr:rowOff>
    </xdr:from>
    <xdr:ext cx="469744" cy="259045"/>
    <xdr:sp macro="" textlink="">
      <xdr:nvSpPr>
        <xdr:cNvPr id="682" name="テキスト ボックス 681"/>
        <xdr:cNvSpPr txBox="1"/>
      </xdr:nvSpPr>
      <xdr:spPr>
        <a:xfrm>
          <a:off x="15246428" y="167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97358</xdr:rowOff>
    </xdr:from>
    <xdr:to>
      <xdr:col>76</xdr:col>
      <xdr:colOff>165100</xdr:colOff>
      <xdr:row>98</xdr:row>
      <xdr:rowOff>27508</xdr:rowOff>
    </xdr:to>
    <xdr:sp macro="" textlink="">
      <xdr:nvSpPr>
        <xdr:cNvPr id="683" name="楕円 682"/>
        <xdr:cNvSpPr/>
      </xdr:nvSpPr>
      <xdr:spPr>
        <a:xfrm>
          <a:off x="14541500" y="167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18635</xdr:rowOff>
    </xdr:from>
    <xdr:ext cx="469744" cy="259045"/>
    <xdr:sp macro="" textlink="">
      <xdr:nvSpPr>
        <xdr:cNvPr id="684" name="テキスト ボックス 683"/>
        <xdr:cNvSpPr txBox="1"/>
      </xdr:nvSpPr>
      <xdr:spPr>
        <a:xfrm>
          <a:off x="14357428" y="1682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60325</xdr:rowOff>
    </xdr:from>
    <xdr:to>
      <xdr:col>72</xdr:col>
      <xdr:colOff>38100</xdr:colOff>
      <xdr:row>98</xdr:row>
      <xdr:rowOff>161925</xdr:rowOff>
    </xdr:to>
    <xdr:sp macro="" textlink="">
      <xdr:nvSpPr>
        <xdr:cNvPr id="685" name="楕円 684"/>
        <xdr:cNvSpPr/>
      </xdr:nvSpPr>
      <xdr:spPr>
        <a:xfrm>
          <a:off x="13652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153052</xdr:rowOff>
    </xdr:from>
    <xdr:ext cx="378565" cy="259045"/>
    <xdr:sp macro="" textlink="">
      <xdr:nvSpPr>
        <xdr:cNvPr id="686" name="テキスト ボックス 685"/>
        <xdr:cNvSpPr txBox="1"/>
      </xdr:nvSpPr>
      <xdr:spPr>
        <a:xfrm>
          <a:off x="13514017" y="1695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85426</xdr:rowOff>
    </xdr:from>
    <xdr:to>
      <xdr:col>67</xdr:col>
      <xdr:colOff>101600</xdr:colOff>
      <xdr:row>98</xdr:row>
      <xdr:rowOff>15576</xdr:rowOff>
    </xdr:to>
    <xdr:sp macro="" textlink="">
      <xdr:nvSpPr>
        <xdr:cNvPr id="687" name="楕円 686"/>
        <xdr:cNvSpPr/>
      </xdr:nvSpPr>
      <xdr:spPr>
        <a:xfrm>
          <a:off x="12763500" y="167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6703</xdr:rowOff>
    </xdr:from>
    <xdr:ext cx="469744" cy="259045"/>
    <xdr:sp macro="" textlink="">
      <xdr:nvSpPr>
        <xdr:cNvPr id="688" name="テキスト ボックス 687"/>
        <xdr:cNvSpPr txBox="1"/>
      </xdr:nvSpPr>
      <xdr:spPr>
        <a:xfrm>
          <a:off x="12579428" y="1680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56914</xdr:rowOff>
    </xdr:from>
    <xdr:to>
      <xdr:col>116</xdr:col>
      <xdr:colOff>63500</xdr:colOff>
      <xdr:row>39</xdr:row>
      <xdr:rowOff>60016</xdr:rowOff>
    </xdr:to>
    <xdr:cxnSp macro="">
      <xdr:nvCxnSpPr>
        <xdr:cNvPr id="719" name="直線コネクタ 718"/>
        <xdr:cNvCxnSpPr/>
      </xdr:nvCxnSpPr>
      <xdr:spPr>
        <a:xfrm flipV="1">
          <a:off x="21323300" y="674346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45484</xdr:rowOff>
    </xdr:from>
    <xdr:to>
      <xdr:col>111</xdr:col>
      <xdr:colOff>177800</xdr:colOff>
      <xdr:row>39</xdr:row>
      <xdr:rowOff>60016</xdr:rowOff>
    </xdr:to>
    <xdr:cxnSp macro="">
      <xdr:nvCxnSpPr>
        <xdr:cNvPr id="722" name="直線コネクタ 721"/>
        <xdr:cNvCxnSpPr/>
      </xdr:nvCxnSpPr>
      <xdr:spPr>
        <a:xfrm>
          <a:off x="20434300" y="673203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5152</xdr:rowOff>
    </xdr:from>
    <xdr:to>
      <xdr:col>107</xdr:col>
      <xdr:colOff>50800</xdr:colOff>
      <xdr:row>39</xdr:row>
      <xdr:rowOff>45484</xdr:rowOff>
    </xdr:to>
    <xdr:cxnSp macro="">
      <xdr:nvCxnSpPr>
        <xdr:cNvPr id="725" name="直線コネクタ 724"/>
        <xdr:cNvCxnSpPr/>
      </xdr:nvCxnSpPr>
      <xdr:spPr>
        <a:xfrm>
          <a:off x="19545300" y="669170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130066</xdr:rowOff>
    </xdr:from>
    <xdr:to>
      <xdr:col>102</xdr:col>
      <xdr:colOff>114300</xdr:colOff>
      <xdr:row>39</xdr:row>
      <xdr:rowOff>5152</xdr:rowOff>
    </xdr:to>
    <xdr:cxnSp macro="">
      <xdr:nvCxnSpPr>
        <xdr:cNvPr id="728" name="直線コネクタ 727"/>
        <xdr:cNvCxnSpPr/>
      </xdr:nvCxnSpPr>
      <xdr:spPr>
        <a:xfrm>
          <a:off x="18656300" y="664516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6114</xdr:rowOff>
    </xdr:from>
    <xdr:to>
      <xdr:col>116</xdr:col>
      <xdr:colOff>114300</xdr:colOff>
      <xdr:row>39</xdr:row>
      <xdr:rowOff>107714</xdr:rowOff>
    </xdr:to>
    <xdr:sp macro="" textlink="">
      <xdr:nvSpPr>
        <xdr:cNvPr id="738" name="楕円 737"/>
        <xdr:cNvSpPr/>
      </xdr:nvSpPr>
      <xdr:spPr>
        <a:xfrm>
          <a:off x="221107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92491</xdr:rowOff>
    </xdr:from>
    <xdr:ext cx="378565" cy="259045"/>
    <xdr:sp macro="" textlink="">
      <xdr:nvSpPr>
        <xdr:cNvPr id="739" name="投資及び出資金該当値テキスト"/>
        <xdr:cNvSpPr txBox="1"/>
      </xdr:nvSpPr>
      <xdr:spPr>
        <a:xfrm>
          <a:off x="22212300" y="660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9216</xdr:rowOff>
    </xdr:from>
    <xdr:to>
      <xdr:col>112</xdr:col>
      <xdr:colOff>38100</xdr:colOff>
      <xdr:row>39</xdr:row>
      <xdr:rowOff>110816</xdr:rowOff>
    </xdr:to>
    <xdr:sp macro="" textlink="">
      <xdr:nvSpPr>
        <xdr:cNvPr id="740" name="楕円 739"/>
        <xdr:cNvSpPr/>
      </xdr:nvSpPr>
      <xdr:spPr>
        <a:xfrm>
          <a:off x="21272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101943</xdr:rowOff>
    </xdr:from>
    <xdr:ext cx="378565" cy="259045"/>
    <xdr:sp macro="" textlink="">
      <xdr:nvSpPr>
        <xdr:cNvPr id="741" name="テキスト ボックス 740"/>
        <xdr:cNvSpPr txBox="1"/>
      </xdr:nvSpPr>
      <xdr:spPr>
        <a:xfrm>
          <a:off x="21134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166134</xdr:rowOff>
    </xdr:from>
    <xdr:to>
      <xdr:col>107</xdr:col>
      <xdr:colOff>101600</xdr:colOff>
      <xdr:row>39</xdr:row>
      <xdr:rowOff>96284</xdr:rowOff>
    </xdr:to>
    <xdr:sp macro="" textlink="">
      <xdr:nvSpPr>
        <xdr:cNvPr id="742" name="楕円 741"/>
        <xdr:cNvSpPr/>
      </xdr:nvSpPr>
      <xdr:spPr>
        <a:xfrm>
          <a:off x="20383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87411</xdr:rowOff>
    </xdr:from>
    <xdr:ext cx="378565" cy="259045"/>
    <xdr:sp macro="" textlink="">
      <xdr:nvSpPr>
        <xdr:cNvPr id="743" name="テキスト ボックス 742"/>
        <xdr:cNvSpPr txBox="1"/>
      </xdr:nvSpPr>
      <xdr:spPr>
        <a:xfrm>
          <a:off x="20245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125802</xdr:rowOff>
    </xdr:from>
    <xdr:to>
      <xdr:col>102</xdr:col>
      <xdr:colOff>165100</xdr:colOff>
      <xdr:row>39</xdr:row>
      <xdr:rowOff>55952</xdr:rowOff>
    </xdr:to>
    <xdr:sp macro="" textlink="">
      <xdr:nvSpPr>
        <xdr:cNvPr id="744" name="楕円 743"/>
        <xdr:cNvSpPr/>
      </xdr:nvSpPr>
      <xdr:spPr>
        <a:xfrm>
          <a:off x="19494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47079</xdr:rowOff>
    </xdr:from>
    <xdr:ext cx="378565" cy="259045"/>
    <xdr:sp macro="" textlink="">
      <xdr:nvSpPr>
        <xdr:cNvPr id="745" name="テキスト ボックス 744"/>
        <xdr:cNvSpPr txBox="1"/>
      </xdr:nvSpPr>
      <xdr:spPr>
        <a:xfrm>
          <a:off x="19356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79266</xdr:rowOff>
    </xdr:from>
    <xdr:to>
      <xdr:col>98</xdr:col>
      <xdr:colOff>38100</xdr:colOff>
      <xdr:row>39</xdr:row>
      <xdr:rowOff>9416</xdr:rowOff>
    </xdr:to>
    <xdr:sp macro="" textlink="">
      <xdr:nvSpPr>
        <xdr:cNvPr id="746" name="楕円 745"/>
        <xdr:cNvSpPr/>
      </xdr:nvSpPr>
      <xdr:spPr>
        <a:xfrm>
          <a:off x="18605500" y="65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543</xdr:rowOff>
    </xdr:from>
    <xdr:ext cx="378565" cy="259045"/>
    <xdr:sp macro="" textlink="">
      <xdr:nvSpPr>
        <xdr:cNvPr id="747" name="テキスト ボックス 746"/>
        <xdr:cNvSpPr txBox="1"/>
      </xdr:nvSpPr>
      <xdr:spPr>
        <a:xfrm>
          <a:off x="18467017" y="668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69383</xdr:rowOff>
    </xdr:from>
    <xdr:to>
      <xdr:col>116</xdr:col>
      <xdr:colOff>63500</xdr:colOff>
      <xdr:row>58</xdr:row>
      <xdr:rowOff>69543</xdr:rowOff>
    </xdr:to>
    <xdr:cxnSp macro="">
      <xdr:nvCxnSpPr>
        <xdr:cNvPr id="774" name="直線コネクタ 773"/>
        <xdr:cNvCxnSpPr/>
      </xdr:nvCxnSpPr>
      <xdr:spPr>
        <a:xfrm>
          <a:off x="21323300" y="10013483"/>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55621</xdr:rowOff>
    </xdr:from>
    <xdr:to>
      <xdr:col>111</xdr:col>
      <xdr:colOff>177800</xdr:colOff>
      <xdr:row>58</xdr:row>
      <xdr:rowOff>69383</xdr:rowOff>
    </xdr:to>
    <xdr:cxnSp macro="">
      <xdr:nvCxnSpPr>
        <xdr:cNvPr id="777" name="直線コネクタ 776"/>
        <xdr:cNvCxnSpPr/>
      </xdr:nvCxnSpPr>
      <xdr:spPr>
        <a:xfrm>
          <a:off x="20434300" y="9999721"/>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55621</xdr:rowOff>
    </xdr:from>
    <xdr:to>
      <xdr:col>107</xdr:col>
      <xdr:colOff>50800</xdr:colOff>
      <xdr:row>58</xdr:row>
      <xdr:rowOff>68080</xdr:rowOff>
    </xdr:to>
    <xdr:cxnSp macro="">
      <xdr:nvCxnSpPr>
        <xdr:cNvPr id="780" name="直線コネクタ 779"/>
        <xdr:cNvCxnSpPr/>
      </xdr:nvCxnSpPr>
      <xdr:spPr>
        <a:xfrm flipV="1">
          <a:off x="19545300" y="999972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68080</xdr:rowOff>
    </xdr:from>
    <xdr:to>
      <xdr:col>102</xdr:col>
      <xdr:colOff>114300</xdr:colOff>
      <xdr:row>58</xdr:row>
      <xdr:rowOff>68080</xdr:rowOff>
    </xdr:to>
    <xdr:cxnSp macro="">
      <xdr:nvCxnSpPr>
        <xdr:cNvPr id="783" name="直線コネクタ 782"/>
        <xdr:cNvCxnSpPr/>
      </xdr:nvCxnSpPr>
      <xdr:spPr>
        <a:xfrm>
          <a:off x="18656300" y="1001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18743</xdr:rowOff>
    </xdr:from>
    <xdr:to>
      <xdr:col>116</xdr:col>
      <xdr:colOff>114300</xdr:colOff>
      <xdr:row>58</xdr:row>
      <xdr:rowOff>120343</xdr:rowOff>
    </xdr:to>
    <xdr:sp macro="" textlink="">
      <xdr:nvSpPr>
        <xdr:cNvPr id="793" name="楕円 792"/>
        <xdr:cNvSpPr/>
      </xdr:nvSpPr>
      <xdr:spPr>
        <a:xfrm>
          <a:off x="22110700" y="99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105120</xdr:rowOff>
    </xdr:from>
    <xdr:ext cx="469744" cy="259045"/>
    <xdr:sp macro="" textlink="">
      <xdr:nvSpPr>
        <xdr:cNvPr id="794" name="貸付金該当値テキスト"/>
        <xdr:cNvSpPr txBox="1"/>
      </xdr:nvSpPr>
      <xdr:spPr>
        <a:xfrm>
          <a:off x="22212300" y="98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18583</xdr:rowOff>
    </xdr:from>
    <xdr:to>
      <xdr:col>112</xdr:col>
      <xdr:colOff>38100</xdr:colOff>
      <xdr:row>58</xdr:row>
      <xdr:rowOff>120183</xdr:rowOff>
    </xdr:to>
    <xdr:sp macro="" textlink="">
      <xdr:nvSpPr>
        <xdr:cNvPr id="795" name="楕円 794"/>
        <xdr:cNvSpPr/>
      </xdr:nvSpPr>
      <xdr:spPr>
        <a:xfrm>
          <a:off x="21272500" y="99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111310</xdr:rowOff>
    </xdr:from>
    <xdr:ext cx="469744" cy="259045"/>
    <xdr:sp macro="" textlink="">
      <xdr:nvSpPr>
        <xdr:cNvPr id="796" name="テキスト ボックス 795"/>
        <xdr:cNvSpPr txBox="1"/>
      </xdr:nvSpPr>
      <xdr:spPr>
        <a:xfrm>
          <a:off x="21088428" y="100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4821</xdr:rowOff>
    </xdr:from>
    <xdr:to>
      <xdr:col>107</xdr:col>
      <xdr:colOff>101600</xdr:colOff>
      <xdr:row>58</xdr:row>
      <xdr:rowOff>106421</xdr:rowOff>
    </xdr:to>
    <xdr:sp macro="" textlink="">
      <xdr:nvSpPr>
        <xdr:cNvPr id="797" name="楕円 796"/>
        <xdr:cNvSpPr/>
      </xdr:nvSpPr>
      <xdr:spPr>
        <a:xfrm>
          <a:off x="20383500" y="99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97548</xdr:rowOff>
    </xdr:from>
    <xdr:ext cx="469744" cy="259045"/>
    <xdr:sp macro="" textlink="">
      <xdr:nvSpPr>
        <xdr:cNvPr id="798" name="テキスト ボックス 797"/>
        <xdr:cNvSpPr txBox="1"/>
      </xdr:nvSpPr>
      <xdr:spPr>
        <a:xfrm>
          <a:off x="20199428" y="100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17280</xdr:rowOff>
    </xdr:from>
    <xdr:to>
      <xdr:col>102</xdr:col>
      <xdr:colOff>165100</xdr:colOff>
      <xdr:row>58</xdr:row>
      <xdr:rowOff>118880</xdr:rowOff>
    </xdr:to>
    <xdr:sp macro="" textlink="">
      <xdr:nvSpPr>
        <xdr:cNvPr id="799" name="楕円 798"/>
        <xdr:cNvSpPr/>
      </xdr:nvSpPr>
      <xdr:spPr>
        <a:xfrm>
          <a:off x="19494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110007</xdr:rowOff>
    </xdr:from>
    <xdr:ext cx="469744" cy="259045"/>
    <xdr:sp macro="" textlink="">
      <xdr:nvSpPr>
        <xdr:cNvPr id="800" name="テキスト ボックス 799"/>
        <xdr:cNvSpPr txBox="1"/>
      </xdr:nvSpPr>
      <xdr:spPr>
        <a:xfrm>
          <a:off x="19310428"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17280</xdr:rowOff>
    </xdr:from>
    <xdr:to>
      <xdr:col>98</xdr:col>
      <xdr:colOff>38100</xdr:colOff>
      <xdr:row>58</xdr:row>
      <xdr:rowOff>118880</xdr:rowOff>
    </xdr:to>
    <xdr:sp macro="" textlink="">
      <xdr:nvSpPr>
        <xdr:cNvPr id="801" name="楕円 800"/>
        <xdr:cNvSpPr/>
      </xdr:nvSpPr>
      <xdr:spPr>
        <a:xfrm>
          <a:off x="18605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110007</xdr:rowOff>
    </xdr:from>
    <xdr:ext cx="469744" cy="259045"/>
    <xdr:sp macro="" textlink="">
      <xdr:nvSpPr>
        <xdr:cNvPr id="802" name="テキスト ボックス 801"/>
        <xdr:cNvSpPr txBox="1"/>
      </xdr:nvSpPr>
      <xdr:spPr>
        <a:xfrm>
          <a:off x="18421428"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167666</xdr:rowOff>
    </xdr:from>
    <xdr:to>
      <xdr:col>116</xdr:col>
      <xdr:colOff>63500</xdr:colOff>
      <xdr:row>77</xdr:row>
      <xdr:rowOff>19952</xdr:rowOff>
    </xdr:to>
    <xdr:cxnSp macro="">
      <xdr:nvCxnSpPr>
        <xdr:cNvPr id="832" name="直線コネクタ 831"/>
        <xdr:cNvCxnSpPr/>
      </xdr:nvCxnSpPr>
      <xdr:spPr>
        <a:xfrm flipV="1">
          <a:off x="21323300" y="13197866"/>
          <a:ext cx="8382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10579</xdr:rowOff>
    </xdr:from>
    <xdr:to>
      <xdr:col>111</xdr:col>
      <xdr:colOff>177800</xdr:colOff>
      <xdr:row>77</xdr:row>
      <xdr:rowOff>19952</xdr:rowOff>
    </xdr:to>
    <xdr:cxnSp macro="">
      <xdr:nvCxnSpPr>
        <xdr:cNvPr id="835" name="直線コネクタ 834"/>
        <xdr:cNvCxnSpPr/>
      </xdr:nvCxnSpPr>
      <xdr:spPr>
        <a:xfrm>
          <a:off x="20434300" y="1321222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10579</xdr:rowOff>
    </xdr:from>
    <xdr:to>
      <xdr:col>107</xdr:col>
      <xdr:colOff>50800</xdr:colOff>
      <xdr:row>77</xdr:row>
      <xdr:rowOff>134023</xdr:rowOff>
    </xdr:to>
    <xdr:cxnSp macro="">
      <xdr:nvCxnSpPr>
        <xdr:cNvPr id="838" name="直線コネクタ 837"/>
        <xdr:cNvCxnSpPr/>
      </xdr:nvCxnSpPr>
      <xdr:spPr>
        <a:xfrm flipV="1">
          <a:off x="19545300" y="1321222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134023</xdr:rowOff>
    </xdr:from>
    <xdr:to>
      <xdr:col>102</xdr:col>
      <xdr:colOff>114300</xdr:colOff>
      <xdr:row>78</xdr:row>
      <xdr:rowOff>29781</xdr:rowOff>
    </xdr:to>
    <xdr:cxnSp macro="">
      <xdr:nvCxnSpPr>
        <xdr:cNvPr id="841" name="直線コネクタ 840"/>
        <xdr:cNvCxnSpPr/>
      </xdr:nvCxnSpPr>
      <xdr:spPr>
        <a:xfrm flipV="1">
          <a:off x="18656300" y="1333567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116866</xdr:rowOff>
    </xdr:from>
    <xdr:to>
      <xdr:col>116</xdr:col>
      <xdr:colOff>114300</xdr:colOff>
      <xdr:row>77</xdr:row>
      <xdr:rowOff>47016</xdr:rowOff>
    </xdr:to>
    <xdr:sp macro="" textlink="">
      <xdr:nvSpPr>
        <xdr:cNvPr id="851" name="楕円 850"/>
        <xdr:cNvSpPr/>
      </xdr:nvSpPr>
      <xdr:spPr>
        <a:xfrm>
          <a:off x="221107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95293</xdr:rowOff>
    </xdr:from>
    <xdr:ext cx="534377" cy="259045"/>
    <xdr:sp macro="" textlink="">
      <xdr:nvSpPr>
        <xdr:cNvPr id="852" name="繰出金該当値テキスト"/>
        <xdr:cNvSpPr txBox="1"/>
      </xdr:nvSpPr>
      <xdr:spPr>
        <a:xfrm>
          <a:off x="22212300" y="131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140602</xdr:rowOff>
    </xdr:from>
    <xdr:to>
      <xdr:col>112</xdr:col>
      <xdr:colOff>38100</xdr:colOff>
      <xdr:row>77</xdr:row>
      <xdr:rowOff>70752</xdr:rowOff>
    </xdr:to>
    <xdr:sp macro="" textlink="">
      <xdr:nvSpPr>
        <xdr:cNvPr id="853" name="楕円 852"/>
        <xdr:cNvSpPr/>
      </xdr:nvSpPr>
      <xdr:spPr>
        <a:xfrm>
          <a:off x="21272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61879</xdr:rowOff>
    </xdr:from>
    <xdr:ext cx="534377" cy="259045"/>
    <xdr:sp macro="" textlink="">
      <xdr:nvSpPr>
        <xdr:cNvPr id="854" name="テキスト ボックス 853"/>
        <xdr:cNvSpPr txBox="1"/>
      </xdr:nvSpPr>
      <xdr:spPr>
        <a:xfrm>
          <a:off x="21056111" y="13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131229</xdr:rowOff>
    </xdr:from>
    <xdr:to>
      <xdr:col>107</xdr:col>
      <xdr:colOff>101600</xdr:colOff>
      <xdr:row>77</xdr:row>
      <xdr:rowOff>61379</xdr:rowOff>
    </xdr:to>
    <xdr:sp macro="" textlink="">
      <xdr:nvSpPr>
        <xdr:cNvPr id="855" name="楕円 854"/>
        <xdr:cNvSpPr/>
      </xdr:nvSpPr>
      <xdr:spPr>
        <a:xfrm>
          <a:off x="20383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52506</xdr:rowOff>
    </xdr:from>
    <xdr:ext cx="534377" cy="259045"/>
    <xdr:sp macro="" textlink="">
      <xdr:nvSpPr>
        <xdr:cNvPr id="856" name="テキスト ボックス 855"/>
        <xdr:cNvSpPr txBox="1"/>
      </xdr:nvSpPr>
      <xdr:spPr>
        <a:xfrm>
          <a:off x="20167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83223</xdr:rowOff>
    </xdr:from>
    <xdr:to>
      <xdr:col>102</xdr:col>
      <xdr:colOff>165100</xdr:colOff>
      <xdr:row>78</xdr:row>
      <xdr:rowOff>13373</xdr:rowOff>
    </xdr:to>
    <xdr:sp macro="" textlink="">
      <xdr:nvSpPr>
        <xdr:cNvPr id="857" name="楕円 856"/>
        <xdr:cNvSpPr/>
      </xdr:nvSpPr>
      <xdr:spPr>
        <a:xfrm>
          <a:off x="19494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4500</xdr:rowOff>
    </xdr:from>
    <xdr:ext cx="534377" cy="259045"/>
    <xdr:sp macro="" textlink="">
      <xdr:nvSpPr>
        <xdr:cNvPr id="858" name="テキスト ボックス 857"/>
        <xdr:cNvSpPr txBox="1"/>
      </xdr:nvSpPr>
      <xdr:spPr>
        <a:xfrm>
          <a:off x="19278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150431</xdr:rowOff>
    </xdr:from>
    <xdr:to>
      <xdr:col>98</xdr:col>
      <xdr:colOff>38100</xdr:colOff>
      <xdr:row>78</xdr:row>
      <xdr:rowOff>80581</xdr:rowOff>
    </xdr:to>
    <xdr:sp macro="" textlink="">
      <xdr:nvSpPr>
        <xdr:cNvPr id="859" name="楕円 858"/>
        <xdr:cNvSpPr/>
      </xdr:nvSpPr>
      <xdr:spPr>
        <a:xfrm>
          <a:off x="18605500" y="133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71708</xdr:rowOff>
    </xdr:from>
    <xdr:ext cx="534377" cy="259045"/>
    <xdr:sp macro="" textlink="">
      <xdr:nvSpPr>
        <xdr:cNvPr id="860" name="テキスト ボックス 859"/>
        <xdr:cNvSpPr txBox="1"/>
      </xdr:nvSpPr>
      <xdr:spPr>
        <a:xfrm>
          <a:off x="18389111" y="134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294,383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293,938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円を上回っている。人口がピークを過ぎ、緩やかな減少に転じている中、扶助費、公債費を中心に義務的経費が大きく伸び歳出総額が増加したためである。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口規模が大きいため、一人当たりコストは多くの経費で下回って推移している。しかし、その中において、合併特例事業を通じて進める庁舎や公民館の建替えなど普通建設事業費の更新整備は類似団体を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年金生活者等支援臨時福祉給付金が皆減となった一方で、臨時福祉給付金、放課後等デイサービス事業給付費、地域型保育給付費、医療扶助費をはじめとした社会福祉、児童福祉、生活保護の分野での伸び率が大きく、一人当たり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79,044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81,488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公債費については、低利率が続き利子支払いが減少したものの、臨時財政対策債、合併特例債に加え、平成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年度から進めているごみ焼却施設基幹的設備改良事業による衛生債の残高増に伴い元金償還が増加し、一人当たりで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1,472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21,784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23,256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円）となった。扶助費、公債費に人件費を加えた義務的経費は今後も増加が見込まれる。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年度の駅前ビル建設事業、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平成25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年度の新庁舎建設事業、平成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の新庁舎周辺整備事業など合併特例事業に伴う事業規模の影響を大きく受け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きた。平成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年度に終了した木曽川文化会館整備事業などの影響で新規整備が一人当たりで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889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2,383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1,494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円）となった一方、国の交付金を活用し実施した中学校教室空調設備整備事業や便所改造等学校改修事業などにより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31,154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31,669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普通建設事業費は、今後、施設の老朽化の更新費用や小学校の空調設備整備事業などが控えているが、義務的経費の増加が避けられない中、公共施設等総合管理計画の下、施設の統廃合及び維持管理を経済的、効率的に進め、総額の圧縮に努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年度に公共施設整備等基金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億円が皆減、財政調整基金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億円と減少したため、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5,591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3,674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円）となり、引き続き類似団体平均値と比べても低い水準となっている。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386,161
380,341
113.82
116,261,588
113,679,172
2,498,145
71,364,332
104,829,177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33565</xdr:rowOff>
    </xdr:from>
    <xdr:to>
      <xdr:col>24</xdr:col>
      <xdr:colOff>63500</xdr:colOff>
      <xdr:row>39</xdr:row>
      <xdr:rowOff>42273</xdr:rowOff>
    </xdr:to>
    <xdr:cxnSp macro="">
      <xdr:nvCxnSpPr>
        <xdr:cNvPr id="63" name="直線コネクタ 62"/>
        <xdr:cNvCxnSpPr/>
      </xdr:nvCxnSpPr>
      <xdr:spPr>
        <a:xfrm flipV="1">
          <a:off x="3797300" y="6720115"/>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135346</xdr:rowOff>
    </xdr:from>
    <xdr:to>
      <xdr:col>19</xdr:col>
      <xdr:colOff>177800</xdr:colOff>
      <xdr:row>39</xdr:row>
      <xdr:rowOff>42273</xdr:rowOff>
    </xdr:to>
    <xdr:cxnSp macro="">
      <xdr:nvCxnSpPr>
        <xdr:cNvPr id="66" name="直線コネクタ 65"/>
        <xdr:cNvCxnSpPr/>
      </xdr:nvCxnSpPr>
      <xdr:spPr>
        <a:xfrm>
          <a:off x="2908300" y="66504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135346</xdr:rowOff>
    </xdr:from>
    <xdr:to>
      <xdr:col>15</xdr:col>
      <xdr:colOff>50800</xdr:colOff>
      <xdr:row>38</xdr:row>
      <xdr:rowOff>151674</xdr:rowOff>
    </xdr:to>
    <xdr:cxnSp macro="">
      <xdr:nvCxnSpPr>
        <xdr:cNvPr id="69" name="直線コネクタ 68"/>
        <xdr:cNvCxnSpPr/>
      </xdr:nvCxnSpPr>
      <xdr:spPr>
        <a:xfrm flipV="1">
          <a:off x="2019300" y="6650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150585</xdr:rowOff>
    </xdr:from>
    <xdr:to>
      <xdr:col>10</xdr:col>
      <xdr:colOff>114300</xdr:colOff>
      <xdr:row>38</xdr:row>
      <xdr:rowOff>151674</xdr:rowOff>
    </xdr:to>
    <xdr:cxnSp macro="">
      <xdr:nvCxnSpPr>
        <xdr:cNvPr id="72" name="直線コネクタ 71"/>
        <xdr:cNvCxnSpPr/>
      </xdr:nvCxnSpPr>
      <xdr:spPr>
        <a:xfrm>
          <a:off x="1130300" y="66656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154215</xdr:rowOff>
    </xdr:from>
    <xdr:to>
      <xdr:col>24</xdr:col>
      <xdr:colOff>114300</xdr:colOff>
      <xdr:row>39</xdr:row>
      <xdr:rowOff>84365</xdr:rowOff>
    </xdr:to>
    <xdr:sp macro="" textlink="">
      <xdr:nvSpPr>
        <xdr:cNvPr id="82" name="楕円 81"/>
        <xdr:cNvSpPr/>
      </xdr:nvSpPr>
      <xdr:spPr>
        <a:xfrm>
          <a:off x="4584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69142</xdr:rowOff>
    </xdr:from>
    <xdr:ext cx="469744" cy="259045"/>
    <xdr:sp macro="" textlink="">
      <xdr:nvSpPr>
        <xdr:cNvPr id="83" name="議会費該当値テキスト"/>
        <xdr:cNvSpPr txBox="1"/>
      </xdr:nvSpPr>
      <xdr:spPr>
        <a:xfrm>
          <a:off x="4686300"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162923</xdr:rowOff>
    </xdr:from>
    <xdr:to>
      <xdr:col>20</xdr:col>
      <xdr:colOff>38100</xdr:colOff>
      <xdr:row>39</xdr:row>
      <xdr:rowOff>93073</xdr:rowOff>
    </xdr:to>
    <xdr:sp macro="" textlink="">
      <xdr:nvSpPr>
        <xdr:cNvPr id="84" name="楕円 83"/>
        <xdr:cNvSpPr/>
      </xdr:nvSpPr>
      <xdr:spPr>
        <a:xfrm>
          <a:off x="3746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84200</xdr:rowOff>
    </xdr:from>
    <xdr:ext cx="469744" cy="259045"/>
    <xdr:sp macro="" textlink="">
      <xdr:nvSpPr>
        <xdr:cNvPr id="85" name="テキスト ボックス 84"/>
        <xdr:cNvSpPr txBox="1"/>
      </xdr:nvSpPr>
      <xdr:spPr>
        <a:xfrm>
          <a:off x="3562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84546</xdr:rowOff>
    </xdr:from>
    <xdr:to>
      <xdr:col>15</xdr:col>
      <xdr:colOff>101600</xdr:colOff>
      <xdr:row>39</xdr:row>
      <xdr:rowOff>14696</xdr:rowOff>
    </xdr:to>
    <xdr:sp macro="" textlink="">
      <xdr:nvSpPr>
        <xdr:cNvPr id="86" name="楕円 85"/>
        <xdr:cNvSpPr/>
      </xdr:nvSpPr>
      <xdr:spPr>
        <a:xfrm>
          <a:off x="2857500" y="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5823</xdr:rowOff>
    </xdr:from>
    <xdr:ext cx="469744" cy="259045"/>
    <xdr:sp macro="" textlink="">
      <xdr:nvSpPr>
        <xdr:cNvPr id="87" name="テキスト ボックス 86"/>
        <xdr:cNvSpPr txBox="1"/>
      </xdr:nvSpPr>
      <xdr:spPr>
        <a:xfrm>
          <a:off x="2673428" y="6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100874</xdr:rowOff>
    </xdr:from>
    <xdr:to>
      <xdr:col>10</xdr:col>
      <xdr:colOff>165100</xdr:colOff>
      <xdr:row>39</xdr:row>
      <xdr:rowOff>31024</xdr:rowOff>
    </xdr:to>
    <xdr:sp macro="" textlink="">
      <xdr:nvSpPr>
        <xdr:cNvPr id="88" name="楕円 87"/>
        <xdr:cNvSpPr/>
      </xdr:nvSpPr>
      <xdr:spPr>
        <a:xfrm>
          <a:off x="1968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22151</xdr:rowOff>
    </xdr:from>
    <xdr:ext cx="469744" cy="259045"/>
    <xdr:sp macro="" textlink="">
      <xdr:nvSpPr>
        <xdr:cNvPr id="89" name="テキスト ボックス 88"/>
        <xdr:cNvSpPr txBox="1"/>
      </xdr:nvSpPr>
      <xdr:spPr>
        <a:xfrm>
          <a:off x="1784428"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99785</xdr:rowOff>
    </xdr:from>
    <xdr:to>
      <xdr:col>6</xdr:col>
      <xdr:colOff>38100</xdr:colOff>
      <xdr:row>39</xdr:row>
      <xdr:rowOff>29935</xdr:rowOff>
    </xdr:to>
    <xdr:sp macro="" textlink="">
      <xdr:nvSpPr>
        <xdr:cNvPr id="90" name="楕円 89"/>
        <xdr:cNvSpPr/>
      </xdr:nvSpPr>
      <xdr:spPr>
        <a:xfrm>
          <a:off x="1079500" y="66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21062</xdr:rowOff>
    </xdr:from>
    <xdr:ext cx="469744" cy="259045"/>
    <xdr:sp macro="" textlink="">
      <xdr:nvSpPr>
        <xdr:cNvPr id="91" name="テキスト ボックス 90"/>
        <xdr:cNvSpPr txBox="1"/>
      </xdr:nvSpPr>
      <xdr:spPr>
        <a:xfrm>
          <a:off x="895428"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87560</xdr:rowOff>
    </xdr:from>
    <xdr:to>
      <xdr:col>24</xdr:col>
      <xdr:colOff>63500</xdr:colOff>
      <xdr:row>58</xdr:row>
      <xdr:rowOff>150482</xdr:rowOff>
    </xdr:to>
    <xdr:cxnSp macro="">
      <xdr:nvCxnSpPr>
        <xdr:cNvPr id="121" name="直線コネクタ 120"/>
        <xdr:cNvCxnSpPr/>
      </xdr:nvCxnSpPr>
      <xdr:spPr>
        <a:xfrm>
          <a:off x="3797300" y="10031660"/>
          <a:ext cx="8382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112078</xdr:rowOff>
    </xdr:from>
    <xdr:to>
      <xdr:col>19</xdr:col>
      <xdr:colOff>177800</xdr:colOff>
      <xdr:row>58</xdr:row>
      <xdr:rowOff>87560</xdr:rowOff>
    </xdr:to>
    <xdr:cxnSp macro="">
      <xdr:nvCxnSpPr>
        <xdr:cNvPr id="124" name="直線コネクタ 123"/>
        <xdr:cNvCxnSpPr/>
      </xdr:nvCxnSpPr>
      <xdr:spPr>
        <a:xfrm>
          <a:off x="2908300" y="9884728"/>
          <a:ext cx="889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112078</xdr:rowOff>
    </xdr:from>
    <xdr:to>
      <xdr:col>15</xdr:col>
      <xdr:colOff>50800</xdr:colOff>
      <xdr:row>58</xdr:row>
      <xdr:rowOff>145129</xdr:rowOff>
    </xdr:to>
    <xdr:cxnSp macro="">
      <xdr:nvCxnSpPr>
        <xdr:cNvPr id="127" name="直線コネクタ 126"/>
        <xdr:cNvCxnSpPr/>
      </xdr:nvCxnSpPr>
      <xdr:spPr>
        <a:xfrm flipV="1">
          <a:off x="2019300" y="9884728"/>
          <a:ext cx="889000" cy="20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164199</xdr:rowOff>
    </xdr:from>
    <xdr:to>
      <xdr:col>10</xdr:col>
      <xdr:colOff>114300</xdr:colOff>
      <xdr:row>58</xdr:row>
      <xdr:rowOff>145129</xdr:rowOff>
    </xdr:to>
    <xdr:cxnSp macro="">
      <xdr:nvCxnSpPr>
        <xdr:cNvPr id="130" name="直線コネクタ 129"/>
        <xdr:cNvCxnSpPr/>
      </xdr:nvCxnSpPr>
      <xdr:spPr>
        <a:xfrm>
          <a:off x="1130300" y="9765399"/>
          <a:ext cx="889000" cy="3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99682</xdr:rowOff>
    </xdr:from>
    <xdr:to>
      <xdr:col>24</xdr:col>
      <xdr:colOff>114300</xdr:colOff>
      <xdr:row>59</xdr:row>
      <xdr:rowOff>29832</xdr:rowOff>
    </xdr:to>
    <xdr:sp macro="" textlink="">
      <xdr:nvSpPr>
        <xdr:cNvPr id="140" name="楕円 139"/>
        <xdr:cNvSpPr/>
      </xdr:nvSpPr>
      <xdr:spPr>
        <a:xfrm>
          <a:off x="4584700" y="100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14609</xdr:rowOff>
    </xdr:from>
    <xdr:ext cx="534377" cy="259045"/>
    <xdr:sp macro="" textlink="">
      <xdr:nvSpPr>
        <xdr:cNvPr id="141" name="総務費該当値テキスト"/>
        <xdr:cNvSpPr txBox="1"/>
      </xdr:nvSpPr>
      <xdr:spPr>
        <a:xfrm>
          <a:off x="4686300" y="99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36760</xdr:rowOff>
    </xdr:from>
    <xdr:to>
      <xdr:col>20</xdr:col>
      <xdr:colOff>38100</xdr:colOff>
      <xdr:row>58</xdr:row>
      <xdr:rowOff>138360</xdr:rowOff>
    </xdr:to>
    <xdr:sp macro="" textlink="">
      <xdr:nvSpPr>
        <xdr:cNvPr id="142" name="楕円 141"/>
        <xdr:cNvSpPr/>
      </xdr:nvSpPr>
      <xdr:spPr>
        <a:xfrm>
          <a:off x="3746500" y="99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129487</xdr:rowOff>
    </xdr:from>
    <xdr:ext cx="534377" cy="259045"/>
    <xdr:sp macro="" textlink="">
      <xdr:nvSpPr>
        <xdr:cNvPr id="143" name="テキスト ボックス 142"/>
        <xdr:cNvSpPr txBox="1"/>
      </xdr:nvSpPr>
      <xdr:spPr>
        <a:xfrm>
          <a:off x="3530111" y="100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61278</xdr:rowOff>
    </xdr:from>
    <xdr:to>
      <xdr:col>15</xdr:col>
      <xdr:colOff>101600</xdr:colOff>
      <xdr:row>57</xdr:row>
      <xdr:rowOff>162878</xdr:rowOff>
    </xdr:to>
    <xdr:sp macro="" textlink="">
      <xdr:nvSpPr>
        <xdr:cNvPr id="144" name="楕円 143"/>
        <xdr:cNvSpPr/>
      </xdr:nvSpPr>
      <xdr:spPr>
        <a:xfrm>
          <a:off x="2857500" y="98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154005</xdr:rowOff>
    </xdr:from>
    <xdr:ext cx="534377" cy="259045"/>
    <xdr:sp macro="" textlink="">
      <xdr:nvSpPr>
        <xdr:cNvPr id="145" name="テキスト ボックス 144"/>
        <xdr:cNvSpPr txBox="1"/>
      </xdr:nvSpPr>
      <xdr:spPr>
        <a:xfrm>
          <a:off x="2641111" y="99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94329</xdr:rowOff>
    </xdr:from>
    <xdr:to>
      <xdr:col>10</xdr:col>
      <xdr:colOff>165100</xdr:colOff>
      <xdr:row>59</xdr:row>
      <xdr:rowOff>24479</xdr:rowOff>
    </xdr:to>
    <xdr:sp macro="" textlink="">
      <xdr:nvSpPr>
        <xdr:cNvPr id="146" name="楕円 145"/>
        <xdr:cNvSpPr/>
      </xdr:nvSpPr>
      <xdr:spPr>
        <a:xfrm>
          <a:off x="1968500" y="10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15606</xdr:rowOff>
    </xdr:from>
    <xdr:ext cx="534377" cy="259045"/>
    <xdr:sp macro="" textlink="">
      <xdr:nvSpPr>
        <xdr:cNvPr id="147" name="テキスト ボックス 146"/>
        <xdr:cNvSpPr txBox="1"/>
      </xdr:nvSpPr>
      <xdr:spPr>
        <a:xfrm>
          <a:off x="1752111" y="10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113399</xdr:rowOff>
    </xdr:from>
    <xdr:to>
      <xdr:col>6</xdr:col>
      <xdr:colOff>38100</xdr:colOff>
      <xdr:row>57</xdr:row>
      <xdr:rowOff>43549</xdr:rowOff>
    </xdr:to>
    <xdr:sp macro="" textlink="">
      <xdr:nvSpPr>
        <xdr:cNvPr id="148" name="楕円 147"/>
        <xdr:cNvSpPr/>
      </xdr:nvSpPr>
      <xdr:spPr>
        <a:xfrm>
          <a:off x="1079500" y="97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60076</xdr:rowOff>
    </xdr:from>
    <xdr:ext cx="534377" cy="259045"/>
    <xdr:sp macro="" textlink="">
      <xdr:nvSpPr>
        <xdr:cNvPr id="149" name="テキスト ボックス 148"/>
        <xdr:cNvSpPr txBox="1"/>
      </xdr:nvSpPr>
      <xdr:spPr>
        <a:xfrm>
          <a:off x="863111" y="9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72510</xdr:rowOff>
    </xdr:from>
    <xdr:to>
      <xdr:col>24</xdr:col>
      <xdr:colOff>63500</xdr:colOff>
      <xdr:row>77</xdr:row>
      <xdr:rowOff>127888</xdr:rowOff>
    </xdr:to>
    <xdr:cxnSp macro="">
      <xdr:nvCxnSpPr>
        <xdr:cNvPr id="179" name="直線コネクタ 178"/>
        <xdr:cNvCxnSpPr/>
      </xdr:nvCxnSpPr>
      <xdr:spPr>
        <a:xfrm flipV="1">
          <a:off x="3797300" y="13274160"/>
          <a:ext cx="8382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127888</xdr:rowOff>
    </xdr:from>
    <xdr:to>
      <xdr:col>19</xdr:col>
      <xdr:colOff>177800</xdr:colOff>
      <xdr:row>78</xdr:row>
      <xdr:rowOff>81007</xdr:rowOff>
    </xdr:to>
    <xdr:cxnSp macro="">
      <xdr:nvCxnSpPr>
        <xdr:cNvPr id="182" name="直線コネクタ 181"/>
        <xdr:cNvCxnSpPr/>
      </xdr:nvCxnSpPr>
      <xdr:spPr>
        <a:xfrm flipV="1">
          <a:off x="2908300" y="13329538"/>
          <a:ext cx="889000" cy="1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81007</xdr:rowOff>
    </xdr:from>
    <xdr:to>
      <xdr:col>15</xdr:col>
      <xdr:colOff>50800</xdr:colOff>
      <xdr:row>78</xdr:row>
      <xdr:rowOff>143015</xdr:rowOff>
    </xdr:to>
    <xdr:cxnSp macro="">
      <xdr:nvCxnSpPr>
        <xdr:cNvPr id="185" name="直線コネクタ 184"/>
        <xdr:cNvCxnSpPr/>
      </xdr:nvCxnSpPr>
      <xdr:spPr>
        <a:xfrm flipV="1">
          <a:off x="2019300" y="13454107"/>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143015</xdr:rowOff>
    </xdr:from>
    <xdr:to>
      <xdr:col>10</xdr:col>
      <xdr:colOff>114300</xdr:colOff>
      <xdr:row>79</xdr:row>
      <xdr:rowOff>127984</xdr:rowOff>
    </xdr:to>
    <xdr:cxnSp macro="">
      <xdr:nvCxnSpPr>
        <xdr:cNvPr id="188" name="直線コネクタ 187"/>
        <xdr:cNvCxnSpPr/>
      </xdr:nvCxnSpPr>
      <xdr:spPr>
        <a:xfrm flipV="1">
          <a:off x="1130300" y="13516115"/>
          <a:ext cx="889000" cy="1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21710</xdr:rowOff>
    </xdr:from>
    <xdr:to>
      <xdr:col>24</xdr:col>
      <xdr:colOff>114300</xdr:colOff>
      <xdr:row>77</xdr:row>
      <xdr:rowOff>123310</xdr:rowOff>
    </xdr:to>
    <xdr:sp macro="" textlink="">
      <xdr:nvSpPr>
        <xdr:cNvPr id="198" name="楕円 197"/>
        <xdr:cNvSpPr/>
      </xdr:nvSpPr>
      <xdr:spPr>
        <a:xfrm>
          <a:off x="45847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xdr:rowOff>
    </xdr:from>
    <xdr:ext cx="599010" cy="259045"/>
    <xdr:sp macro="" textlink="">
      <xdr:nvSpPr>
        <xdr:cNvPr id="199" name="民生費該当値テキスト"/>
        <xdr:cNvSpPr txBox="1"/>
      </xdr:nvSpPr>
      <xdr:spPr>
        <a:xfrm>
          <a:off x="4686300" y="1320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77088</xdr:rowOff>
    </xdr:from>
    <xdr:to>
      <xdr:col>20</xdr:col>
      <xdr:colOff>38100</xdr:colOff>
      <xdr:row>78</xdr:row>
      <xdr:rowOff>7238</xdr:rowOff>
    </xdr:to>
    <xdr:sp macro="" textlink="">
      <xdr:nvSpPr>
        <xdr:cNvPr id="200" name="楕円 199"/>
        <xdr:cNvSpPr/>
      </xdr:nvSpPr>
      <xdr:spPr>
        <a:xfrm>
          <a:off x="3746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169815</xdr:rowOff>
    </xdr:from>
    <xdr:ext cx="599010" cy="259045"/>
    <xdr:sp macro="" textlink="">
      <xdr:nvSpPr>
        <xdr:cNvPr id="201" name="テキスト ボックス 200"/>
        <xdr:cNvSpPr txBox="1"/>
      </xdr:nvSpPr>
      <xdr:spPr>
        <a:xfrm>
          <a:off x="3497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30207</xdr:rowOff>
    </xdr:from>
    <xdr:to>
      <xdr:col>15</xdr:col>
      <xdr:colOff>101600</xdr:colOff>
      <xdr:row>78</xdr:row>
      <xdr:rowOff>131807</xdr:rowOff>
    </xdr:to>
    <xdr:sp macro="" textlink="">
      <xdr:nvSpPr>
        <xdr:cNvPr id="202" name="楕円 201"/>
        <xdr:cNvSpPr/>
      </xdr:nvSpPr>
      <xdr:spPr>
        <a:xfrm>
          <a:off x="2857500" y="13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122934</xdr:rowOff>
    </xdr:from>
    <xdr:ext cx="599010" cy="259045"/>
    <xdr:sp macro="" textlink="">
      <xdr:nvSpPr>
        <xdr:cNvPr id="203" name="テキスト ボックス 202"/>
        <xdr:cNvSpPr txBox="1"/>
      </xdr:nvSpPr>
      <xdr:spPr>
        <a:xfrm>
          <a:off x="2608795" y="134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92215</xdr:rowOff>
    </xdr:from>
    <xdr:to>
      <xdr:col>10</xdr:col>
      <xdr:colOff>165100</xdr:colOff>
      <xdr:row>79</xdr:row>
      <xdr:rowOff>22365</xdr:rowOff>
    </xdr:to>
    <xdr:sp macro="" textlink="">
      <xdr:nvSpPr>
        <xdr:cNvPr id="204" name="楕円 203"/>
        <xdr:cNvSpPr/>
      </xdr:nvSpPr>
      <xdr:spPr>
        <a:xfrm>
          <a:off x="1968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13492</xdr:rowOff>
    </xdr:from>
    <xdr:ext cx="599010" cy="259045"/>
    <xdr:sp macro="" textlink="">
      <xdr:nvSpPr>
        <xdr:cNvPr id="205" name="テキスト ボックス 204"/>
        <xdr:cNvSpPr txBox="1"/>
      </xdr:nvSpPr>
      <xdr:spPr>
        <a:xfrm>
          <a:off x="1719795" y="135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77184</xdr:rowOff>
    </xdr:from>
    <xdr:to>
      <xdr:col>6</xdr:col>
      <xdr:colOff>38100</xdr:colOff>
      <xdr:row>80</xdr:row>
      <xdr:rowOff>7334</xdr:rowOff>
    </xdr:to>
    <xdr:sp macro="" textlink="">
      <xdr:nvSpPr>
        <xdr:cNvPr id="206" name="楕円 205"/>
        <xdr:cNvSpPr/>
      </xdr:nvSpPr>
      <xdr:spPr>
        <a:xfrm>
          <a:off x="1079500" y="13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169911</xdr:rowOff>
    </xdr:from>
    <xdr:ext cx="599010" cy="259045"/>
    <xdr:sp macro="" textlink="">
      <xdr:nvSpPr>
        <xdr:cNvPr id="207" name="テキスト ボックス 206"/>
        <xdr:cNvSpPr txBox="1"/>
      </xdr:nvSpPr>
      <xdr:spPr>
        <a:xfrm>
          <a:off x="830795" y="137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171292</xdr:rowOff>
    </xdr:from>
    <xdr:to>
      <xdr:col>24</xdr:col>
      <xdr:colOff>63500</xdr:colOff>
      <xdr:row>96</xdr:row>
      <xdr:rowOff>60513</xdr:rowOff>
    </xdr:to>
    <xdr:cxnSp macro="">
      <xdr:nvCxnSpPr>
        <xdr:cNvPr id="235" name="直線コネクタ 234"/>
        <xdr:cNvCxnSpPr/>
      </xdr:nvCxnSpPr>
      <xdr:spPr>
        <a:xfrm flipV="1">
          <a:off x="3797300" y="16459042"/>
          <a:ext cx="8382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14976</xdr:rowOff>
    </xdr:from>
    <xdr:to>
      <xdr:col>19</xdr:col>
      <xdr:colOff>177800</xdr:colOff>
      <xdr:row>96</xdr:row>
      <xdr:rowOff>60513</xdr:rowOff>
    </xdr:to>
    <xdr:cxnSp macro="">
      <xdr:nvCxnSpPr>
        <xdr:cNvPr id="238" name="直線コネクタ 237"/>
        <xdr:cNvCxnSpPr/>
      </xdr:nvCxnSpPr>
      <xdr:spPr>
        <a:xfrm>
          <a:off x="2908300" y="1647417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14976</xdr:rowOff>
    </xdr:from>
    <xdr:to>
      <xdr:col>15</xdr:col>
      <xdr:colOff>50800</xdr:colOff>
      <xdr:row>97</xdr:row>
      <xdr:rowOff>117709</xdr:rowOff>
    </xdr:to>
    <xdr:cxnSp macro="">
      <xdr:nvCxnSpPr>
        <xdr:cNvPr id="241" name="直線コネクタ 240"/>
        <xdr:cNvCxnSpPr/>
      </xdr:nvCxnSpPr>
      <xdr:spPr>
        <a:xfrm flipV="1">
          <a:off x="2019300" y="16474176"/>
          <a:ext cx="889000" cy="27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90049</xdr:rowOff>
    </xdr:from>
    <xdr:to>
      <xdr:col>10</xdr:col>
      <xdr:colOff>114300</xdr:colOff>
      <xdr:row>97</xdr:row>
      <xdr:rowOff>117709</xdr:rowOff>
    </xdr:to>
    <xdr:cxnSp macro="">
      <xdr:nvCxnSpPr>
        <xdr:cNvPr id="244" name="直線コネクタ 243"/>
        <xdr:cNvCxnSpPr/>
      </xdr:nvCxnSpPr>
      <xdr:spPr>
        <a:xfrm>
          <a:off x="1130300" y="1672069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120492</xdr:rowOff>
    </xdr:from>
    <xdr:to>
      <xdr:col>24</xdr:col>
      <xdr:colOff>114300</xdr:colOff>
      <xdr:row>96</xdr:row>
      <xdr:rowOff>50642</xdr:rowOff>
    </xdr:to>
    <xdr:sp macro="" textlink="">
      <xdr:nvSpPr>
        <xdr:cNvPr id="254" name="楕円 253"/>
        <xdr:cNvSpPr/>
      </xdr:nvSpPr>
      <xdr:spPr>
        <a:xfrm>
          <a:off x="4584700" y="164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98919</xdr:rowOff>
    </xdr:from>
    <xdr:ext cx="534377" cy="259045"/>
    <xdr:sp macro="" textlink="">
      <xdr:nvSpPr>
        <xdr:cNvPr id="255" name="衛生費該当値テキスト"/>
        <xdr:cNvSpPr txBox="1"/>
      </xdr:nvSpPr>
      <xdr:spPr>
        <a:xfrm>
          <a:off x="4686300" y="1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9713</xdr:rowOff>
    </xdr:from>
    <xdr:to>
      <xdr:col>20</xdr:col>
      <xdr:colOff>38100</xdr:colOff>
      <xdr:row>96</xdr:row>
      <xdr:rowOff>111313</xdr:rowOff>
    </xdr:to>
    <xdr:sp macro="" textlink="">
      <xdr:nvSpPr>
        <xdr:cNvPr id="256" name="楕円 255"/>
        <xdr:cNvSpPr/>
      </xdr:nvSpPr>
      <xdr:spPr>
        <a:xfrm>
          <a:off x="3746500" y="164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102440</xdr:rowOff>
    </xdr:from>
    <xdr:ext cx="534377" cy="259045"/>
    <xdr:sp macro="" textlink="">
      <xdr:nvSpPr>
        <xdr:cNvPr id="257" name="テキスト ボックス 256"/>
        <xdr:cNvSpPr txBox="1"/>
      </xdr:nvSpPr>
      <xdr:spPr>
        <a:xfrm>
          <a:off x="3530111" y="165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135626</xdr:rowOff>
    </xdr:from>
    <xdr:to>
      <xdr:col>15</xdr:col>
      <xdr:colOff>101600</xdr:colOff>
      <xdr:row>96</xdr:row>
      <xdr:rowOff>65776</xdr:rowOff>
    </xdr:to>
    <xdr:sp macro="" textlink="">
      <xdr:nvSpPr>
        <xdr:cNvPr id="258" name="楕円 257"/>
        <xdr:cNvSpPr/>
      </xdr:nvSpPr>
      <xdr:spPr>
        <a:xfrm>
          <a:off x="2857500" y="164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56903</xdr:rowOff>
    </xdr:from>
    <xdr:ext cx="534377" cy="259045"/>
    <xdr:sp macro="" textlink="">
      <xdr:nvSpPr>
        <xdr:cNvPr id="259" name="テキスト ボックス 258"/>
        <xdr:cNvSpPr txBox="1"/>
      </xdr:nvSpPr>
      <xdr:spPr>
        <a:xfrm>
          <a:off x="2641111" y="165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66909</xdr:rowOff>
    </xdr:from>
    <xdr:to>
      <xdr:col>10</xdr:col>
      <xdr:colOff>165100</xdr:colOff>
      <xdr:row>97</xdr:row>
      <xdr:rowOff>168509</xdr:rowOff>
    </xdr:to>
    <xdr:sp macro="" textlink="">
      <xdr:nvSpPr>
        <xdr:cNvPr id="260" name="楕円 259"/>
        <xdr:cNvSpPr/>
      </xdr:nvSpPr>
      <xdr:spPr>
        <a:xfrm>
          <a:off x="1968500" y="166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159636</xdr:rowOff>
    </xdr:from>
    <xdr:ext cx="534377" cy="259045"/>
    <xdr:sp macro="" textlink="">
      <xdr:nvSpPr>
        <xdr:cNvPr id="261" name="テキスト ボックス 260"/>
        <xdr:cNvSpPr txBox="1"/>
      </xdr:nvSpPr>
      <xdr:spPr>
        <a:xfrm>
          <a:off x="1752111" y="167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39249</xdr:rowOff>
    </xdr:from>
    <xdr:to>
      <xdr:col>6</xdr:col>
      <xdr:colOff>38100</xdr:colOff>
      <xdr:row>97</xdr:row>
      <xdr:rowOff>140849</xdr:rowOff>
    </xdr:to>
    <xdr:sp macro="" textlink="">
      <xdr:nvSpPr>
        <xdr:cNvPr id="262" name="楕円 261"/>
        <xdr:cNvSpPr/>
      </xdr:nvSpPr>
      <xdr:spPr>
        <a:xfrm>
          <a:off x="1079500" y="166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131976</xdr:rowOff>
    </xdr:from>
    <xdr:ext cx="534377" cy="259045"/>
    <xdr:sp macro="" textlink="">
      <xdr:nvSpPr>
        <xdr:cNvPr id="263" name="テキスト ボックス 262"/>
        <xdr:cNvSpPr txBox="1"/>
      </xdr:nvSpPr>
      <xdr:spPr>
        <a:xfrm>
          <a:off x="863111" y="167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33858</xdr:rowOff>
    </xdr:from>
    <xdr:to>
      <xdr:col>55</xdr:col>
      <xdr:colOff>0</xdr:colOff>
      <xdr:row>38</xdr:row>
      <xdr:rowOff>36602</xdr:rowOff>
    </xdr:to>
    <xdr:cxnSp macro="">
      <xdr:nvCxnSpPr>
        <xdr:cNvPr id="290" name="直線コネクタ 289"/>
        <xdr:cNvCxnSpPr/>
      </xdr:nvCxnSpPr>
      <xdr:spPr>
        <a:xfrm>
          <a:off x="9639300" y="654895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85065</xdr:rowOff>
    </xdr:from>
    <xdr:to>
      <xdr:col>50</xdr:col>
      <xdr:colOff>114300</xdr:colOff>
      <xdr:row>38</xdr:row>
      <xdr:rowOff>33858</xdr:rowOff>
    </xdr:to>
    <xdr:cxnSp macro="">
      <xdr:nvCxnSpPr>
        <xdr:cNvPr id="293" name="直線コネクタ 292"/>
        <xdr:cNvCxnSpPr/>
      </xdr:nvCxnSpPr>
      <xdr:spPr>
        <a:xfrm>
          <a:off x="8750300" y="6428715"/>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85065</xdr:rowOff>
    </xdr:from>
    <xdr:to>
      <xdr:col>45</xdr:col>
      <xdr:colOff>177800</xdr:colOff>
      <xdr:row>37</xdr:row>
      <xdr:rowOff>99009</xdr:rowOff>
    </xdr:to>
    <xdr:cxnSp macro="">
      <xdr:nvCxnSpPr>
        <xdr:cNvPr id="296" name="直線コネクタ 295"/>
        <xdr:cNvCxnSpPr/>
      </xdr:nvCxnSpPr>
      <xdr:spPr>
        <a:xfrm flipV="1">
          <a:off x="7861300" y="6428715"/>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99009</xdr:rowOff>
    </xdr:from>
    <xdr:to>
      <xdr:col>41</xdr:col>
      <xdr:colOff>50800</xdr:colOff>
      <xdr:row>37</xdr:row>
      <xdr:rowOff>104724</xdr:rowOff>
    </xdr:to>
    <xdr:cxnSp macro="">
      <xdr:nvCxnSpPr>
        <xdr:cNvPr id="299" name="直線コネクタ 298"/>
        <xdr:cNvCxnSpPr/>
      </xdr:nvCxnSpPr>
      <xdr:spPr>
        <a:xfrm flipV="1">
          <a:off x="6972300" y="64426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157251</xdr:rowOff>
    </xdr:from>
    <xdr:to>
      <xdr:col>55</xdr:col>
      <xdr:colOff>50800</xdr:colOff>
      <xdr:row>38</xdr:row>
      <xdr:rowOff>87401</xdr:rowOff>
    </xdr:to>
    <xdr:sp macro="" textlink="">
      <xdr:nvSpPr>
        <xdr:cNvPr id="309" name="楕円 308"/>
        <xdr:cNvSpPr/>
      </xdr:nvSpPr>
      <xdr:spPr>
        <a:xfrm>
          <a:off x="104267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72178</xdr:rowOff>
    </xdr:from>
    <xdr:ext cx="378565" cy="259045"/>
    <xdr:sp macro="" textlink="">
      <xdr:nvSpPr>
        <xdr:cNvPr id="310" name="労働費該当値テキスト"/>
        <xdr:cNvSpPr txBox="1"/>
      </xdr:nvSpPr>
      <xdr:spPr>
        <a:xfrm>
          <a:off x="10528300" y="641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154508</xdr:rowOff>
    </xdr:from>
    <xdr:to>
      <xdr:col>50</xdr:col>
      <xdr:colOff>165100</xdr:colOff>
      <xdr:row>38</xdr:row>
      <xdr:rowOff>84658</xdr:rowOff>
    </xdr:to>
    <xdr:sp macro="" textlink="">
      <xdr:nvSpPr>
        <xdr:cNvPr id="311" name="楕円 310"/>
        <xdr:cNvSpPr/>
      </xdr:nvSpPr>
      <xdr:spPr>
        <a:xfrm>
          <a:off x="9588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75785</xdr:rowOff>
    </xdr:from>
    <xdr:ext cx="378565" cy="259045"/>
    <xdr:sp macro="" textlink="">
      <xdr:nvSpPr>
        <xdr:cNvPr id="312" name="テキスト ボックス 311"/>
        <xdr:cNvSpPr txBox="1"/>
      </xdr:nvSpPr>
      <xdr:spPr>
        <a:xfrm>
          <a:off x="9450017" y="659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34265</xdr:rowOff>
    </xdr:from>
    <xdr:to>
      <xdr:col>46</xdr:col>
      <xdr:colOff>38100</xdr:colOff>
      <xdr:row>37</xdr:row>
      <xdr:rowOff>135865</xdr:rowOff>
    </xdr:to>
    <xdr:sp macro="" textlink="">
      <xdr:nvSpPr>
        <xdr:cNvPr id="313" name="楕円 312"/>
        <xdr:cNvSpPr/>
      </xdr:nvSpPr>
      <xdr:spPr>
        <a:xfrm>
          <a:off x="8699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126992</xdr:rowOff>
    </xdr:from>
    <xdr:ext cx="378565" cy="259045"/>
    <xdr:sp macro="" textlink="">
      <xdr:nvSpPr>
        <xdr:cNvPr id="314" name="テキスト ボックス 313"/>
        <xdr:cNvSpPr txBox="1"/>
      </xdr:nvSpPr>
      <xdr:spPr>
        <a:xfrm>
          <a:off x="8561017" y="64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48209</xdr:rowOff>
    </xdr:from>
    <xdr:to>
      <xdr:col>41</xdr:col>
      <xdr:colOff>101600</xdr:colOff>
      <xdr:row>37</xdr:row>
      <xdr:rowOff>149809</xdr:rowOff>
    </xdr:to>
    <xdr:sp macro="" textlink="">
      <xdr:nvSpPr>
        <xdr:cNvPr id="315" name="楕円 314"/>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140936</xdr:rowOff>
    </xdr:from>
    <xdr:ext cx="378565" cy="259045"/>
    <xdr:sp macro="" textlink="">
      <xdr:nvSpPr>
        <xdr:cNvPr id="316" name="テキスト ボックス 315"/>
        <xdr:cNvSpPr txBox="1"/>
      </xdr:nvSpPr>
      <xdr:spPr>
        <a:xfrm>
          <a:off x="7672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53924</xdr:rowOff>
    </xdr:from>
    <xdr:to>
      <xdr:col>36</xdr:col>
      <xdr:colOff>165100</xdr:colOff>
      <xdr:row>37</xdr:row>
      <xdr:rowOff>155524</xdr:rowOff>
    </xdr:to>
    <xdr:sp macro="" textlink="">
      <xdr:nvSpPr>
        <xdr:cNvPr id="317" name="楕円 316"/>
        <xdr:cNvSpPr/>
      </xdr:nvSpPr>
      <xdr:spPr>
        <a:xfrm>
          <a:off x="6921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146651</xdr:rowOff>
    </xdr:from>
    <xdr:ext cx="378565" cy="259045"/>
    <xdr:sp macro="" textlink="">
      <xdr:nvSpPr>
        <xdr:cNvPr id="318" name="テキスト ボックス 317"/>
        <xdr:cNvSpPr txBox="1"/>
      </xdr:nvSpPr>
      <xdr:spPr>
        <a:xfrm>
          <a:off x="6783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88402</xdr:rowOff>
    </xdr:from>
    <xdr:to>
      <xdr:col>55</xdr:col>
      <xdr:colOff>0</xdr:colOff>
      <xdr:row>57</xdr:row>
      <xdr:rowOff>113045</xdr:rowOff>
    </xdr:to>
    <xdr:cxnSp macro="">
      <xdr:nvCxnSpPr>
        <xdr:cNvPr id="345" name="直線コネクタ 344"/>
        <xdr:cNvCxnSpPr/>
      </xdr:nvCxnSpPr>
      <xdr:spPr>
        <a:xfrm>
          <a:off x="9639300" y="9861052"/>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88402</xdr:rowOff>
    </xdr:from>
    <xdr:to>
      <xdr:col>50</xdr:col>
      <xdr:colOff>114300</xdr:colOff>
      <xdr:row>57</xdr:row>
      <xdr:rowOff>90780</xdr:rowOff>
    </xdr:to>
    <xdr:cxnSp macro="">
      <xdr:nvCxnSpPr>
        <xdr:cNvPr id="348" name="直線コネクタ 347"/>
        <xdr:cNvCxnSpPr/>
      </xdr:nvCxnSpPr>
      <xdr:spPr>
        <a:xfrm flipV="1">
          <a:off x="8750300" y="986105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9398</xdr:rowOff>
    </xdr:from>
    <xdr:to>
      <xdr:col>45</xdr:col>
      <xdr:colOff>177800</xdr:colOff>
      <xdr:row>57</xdr:row>
      <xdr:rowOff>90780</xdr:rowOff>
    </xdr:to>
    <xdr:cxnSp macro="">
      <xdr:nvCxnSpPr>
        <xdr:cNvPr id="351" name="直線コネクタ 350"/>
        <xdr:cNvCxnSpPr/>
      </xdr:nvCxnSpPr>
      <xdr:spPr>
        <a:xfrm>
          <a:off x="7861300" y="978204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9398</xdr:rowOff>
    </xdr:from>
    <xdr:to>
      <xdr:col>41</xdr:col>
      <xdr:colOff>50800</xdr:colOff>
      <xdr:row>57</xdr:row>
      <xdr:rowOff>35550</xdr:rowOff>
    </xdr:to>
    <xdr:cxnSp macro="">
      <xdr:nvCxnSpPr>
        <xdr:cNvPr id="354" name="直線コネクタ 353"/>
        <xdr:cNvCxnSpPr/>
      </xdr:nvCxnSpPr>
      <xdr:spPr>
        <a:xfrm flipV="1">
          <a:off x="6972300" y="9782048"/>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62245</xdr:rowOff>
    </xdr:from>
    <xdr:to>
      <xdr:col>55</xdr:col>
      <xdr:colOff>50800</xdr:colOff>
      <xdr:row>57</xdr:row>
      <xdr:rowOff>163845</xdr:rowOff>
    </xdr:to>
    <xdr:sp macro="" textlink="">
      <xdr:nvSpPr>
        <xdr:cNvPr id="364" name="楕円 363"/>
        <xdr:cNvSpPr/>
      </xdr:nvSpPr>
      <xdr:spPr>
        <a:xfrm>
          <a:off x="104267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40672</xdr:rowOff>
    </xdr:from>
    <xdr:ext cx="469744" cy="259045"/>
    <xdr:sp macro="" textlink="">
      <xdr:nvSpPr>
        <xdr:cNvPr id="365" name="農林水産業費該当値テキスト"/>
        <xdr:cNvSpPr txBox="1"/>
      </xdr:nvSpPr>
      <xdr:spPr>
        <a:xfrm>
          <a:off x="10528300" y="98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37602</xdr:rowOff>
    </xdr:from>
    <xdr:to>
      <xdr:col>50</xdr:col>
      <xdr:colOff>165100</xdr:colOff>
      <xdr:row>57</xdr:row>
      <xdr:rowOff>139202</xdr:rowOff>
    </xdr:to>
    <xdr:sp macro="" textlink="">
      <xdr:nvSpPr>
        <xdr:cNvPr id="366" name="楕円 365"/>
        <xdr:cNvSpPr/>
      </xdr:nvSpPr>
      <xdr:spPr>
        <a:xfrm>
          <a:off x="9588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130329</xdr:rowOff>
    </xdr:from>
    <xdr:ext cx="469744" cy="259045"/>
    <xdr:sp macro="" textlink="">
      <xdr:nvSpPr>
        <xdr:cNvPr id="367" name="テキスト ボックス 366"/>
        <xdr:cNvSpPr txBox="1"/>
      </xdr:nvSpPr>
      <xdr:spPr>
        <a:xfrm>
          <a:off x="9404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39980</xdr:rowOff>
    </xdr:from>
    <xdr:to>
      <xdr:col>46</xdr:col>
      <xdr:colOff>38100</xdr:colOff>
      <xdr:row>57</xdr:row>
      <xdr:rowOff>141580</xdr:rowOff>
    </xdr:to>
    <xdr:sp macro="" textlink="">
      <xdr:nvSpPr>
        <xdr:cNvPr id="368" name="楕円 367"/>
        <xdr:cNvSpPr/>
      </xdr:nvSpPr>
      <xdr:spPr>
        <a:xfrm>
          <a:off x="8699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132707</xdr:rowOff>
    </xdr:from>
    <xdr:ext cx="469744" cy="259045"/>
    <xdr:sp macro="" textlink="">
      <xdr:nvSpPr>
        <xdr:cNvPr id="369" name="テキスト ボックス 368"/>
        <xdr:cNvSpPr txBox="1"/>
      </xdr:nvSpPr>
      <xdr:spPr>
        <a:xfrm>
          <a:off x="8515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130048</xdr:rowOff>
    </xdr:from>
    <xdr:to>
      <xdr:col>41</xdr:col>
      <xdr:colOff>101600</xdr:colOff>
      <xdr:row>57</xdr:row>
      <xdr:rowOff>60198</xdr:rowOff>
    </xdr:to>
    <xdr:sp macro="" textlink="">
      <xdr:nvSpPr>
        <xdr:cNvPr id="370" name="楕円 369"/>
        <xdr:cNvSpPr/>
      </xdr:nvSpPr>
      <xdr:spPr>
        <a:xfrm>
          <a:off x="7810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76725</xdr:rowOff>
    </xdr:from>
    <xdr:ext cx="469744" cy="259045"/>
    <xdr:sp macro="" textlink="">
      <xdr:nvSpPr>
        <xdr:cNvPr id="371" name="テキスト ボックス 370"/>
        <xdr:cNvSpPr txBox="1"/>
      </xdr:nvSpPr>
      <xdr:spPr>
        <a:xfrm>
          <a:off x="7626428" y="95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156200</xdr:rowOff>
    </xdr:from>
    <xdr:to>
      <xdr:col>36</xdr:col>
      <xdr:colOff>165100</xdr:colOff>
      <xdr:row>57</xdr:row>
      <xdr:rowOff>86350</xdr:rowOff>
    </xdr:to>
    <xdr:sp macro="" textlink="">
      <xdr:nvSpPr>
        <xdr:cNvPr id="372" name="楕円 371"/>
        <xdr:cNvSpPr/>
      </xdr:nvSpPr>
      <xdr:spPr>
        <a:xfrm>
          <a:off x="6921500" y="9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102877</xdr:rowOff>
    </xdr:from>
    <xdr:ext cx="469744" cy="259045"/>
    <xdr:sp macro="" textlink="">
      <xdr:nvSpPr>
        <xdr:cNvPr id="373" name="テキスト ボックス 372"/>
        <xdr:cNvSpPr txBox="1"/>
      </xdr:nvSpPr>
      <xdr:spPr>
        <a:xfrm>
          <a:off x="6737428" y="9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102248</xdr:rowOff>
    </xdr:from>
    <xdr:to>
      <xdr:col>55</xdr:col>
      <xdr:colOff>0</xdr:colOff>
      <xdr:row>78</xdr:row>
      <xdr:rowOff>103085</xdr:rowOff>
    </xdr:to>
    <xdr:cxnSp macro="">
      <xdr:nvCxnSpPr>
        <xdr:cNvPr id="402" name="直線コネクタ 401"/>
        <xdr:cNvCxnSpPr/>
      </xdr:nvCxnSpPr>
      <xdr:spPr>
        <a:xfrm>
          <a:off x="9639300" y="13475348"/>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74949</xdr:rowOff>
    </xdr:from>
    <xdr:to>
      <xdr:col>50</xdr:col>
      <xdr:colOff>114300</xdr:colOff>
      <xdr:row>78</xdr:row>
      <xdr:rowOff>102248</xdr:rowOff>
    </xdr:to>
    <xdr:cxnSp macro="">
      <xdr:nvCxnSpPr>
        <xdr:cNvPr id="405" name="直線コネクタ 404"/>
        <xdr:cNvCxnSpPr/>
      </xdr:nvCxnSpPr>
      <xdr:spPr>
        <a:xfrm>
          <a:off x="8750300" y="1344804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74949</xdr:rowOff>
    </xdr:from>
    <xdr:to>
      <xdr:col>45</xdr:col>
      <xdr:colOff>177800</xdr:colOff>
      <xdr:row>78</xdr:row>
      <xdr:rowOff>94856</xdr:rowOff>
    </xdr:to>
    <xdr:cxnSp macro="">
      <xdr:nvCxnSpPr>
        <xdr:cNvPr id="408" name="直線コネクタ 407"/>
        <xdr:cNvCxnSpPr/>
      </xdr:nvCxnSpPr>
      <xdr:spPr>
        <a:xfrm flipV="1">
          <a:off x="7861300" y="1344804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93142</xdr:rowOff>
    </xdr:from>
    <xdr:to>
      <xdr:col>41</xdr:col>
      <xdr:colOff>50800</xdr:colOff>
      <xdr:row>78</xdr:row>
      <xdr:rowOff>94856</xdr:rowOff>
    </xdr:to>
    <xdr:cxnSp macro="">
      <xdr:nvCxnSpPr>
        <xdr:cNvPr id="411" name="直線コネクタ 410"/>
        <xdr:cNvCxnSpPr/>
      </xdr:nvCxnSpPr>
      <xdr:spPr>
        <a:xfrm>
          <a:off x="6972300" y="134662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52285</xdr:rowOff>
    </xdr:from>
    <xdr:to>
      <xdr:col>55</xdr:col>
      <xdr:colOff>50800</xdr:colOff>
      <xdr:row>78</xdr:row>
      <xdr:rowOff>153885</xdr:rowOff>
    </xdr:to>
    <xdr:sp macro="" textlink="">
      <xdr:nvSpPr>
        <xdr:cNvPr id="421" name="楕円 420"/>
        <xdr:cNvSpPr/>
      </xdr:nvSpPr>
      <xdr:spPr>
        <a:xfrm>
          <a:off x="104267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156099</xdr:rowOff>
    </xdr:from>
    <xdr:ext cx="469744" cy="259045"/>
    <xdr:sp macro="" textlink="">
      <xdr:nvSpPr>
        <xdr:cNvPr id="422" name="商工費該当値テキスト"/>
        <xdr:cNvSpPr txBox="1"/>
      </xdr:nvSpPr>
      <xdr:spPr>
        <a:xfrm>
          <a:off x="10528300" y="1335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51448</xdr:rowOff>
    </xdr:from>
    <xdr:to>
      <xdr:col>50</xdr:col>
      <xdr:colOff>165100</xdr:colOff>
      <xdr:row>78</xdr:row>
      <xdr:rowOff>153048</xdr:rowOff>
    </xdr:to>
    <xdr:sp macro="" textlink="">
      <xdr:nvSpPr>
        <xdr:cNvPr id="423" name="楕円 422"/>
        <xdr:cNvSpPr/>
      </xdr:nvSpPr>
      <xdr:spPr>
        <a:xfrm>
          <a:off x="9588500" y="13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144175</xdr:rowOff>
    </xdr:from>
    <xdr:ext cx="469744" cy="259045"/>
    <xdr:sp macro="" textlink="">
      <xdr:nvSpPr>
        <xdr:cNvPr id="424" name="テキスト ボックス 423"/>
        <xdr:cNvSpPr txBox="1"/>
      </xdr:nvSpPr>
      <xdr:spPr>
        <a:xfrm>
          <a:off x="9404428" y="135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24149</xdr:rowOff>
    </xdr:from>
    <xdr:to>
      <xdr:col>46</xdr:col>
      <xdr:colOff>38100</xdr:colOff>
      <xdr:row>78</xdr:row>
      <xdr:rowOff>125749</xdr:rowOff>
    </xdr:to>
    <xdr:sp macro="" textlink="">
      <xdr:nvSpPr>
        <xdr:cNvPr id="425" name="楕円 424"/>
        <xdr:cNvSpPr/>
      </xdr:nvSpPr>
      <xdr:spPr>
        <a:xfrm>
          <a:off x="8699500" y="133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116876</xdr:rowOff>
    </xdr:from>
    <xdr:ext cx="469744" cy="259045"/>
    <xdr:sp macro="" textlink="">
      <xdr:nvSpPr>
        <xdr:cNvPr id="426" name="テキスト ボックス 425"/>
        <xdr:cNvSpPr txBox="1"/>
      </xdr:nvSpPr>
      <xdr:spPr>
        <a:xfrm>
          <a:off x="8515428" y="134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44056</xdr:rowOff>
    </xdr:from>
    <xdr:to>
      <xdr:col>41</xdr:col>
      <xdr:colOff>101600</xdr:colOff>
      <xdr:row>78</xdr:row>
      <xdr:rowOff>145656</xdr:rowOff>
    </xdr:to>
    <xdr:sp macro="" textlink="">
      <xdr:nvSpPr>
        <xdr:cNvPr id="427" name="楕円 426"/>
        <xdr:cNvSpPr/>
      </xdr:nvSpPr>
      <xdr:spPr>
        <a:xfrm>
          <a:off x="7810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136783</xdr:rowOff>
    </xdr:from>
    <xdr:ext cx="469744" cy="259045"/>
    <xdr:sp macro="" textlink="">
      <xdr:nvSpPr>
        <xdr:cNvPr id="428" name="テキスト ボックス 427"/>
        <xdr:cNvSpPr txBox="1"/>
      </xdr:nvSpPr>
      <xdr:spPr>
        <a:xfrm>
          <a:off x="7626428"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42342</xdr:rowOff>
    </xdr:from>
    <xdr:to>
      <xdr:col>36</xdr:col>
      <xdr:colOff>165100</xdr:colOff>
      <xdr:row>78</xdr:row>
      <xdr:rowOff>143942</xdr:rowOff>
    </xdr:to>
    <xdr:sp macro="" textlink="">
      <xdr:nvSpPr>
        <xdr:cNvPr id="429" name="楕円 428"/>
        <xdr:cNvSpPr/>
      </xdr:nvSpPr>
      <xdr:spPr>
        <a:xfrm>
          <a:off x="6921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135069</xdr:rowOff>
    </xdr:from>
    <xdr:ext cx="469744" cy="259045"/>
    <xdr:sp macro="" textlink="">
      <xdr:nvSpPr>
        <xdr:cNvPr id="430" name="テキスト ボックス 429"/>
        <xdr:cNvSpPr txBox="1"/>
      </xdr:nvSpPr>
      <xdr:spPr>
        <a:xfrm>
          <a:off x="6737428"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157111</xdr:rowOff>
    </xdr:from>
    <xdr:to>
      <xdr:col>55</xdr:col>
      <xdr:colOff>0</xdr:colOff>
      <xdr:row>98</xdr:row>
      <xdr:rowOff>7474</xdr:rowOff>
    </xdr:to>
    <xdr:cxnSp macro="">
      <xdr:nvCxnSpPr>
        <xdr:cNvPr id="460" name="直線コネクタ 459"/>
        <xdr:cNvCxnSpPr/>
      </xdr:nvCxnSpPr>
      <xdr:spPr>
        <a:xfrm>
          <a:off x="9639300" y="16787761"/>
          <a:ext cx="8382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146862</xdr:rowOff>
    </xdr:from>
    <xdr:to>
      <xdr:col>50</xdr:col>
      <xdr:colOff>114300</xdr:colOff>
      <xdr:row>97</xdr:row>
      <xdr:rowOff>157111</xdr:rowOff>
    </xdr:to>
    <xdr:cxnSp macro="">
      <xdr:nvCxnSpPr>
        <xdr:cNvPr id="463" name="直線コネクタ 462"/>
        <xdr:cNvCxnSpPr/>
      </xdr:nvCxnSpPr>
      <xdr:spPr>
        <a:xfrm>
          <a:off x="8750300" y="1677751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146862</xdr:rowOff>
    </xdr:from>
    <xdr:to>
      <xdr:col>45</xdr:col>
      <xdr:colOff>177800</xdr:colOff>
      <xdr:row>97</xdr:row>
      <xdr:rowOff>165855</xdr:rowOff>
    </xdr:to>
    <xdr:cxnSp macro="">
      <xdr:nvCxnSpPr>
        <xdr:cNvPr id="466" name="直線コネクタ 465"/>
        <xdr:cNvCxnSpPr/>
      </xdr:nvCxnSpPr>
      <xdr:spPr>
        <a:xfrm flipV="1">
          <a:off x="7861300" y="16777512"/>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161931</xdr:rowOff>
    </xdr:from>
    <xdr:to>
      <xdr:col>41</xdr:col>
      <xdr:colOff>50800</xdr:colOff>
      <xdr:row>97</xdr:row>
      <xdr:rowOff>165855</xdr:rowOff>
    </xdr:to>
    <xdr:cxnSp macro="">
      <xdr:nvCxnSpPr>
        <xdr:cNvPr id="469" name="直線コネクタ 468"/>
        <xdr:cNvCxnSpPr/>
      </xdr:nvCxnSpPr>
      <xdr:spPr>
        <a:xfrm>
          <a:off x="6972300" y="16621131"/>
          <a:ext cx="889000" cy="1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128124</xdr:rowOff>
    </xdr:from>
    <xdr:to>
      <xdr:col>55</xdr:col>
      <xdr:colOff>50800</xdr:colOff>
      <xdr:row>98</xdr:row>
      <xdr:rowOff>58274</xdr:rowOff>
    </xdr:to>
    <xdr:sp macro="" textlink="">
      <xdr:nvSpPr>
        <xdr:cNvPr id="479" name="楕円 478"/>
        <xdr:cNvSpPr/>
      </xdr:nvSpPr>
      <xdr:spPr>
        <a:xfrm>
          <a:off x="104267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106551</xdr:rowOff>
    </xdr:from>
    <xdr:ext cx="534377" cy="259045"/>
    <xdr:sp macro="" textlink="">
      <xdr:nvSpPr>
        <xdr:cNvPr id="480" name="土木費該当値テキスト"/>
        <xdr:cNvSpPr txBox="1"/>
      </xdr:nvSpPr>
      <xdr:spPr>
        <a:xfrm>
          <a:off x="10528300" y="167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106311</xdr:rowOff>
    </xdr:from>
    <xdr:to>
      <xdr:col>50</xdr:col>
      <xdr:colOff>165100</xdr:colOff>
      <xdr:row>98</xdr:row>
      <xdr:rowOff>36461</xdr:rowOff>
    </xdr:to>
    <xdr:sp macro="" textlink="">
      <xdr:nvSpPr>
        <xdr:cNvPr id="481" name="楕円 480"/>
        <xdr:cNvSpPr/>
      </xdr:nvSpPr>
      <xdr:spPr>
        <a:xfrm>
          <a:off x="9588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27588</xdr:rowOff>
    </xdr:from>
    <xdr:ext cx="534377" cy="259045"/>
    <xdr:sp macro="" textlink="">
      <xdr:nvSpPr>
        <xdr:cNvPr id="482" name="テキスト ボックス 481"/>
        <xdr:cNvSpPr txBox="1"/>
      </xdr:nvSpPr>
      <xdr:spPr>
        <a:xfrm>
          <a:off x="9372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96062</xdr:rowOff>
    </xdr:from>
    <xdr:to>
      <xdr:col>46</xdr:col>
      <xdr:colOff>38100</xdr:colOff>
      <xdr:row>98</xdr:row>
      <xdr:rowOff>26212</xdr:rowOff>
    </xdr:to>
    <xdr:sp macro="" textlink="">
      <xdr:nvSpPr>
        <xdr:cNvPr id="483" name="楕円 482"/>
        <xdr:cNvSpPr/>
      </xdr:nvSpPr>
      <xdr:spPr>
        <a:xfrm>
          <a:off x="8699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17339</xdr:rowOff>
    </xdr:from>
    <xdr:ext cx="534377" cy="259045"/>
    <xdr:sp macro="" textlink="">
      <xdr:nvSpPr>
        <xdr:cNvPr id="484" name="テキスト ボックス 483"/>
        <xdr:cNvSpPr txBox="1"/>
      </xdr:nvSpPr>
      <xdr:spPr>
        <a:xfrm>
          <a:off x="8483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115055</xdr:rowOff>
    </xdr:from>
    <xdr:to>
      <xdr:col>41</xdr:col>
      <xdr:colOff>101600</xdr:colOff>
      <xdr:row>98</xdr:row>
      <xdr:rowOff>45205</xdr:rowOff>
    </xdr:to>
    <xdr:sp macro="" textlink="">
      <xdr:nvSpPr>
        <xdr:cNvPr id="485" name="楕円 484"/>
        <xdr:cNvSpPr/>
      </xdr:nvSpPr>
      <xdr:spPr>
        <a:xfrm>
          <a:off x="7810500" y="16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36332</xdr:rowOff>
    </xdr:from>
    <xdr:ext cx="534377" cy="259045"/>
    <xdr:sp macro="" textlink="">
      <xdr:nvSpPr>
        <xdr:cNvPr id="486" name="テキスト ボックス 485"/>
        <xdr:cNvSpPr txBox="1"/>
      </xdr:nvSpPr>
      <xdr:spPr>
        <a:xfrm>
          <a:off x="7594111" y="168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111131</xdr:rowOff>
    </xdr:from>
    <xdr:to>
      <xdr:col>36</xdr:col>
      <xdr:colOff>165100</xdr:colOff>
      <xdr:row>97</xdr:row>
      <xdr:rowOff>41281</xdr:rowOff>
    </xdr:to>
    <xdr:sp macro="" textlink="">
      <xdr:nvSpPr>
        <xdr:cNvPr id="487" name="楕円 486"/>
        <xdr:cNvSpPr/>
      </xdr:nvSpPr>
      <xdr:spPr>
        <a:xfrm>
          <a:off x="6921500" y="165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32408</xdr:rowOff>
    </xdr:from>
    <xdr:ext cx="534377" cy="259045"/>
    <xdr:sp macro="" textlink="">
      <xdr:nvSpPr>
        <xdr:cNvPr id="488" name="テキスト ボックス 487"/>
        <xdr:cNvSpPr txBox="1"/>
      </xdr:nvSpPr>
      <xdr:spPr>
        <a:xfrm>
          <a:off x="6705111" y="166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103124</xdr:rowOff>
    </xdr:from>
    <xdr:to>
      <xdr:col>85</xdr:col>
      <xdr:colOff>127000</xdr:colOff>
      <xdr:row>38</xdr:row>
      <xdr:rowOff>153670</xdr:rowOff>
    </xdr:to>
    <xdr:cxnSp macro="">
      <xdr:nvCxnSpPr>
        <xdr:cNvPr id="518" name="直線コネクタ 517"/>
        <xdr:cNvCxnSpPr/>
      </xdr:nvCxnSpPr>
      <xdr:spPr>
        <a:xfrm>
          <a:off x="15481300" y="6618224"/>
          <a:ext cx="8382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68707</xdr:rowOff>
    </xdr:from>
    <xdr:to>
      <xdr:col>81</xdr:col>
      <xdr:colOff>50800</xdr:colOff>
      <xdr:row>38</xdr:row>
      <xdr:rowOff>103124</xdr:rowOff>
    </xdr:to>
    <xdr:cxnSp macro="">
      <xdr:nvCxnSpPr>
        <xdr:cNvPr id="521" name="直線コネクタ 520"/>
        <xdr:cNvCxnSpPr/>
      </xdr:nvCxnSpPr>
      <xdr:spPr>
        <a:xfrm>
          <a:off x="14592300" y="6412357"/>
          <a:ext cx="8890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68707</xdr:rowOff>
    </xdr:from>
    <xdr:to>
      <xdr:col>76</xdr:col>
      <xdr:colOff>114300</xdr:colOff>
      <xdr:row>39</xdr:row>
      <xdr:rowOff>47498</xdr:rowOff>
    </xdr:to>
    <xdr:cxnSp macro="">
      <xdr:nvCxnSpPr>
        <xdr:cNvPr id="524" name="直線コネクタ 523"/>
        <xdr:cNvCxnSpPr/>
      </xdr:nvCxnSpPr>
      <xdr:spPr>
        <a:xfrm flipV="1">
          <a:off x="13703300" y="6412357"/>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47498</xdr:rowOff>
    </xdr:from>
    <xdr:to>
      <xdr:col>71</xdr:col>
      <xdr:colOff>177800</xdr:colOff>
      <xdr:row>39</xdr:row>
      <xdr:rowOff>72644</xdr:rowOff>
    </xdr:to>
    <xdr:cxnSp macro="">
      <xdr:nvCxnSpPr>
        <xdr:cNvPr id="527" name="直線コネクタ 526"/>
        <xdr:cNvCxnSpPr/>
      </xdr:nvCxnSpPr>
      <xdr:spPr>
        <a:xfrm flipV="1">
          <a:off x="12814300" y="67340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102870</xdr:rowOff>
    </xdr:from>
    <xdr:to>
      <xdr:col>85</xdr:col>
      <xdr:colOff>177800</xdr:colOff>
      <xdr:row>39</xdr:row>
      <xdr:rowOff>33020</xdr:rowOff>
    </xdr:to>
    <xdr:sp macro="" textlink="">
      <xdr:nvSpPr>
        <xdr:cNvPr id="537" name="楕円 536"/>
        <xdr:cNvSpPr/>
      </xdr:nvSpPr>
      <xdr:spPr>
        <a:xfrm>
          <a:off x="16268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17797</xdr:rowOff>
    </xdr:from>
    <xdr:ext cx="469744" cy="259045"/>
    <xdr:sp macro="" textlink="">
      <xdr:nvSpPr>
        <xdr:cNvPr id="538" name="消防費該当値テキスト"/>
        <xdr:cNvSpPr txBox="1"/>
      </xdr:nvSpPr>
      <xdr:spPr>
        <a:xfrm>
          <a:off x="16370300"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52324</xdr:rowOff>
    </xdr:from>
    <xdr:to>
      <xdr:col>81</xdr:col>
      <xdr:colOff>101600</xdr:colOff>
      <xdr:row>38</xdr:row>
      <xdr:rowOff>153924</xdr:rowOff>
    </xdr:to>
    <xdr:sp macro="" textlink="">
      <xdr:nvSpPr>
        <xdr:cNvPr id="539" name="楕円 538"/>
        <xdr:cNvSpPr/>
      </xdr:nvSpPr>
      <xdr:spPr>
        <a:xfrm>
          <a:off x="1543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145051</xdr:rowOff>
    </xdr:from>
    <xdr:ext cx="469744" cy="259045"/>
    <xdr:sp macro="" textlink="">
      <xdr:nvSpPr>
        <xdr:cNvPr id="540" name="テキスト ボックス 539"/>
        <xdr:cNvSpPr txBox="1"/>
      </xdr:nvSpPr>
      <xdr:spPr>
        <a:xfrm>
          <a:off x="15246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17907</xdr:rowOff>
    </xdr:from>
    <xdr:to>
      <xdr:col>76</xdr:col>
      <xdr:colOff>165100</xdr:colOff>
      <xdr:row>37</xdr:row>
      <xdr:rowOff>119507</xdr:rowOff>
    </xdr:to>
    <xdr:sp macro="" textlink="">
      <xdr:nvSpPr>
        <xdr:cNvPr id="541" name="楕円 540"/>
        <xdr:cNvSpPr/>
      </xdr:nvSpPr>
      <xdr:spPr>
        <a:xfrm>
          <a:off x="14541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110634</xdr:rowOff>
    </xdr:from>
    <xdr:ext cx="534377" cy="259045"/>
    <xdr:sp macro="" textlink="">
      <xdr:nvSpPr>
        <xdr:cNvPr id="542" name="テキスト ボックス 541"/>
        <xdr:cNvSpPr txBox="1"/>
      </xdr:nvSpPr>
      <xdr:spPr>
        <a:xfrm>
          <a:off x="14325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168148</xdr:rowOff>
    </xdr:from>
    <xdr:to>
      <xdr:col>72</xdr:col>
      <xdr:colOff>38100</xdr:colOff>
      <xdr:row>39</xdr:row>
      <xdr:rowOff>98298</xdr:rowOff>
    </xdr:to>
    <xdr:sp macro="" textlink="">
      <xdr:nvSpPr>
        <xdr:cNvPr id="543" name="楕円 542"/>
        <xdr:cNvSpPr/>
      </xdr:nvSpPr>
      <xdr:spPr>
        <a:xfrm>
          <a:off x="136525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89425</xdr:rowOff>
    </xdr:from>
    <xdr:ext cx="469744" cy="259045"/>
    <xdr:sp macro="" textlink="">
      <xdr:nvSpPr>
        <xdr:cNvPr id="544" name="テキスト ボックス 543"/>
        <xdr:cNvSpPr txBox="1"/>
      </xdr:nvSpPr>
      <xdr:spPr>
        <a:xfrm>
          <a:off x="13468428"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21844</xdr:rowOff>
    </xdr:from>
    <xdr:to>
      <xdr:col>67</xdr:col>
      <xdr:colOff>101600</xdr:colOff>
      <xdr:row>39</xdr:row>
      <xdr:rowOff>123444</xdr:rowOff>
    </xdr:to>
    <xdr:sp macro="" textlink="">
      <xdr:nvSpPr>
        <xdr:cNvPr id="545" name="楕円 544"/>
        <xdr:cNvSpPr/>
      </xdr:nvSpPr>
      <xdr:spPr>
        <a:xfrm>
          <a:off x="12763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114571</xdr:rowOff>
    </xdr:from>
    <xdr:ext cx="469744" cy="259045"/>
    <xdr:sp macro="" textlink="">
      <xdr:nvSpPr>
        <xdr:cNvPr id="546" name="テキスト ボックス 545"/>
        <xdr:cNvSpPr txBox="1"/>
      </xdr:nvSpPr>
      <xdr:spPr>
        <a:xfrm>
          <a:off x="12579428" y="68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130442</xdr:rowOff>
    </xdr:from>
    <xdr:to>
      <xdr:col>85</xdr:col>
      <xdr:colOff>127000</xdr:colOff>
      <xdr:row>57</xdr:row>
      <xdr:rowOff>134374</xdr:rowOff>
    </xdr:to>
    <xdr:cxnSp macro="">
      <xdr:nvCxnSpPr>
        <xdr:cNvPr id="574" name="直線コネクタ 573"/>
        <xdr:cNvCxnSpPr/>
      </xdr:nvCxnSpPr>
      <xdr:spPr>
        <a:xfrm flipV="1">
          <a:off x="15481300" y="9903092"/>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134374</xdr:rowOff>
    </xdr:from>
    <xdr:to>
      <xdr:col>81</xdr:col>
      <xdr:colOff>50800</xdr:colOff>
      <xdr:row>58</xdr:row>
      <xdr:rowOff>48854</xdr:rowOff>
    </xdr:to>
    <xdr:cxnSp macro="">
      <xdr:nvCxnSpPr>
        <xdr:cNvPr id="577" name="直線コネクタ 576"/>
        <xdr:cNvCxnSpPr/>
      </xdr:nvCxnSpPr>
      <xdr:spPr>
        <a:xfrm flipV="1">
          <a:off x="14592300" y="9907024"/>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3111</xdr:rowOff>
    </xdr:from>
    <xdr:to>
      <xdr:col>76</xdr:col>
      <xdr:colOff>114300</xdr:colOff>
      <xdr:row>58</xdr:row>
      <xdr:rowOff>48854</xdr:rowOff>
    </xdr:to>
    <xdr:cxnSp macro="">
      <xdr:nvCxnSpPr>
        <xdr:cNvPr id="580" name="直線コネクタ 579"/>
        <xdr:cNvCxnSpPr/>
      </xdr:nvCxnSpPr>
      <xdr:spPr>
        <a:xfrm>
          <a:off x="13703300" y="9947211"/>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3111</xdr:rowOff>
    </xdr:from>
    <xdr:to>
      <xdr:col>71</xdr:col>
      <xdr:colOff>177800</xdr:colOff>
      <xdr:row>58</xdr:row>
      <xdr:rowOff>60170</xdr:rowOff>
    </xdr:to>
    <xdr:cxnSp macro="">
      <xdr:nvCxnSpPr>
        <xdr:cNvPr id="583" name="直線コネクタ 582"/>
        <xdr:cNvCxnSpPr/>
      </xdr:nvCxnSpPr>
      <xdr:spPr>
        <a:xfrm flipV="1">
          <a:off x="12814300" y="9947211"/>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79642</xdr:rowOff>
    </xdr:from>
    <xdr:to>
      <xdr:col>85</xdr:col>
      <xdr:colOff>177800</xdr:colOff>
      <xdr:row>58</xdr:row>
      <xdr:rowOff>9792</xdr:rowOff>
    </xdr:to>
    <xdr:sp macro="" textlink="">
      <xdr:nvSpPr>
        <xdr:cNvPr id="593" name="楕円 592"/>
        <xdr:cNvSpPr/>
      </xdr:nvSpPr>
      <xdr:spPr>
        <a:xfrm>
          <a:off x="162687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166019</xdr:rowOff>
    </xdr:from>
    <xdr:ext cx="534377" cy="259045"/>
    <xdr:sp macro="" textlink="">
      <xdr:nvSpPr>
        <xdr:cNvPr id="594" name="教育費該当値テキスト"/>
        <xdr:cNvSpPr txBox="1"/>
      </xdr:nvSpPr>
      <xdr:spPr>
        <a:xfrm>
          <a:off x="16370300" y="97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83574</xdr:rowOff>
    </xdr:from>
    <xdr:to>
      <xdr:col>81</xdr:col>
      <xdr:colOff>101600</xdr:colOff>
      <xdr:row>58</xdr:row>
      <xdr:rowOff>13724</xdr:rowOff>
    </xdr:to>
    <xdr:sp macro="" textlink="">
      <xdr:nvSpPr>
        <xdr:cNvPr id="595" name="楕円 594"/>
        <xdr:cNvSpPr/>
      </xdr:nvSpPr>
      <xdr:spPr>
        <a:xfrm>
          <a:off x="154305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4851</xdr:rowOff>
    </xdr:from>
    <xdr:ext cx="534377" cy="259045"/>
    <xdr:sp macro="" textlink="">
      <xdr:nvSpPr>
        <xdr:cNvPr id="596" name="テキスト ボックス 595"/>
        <xdr:cNvSpPr txBox="1"/>
      </xdr:nvSpPr>
      <xdr:spPr>
        <a:xfrm>
          <a:off x="15214111" y="99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169504</xdr:rowOff>
    </xdr:from>
    <xdr:to>
      <xdr:col>76</xdr:col>
      <xdr:colOff>165100</xdr:colOff>
      <xdr:row>58</xdr:row>
      <xdr:rowOff>99654</xdr:rowOff>
    </xdr:to>
    <xdr:sp macro="" textlink="">
      <xdr:nvSpPr>
        <xdr:cNvPr id="597" name="楕円 596"/>
        <xdr:cNvSpPr/>
      </xdr:nvSpPr>
      <xdr:spPr>
        <a:xfrm>
          <a:off x="14541500" y="99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90781</xdr:rowOff>
    </xdr:from>
    <xdr:ext cx="534377" cy="259045"/>
    <xdr:sp macro="" textlink="">
      <xdr:nvSpPr>
        <xdr:cNvPr id="598" name="テキスト ボックス 597"/>
        <xdr:cNvSpPr txBox="1"/>
      </xdr:nvSpPr>
      <xdr:spPr>
        <a:xfrm>
          <a:off x="14325111" y="1003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123761</xdr:rowOff>
    </xdr:from>
    <xdr:to>
      <xdr:col>72</xdr:col>
      <xdr:colOff>38100</xdr:colOff>
      <xdr:row>58</xdr:row>
      <xdr:rowOff>53911</xdr:rowOff>
    </xdr:to>
    <xdr:sp macro="" textlink="">
      <xdr:nvSpPr>
        <xdr:cNvPr id="599" name="楕円 598"/>
        <xdr:cNvSpPr/>
      </xdr:nvSpPr>
      <xdr:spPr>
        <a:xfrm>
          <a:off x="136525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45038</xdr:rowOff>
    </xdr:from>
    <xdr:ext cx="534377" cy="259045"/>
    <xdr:sp macro="" textlink="">
      <xdr:nvSpPr>
        <xdr:cNvPr id="600" name="テキスト ボックス 599"/>
        <xdr:cNvSpPr txBox="1"/>
      </xdr:nvSpPr>
      <xdr:spPr>
        <a:xfrm>
          <a:off x="13436111" y="99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9370</xdr:rowOff>
    </xdr:from>
    <xdr:to>
      <xdr:col>67</xdr:col>
      <xdr:colOff>101600</xdr:colOff>
      <xdr:row>58</xdr:row>
      <xdr:rowOff>110970</xdr:rowOff>
    </xdr:to>
    <xdr:sp macro="" textlink="">
      <xdr:nvSpPr>
        <xdr:cNvPr id="601" name="楕円 600"/>
        <xdr:cNvSpPr/>
      </xdr:nvSpPr>
      <xdr:spPr>
        <a:xfrm>
          <a:off x="12763500" y="9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102097</xdr:rowOff>
    </xdr:from>
    <xdr:ext cx="534377" cy="259045"/>
    <xdr:sp macro="" textlink="">
      <xdr:nvSpPr>
        <xdr:cNvPr id="602" name="テキスト ボックス 601"/>
        <xdr:cNvSpPr txBox="1"/>
      </xdr:nvSpPr>
      <xdr:spPr>
        <a:xfrm>
          <a:off x="12547111" y="100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115773</xdr:rowOff>
    </xdr:from>
    <xdr:to>
      <xdr:col>85</xdr:col>
      <xdr:colOff>127000</xdr:colOff>
      <xdr:row>96</xdr:row>
      <xdr:rowOff>143814</xdr:rowOff>
    </xdr:to>
    <xdr:cxnSp macro="">
      <xdr:nvCxnSpPr>
        <xdr:cNvPr id="686" name="直線コネクタ 685"/>
        <xdr:cNvCxnSpPr/>
      </xdr:nvCxnSpPr>
      <xdr:spPr>
        <a:xfrm flipV="1">
          <a:off x="15481300" y="16574973"/>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143814</xdr:rowOff>
    </xdr:from>
    <xdr:to>
      <xdr:col>81</xdr:col>
      <xdr:colOff>50800</xdr:colOff>
      <xdr:row>96</xdr:row>
      <xdr:rowOff>146368</xdr:rowOff>
    </xdr:to>
    <xdr:cxnSp macro="">
      <xdr:nvCxnSpPr>
        <xdr:cNvPr id="689" name="直線コネクタ 688"/>
        <xdr:cNvCxnSpPr/>
      </xdr:nvCxnSpPr>
      <xdr:spPr>
        <a:xfrm flipV="1">
          <a:off x="14592300" y="16603014"/>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126860</xdr:rowOff>
    </xdr:from>
    <xdr:to>
      <xdr:col>76</xdr:col>
      <xdr:colOff>114300</xdr:colOff>
      <xdr:row>96</xdr:row>
      <xdr:rowOff>146368</xdr:rowOff>
    </xdr:to>
    <xdr:cxnSp macro="">
      <xdr:nvCxnSpPr>
        <xdr:cNvPr id="692" name="直線コネクタ 691"/>
        <xdr:cNvCxnSpPr/>
      </xdr:nvCxnSpPr>
      <xdr:spPr>
        <a:xfrm>
          <a:off x="13703300" y="16586060"/>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126860</xdr:rowOff>
    </xdr:from>
    <xdr:to>
      <xdr:col>71</xdr:col>
      <xdr:colOff>177800</xdr:colOff>
      <xdr:row>96</xdr:row>
      <xdr:rowOff>149586</xdr:rowOff>
    </xdr:to>
    <xdr:cxnSp macro="">
      <xdr:nvCxnSpPr>
        <xdr:cNvPr id="695" name="直線コネクタ 694"/>
        <xdr:cNvCxnSpPr/>
      </xdr:nvCxnSpPr>
      <xdr:spPr>
        <a:xfrm flipV="1">
          <a:off x="12814300" y="16586060"/>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64973</xdr:rowOff>
    </xdr:from>
    <xdr:to>
      <xdr:col>85</xdr:col>
      <xdr:colOff>177800</xdr:colOff>
      <xdr:row>96</xdr:row>
      <xdr:rowOff>166573</xdr:rowOff>
    </xdr:to>
    <xdr:sp macro="" textlink="">
      <xdr:nvSpPr>
        <xdr:cNvPr id="705" name="楕円 704"/>
        <xdr:cNvSpPr/>
      </xdr:nvSpPr>
      <xdr:spPr>
        <a:xfrm>
          <a:off x="162687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43400</xdr:rowOff>
    </xdr:from>
    <xdr:ext cx="534377" cy="259045"/>
    <xdr:sp macro="" textlink="">
      <xdr:nvSpPr>
        <xdr:cNvPr id="706" name="公債費該当値テキスト"/>
        <xdr:cNvSpPr txBox="1"/>
      </xdr:nvSpPr>
      <xdr:spPr>
        <a:xfrm>
          <a:off x="16370300"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93014</xdr:rowOff>
    </xdr:from>
    <xdr:to>
      <xdr:col>81</xdr:col>
      <xdr:colOff>101600</xdr:colOff>
      <xdr:row>97</xdr:row>
      <xdr:rowOff>23164</xdr:rowOff>
    </xdr:to>
    <xdr:sp macro="" textlink="">
      <xdr:nvSpPr>
        <xdr:cNvPr id="707" name="楕円 706"/>
        <xdr:cNvSpPr/>
      </xdr:nvSpPr>
      <xdr:spPr>
        <a:xfrm>
          <a:off x="154305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14291</xdr:rowOff>
    </xdr:from>
    <xdr:ext cx="534377" cy="259045"/>
    <xdr:sp macro="" textlink="">
      <xdr:nvSpPr>
        <xdr:cNvPr id="708" name="テキスト ボックス 707"/>
        <xdr:cNvSpPr txBox="1"/>
      </xdr:nvSpPr>
      <xdr:spPr>
        <a:xfrm>
          <a:off x="15214111" y="166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95568</xdr:rowOff>
    </xdr:from>
    <xdr:to>
      <xdr:col>76</xdr:col>
      <xdr:colOff>165100</xdr:colOff>
      <xdr:row>97</xdr:row>
      <xdr:rowOff>25718</xdr:rowOff>
    </xdr:to>
    <xdr:sp macro="" textlink="">
      <xdr:nvSpPr>
        <xdr:cNvPr id="709" name="楕円 708"/>
        <xdr:cNvSpPr/>
      </xdr:nvSpPr>
      <xdr:spPr>
        <a:xfrm>
          <a:off x="14541500" y="165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16845</xdr:rowOff>
    </xdr:from>
    <xdr:ext cx="534377" cy="259045"/>
    <xdr:sp macro="" textlink="">
      <xdr:nvSpPr>
        <xdr:cNvPr id="710" name="テキスト ボックス 709"/>
        <xdr:cNvSpPr txBox="1"/>
      </xdr:nvSpPr>
      <xdr:spPr>
        <a:xfrm>
          <a:off x="14325111" y="166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76060</xdr:rowOff>
    </xdr:from>
    <xdr:to>
      <xdr:col>72</xdr:col>
      <xdr:colOff>38100</xdr:colOff>
      <xdr:row>97</xdr:row>
      <xdr:rowOff>6210</xdr:rowOff>
    </xdr:to>
    <xdr:sp macro="" textlink="">
      <xdr:nvSpPr>
        <xdr:cNvPr id="711" name="楕円 710"/>
        <xdr:cNvSpPr/>
      </xdr:nvSpPr>
      <xdr:spPr>
        <a:xfrm>
          <a:off x="13652500" y="165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168787</xdr:rowOff>
    </xdr:from>
    <xdr:ext cx="534377" cy="259045"/>
    <xdr:sp macro="" textlink="">
      <xdr:nvSpPr>
        <xdr:cNvPr id="712" name="テキスト ボックス 711"/>
        <xdr:cNvSpPr txBox="1"/>
      </xdr:nvSpPr>
      <xdr:spPr>
        <a:xfrm>
          <a:off x="13436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98786</xdr:rowOff>
    </xdr:from>
    <xdr:to>
      <xdr:col>67</xdr:col>
      <xdr:colOff>101600</xdr:colOff>
      <xdr:row>97</xdr:row>
      <xdr:rowOff>28936</xdr:rowOff>
    </xdr:to>
    <xdr:sp macro="" textlink="">
      <xdr:nvSpPr>
        <xdr:cNvPr id="713" name="楕円 712"/>
        <xdr:cNvSpPr/>
      </xdr:nvSpPr>
      <xdr:spPr>
        <a:xfrm>
          <a:off x="12763500" y="165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20063</xdr:rowOff>
    </xdr:from>
    <xdr:ext cx="534377" cy="259045"/>
    <xdr:sp macro="" textlink="">
      <xdr:nvSpPr>
        <xdr:cNvPr id="714" name="テキスト ボックス 713"/>
        <xdr:cNvSpPr txBox="1"/>
      </xdr:nvSpPr>
      <xdr:spPr>
        <a:xfrm>
          <a:off x="12547111" y="166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41402</xdr:rowOff>
    </xdr:to>
    <xdr:cxnSp macro="">
      <xdr:nvCxnSpPr>
        <xdr:cNvPr id="743" name="直線コネクタ 742"/>
        <xdr:cNvCxnSpPr/>
      </xdr:nvCxnSpPr>
      <xdr:spPr>
        <a:xfrm>
          <a:off x="21323300" y="67271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38354</xdr:rowOff>
    </xdr:from>
    <xdr:to>
      <xdr:col>111</xdr:col>
      <xdr:colOff>177800</xdr:colOff>
      <xdr:row>39</xdr:row>
      <xdr:rowOff>40640</xdr:rowOff>
    </xdr:to>
    <xdr:cxnSp macro="">
      <xdr:nvCxnSpPr>
        <xdr:cNvPr id="746" name="直線コネクタ 745"/>
        <xdr:cNvCxnSpPr/>
      </xdr:nvCxnSpPr>
      <xdr:spPr>
        <a:xfrm>
          <a:off x="20434300" y="6724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38354</xdr:rowOff>
    </xdr:to>
    <xdr:cxnSp macro="">
      <xdr:nvCxnSpPr>
        <xdr:cNvPr id="749" name="直線コネクタ 748"/>
        <xdr:cNvCxnSpPr/>
      </xdr:nvCxnSpPr>
      <xdr:spPr>
        <a:xfrm>
          <a:off x="19545300" y="67233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36830</xdr:rowOff>
    </xdr:from>
    <xdr:to>
      <xdr:col>102</xdr:col>
      <xdr:colOff>114300</xdr:colOff>
      <xdr:row>39</xdr:row>
      <xdr:rowOff>37592</xdr:rowOff>
    </xdr:to>
    <xdr:cxnSp macro="">
      <xdr:nvCxnSpPr>
        <xdr:cNvPr id="752" name="直線コネクタ 751"/>
        <xdr:cNvCxnSpPr/>
      </xdr:nvCxnSpPr>
      <xdr:spPr>
        <a:xfrm flipV="1">
          <a:off x="18656300" y="67233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62" name="楕円 761"/>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249299" cy="259045"/>
    <xdr:sp macro="" textlink="">
      <xdr:nvSpPr>
        <xdr:cNvPr id="763" name="諸支出金該当値テキスト"/>
        <xdr:cNvSpPr txBox="1"/>
      </xdr:nvSpPr>
      <xdr:spPr>
        <a:xfrm>
          <a:off x="22212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4" name="楕円 763"/>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82567</xdr:rowOff>
    </xdr:from>
    <xdr:ext cx="249299" cy="259045"/>
    <xdr:sp macro="" textlink="">
      <xdr:nvSpPr>
        <xdr:cNvPr id="765" name="テキスト ボックス 764"/>
        <xdr:cNvSpPr txBox="1"/>
      </xdr:nvSpPr>
      <xdr:spPr>
        <a:xfrm>
          <a:off x="21198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66" name="楕円 765"/>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80281</xdr:rowOff>
    </xdr:from>
    <xdr:ext cx="249299" cy="259045"/>
    <xdr:sp macro="" textlink="">
      <xdr:nvSpPr>
        <xdr:cNvPr id="767" name="テキスト ボックス 766"/>
        <xdr:cNvSpPr txBox="1"/>
      </xdr:nvSpPr>
      <xdr:spPr>
        <a:xfrm>
          <a:off x="20309650" y="6766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68" name="楕円 767"/>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69" name="テキスト ボックス 768"/>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0" name="楕円 769"/>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79519</xdr:rowOff>
    </xdr:from>
    <xdr:ext cx="249299" cy="259045"/>
    <xdr:sp macro="" textlink="">
      <xdr:nvSpPr>
        <xdr:cNvPr id="771" name="テキスト ボックス 770"/>
        <xdr:cNvSpPr txBox="1"/>
      </xdr:nvSpPr>
      <xdr:spPr>
        <a:xfrm>
          <a:off x="18531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294,383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293,938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円を上回っている。人口がピークを過ぎ、緩やかな減少に転じている中、民生費、衛生費、公債費の増により歳出総額が大きく増加したためである。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類似団体と比較して人口規模が大きいため、一人当たりコストは全ての目的別経費で下回って推移している。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年金生活者等支援臨時福祉給付金が皆減となった一方で、臨時福祉給付金と生活保護費国庫負担金返還金の大幅増に加え、放課後等デイサービス事業給付費、後期高齢者医療事業療養給付費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の伸び率が大きく、一人当たりで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136,527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年度から進めている施設の長寿命化を目的としたごみ焼却施設基幹的設備改良事業が佳境を迎えたことに加え、売電受電設備の緊急修繕事業により全体で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円）とピークとなった。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公債費については、低利率が続き利子支払いが減少したものの、臨時財政対策債、合併特例債に加え、ごみ焼却施設基幹的設備改良事業による衛生債の残高増に伴い元金償還が増加し、一人当たりで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円）となった。公債費は残高の増に伴い今後も増加が見込まれる。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総務費は、一宮市民会館の楽屋便所改造やアイプラザ一宮空調設備改修等の施設整備事業で皆増したものの、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公共施設整備等基金積立金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億円の皆減や財政調整基金積立金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億円の減などで、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23,434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円）と大幅な減少を招いた。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土木費は、道路の改良・舗装事業など維持更新事業費の大幅な減により、</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1,145</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円減（</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32,086</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30,941</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財政調整基金は、一宮市行財政改革大綱に掲げている標準財政規模の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超を維持している。</a:t>
          </a:r>
        </a:p>
        <a:p>
          <a:r>
            <a:rPr kumimoji="1" lang="ja-JP" altLang="en-US" sz="1000">
              <a:latin typeface="ＭＳ ゴシック" pitchFamily="49" charset="-128"/>
              <a:ea typeface="ＭＳ ゴシック" pitchFamily="49" charset="-128"/>
            </a:rPr>
            <a:t>　実質収支額については、歳出面では扶助費や公債費が増になる一方で、普通建設事業費が減少したこと、及び、歳入面での景気回復の進捗による市税の増収（</a:t>
          </a:r>
          <a:r>
            <a:rPr kumimoji="1" lang="en-US" altLang="ja-JP" sz="1000">
              <a:latin typeface="ＭＳ ゴシック" pitchFamily="49" charset="-128"/>
              <a:ea typeface="ＭＳ ゴシック" pitchFamily="49" charset="-128"/>
            </a:rPr>
            <a:t>+6.1</a:t>
          </a:r>
          <a:r>
            <a:rPr kumimoji="1" lang="ja-JP" altLang="en-US" sz="1000">
              <a:latin typeface="ＭＳ ゴシック" pitchFamily="49" charset="-128"/>
              <a:ea typeface="ＭＳ ゴシック" pitchFamily="49" charset="-128"/>
            </a:rPr>
            <a:t>億円）、株式等譲渡所得割交付金の増（</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億円）、地方消費税交付金の増（</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億円）などにより、平成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年ぶりに良化に転じ、標準財政規模比についても</a:t>
          </a:r>
          <a:r>
            <a:rPr kumimoji="1" lang="en-US" altLang="ja-JP" sz="1000">
              <a:latin typeface="ＭＳ ゴシック" pitchFamily="49" charset="-128"/>
              <a:ea typeface="ＭＳ ゴシック" pitchFamily="49" charset="-128"/>
            </a:rPr>
            <a:t>0.53</a:t>
          </a:r>
          <a:r>
            <a:rPr kumimoji="1" lang="ja-JP" altLang="en-US" sz="1000">
              <a:latin typeface="ＭＳ ゴシック" pitchFamily="49" charset="-128"/>
              <a:ea typeface="ＭＳ ゴシック" pitchFamily="49" charset="-128"/>
            </a:rPr>
            <a:t>ポイント上回った。</a:t>
          </a:r>
        </a:p>
        <a:p>
          <a:r>
            <a:rPr kumimoji="1" lang="ja-JP" altLang="en-US" sz="1000">
              <a:latin typeface="ＭＳ ゴシック" pitchFamily="49" charset="-128"/>
              <a:ea typeface="ＭＳ ゴシック" pitchFamily="49" charset="-128"/>
            </a:rPr>
            <a:t>　合併後</a:t>
          </a:r>
          <a:r>
            <a:rPr kumimoji="1" lang="en-US" altLang="ja-JP" sz="1000">
              <a:latin typeface="ＭＳ ゴシック" pitchFamily="49" charset="-128"/>
              <a:ea typeface="ＭＳ ゴシック" pitchFamily="49" charset="-128"/>
            </a:rPr>
            <a:t>13</a:t>
          </a:r>
          <a:r>
            <a:rPr kumimoji="1" lang="ja-JP" altLang="en-US" sz="1000">
              <a:latin typeface="ＭＳ ゴシック" pitchFamily="49" charset="-128"/>
              <a:ea typeface="ＭＳ ゴシック" pitchFamily="49" charset="-128"/>
            </a:rPr>
            <a:t>年が経過し、平成</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年度の普通交付税の合併算定替終了による減収に備え、今後も財政調整基金の適正水準の維持に努める。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年連続で赤字（歳入歳出差引額がマイナス）となったが、その赤字額は前年から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億円縮小した。主要な事業費である保険給付費についてみると、前年に比べて給付費総額は減っているものの、前期高齢者である被保険者の増加や医療の高度化などにより、被保険者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人あたりの給付費（一般被保険者分）では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％増加している。今後も、保険税率・賦課限度額の見直し等により財源を確保するとともに、給付費抑制のため特定健診受診率向上等の取組みを進めるなど、健全な財政運営を図る。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年度の競輪事業特別会計の赤字は、市営競輪開催事業廃止関連の臨時的支出によるものである。</a:t>
          </a:r>
        </a:p>
        <a:p>
          <a:r>
            <a:rPr kumimoji="1" lang="ja-JP" altLang="en-US" sz="1400">
              <a:latin typeface="ＭＳ ゴシック" pitchFamily="49" charset="-128"/>
              <a:ea typeface="ＭＳ ゴシック" pitchFamily="49" charset="-128"/>
            </a:rPr>
            <a:t>　それ以外の会計は、赤字もなく良好に推移している。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116261588</v>
      </c>
      <c r="BO4" s="410"/>
      <c r="BP4" s="410"/>
      <c r="BQ4" s="410"/>
      <c r="BR4" s="410"/>
      <c r="BS4" s="410"/>
      <c r="BT4" s="410"/>
      <c r="BU4" s="411"/>
      <c r="BV4" s="409">
        <v>115715600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113679172</v>
      </c>
      <c r="BO5" s="447"/>
      <c r="BP5" s="447"/>
      <c r="BQ5" s="447"/>
      <c r="BR5" s="447"/>
      <c r="BS5" s="447"/>
      <c r="BT5" s="447"/>
      <c r="BU5" s="448"/>
      <c r="BV5" s="446">
        <v>113521210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89.2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2582416</v>
      </c>
      <c r="BO6" s="447"/>
      <c r="BP6" s="447"/>
      <c r="BQ6" s="447"/>
      <c r="BR6" s="447"/>
      <c r="BS6" s="447"/>
      <c r="BT6" s="447"/>
      <c r="BU6" s="448"/>
      <c r="BV6" s="446">
        <v>2194390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97.7</v>
      </c>
      <c r="CU6" s="484"/>
      <c r="CV6" s="484"/>
      <c r="CW6" s="484"/>
      <c r="CX6" s="484"/>
      <c r="CY6" s="484"/>
      <c r="CZ6" s="484"/>
      <c r="DA6" s="485"/>
      <c r="DB6" s="483">
        <v>96.1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84271</v>
      </c>
      <c r="BO7" s="447"/>
      <c r="BP7" s="447"/>
      <c r="BQ7" s="447"/>
      <c r="BR7" s="447"/>
      <c r="BS7" s="447"/>
      <c r="BT7" s="447"/>
      <c r="BU7" s="448"/>
      <c r="BV7" s="446">
        <v>93769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71364332</v>
      </c>
      <c r="CU7" s="447"/>
      <c r="CV7" s="447"/>
      <c r="CW7" s="447"/>
      <c r="CX7" s="447"/>
      <c r="CY7" s="447"/>
      <c r="CZ7" s="447"/>
      <c r="DA7" s="448"/>
      <c r="DB7" s="446">
        <v>70719252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2498145</v>
      </c>
      <c r="BO8" s="447"/>
      <c r="BP8" s="447"/>
      <c r="BQ8" s="447"/>
      <c r="BR8" s="447"/>
      <c r="BS8" s="447"/>
      <c r="BT8" s="447"/>
      <c r="BU8" s="448"/>
      <c r="BV8" s="446">
        <v>2100621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0.84</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380868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397524</v>
      </c>
      <c r="BO9" s="447"/>
      <c r="BP9" s="447"/>
      <c r="BQ9" s="447"/>
      <c r="BR9" s="447"/>
      <c r="BS9" s="447"/>
      <c r="BT9" s="447"/>
      <c r="BU9" s="448"/>
      <c r="BV9" s="446">
        <v>-703683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378566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1305357</v>
      </c>
      <c r="BO10" s="447"/>
      <c r="BP10" s="447"/>
      <c r="BQ10" s="447"/>
      <c r="BR10" s="447"/>
      <c r="BS10" s="447"/>
      <c r="BT10" s="447"/>
      <c r="BU10" s="448"/>
      <c r="BV10" s="446">
        <v>1604424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386161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113</v>
      </c>
      <c r="AV12" s="479"/>
      <c r="AW12" s="479"/>
      <c r="AX12" s="479"/>
      <c r="AY12" s="480" t="s">
        <v>129</v>
      </c>
      <c r="AZ12" s="481"/>
      <c r="BA12" s="481"/>
      <c r="BB12" s="481"/>
      <c r="BC12" s="481"/>
      <c r="BD12" s="481"/>
      <c r="BE12" s="481"/>
      <c r="BF12" s="481"/>
      <c r="BG12" s="481"/>
      <c r="BH12" s="481"/>
      <c r="BI12" s="481"/>
      <c r="BJ12" s="481"/>
      <c r="BK12" s="481"/>
      <c r="BL12" s="481"/>
      <c r="BM12" s="482"/>
      <c r="BN12" s="446">
        <v>1300000</v>
      </c>
      <c r="BO12" s="447"/>
      <c r="BP12" s="447"/>
      <c r="BQ12" s="447"/>
      <c r="BR12" s="447"/>
      <c r="BS12" s="447"/>
      <c r="BT12" s="447"/>
      <c r="BU12" s="448"/>
      <c r="BV12" s="446">
        <v>2100000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380341</v>
      </c>
      <c r="S13" s="528"/>
      <c r="T13" s="528"/>
      <c r="U13" s="528"/>
      <c r="V13" s="529"/>
      <c r="W13" s="462" t="s">
        <v>133</v>
      </c>
      <c r="X13" s="463"/>
      <c r="Y13" s="463"/>
      <c r="Z13" s="463"/>
      <c r="AA13" s="463"/>
      <c r="AB13" s="453"/>
      <c r="AC13" s="497">
        <v>1820</v>
      </c>
      <c r="AD13" s="498"/>
      <c r="AE13" s="498"/>
      <c r="AF13" s="498"/>
      <c r="AG13" s="537"/>
      <c r="AH13" s="497">
        <v>2091</v>
      </c>
      <c r="AI13" s="498"/>
      <c r="AJ13" s="498"/>
      <c r="AK13" s="498"/>
      <c r="AL13" s="499"/>
      <c r="AM13" s="475" t="s">
        <v>134</v>
      </c>
      <c r="AN13" s="476"/>
      <c r="AO13" s="476"/>
      <c r="AP13" s="476"/>
      <c r="AQ13" s="476"/>
      <c r="AR13" s="476"/>
      <c r="AS13" s="476"/>
      <c r="AT13" s="477"/>
      <c r="AU13" s="478" t="s">
        <v>108</v>
      </c>
      <c r="AV13" s="479"/>
      <c r="AW13" s="479"/>
      <c r="AX13" s="479"/>
      <c r="AY13" s="480" t="s">
        <v>135</v>
      </c>
      <c r="AZ13" s="481"/>
      <c r="BA13" s="481"/>
      <c r="BB13" s="481"/>
      <c r="BC13" s="481"/>
      <c r="BD13" s="481"/>
      <c r="BE13" s="481"/>
      <c r="BF13" s="481"/>
      <c r="BG13" s="481"/>
      <c r="BH13" s="481"/>
      <c r="BI13" s="481"/>
      <c r="BJ13" s="481"/>
      <c r="BK13" s="481"/>
      <c r="BL13" s="481"/>
      <c r="BM13" s="482"/>
      <c r="BN13" s="446">
        <v>402881</v>
      </c>
      <c r="BO13" s="447"/>
      <c r="BP13" s="447"/>
      <c r="BQ13" s="447"/>
      <c r="BR13" s="447"/>
      <c r="BS13" s="447"/>
      <c r="BT13" s="447"/>
      <c r="BU13" s="448"/>
      <c r="BV13" s="446">
        <v>-1199259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3.3</v>
      </c>
      <c r="CU13" s="444"/>
      <c r="CV13" s="444"/>
      <c r="CW13" s="444"/>
      <c r="CX13" s="444"/>
      <c r="CY13" s="444"/>
      <c r="CZ13" s="444"/>
      <c r="DA13" s="445"/>
      <c r="DB13" s="443">
        <v>3.3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386208</v>
      </c>
      <c r="S14" s="528"/>
      <c r="T14" s="528"/>
      <c r="U14" s="528"/>
      <c r="V14" s="529"/>
      <c r="W14" s="436"/>
      <c r="X14" s="437"/>
      <c r="Y14" s="437"/>
      <c r="Z14" s="437"/>
      <c r="AA14" s="437"/>
      <c r="AB14" s="426"/>
      <c r="AC14" s="530">
        <v>1</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52.3</v>
      </c>
      <c r="CU14" s="542"/>
      <c r="CV14" s="542"/>
      <c r="CW14" s="542"/>
      <c r="CX14" s="542"/>
      <c r="CY14" s="542"/>
      <c r="CZ14" s="542"/>
      <c r="DA14" s="543"/>
      <c r="DB14" s="541">
        <v>43.7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380701</v>
      </c>
      <c r="S15" s="528"/>
      <c r="T15" s="528"/>
      <c r="U15" s="528"/>
      <c r="V15" s="529"/>
      <c r="W15" s="462" t="s">
        <v>140</v>
      </c>
      <c r="X15" s="463"/>
      <c r="Y15" s="463"/>
      <c r="Z15" s="463"/>
      <c r="AA15" s="463"/>
      <c r="AB15" s="453"/>
      <c r="AC15" s="497">
        <v>54668</v>
      </c>
      <c r="AD15" s="498"/>
      <c r="AE15" s="498"/>
      <c r="AF15" s="498"/>
      <c r="AG15" s="537"/>
      <c r="AH15" s="497">
        <v>53877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44045168</v>
      </c>
      <c r="BO15" s="410"/>
      <c r="BP15" s="410"/>
      <c r="BQ15" s="410"/>
      <c r="BR15" s="410"/>
      <c r="BS15" s="410"/>
      <c r="BT15" s="410"/>
      <c r="BU15" s="411"/>
      <c r="BV15" s="409">
        <v>43904982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31.2</v>
      </c>
      <c r="AD16" s="531"/>
      <c r="AE16" s="531"/>
      <c r="AF16" s="531"/>
      <c r="AG16" s="532"/>
      <c r="AH16" s="530">
        <v>31.4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52222901</v>
      </c>
      <c r="BO16" s="447"/>
      <c r="BP16" s="447"/>
      <c r="BQ16" s="447"/>
      <c r="BR16" s="447"/>
      <c r="BS16" s="447"/>
      <c r="BT16" s="447"/>
      <c r="BU16" s="448"/>
      <c r="BV16" s="446">
        <v>51957770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119010</v>
      </c>
      <c r="AD17" s="498"/>
      <c r="AE17" s="498"/>
      <c r="AF17" s="498"/>
      <c r="AG17" s="537"/>
      <c r="AH17" s="497">
        <v>115664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56220074</v>
      </c>
      <c r="BO17" s="447"/>
      <c r="BP17" s="447"/>
      <c r="BQ17" s="447"/>
      <c r="BR17" s="447"/>
      <c r="BS17" s="447"/>
      <c r="BT17" s="447"/>
      <c r="BU17" s="448"/>
      <c r="BV17" s="446">
        <v>56068441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113.82</v>
      </c>
      <c r="M18" s="559"/>
      <c r="N18" s="559"/>
      <c r="O18" s="559"/>
      <c r="P18" s="559"/>
      <c r="Q18" s="559"/>
      <c r="R18" s="560"/>
      <c r="S18" s="560"/>
      <c r="T18" s="560"/>
      <c r="U18" s="560"/>
      <c r="V18" s="561"/>
      <c r="W18" s="464"/>
      <c r="X18" s="465"/>
      <c r="Y18" s="465"/>
      <c r="Z18" s="465"/>
      <c r="AA18" s="465"/>
      <c r="AB18" s="456"/>
      <c r="AC18" s="562">
        <v>67.8</v>
      </c>
      <c r="AD18" s="563"/>
      <c r="AE18" s="563"/>
      <c r="AF18" s="563"/>
      <c r="AG18" s="564"/>
      <c r="AH18" s="562">
        <v>67.400000000000006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64755708</v>
      </c>
      <c r="BO18" s="447"/>
      <c r="BP18" s="447"/>
      <c r="BQ18" s="447"/>
      <c r="BR18" s="447"/>
      <c r="BS18" s="447"/>
      <c r="BT18" s="447"/>
      <c r="BU18" s="448"/>
      <c r="BV18" s="446">
        <v>62577711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3346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79246869</v>
      </c>
      <c r="BO19" s="447"/>
      <c r="BP19" s="447"/>
      <c r="BQ19" s="447"/>
      <c r="BR19" s="447"/>
      <c r="BS19" s="447"/>
      <c r="BT19" s="447"/>
      <c r="BU19" s="448"/>
      <c r="BV19" s="446">
        <v>79384025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142480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104829177</v>
      </c>
      <c r="BO23" s="447"/>
      <c r="BP23" s="447"/>
      <c r="BQ23" s="447"/>
      <c r="BR23" s="447"/>
      <c r="BS23" s="447"/>
      <c r="BT23" s="447"/>
      <c r="BU23" s="448"/>
      <c r="BV23" s="446">
        <v>102650752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10820</v>
      </c>
      <c r="R24" s="498"/>
      <c r="S24" s="498"/>
      <c r="T24" s="498"/>
      <c r="U24" s="498"/>
      <c r="V24" s="537"/>
      <c r="W24" s="596"/>
      <c r="X24" s="584"/>
      <c r="Y24" s="585"/>
      <c r="Z24" s="496" t="s">
        <v>164</v>
      </c>
      <c r="AA24" s="476"/>
      <c r="AB24" s="476"/>
      <c r="AC24" s="476"/>
      <c r="AD24" s="476"/>
      <c r="AE24" s="476"/>
      <c r="AF24" s="476"/>
      <c r="AG24" s="477"/>
      <c r="AH24" s="497">
        <v>2236</v>
      </c>
      <c r="AI24" s="498"/>
      <c r="AJ24" s="498"/>
      <c r="AK24" s="498"/>
      <c r="AL24" s="537"/>
      <c r="AM24" s="497">
        <v>6743776</v>
      </c>
      <c r="AN24" s="498"/>
      <c r="AO24" s="498"/>
      <c r="AP24" s="498"/>
      <c r="AQ24" s="498"/>
      <c r="AR24" s="537"/>
      <c r="AS24" s="497">
        <v>3016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65639283</v>
      </c>
      <c r="BO24" s="447"/>
      <c r="BP24" s="447"/>
      <c r="BQ24" s="447"/>
      <c r="BR24" s="447"/>
      <c r="BS24" s="447"/>
      <c r="BT24" s="447"/>
      <c r="BU24" s="448"/>
      <c r="BV24" s="446">
        <v>65251428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8890</v>
      </c>
      <c r="R25" s="498"/>
      <c r="S25" s="498"/>
      <c r="T25" s="498"/>
      <c r="U25" s="498"/>
      <c r="V25" s="537"/>
      <c r="W25" s="596"/>
      <c r="X25" s="584"/>
      <c r="Y25" s="585"/>
      <c r="Z25" s="496" t="s">
        <v>167</v>
      </c>
      <c r="AA25" s="476"/>
      <c r="AB25" s="476"/>
      <c r="AC25" s="476"/>
      <c r="AD25" s="476"/>
      <c r="AE25" s="476"/>
      <c r="AF25" s="476"/>
      <c r="AG25" s="477"/>
      <c r="AH25" s="497">
        <v>388</v>
      </c>
      <c r="AI25" s="498"/>
      <c r="AJ25" s="498"/>
      <c r="AK25" s="498"/>
      <c r="AL25" s="537"/>
      <c r="AM25" s="497">
        <v>1215604</v>
      </c>
      <c r="AN25" s="498"/>
      <c r="AO25" s="498"/>
      <c r="AP25" s="498"/>
      <c r="AQ25" s="498"/>
      <c r="AR25" s="537"/>
      <c r="AS25" s="497">
        <v>3133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8697091</v>
      </c>
      <c r="BO25" s="410"/>
      <c r="BP25" s="410"/>
      <c r="BQ25" s="410"/>
      <c r="BR25" s="410"/>
      <c r="BS25" s="410"/>
      <c r="BT25" s="410"/>
      <c r="BU25" s="411"/>
      <c r="BV25" s="409">
        <v>6648555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8300</v>
      </c>
      <c r="R26" s="498"/>
      <c r="S26" s="498"/>
      <c r="T26" s="498"/>
      <c r="U26" s="498"/>
      <c r="V26" s="537"/>
      <c r="W26" s="596"/>
      <c r="X26" s="584"/>
      <c r="Y26" s="585"/>
      <c r="Z26" s="496" t="s">
        <v>170</v>
      </c>
      <c r="AA26" s="606"/>
      <c r="AB26" s="606"/>
      <c r="AC26" s="606"/>
      <c r="AD26" s="606"/>
      <c r="AE26" s="606"/>
      <c r="AF26" s="606"/>
      <c r="AG26" s="607"/>
      <c r="AH26" s="497">
        <v>173</v>
      </c>
      <c r="AI26" s="498"/>
      <c r="AJ26" s="498"/>
      <c r="AK26" s="498"/>
      <c r="AL26" s="537"/>
      <c r="AM26" s="497">
        <v>525401</v>
      </c>
      <c r="AN26" s="498"/>
      <c r="AO26" s="498"/>
      <c r="AP26" s="498"/>
      <c r="AQ26" s="498"/>
      <c r="AR26" s="537"/>
      <c r="AS26" s="497">
        <v>3037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v>100000</v>
      </c>
      <c r="BO26" s="447"/>
      <c r="BP26" s="447"/>
      <c r="BQ26" s="447"/>
      <c r="BR26" s="447"/>
      <c r="BS26" s="447"/>
      <c r="BT26" s="447"/>
      <c r="BU26" s="448"/>
      <c r="BV26" s="446">
        <v>100000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6390</v>
      </c>
      <c r="R27" s="498"/>
      <c r="S27" s="498"/>
      <c r="T27" s="498"/>
      <c r="U27" s="498"/>
      <c r="V27" s="537"/>
      <c r="W27" s="596"/>
      <c r="X27" s="584"/>
      <c r="Y27" s="585"/>
      <c r="Z27" s="496" t="s">
        <v>173</v>
      </c>
      <c r="AA27" s="476"/>
      <c r="AB27" s="476"/>
      <c r="AC27" s="476"/>
      <c r="AD27" s="476"/>
      <c r="AE27" s="476"/>
      <c r="AF27" s="476"/>
      <c r="AG27" s="477"/>
      <c r="AH27" s="497">
        <v>28</v>
      </c>
      <c r="AI27" s="498"/>
      <c r="AJ27" s="498"/>
      <c r="AK27" s="498"/>
      <c r="AL27" s="537"/>
      <c r="AM27" s="497">
        <v>108892</v>
      </c>
      <c r="AN27" s="498"/>
      <c r="AO27" s="498"/>
      <c r="AP27" s="498"/>
      <c r="AQ27" s="498"/>
      <c r="AR27" s="537"/>
      <c r="AS27" s="497">
        <v>3889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762635</v>
      </c>
      <c r="BO27" s="620"/>
      <c r="BP27" s="620"/>
      <c r="BQ27" s="620"/>
      <c r="BR27" s="620"/>
      <c r="BS27" s="620"/>
      <c r="BT27" s="620"/>
      <c r="BU27" s="621"/>
      <c r="BV27" s="619">
        <v>762635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5870</v>
      </c>
      <c r="R28" s="498"/>
      <c r="S28" s="498"/>
      <c r="T28" s="498"/>
      <c r="U28" s="498"/>
      <c r="V28" s="537"/>
      <c r="W28" s="596"/>
      <c r="X28" s="584"/>
      <c r="Y28" s="585"/>
      <c r="Z28" s="496" t="s">
        <v>176</v>
      </c>
      <c r="AA28" s="476"/>
      <c r="AB28" s="476"/>
      <c r="AC28" s="476"/>
      <c r="AD28" s="476"/>
      <c r="AE28" s="476"/>
      <c r="AF28" s="476"/>
      <c r="AG28" s="477"/>
      <c r="AH28" s="497" t="s">
        <v>177</v>
      </c>
      <c r="AI28" s="498"/>
      <c r="AJ28" s="498"/>
      <c r="AK28" s="498"/>
      <c r="AL28" s="537"/>
      <c r="AM28" s="497" t="s">
        <v>122</v>
      </c>
      <c r="AN28" s="498"/>
      <c r="AO28" s="498"/>
      <c r="AP28" s="498"/>
      <c r="AQ28" s="498"/>
      <c r="AR28" s="537"/>
      <c r="AS28" s="497" t="s">
        <v>131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4446396</v>
      </c>
      <c r="BO28" s="410"/>
      <c r="BP28" s="410"/>
      <c r="BQ28" s="410"/>
      <c r="BR28" s="410"/>
      <c r="BS28" s="410"/>
      <c r="BT28" s="410"/>
      <c r="BU28" s="411"/>
      <c r="BV28" s="409">
        <v>4441039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38</v>
      </c>
      <c r="M29" s="498"/>
      <c r="N29" s="498"/>
      <c r="O29" s="498"/>
      <c r="P29" s="537"/>
      <c r="Q29" s="497">
        <v>5450</v>
      </c>
      <c r="R29" s="498"/>
      <c r="S29" s="498"/>
      <c r="T29" s="498"/>
      <c r="U29" s="498"/>
      <c r="V29" s="537"/>
      <c r="W29" s="597"/>
      <c r="X29" s="598"/>
      <c r="Y29" s="599"/>
      <c r="Z29" s="496" t="s">
        <v>180</v>
      </c>
      <c r="AA29" s="476"/>
      <c r="AB29" s="476"/>
      <c r="AC29" s="476"/>
      <c r="AD29" s="476"/>
      <c r="AE29" s="476"/>
      <c r="AF29" s="476"/>
      <c r="AG29" s="477"/>
      <c r="AH29" s="497">
        <v>2264</v>
      </c>
      <c r="AI29" s="498"/>
      <c r="AJ29" s="498"/>
      <c r="AK29" s="498"/>
      <c r="AL29" s="537"/>
      <c r="AM29" s="497">
        <v>6852668</v>
      </c>
      <c r="AN29" s="498"/>
      <c r="AO29" s="498"/>
      <c r="AP29" s="498"/>
      <c r="AQ29" s="498"/>
      <c r="AR29" s="537"/>
      <c r="AS29" s="497">
        <v>3027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49972</v>
      </c>
      <c r="BO29" s="447"/>
      <c r="BP29" s="447"/>
      <c r="BQ29" s="447"/>
      <c r="BR29" s="447"/>
      <c r="BS29" s="447"/>
      <c r="BT29" s="447"/>
      <c r="BU29" s="448"/>
      <c r="BV29" s="446">
        <v>49952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3342545</v>
      </c>
      <c r="BO30" s="620"/>
      <c r="BP30" s="620"/>
      <c r="BQ30" s="620"/>
      <c r="BR30" s="620"/>
      <c r="BS30" s="620"/>
      <c r="BT30" s="620"/>
      <c r="BU30" s="621"/>
      <c r="BV30" s="619">
        <v>3948272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IF('各会計、関係団体の財政状況及び健全化判断比率'!B36="","",'各会計、関係団体の財政状況及び健全化判断比率'!B36)</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愛知県後期高齢者医療広域連合(一般会計)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(一財)一宮市学校給食会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愛知県後期高齢者医療広域連合(後期高齢者医療特別会計)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一宮地方総合卸売市場(株)</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一宮市土地開発公社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公共駐車場事業特別会計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競輪事業特別会計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33A17gBjnnAj+7QzkZOr2u4iS9og7buECNHWiiDGVPd7yMHBogjtRgdoAr3xNCVVef0sNa0iSDhjx3e1kCq1Q==" saltValue="WqLmCj5uXsWHE9BR4YP1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566</v>
      </c>
      <c r="D34" s="1224"/>
      <c r="E34" s="1225"/>
      <c r="F34" s="32">
        <v>0.44</v>
      </c>
      <c r="G34" s="33" t="s">
        <v>567</v>
      </c>
      <c r="H34" s="33" t="s">
        <v>568</v>
      </c>
      <c r="I34" s="33" t="s">
        <v>569</v>
      </c>
      <c r="J34" s="34" t="s">
        <v>570</v>
      </c>
      <c r="K34" s="22"/>
      <c r="L34" s="22"/>
      <c r="M34" s="22"/>
      <c r="N34" s="22"/>
      <c r="O34" s="22"/>
      <c r="P34" s="22"/>
    </row>
    <row r="35" spans="1:16" ht="39" customHeight="1" x14ac:dyDescent="0.15">
      <c r="A35" s="22"/>
      <c r="B35" s="35"/>
      <c r="C35" s="1218" t="s">
        <v>571</v>
      </c>
      <c r="D35" s="1219"/>
      <c r="E35" s="1220"/>
      <c r="F35" s="36">
        <v>14.5</v>
      </c>
      <c r="G35" s="37">
        <v>10.17</v>
      </c>
      <c r="H35" s="37">
        <v>10.94</v>
      </c>
      <c r="I35" s="37">
        <v>14.14</v>
      </c>
      <c r="J35" s="38">
        <v>13.85</v>
      </c>
      <c r="K35" s="22"/>
      <c r="L35" s="22"/>
      <c r="M35" s="22"/>
      <c r="N35" s="22"/>
      <c r="O35" s="22"/>
      <c r="P35" s="22"/>
    </row>
    <row r="36" spans="1:16" ht="39" customHeight="1" x14ac:dyDescent="0.15">
      <c r="A36" s="22"/>
      <c r="B36" s="35"/>
      <c r="C36" s="1218" t="s">
        <v>572</v>
      </c>
      <c r="D36" s="1219"/>
      <c r="E36" s="1220"/>
      <c r="F36" s="36">
        <v>7.46</v>
      </c>
      <c r="G36" s="37">
        <v>7.28</v>
      </c>
      <c r="H36" s="37">
        <v>7.22</v>
      </c>
      <c r="I36" s="37">
        <v>6.89</v>
      </c>
      <c r="J36" s="38">
        <v>6.64</v>
      </c>
      <c r="K36" s="22"/>
      <c r="L36" s="22"/>
      <c r="M36" s="22"/>
      <c r="N36" s="22"/>
      <c r="O36" s="22"/>
      <c r="P36" s="22"/>
    </row>
    <row r="37" spans="1:16" ht="39" customHeight="1" x14ac:dyDescent="0.15">
      <c r="A37" s="22"/>
      <c r="B37" s="35"/>
      <c r="C37" s="1218" t="s">
        <v>573</v>
      </c>
      <c r="D37" s="1219"/>
      <c r="E37" s="1220"/>
      <c r="F37" s="36">
        <v>7.23</v>
      </c>
      <c r="G37" s="37">
        <v>6.92</v>
      </c>
      <c r="H37" s="37">
        <v>6.31</v>
      </c>
      <c r="I37" s="37">
        <v>6.15</v>
      </c>
      <c r="J37" s="38">
        <v>5.9</v>
      </c>
      <c r="K37" s="22"/>
      <c r="L37" s="22"/>
      <c r="M37" s="22"/>
      <c r="N37" s="22"/>
      <c r="O37" s="22"/>
      <c r="P37" s="22"/>
    </row>
    <row r="38" spans="1:16" ht="39" customHeight="1" x14ac:dyDescent="0.15">
      <c r="A38" s="22"/>
      <c r="B38" s="35"/>
      <c r="C38" s="1218" t="s">
        <v>574</v>
      </c>
      <c r="D38" s="1219"/>
      <c r="E38" s="1220"/>
      <c r="F38" s="36">
        <v>6.36</v>
      </c>
      <c r="G38" s="37">
        <v>5.41</v>
      </c>
      <c r="H38" s="37">
        <v>3.98</v>
      </c>
      <c r="I38" s="37">
        <v>2.97</v>
      </c>
      <c r="J38" s="38">
        <v>3.5</v>
      </c>
      <c r="K38" s="22"/>
      <c r="L38" s="22"/>
      <c r="M38" s="22"/>
      <c r="N38" s="22"/>
      <c r="O38" s="22"/>
      <c r="P38" s="22"/>
    </row>
    <row r="39" spans="1:16" ht="39" customHeight="1" x14ac:dyDescent="0.15">
      <c r="A39" s="22"/>
      <c r="B39" s="35"/>
      <c r="C39" s="1218" t="s">
        <v>575</v>
      </c>
      <c r="D39" s="1219"/>
      <c r="E39" s="1220"/>
      <c r="F39" s="36">
        <v>0.57999999999999996</v>
      </c>
      <c r="G39" s="37">
        <v>0.87</v>
      </c>
      <c r="H39" s="37">
        <v>0.56000000000000005</v>
      </c>
      <c r="I39" s="37">
        <v>0.75</v>
      </c>
      <c r="J39" s="38">
        <v>1.24</v>
      </c>
      <c r="K39" s="22"/>
      <c r="L39" s="22"/>
      <c r="M39" s="22"/>
      <c r="N39" s="22"/>
      <c r="O39" s="22"/>
      <c r="P39" s="22"/>
    </row>
    <row r="40" spans="1:16" ht="39" customHeight="1" x14ac:dyDescent="0.15">
      <c r="A40" s="22"/>
      <c r="B40" s="35"/>
      <c r="C40" s="1218" t="s">
        <v>576</v>
      </c>
      <c r="D40" s="1219"/>
      <c r="E40" s="1220"/>
      <c r="F40" s="36">
        <v>0.02</v>
      </c>
      <c r="G40" s="37">
        <v>0.08</v>
      </c>
      <c r="H40" s="37">
        <v>0.02</v>
      </c>
      <c r="I40" s="37">
        <v>0.06</v>
      </c>
      <c r="J40" s="38">
        <v>0.12</v>
      </c>
      <c r="K40" s="22"/>
      <c r="L40" s="22"/>
      <c r="M40" s="22"/>
      <c r="N40" s="22"/>
      <c r="O40" s="22"/>
      <c r="P40" s="22"/>
    </row>
    <row r="41" spans="1:16" ht="39" customHeight="1" x14ac:dyDescent="0.15">
      <c r="A41" s="22"/>
      <c r="B41" s="35"/>
      <c r="C41" s="1218" t="s">
        <v>577</v>
      </c>
      <c r="D41" s="1219"/>
      <c r="E41" s="1220"/>
      <c r="F41" s="36" t="s">
        <v>578</v>
      </c>
      <c r="G41" s="37">
        <v>0.22</v>
      </c>
      <c r="H41" s="37">
        <v>0.12</v>
      </c>
      <c r="I41" s="37">
        <v>0.17</v>
      </c>
      <c r="J41" s="38">
        <v>0.11</v>
      </c>
      <c r="K41" s="22"/>
      <c r="L41" s="22"/>
      <c r="M41" s="22"/>
      <c r="N41" s="22"/>
      <c r="O41" s="22"/>
      <c r="P41" s="22"/>
    </row>
    <row r="42" spans="1:16" ht="39" customHeight="1" x14ac:dyDescent="0.15">
      <c r="A42" s="22"/>
      <c r="B42" s="39"/>
      <c r="C42" s="1218" t="s">
        <v>579</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580</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caZ+npxbZCtQXowseUIslFc14ym8VaNn8xNDnFn2U8+91PpEw077BcRT5aCWmFaQQCgy/1FCV0K7eLy2xftAQ==" saltValue="eED4+NFtWTdYEskBIC9s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8304</v>
      </c>
      <c r="L45" s="60">
        <v>8675</v>
      </c>
      <c r="M45" s="60">
        <v>8364</v>
      </c>
      <c r="N45" s="60">
        <v>8413</v>
      </c>
      <c r="O45" s="61">
        <v>8980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14</v>
      </c>
      <c r="F48" s="1228"/>
      <c r="G48" s="1228"/>
      <c r="H48" s="1228"/>
      <c r="I48" s="1228"/>
      <c r="J48" s="1229"/>
      <c r="K48" s="63">
        <v>3913</v>
      </c>
      <c r="L48" s="64">
        <v>4292</v>
      </c>
      <c r="M48" s="64">
        <v>4170</v>
      </c>
      <c r="N48" s="64">
        <v>4007</v>
      </c>
      <c r="O48" s="65">
        <v>3931</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516</v>
      </c>
      <c r="L49" s="64" t="s">
        <v>516</v>
      </c>
      <c r="M49" s="64" t="s">
        <v>516</v>
      </c>
      <c r="N49" s="64" t="s">
        <v>516</v>
      </c>
      <c r="O49" s="65" t="s">
        <v>516</v>
      </c>
      <c r="P49" s="48"/>
      <c r="Q49" s="48"/>
      <c r="R49" s="48"/>
      <c r="S49" s="48"/>
      <c r="T49" s="48"/>
      <c r="U49" s="48"/>
    </row>
    <row r="50" spans="1:21" ht="30.75" customHeight="1" x14ac:dyDescent="0.15">
      <c r="A50" s="48"/>
      <c r="B50" s="1236"/>
      <c r="C50" s="1237"/>
      <c r="D50" s="62"/>
      <c r="E50" s="1228" t="s">
        <v>16</v>
      </c>
      <c r="F50" s="1228"/>
      <c r="G50" s="1228"/>
      <c r="H50" s="1228"/>
      <c r="I50" s="1228"/>
      <c r="J50" s="1229"/>
      <c r="K50" s="63">
        <v>436</v>
      </c>
      <c r="L50" s="64">
        <v>3</v>
      </c>
      <c r="M50" s="64">
        <v>10</v>
      </c>
      <c r="N50" s="64">
        <v>134</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10024</v>
      </c>
      <c r="L52" s="64">
        <v>10737</v>
      </c>
      <c r="M52" s="64">
        <v>10580</v>
      </c>
      <c r="N52" s="64">
        <v>10519</v>
      </c>
      <c r="O52" s="65">
        <v>10703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2629</v>
      </c>
      <c r="L53" s="69">
        <v>2233</v>
      </c>
      <c r="M53" s="69">
        <v>1964</v>
      </c>
      <c r="N53" s="69">
        <v>2035</v>
      </c>
      <c r="O53" s="70">
        <v>2208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cX9YmhbzjkdPaUsR+M43hISgBk/XPv+qtY0vcmyUMmJSAg5vKddg4cJkH0zylCqq+hXzEG//50yqh6V5Ju+Fg==" saltValue="cC31vtJEil5MmGHv0kKJ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42" t="s">
        <v>23</v>
      </c>
      <c r="C41" s="1243"/>
      <c r="D41" s="81"/>
      <c r="E41" s="1248" t="s">
        <v>24</v>
      </c>
      <c r="F41" s="1248"/>
      <c r="G41" s="1248"/>
      <c r="H41" s="1249"/>
      <c r="I41" s="82">
        <v>96531</v>
      </c>
      <c r="J41" s="83">
        <v>96983</v>
      </c>
      <c r="K41" s="83">
        <v>101344</v>
      </c>
      <c r="L41" s="83">
        <v>102651</v>
      </c>
      <c r="M41" s="84">
        <v>104829</v>
      </c>
    </row>
    <row r="42" spans="2:13" ht="27.75" customHeight="1" x14ac:dyDescent="0.15">
      <c r="B42" s="1244"/>
      <c r="C42" s="1245"/>
      <c r="D42" s="85"/>
      <c r="E42" s="1250" t="s">
        <v>25</v>
      </c>
      <c r="F42" s="1250"/>
      <c r="G42" s="1250"/>
      <c r="H42" s="1251"/>
      <c r="I42" s="86">
        <v>706</v>
      </c>
      <c r="J42" s="87">
        <v>764</v>
      </c>
      <c r="K42" s="87">
        <v>400</v>
      </c>
      <c r="L42" s="87">
        <v>357</v>
      </c>
      <c r="M42" s="88">
        <v>424</v>
      </c>
    </row>
    <row r="43" spans="2:13" ht="27.75" customHeight="1" x14ac:dyDescent="0.15">
      <c r="B43" s="1244"/>
      <c r="C43" s="1245"/>
      <c r="D43" s="85"/>
      <c r="E43" s="1250" t="s">
        <v>26</v>
      </c>
      <c r="F43" s="1250"/>
      <c r="G43" s="1250"/>
      <c r="H43" s="1251"/>
      <c r="I43" s="86">
        <v>72494</v>
      </c>
      <c r="J43" s="87">
        <v>74183</v>
      </c>
      <c r="K43" s="87">
        <v>74009</v>
      </c>
      <c r="L43" s="87">
        <v>71786</v>
      </c>
      <c r="M43" s="88">
        <v>69201</v>
      </c>
    </row>
    <row r="44" spans="2:13" ht="27.75" customHeight="1" x14ac:dyDescent="0.15">
      <c r="B44" s="1244"/>
      <c r="C44" s="1245"/>
      <c r="D44" s="85"/>
      <c r="E44" s="1250" t="s">
        <v>27</v>
      </c>
      <c r="F44" s="1250"/>
      <c r="G44" s="1250"/>
      <c r="H44" s="1251"/>
      <c r="I44" s="86" t="s">
        <v>516</v>
      </c>
      <c r="J44" s="87" t="s">
        <v>516</v>
      </c>
      <c r="K44" s="87" t="s">
        <v>516</v>
      </c>
      <c r="L44" s="87" t="s">
        <v>516</v>
      </c>
      <c r="M44" s="88" t="s">
        <v>516</v>
      </c>
    </row>
    <row r="45" spans="2:13" ht="27.75" customHeight="1" x14ac:dyDescent="0.15">
      <c r="B45" s="1244"/>
      <c r="C45" s="1245"/>
      <c r="D45" s="85"/>
      <c r="E45" s="1250" t="s">
        <v>28</v>
      </c>
      <c r="F45" s="1250"/>
      <c r="G45" s="1250"/>
      <c r="H45" s="1251"/>
      <c r="I45" s="86">
        <v>15846</v>
      </c>
      <c r="J45" s="87">
        <v>15142</v>
      </c>
      <c r="K45" s="87">
        <v>15649</v>
      </c>
      <c r="L45" s="87">
        <v>15160</v>
      </c>
      <c r="M45" s="88">
        <v>14595</v>
      </c>
    </row>
    <row r="46" spans="2:13" ht="27.75" customHeight="1" x14ac:dyDescent="0.15">
      <c r="B46" s="1244"/>
      <c r="C46" s="1245"/>
      <c r="D46" s="89"/>
      <c r="E46" s="1250" t="s">
        <v>29</v>
      </c>
      <c r="F46" s="1250"/>
      <c r="G46" s="1250"/>
      <c r="H46" s="1251"/>
      <c r="I46" s="86">
        <v>253</v>
      </c>
      <c r="J46" s="87">
        <v>113</v>
      </c>
      <c r="K46" s="87">
        <v>113</v>
      </c>
      <c r="L46" s="87">
        <v>111</v>
      </c>
      <c r="M46" s="88">
        <v>106</v>
      </c>
    </row>
    <row r="47" spans="2:13" ht="27.75" customHeight="1" x14ac:dyDescent="0.15">
      <c r="B47" s="1244"/>
      <c r="C47" s="1245"/>
      <c r="D47" s="90"/>
      <c r="E47" s="1252" t="s">
        <v>30</v>
      </c>
      <c r="F47" s="1253"/>
      <c r="G47" s="1253"/>
      <c r="H47" s="1254"/>
      <c r="I47" s="86" t="s">
        <v>516</v>
      </c>
      <c r="J47" s="87" t="s">
        <v>516</v>
      </c>
      <c r="K47" s="87" t="s">
        <v>516</v>
      </c>
      <c r="L47" s="87" t="s">
        <v>516</v>
      </c>
      <c r="M47" s="88" t="s">
        <v>516</v>
      </c>
    </row>
    <row r="48" spans="2:13" ht="27.75" customHeight="1" x14ac:dyDescent="0.15">
      <c r="B48" s="1244"/>
      <c r="C48" s="1245"/>
      <c r="D48" s="85"/>
      <c r="E48" s="1250" t="s">
        <v>31</v>
      </c>
      <c r="F48" s="1250"/>
      <c r="G48" s="1250"/>
      <c r="H48" s="1251"/>
      <c r="I48" s="86" t="s">
        <v>516</v>
      </c>
      <c r="J48" s="87" t="s">
        <v>516</v>
      </c>
      <c r="K48" s="87" t="s">
        <v>516</v>
      </c>
      <c r="L48" s="87" t="s">
        <v>516</v>
      </c>
      <c r="M48" s="88" t="s">
        <v>516</v>
      </c>
    </row>
    <row r="49" spans="2:13" ht="27.75" customHeight="1" x14ac:dyDescent="0.15">
      <c r="B49" s="1246"/>
      <c r="C49" s="1247"/>
      <c r="D49" s="85"/>
      <c r="E49" s="1250" t="s">
        <v>32</v>
      </c>
      <c r="F49" s="1250"/>
      <c r="G49" s="1250"/>
      <c r="H49" s="1251"/>
      <c r="I49" s="86" t="s">
        <v>516</v>
      </c>
      <c r="J49" s="87" t="s">
        <v>516</v>
      </c>
      <c r="K49" s="87" t="s">
        <v>516</v>
      </c>
      <c r="L49" s="87" t="s">
        <v>516</v>
      </c>
      <c r="M49" s="88" t="s">
        <v>516</v>
      </c>
    </row>
    <row r="50" spans="2:13" ht="27.75" customHeight="1" x14ac:dyDescent="0.15">
      <c r="B50" s="1255" t="s">
        <v>33</v>
      </c>
      <c r="C50" s="1256"/>
      <c r="D50" s="91"/>
      <c r="E50" s="1250" t="s">
        <v>34</v>
      </c>
      <c r="F50" s="1250"/>
      <c r="G50" s="1250"/>
      <c r="H50" s="1251"/>
      <c r="I50" s="86">
        <v>8417</v>
      </c>
      <c r="J50" s="87">
        <v>8301</v>
      </c>
      <c r="K50" s="87">
        <v>9959</v>
      </c>
      <c r="L50" s="87">
        <v>9897</v>
      </c>
      <c r="M50" s="88">
        <v>10334</v>
      </c>
    </row>
    <row r="51" spans="2:13" ht="27.75" customHeight="1" x14ac:dyDescent="0.15">
      <c r="B51" s="1244"/>
      <c r="C51" s="1245"/>
      <c r="D51" s="85"/>
      <c r="E51" s="1250" t="s">
        <v>35</v>
      </c>
      <c r="F51" s="1250"/>
      <c r="G51" s="1250"/>
      <c r="H51" s="1251"/>
      <c r="I51" s="86">
        <v>27611</v>
      </c>
      <c r="J51" s="87">
        <v>29499</v>
      </c>
      <c r="K51" s="87">
        <v>31722</v>
      </c>
      <c r="L51" s="87">
        <v>31743</v>
      </c>
      <c r="M51" s="88">
        <v>23324</v>
      </c>
    </row>
    <row r="52" spans="2:13" ht="27.75" customHeight="1" x14ac:dyDescent="0.15">
      <c r="B52" s="1246"/>
      <c r="C52" s="1247"/>
      <c r="D52" s="85"/>
      <c r="E52" s="1250" t="s">
        <v>36</v>
      </c>
      <c r="F52" s="1250"/>
      <c r="G52" s="1250"/>
      <c r="H52" s="1251"/>
      <c r="I52" s="86">
        <v>116328</v>
      </c>
      <c r="J52" s="87">
        <v>117597</v>
      </c>
      <c r="K52" s="87">
        <v>120675</v>
      </c>
      <c r="L52" s="87">
        <v>121222</v>
      </c>
      <c r="M52" s="88">
        <v>122744</v>
      </c>
    </row>
    <row r="53" spans="2:13" ht="27.75" customHeight="1" thickBot="1" x14ac:dyDescent="0.2">
      <c r="B53" s="1257" t="s">
        <v>37</v>
      </c>
      <c r="C53" s="1258"/>
      <c r="D53" s="92"/>
      <c r="E53" s="1259" t="s">
        <v>38</v>
      </c>
      <c r="F53" s="1259"/>
      <c r="G53" s="1259"/>
      <c r="H53" s="1260"/>
      <c r="I53" s="93">
        <v>33473</v>
      </c>
      <c r="J53" s="94">
        <v>31788</v>
      </c>
      <c r="K53" s="94">
        <v>29158</v>
      </c>
      <c r="L53" s="94">
        <v>27202</v>
      </c>
      <c r="M53" s="95">
        <v>32752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An8220KesKeQraPogCOujWo/0Qo5ZWeMIqqKv/lKFaokrLZscNBNKXnWgJkHRYI0tHOlZmsHOvKbbXd0Ax+mg==" saltValue="o23uLOuC2drRk35d3Ck9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41</v>
      </c>
      <c r="D55" s="1269"/>
      <c r="E55" s="1270"/>
      <c r="F55" s="107">
        <v>4937</v>
      </c>
      <c r="G55" s="107">
        <v>4441</v>
      </c>
      <c r="H55" s="108">
        <v>4446</v>
      </c>
    </row>
    <row r="56" spans="2:8" ht="52.5" customHeight="1" x14ac:dyDescent="0.15">
      <c r="B56" s="109"/>
      <c r="C56" s="1271" t="s">
        <v>42</v>
      </c>
      <c r="D56" s="1271"/>
      <c r="E56" s="1272"/>
      <c r="F56" s="110">
        <v>50</v>
      </c>
      <c r="G56" s="110">
        <v>50</v>
      </c>
      <c r="H56" s="111">
        <v>50</v>
      </c>
    </row>
    <row r="57" spans="2:8" ht="53.25" customHeight="1" x14ac:dyDescent="0.15">
      <c r="B57" s="109"/>
      <c r="C57" s="1273" t="s">
        <v>43</v>
      </c>
      <c r="D57" s="1273"/>
      <c r="E57" s="1274"/>
      <c r="F57" s="112">
        <v>4212</v>
      </c>
      <c r="G57" s="112">
        <v>3948</v>
      </c>
      <c r="H57" s="113">
        <v>3343</v>
      </c>
    </row>
    <row r="58" spans="2:8" ht="45.75" customHeight="1" x14ac:dyDescent="0.15">
      <c r="B58" s="114"/>
      <c r="C58" s="1261" t="s">
        <v>589</v>
      </c>
      <c r="D58" s="1262"/>
      <c r="E58" s="1263"/>
      <c r="F58" s="115">
        <v>2289</v>
      </c>
      <c r="G58" s="115">
        <v>2361</v>
      </c>
      <c r="H58" s="116">
        <v>2362</v>
      </c>
    </row>
    <row r="59" spans="2:8" ht="45.75" customHeight="1" x14ac:dyDescent="0.15">
      <c r="B59" s="114"/>
      <c r="C59" s="1261" t="s">
        <v>590</v>
      </c>
      <c r="D59" s="1262"/>
      <c r="E59" s="1263"/>
      <c r="F59" s="115">
        <v>200</v>
      </c>
      <c r="G59" s="115">
        <v>217</v>
      </c>
      <c r="H59" s="116">
        <v>236</v>
      </c>
    </row>
    <row r="60" spans="2:8" ht="45.75" customHeight="1" x14ac:dyDescent="0.15">
      <c r="B60" s="114"/>
      <c r="C60" s="1261" t="s">
        <v>591</v>
      </c>
      <c r="D60" s="1262"/>
      <c r="E60" s="1263"/>
      <c r="F60" s="115">
        <v>1195</v>
      </c>
      <c r="G60" s="115">
        <v>895</v>
      </c>
      <c r="H60" s="116">
        <v>210</v>
      </c>
    </row>
    <row r="61" spans="2:8" ht="45.75" customHeight="1" x14ac:dyDescent="0.15">
      <c r="B61" s="114"/>
      <c r="C61" s="1261" t="s">
        <v>592</v>
      </c>
      <c r="D61" s="1262"/>
      <c r="E61" s="1263"/>
      <c r="F61" s="115">
        <v>207</v>
      </c>
      <c r="G61" s="115">
        <v>207</v>
      </c>
      <c r="H61" s="116">
        <v>203</v>
      </c>
    </row>
    <row r="62" spans="2:8" ht="45.75" customHeight="1" thickBot="1" x14ac:dyDescent="0.2">
      <c r="B62" s="117"/>
      <c r="C62" s="1264" t="s">
        <v>593</v>
      </c>
      <c r="D62" s="1265"/>
      <c r="E62" s="1266"/>
      <c r="F62" s="118">
        <v>107</v>
      </c>
      <c r="G62" s="118">
        <v>83</v>
      </c>
      <c r="H62" s="119">
        <v>147</v>
      </c>
    </row>
    <row r="63" spans="2:8" ht="52.5" customHeight="1" thickBot="1" x14ac:dyDescent="0.2">
      <c r="B63" s="120"/>
      <c r="C63" s="1267" t="s">
        <v>44</v>
      </c>
      <c r="D63" s="1267"/>
      <c r="E63" s="1268"/>
      <c r="F63" s="121">
        <v>9198</v>
      </c>
      <c r="G63" s="121">
        <v>8439</v>
      </c>
      <c r="H63" s="122">
        <v>7839</v>
      </c>
    </row>
    <row r="64" spans="2:8" ht="15" customHeight="1" x14ac:dyDescent="0.15"/>
    <row r="65" ht="0" hidden="1" customHeight="1" x14ac:dyDescent="0.15"/>
    <row r="66" ht="0" hidden="1" customHeight="1" x14ac:dyDescent="0.15"/>
  </sheetData>
  <sheetProtection algorithmName="SHA-512" hashValue="ItReRyNs9fAobeuEagyqzYF8ynnGtUiSRyXxpcu97BWJyE6KIzUsCHgurr7msTEXHZiIlcEM2W/LfCSE78vhpw==" saltValue="WAIEzveY+DXhvcDLz7nG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47.1</v>
      </c>
      <c r="CG51" s="1277"/>
      <c r="CH51" s="1277"/>
      <c r="CI51" s="1277"/>
      <c r="CJ51" s="1277"/>
      <c r="CK51" s="1277"/>
      <c r="CL51" s="1277"/>
      <c r="CM51" s="1277"/>
      <c r="CN51" s="1277">
        <v>43.7</v>
      </c>
      <c r="CO51" s="1277"/>
      <c r="CP51" s="1277"/>
      <c r="CQ51" s="1277"/>
      <c r="CR51" s="1277"/>
      <c r="CS51" s="1277"/>
      <c r="CT51" s="1277"/>
      <c r="CU51" s="1277"/>
      <c r="CV51" s="1277">
        <v>52.3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49.7</v>
      </c>
      <c r="CG53" s="1277"/>
      <c r="CH53" s="1277"/>
      <c r="CI53" s="1277"/>
      <c r="CJ53" s="1277"/>
      <c r="CK53" s="1277"/>
      <c r="CL53" s="1277"/>
      <c r="CM53" s="1277"/>
      <c r="CN53" s="1277">
        <v>61.7</v>
      </c>
      <c r="CO53" s="1277"/>
      <c r="CP53" s="1277"/>
      <c r="CQ53" s="1277"/>
      <c r="CR53" s="1277"/>
      <c r="CS53" s="1277"/>
      <c r="CT53" s="1277"/>
      <c r="CU53" s="1277"/>
      <c r="CV53" s="1277">
        <v>61.9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55.8</v>
      </c>
      <c r="BQ73" s="1277"/>
      <c r="BR73" s="1277"/>
      <c r="BS73" s="1277"/>
      <c r="BT73" s="1277"/>
      <c r="BU73" s="1277"/>
      <c r="BV73" s="1277"/>
      <c r="BW73" s="1277"/>
      <c r="BX73" s="1277">
        <v>53</v>
      </c>
      <c r="BY73" s="1277"/>
      <c r="BZ73" s="1277"/>
      <c r="CA73" s="1277"/>
      <c r="CB73" s="1277"/>
      <c r="CC73" s="1277"/>
      <c r="CD73" s="1277"/>
      <c r="CE73" s="1277"/>
      <c r="CF73" s="1277">
        <v>47.1</v>
      </c>
      <c r="CG73" s="1277"/>
      <c r="CH73" s="1277"/>
      <c r="CI73" s="1277"/>
      <c r="CJ73" s="1277"/>
      <c r="CK73" s="1277"/>
      <c r="CL73" s="1277"/>
      <c r="CM73" s="1277"/>
      <c r="CN73" s="1277">
        <v>43.7</v>
      </c>
      <c r="CO73" s="1277"/>
      <c r="CP73" s="1277"/>
      <c r="CQ73" s="1277"/>
      <c r="CR73" s="1277"/>
      <c r="CS73" s="1277"/>
      <c r="CT73" s="1277"/>
      <c r="CU73" s="1277"/>
      <c r="CV73" s="1277">
        <v>52.3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4.5999999999999996</v>
      </c>
      <c r="BQ75" s="1277"/>
      <c r="BR75" s="1277"/>
      <c r="BS75" s="1277"/>
      <c r="BT75" s="1277"/>
      <c r="BU75" s="1277"/>
      <c r="BV75" s="1277"/>
      <c r="BW75" s="1277"/>
      <c r="BX75" s="1277">
        <v>4.2</v>
      </c>
      <c r="BY75" s="1277"/>
      <c r="BZ75" s="1277"/>
      <c r="CA75" s="1277"/>
      <c r="CB75" s="1277"/>
      <c r="CC75" s="1277"/>
      <c r="CD75" s="1277"/>
      <c r="CE75" s="1277"/>
      <c r="CF75" s="1277">
        <v>3.7</v>
      </c>
      <c r="CG75" s="1277"/>
      <c r="CH75" s="1277"/>
      <c r="CI75" s="1277"/>
      <c r="CJ75" s="1277"/>
      <c r="CK75" s="1277"/>
      <c r="CL75" s="1277"/>
      <c r="CM75" s="1277"/>
      <c r="CN75" s="1277">
        <v>3.3</v>
      </c>
      <c r="CO75" s="1277"/>
      <c r="CP75" s="1277"/>
      <c r="CQ75" s="1277"/>
      <c r="CR75" s="1277"/>
      <c r="CS75" s="1277"/>
      <c r="CT75" s="1277"/>
      <c r="CU75" s="1277"/>
      <c r="CV75" s="1277">
        <v>3.3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607</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tKkoeM/VJcRhurbfJ44Vs/WFgvl6CcE65Llt2p/GzfNtA7gPPFCRGSWXZj0X7/HGDzShTprhXVBVi7TB2x9fw==" saltValue="hl6WCvq8ul/7PyzpEKqd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nyJw4sXkIzjR6C+2NpRFbcO8XWnoRjj9R/YM7Da1W8yIbFnugh6WMSjDUdGYH5kEoAIXeslpm9ObxqkWho0g==" saltValue="/I5l9SSluSfvBLtKop3N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XoUXnn+0ChxK46OA7VbHqffe6YX5NpduvTULni3Fy3lSr7UGJYQLg67MjRaSpwyTKVwo0cLQKNE3eArTlD4AQ==" saltValue="s+VnWaVyqMdDnQ15HevG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53638</v>
      </c>
      <c r="E3" s="141"/>
      <c r="F3" s="142">
        <v>41235</v>
      </c>
      <c r="G3" s="143"/>
      <c r="H3" s="144"/>
    </row>
    <row r="4" spans="1:8" x14ac:dyDescent="0.15">
      <c r="A4" s="145"/>
      <c r="B4" s="146"/>
      <c r="C4" s="147"/>
      <c r="D4" s="148">
        <v>42773</v>
      </c>
      <c r="E4" s="149"/>
      <c r="F4" s="150">
        <v>22086</v>
      </c>
      <c r="G4" s="151"/>
      <c r="H4" s="152"/>
    </row>
    <row r="5" spans="1:8" x14ac:dyDescent="0.15">
      <c r="A5" s="133" t="s">
        <v>550</v>
      </c>
      <c r="B5" s="138"/>
      <c r="C5" s="139"/>
      <c r="D5" s="140">
        <v>30722</v>
      </c>
      <c r="E5" s="141"/>
      <c r="F5" s="142">
        <v>41862</v>
      </c>
      <c r="G5" s="143"/>
      <c r="H5" s="144"/>
    </row>
    <row r="6" spans="1:8" x14ac:dyDescent="0.15">
      <c r="A6" s="145"/>
      <c r="B6" s="146"/>
      <c r="C6" s="147"/>
      <c r="D6" s="148">
        <v>24626</v>
      </c>
      <c r="E6" s="149"/>
      <c r="F6" s="150">
        <v>23710</v>
      </c>
      <c r="G6" s="151"/>
      <c r="H6" s="152"/>
    </row>
    <row r="7" spans="1:8" x14ac:dyDescent="0.15">
      <c r="A7" s="133" t="s">
        <v>551</v>
      </c>
      <c r="B7" s="138"/>
      <c r="C7" s="139"/>
      <c r="D7" s="140">
        <v>43416</v>
      </c>
      <c r="E7" s="141"/>
      <c r="F7" s="142">
        <v>43554</v>
      </c>
      <c r="G7" s="143"/>
      <c r="H7" s="144"/>
    </row>
    <row r="8" spans="1:8" x14ac:dyDescent="0.15">
      <c r="A8" s="145"/>
      <c r="B8" s="146"/>
      <c r="C8" s="147"/>
      <c r="D8" s="148">
        <v>32304</v>
      </c>
      <c r="E8" s="149"/>
      <c r="F8" s="150">
        <v>24811</v>
      </c>
      <c r="G8" s="151"/>
      <c r="H8" s="152"/>
    </row>
    <row r="9" spans="1:8" x14ac:dyDescent="0.15">
      <c r="A9" s="133" t="s">
        <v>552</v>
      </c>
      <c r="B9" s="138"/>
      <c r="C9" s="139"/>
      <c r="D9" s="140">
        <v>37499</v>
      </c>
      <c r="E9" s="141"/>
      <c r="F9" s="142">
        <v>42581</v>
      </c>
      <c r="G9" s="143"/>
      <c r="H9" s="144"/>
    </row>
    <row r="10" spans="1:8" x14ac:dyDescent="0.15">
      <c r="A10" s="145"/>
      <c r="B10" s="146"/>
      <c r="C10" s="147"/>
      <c r="D10" s="148">
        <v>27242</v>
      </c>
      <c r="E10" s="149"/>
      <c r="F10" s="150">
        <v>24354</v>
      </c>
      <c r="G10" s="151"/>
      <c r="H10" s="152"/>
    </row>
    <row r="11" spans="1:8" x14ac:dyDescent="0.15">
      <c r="A11" s="133" t="s">
        <v>553</v>
      </c>
      <c r="B11" s="138"/>
      <c r="C11" s="139"/>
      <c r="D11" s="140">
        <v>35606</v>
      </c>
      <c r="E11" s="141"/>
      <c r="F11" s="142">
        <v>45426</v>
      </c>
      <c r="G11" s="143"/>
      <c r="H11" s="144"/>
    </row>
    <row r="12" spans="1:8" x14ac:dyDescent="0.15">
      <c r="A12" s="145"/>
      <c r="B12" s="146"/>
      <c r="C12" s="153"/>
      <c r="D12" s="148">
        <v>20984</v>
      </c>
      <c r="E12" s="149"/>
      <c r="F12" s="150">
        <v>24508</v>
      </c>
      <c r="G12" s="151"/>
      <c r="H12" s="152"/>
    </row>
    <row r="13" spans="1:8" x14ac:dyDescent="0.15">
      <c r="A13" s="133"/>
      <c r="B13" s="138"/>
      <c r="C13" s="154"/>
      <c r="D13" s="155">
        <v>40176</v>
      </c>
      <c r="E13" s="156"/>
      <c r="F13" s="157">
        <v>42932</v>
      </c>
      <c r="G13" s="158"/>
      <c r="H13" s="144"/>
    </row>
    <row r="14" spans="1:8" x14ac:dyDescent="0.15">
      <c r="A14" s="145"/>
      <c r="B14" s="146"/>
      <c r="C14" s="147"/>
      <c r="D14" s="148">
        <v>29586</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6.37</v>
      </c>
      <c r="C19" s="159">
        <f>ROUND(VALUE(SUBSTITUTE(実質収支比率等に係る経年分析!G$48,"▲","-")),2)</f>
        <v>5.41</v>
      </c>
      <c r="D19" s="159">
        <f>ROUND(VALUE(SUBSTITUTE(実質収支比率等に係る経年分析!H$48,"▲","-")),2)</f>
        <v>3.99</v>
      </c>
      <c r="E19" s="159">
        <f>ROUND(VALUE(SUBSTITUTE(実質収支比率等に係る経年分析!I$48,"▲","-")),2)</f>
        <v>2.97</v>
      </c>
      <c r="F19" s="159">
        <f>ROUND(VALUE(SUBSTITUTE(実質収支比率等に係る経年分析!J$48,"▲","-")),2)</f>
        <v>3.5</v>
      </c>
    </row>
    <row r="20" spans="1:11" x14ac:dyDescent="0.15">
      <c r="A20" s="159" t="s">
        <v>48</v>
      </c>
      <c r="B20" s="159">
        <f>ROUND(VALUE(SUBSTITUTE(実質収支比率等に係る経年分析!F$47,"▲","-")),2)</f>
        <v>5.75</v>
      </c>
      <c r="C20" s="159">
        <f>ROUND(VALUE(SUBSTITUTE(実質収支比率等に係る経年分析!G$47,"▲","-")),2)</f>
        <v>6.02</v>
      </c>
      <c r="D20" s="159">
        <f>ROUND(VALUE(SUBSTITUTE(実質収支比率等に係る経年分析!H$47,"▲","-")),2)</f>
        <v>7.02</v>
      </c>
      <c r="E20" s="159">
        <f>ROUND(VALUE(SUBSTITUTE(実質収支比率等に係る経年分析!I$47,"▲","-")),2)</f>
        <v>6.28</v>
      </c>
      <c r="F20" s="159">
        <f>ROUND(VALUE(SUBSTITUTE(実質収支比率等に係る経年分析!J$47,"▲","-")),2)</f>
        <v>6.23</v>
      </c>
    </row>
    <row r="21" spans="1:11" x14ac:dyDescent="0.15">
      <c r="A21" s="159" t="s">
        <v>49</v>
      </c>
      <c r="B21" s="159">
        <f>IF(ISNUMBER(VALUE(SUBSTITUTE(実質収支比率等に係る経年分析!F$49,"▲","-"))),ROUND(VALUE(SUBSTITUTE(実質収支比率等に係る経年分析!F$49,"▲","-")),2),NA())</f>
        <v>-0.15</v>
      </c>
      <c r="C21" s="159">
        <f>IF(ISNUMBER(VALUE(SUBSTITUTE(実質収支比率等に係る経年分析!G$49,"▲","-"))),ROUND(VALUE(SUBSTITUTE(実質収支比率等に係る経年分析!G$49,"▲","-")),2),NA())</f>
        <v>-0.47</v>
      </c>
      <c r="D21" s="159">
        <f>IF(ISNUMBER(VALUE(SUBSTITUTE(実質収支比率等に係る経年分析!H$49,"▲","-"))),ROUND(VALUE(SUBSTITUTE(実質収支比率等に係る経年分析!H$49,"▲","-")),2),NA())</f>
        <v>-0.15</v>
      </c>
      <c r="E21" s="159">
        <f>IF(ISNUMBER(VALUE(SUBSTITUTE(実質収支比率等に係る経年分析!I$49,"▲","-"))),ROUND(VALUE(SUBSTITUTE(実質収支比率等に係る経年分析!I$49,"▲","-")),2),NA())</f>
        <v>-1.7</v>
      </c>
      <c r="F21" s="159">
        <f>IF(ISNUMBER(VALUE(SUBSTITUTE(実質収支比率等に係る経年分析!J$49,"▲","-"))),ROUND(VALUE(SUBSTITUTE(実質収支比率等に係る経年分析!J$49,"▲","-")),2),NA())</f>
        <v>0.56000000000000005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競輪事業特別会計</v>
      </c>
      <c r="B29" s="160">
        <f>IF(ROUND(VALUE(SUBSTITUTE(連結実質赤字比率に係る赤字・黒字の構成分析!F$41,"▲", "-")), 2) &lt; 0, ABS(ROUND(VALUE(SUBSTITUTE(連結実質赤字比率に係る赤字・黒字の構成分析!F$41,"▲", "-")), 2)), NA())</f>
        <v>0.01</v>
      </c>
      <c r="C29" s="160" t="e">
        <f>IF(ROUND(VALUE(SUBSTITUTE(連結実質赤字比率に係る赤字・黒字の構成分析!F$41,"▲", "-")), 2) &gt;= 0, ABS(ROUND(VALUE(SUBSTITUTE(連結実質赤字比率に係る赤字・黒字の構成分析!F$41,"▲", "-")), 2)), NA())</f>
        <v>#N/A</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0.57999999999999996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1.24</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3.5</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6.64</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13.85</v>
      </c>
    </row>
    <row r="36" spans="1:16" x14ac:dyDescent="0.15">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0.44</v>
      </c>
      <c r="D36" s="160">
        <f>IF(ROUND(VALUE(SUBSTITUTE(連結実質赤字比率に係る赤字・黒字の構成分析!G$34,"▲", "-")), 2) &lt; 0, ABS(ROUND(VALUE(SUBSTITUTE(連結実質赤字比率に係る赤字・黒字の構成分析!G$34,"▲", "-")), 2)), NA())</f>
        <v>0.33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1.49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1.05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10024</v>
      </c>
      <c r="E42" s="161"/>
      <c r="F42" s="161"/>
      <c r="G42" s="161">
        <f>'実質公債費比率（分子）の構造'!L$52</f>
        <v>10737</v>
      </c>
      <c r="H42" s="161"/>
      <c r="I42" s="161"/>
      <c r="J42" s="161">
        <f>'実質公債費比率（分子）の構造'!M$52</f>
        <v>10580</v>
      </c>
      <c r="K42" s="161"/>
      <c r="L42" s="161"/>
      <c r="M42" s="161">
        <f>'実質公債費比率（分子）の構造'!N$52</f>
        <v>10519</v>
      </c>
      <c r="N42" s="161"/>
      <c r="O42" s="161"/>
      <c r="P42" s="161">
        <f>'実質公債費比率（分子）の構造'!O$52</f>
        <v>10703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436</v>
      </c>
      <c r="C44" s="161"/>
      <c r="D44" s="161"/>
      <c r="E44" s="161">
        <f>'実質公債費比率（分子）の構造'!L$50</f>
        <v>3</v>
      </c>
      <c r="F44" s="161"/>
      <c r="G44" s="161"/>
      <c r="H44" s="161">
        <f>'実質公債費比率（分子）の構造'!M$50</f>
        <v>10</v>
      </c>
      <c r="I44" s="161"/>
      <c r="J44" s="161"/>
      <c r="K44" s="161">
        <f>'実質公債費比率（分子）の構造'!N$50</f>
        <v>134</v>
      </c>
      <c r="L44" s="161"/>
      <c r="M44" s="161"/>
      <c r="N44" s="161">
        <f>'実質公債費比率（分子）の構造'!O$50</f>
        <v>0</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3913</v>
      </c>
      <c r="C46" s="161"/>
      <c r="D46" s="161"/>
      <c r="E46" s="161">
        <f>'実質公債費比率（分子）の構造'!L$48</f>
        <v>4292</v>
      </c>
      <c r="F46" s="161"/>
      <c r="G46" s="161"/>
      <c r="H46" s="161">
        <f>'実質公債費比率（分子）の構造'!M$48</f>
        <v>4170</v>
      </c>
      <c r="I46" s="161"/>
      <c r="J46" s="161"/>
      <c r="K46" s="161">
        <f>'実質公債費比率（分子）の構造'!N$48</f>
        <v>4007</v>
      </c>
      <c r="L46" s="161"/>
      <c r="M46" s="161"/>
      <c r="N46" s="161">
        <f>'実質公債費比率（分子）の構造'!O$48</f>
        <v>3931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8304</v>
      </c>
      <c r="C49" s="161"/>
      <c r="D49" s="161"/>
      <c r="E49" s="161">
        <f>'実質公債費比率（分子）の構造'!L$45</f>
        <v>8675</v>
      </c>
      <c r="F49" s="161"/>
      <c r="G49" s="161"/>
      <c r="H49" s="161">
        <f>'実質公債費比率（分子）の構造'!M$45</f>
        <v>8364</v>
      </c>
      <c r="I49" s="161"/>
      <c r="J49" s="161"/>
      <c r="K49" s="161">
        <f>'実質公債費比率（分子）の構造'!N$45</f>
        <v>8413</v>
      </c>
      <c r="L49" s="161"/>
      <c r="M49" s="161"/>
      <c r="N49" s="161">
        <f>'実質公債費比率（分子）の構造'!O$45</f>
        <v>8980</v>
      </c>
      <c r="O49" s="161"/>
      <c r="P49" s="161"/>
    </row>
    <row r="50" spans="1:16" x14ac:dyDescent="0.15">
      <c r="A50" s="161" t="s">
        <v>64</v>
      </c>
      <c r="B50" s="161" t="e">
        <f>NA()</f>
        <v>#N/A</v>
      </c>
      <c r="C50" s="161">
        <f>IF(ISNUMBER('実質公債費比率（分子）の構造'!K$53),'実質公債費比率（分子）の構造'!K$53,NA())</f>
        <v>2629</v>
      </c>
      <c r="D50" s="161" t="e">
        <f>NA()</f>
        <v>#N/A</v>
      </c>
      <c r="E50" s="161" t="e">
        <f>NA()</f>
        <v>#N/A</v>
      </c>
      <c r="F50" s="161">
        <f>IF(ISNUMBER('実質公債費比率（分子）の構造'!L$53),'実質公債費比率（分子）の構造'!L$53,NA())</f>
        <v>2233</v>
      </c>
      <c r="G50" s="161" t="e">
        <f>NA()</f>
        <v>#N/A</v>
      </c>
      <c r="H50" s="161" t="e">
        <f>NA()</f>
        <v>#N/A</v>
      </c>
      <c r="I50" s="161">
        <f>IF(ISNUMBER('実質公債費比率（分子）の構造'!M$53),'実質公債費比率（分子）の構造'!M$53,NA())</f>
        <v>1964</v>
      </c>
      <c r="J50" s="161" t="e">
        <f>NA()</f>
        <v>#N/A</v>
      </c>
      <c r="K50" s="161" t="e">
        <f>NA()</f>
        <v>#N/A</v>
      </c>
      <c r="L50" s="161">
        <f>IF(ISNUMBER('実質公債費比率（分子）の構造'!N$53),'実質公債費比率（分子）の構造'!N$53,NA())</f>
        <v>2035</v>
      </c>
      <c r="M50" s="161" t="e">
        <f>NA()</f>
        <v>#N/A</v>
      </c>
      <c r="N50" s="161" t="e">
        <f>NA()</f>
        <v>#N/A</v>
      </c>
      <c r="O50" s="161">
        <f>IF(ISNUMBER('実質公債費比率（分子）の構造'!O$53),'実質公債費比率（分子）の構造'!O$53,NA())</f>
        <v>2208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116328</v>
      </c>
      <c r="E56" s="160"/>
      <c r="F56" s="160"/>
      <c r="G56" s="160">
        <f>'将来負担比率（分子）の構造'!J$52</f>
        <v>117597</v>
      </c>
      <c r="H56" s="160"/>
      <c r="I56" s="160"/>
      <c r="J56" s="160">
        <f>'将来負担比率（分子）の構造'!K$52</f>
        <v>120675</v>
      </c>
      <c r="K56" s="160"/>
      <c r="L56" s="160"/>
      <c r="M56" s="160">
        <f>'将来負担比率（分子）の構造'!L$52</f>
        <v>121222</v>
      </c>
      <c r="N56" s="160"/>
      <c r="O56" s="160"/>
      <c r="P56" s="160">
        <f>'将来負担比率（分子）の構造'!M$52</f>
        <v>122744</v>
      </c>
    </row>
    <row r="57" spans="1:16" x14ac:dyDescent="0.15">
      <c r="A57" s="160" t="s">
        <v>35</v>
      </c>
      <c r="B57" s="160"/>
      <c r="C57" s="160"/>
      <c r="D57" s="160">
        <f>'将来負担比率（分子）の構造'!I$51</f>
        <v>27611</v>
      </c>
      <c r="E57" s="160"/>
      <c r="F57" s="160"/>
      <c r="G57" s="160">
        <f>'将来負担比率（分子）の構造'!J$51</f>
        <v>29499</v>
      </c>
      <c r="H57" s="160"/>
      <c r="I57" s="160"/>
      <c r="J57" s="160">
        <f>'将来負担比率（分子）の構造'!K$51</f>
        <v>31722</v>
      </c>
      <c r="K57" s="160"/>
      <c r="L57" s="160"/>
      <c r="M57" s="160">
        <f>'将来負担比率（分子）の構造'!L$51</f>
        <v>31743</v>
      </c>
      <c r="N57" s="160"/>
      <c r="O57" s="160"/>
      <c r="P57" s="160">
        <f>'将来負担比率（分子）の構造'!M$51</f>
        <v>23324</v>
      </c>
    </row>
    <row r="58" spans="1:16" x14ac:dyDescent="0.15">
      <c r="A58" s="160" t="s">
        <v>34</v>
      </c>
      <c r="B58" s="160"/>
      <c r="C58" s="160"/>
      <c r="D58" s="160">
        <f>'将来負担比率（分子）の構造'!I$50</f>
        <v>8417</v>
      </c>
      <c r="E58" s="160"/>
      <c r="F58" s="160"/>
      <c r="G58" s="160">
        <f>'将来負担比率（分子）の構造'!J$50</f>
        <v>8301</v>
      </c>
      <c r="H58" s="160"/>
      <c r="I58" s="160"/>
      <c r="J58" s="160">
        <f>'将来負担比率（分子）の構造'!K$50</f>
        <v>9959</v>
      </c>
      <c r="K58" s="160"/>
      <c r="L58" s="160"/>
      <c r="M58" s="160">
        <f>'将来負担比率（分子）の構造'!L$50</f>
        <v>9897</v>
      </c>
      <c r="N58" s="160"/>
      <c r="O58" s="160"/>
      <c r="P58" s="160">
        <f>'将来負担比率（分子）の構造'!M$50</f>
        <v>10334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253</v>
      </c>
      <c r="C61" s="160"/>
      <c r="D61" s="160"/>
      <c r="E61" s="160">
        <f>'将来負担比率（分子）の構造'!J$46</f>
        <v>113</v>
      </c>
      <c r="F61" s="160"/>
      <c r="G61" s="160"/>
      <c r="H61" s="160">
        <f>'将来負担比率（分子）の構造'!K$46</f>
        <v>113</v>
      </c>
      <c r="I61" s="160"/>
      <c r="J61" s="160"/>
      <c r="K61" s="160">
        <f>'将来負担比率（分子）の構造'!L$46</f>
        <v>111</v>
      </c>
      <c r="L61" s="160"/>
      <c r="M61" s="160"/>
      <c r="N61" s="160">
        <f>'将来負担比率（分子）の構造'!M$46</f>
        <v>106</v>
      </c>
      <c r="O61" s="160"/>
      <c r="P61" s="160"/>
    </row>
    <row r="62" spans="1:16" x14ac:dyDescent="0.15">
      <c r="A62" s="160" t="s">
        <v>28</v>
      </c>
      <c r="B62" s="160">
        <f>'将来負担比率（分子）の構造'!I$45</f>
        <v>15846</v>
      </c>
      <c r="C62" s="160"/>
      <c r="D62" s="160"/>
      <c r="E62" s="160">
        <f>'将来負担比率（分子）の構造'!J$45</f>
        <v>15142</v>
      </c>
      <c r="F62" s="160"/>
      <c r="G62" s="160"/>
      <c r="H62" s="160">
        <f>'将来負担比率（分子）の構造'!K$45</f>
        <v>15649</v>
      </c>
      <c r="I62" s="160"/>
      <c r="J62" s="160"/>
      <c r="K62" s="160">
        <f>'将来負担比率（分子）の構造'!L$45</f>
        <v>15160</v>
      </c>
      <c r="L62" s="160"/>
      <c r="M62" s="160"/>
      <c r="N62" s="160">
        <f>'将来負担比率（分子）の構造'!M$45</f>
        <v>14595</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72494</v>
      </c>
      <c r="C64" s="160"/>
      <c r="D64" s="160"/>
      <c r="E64" s="160">
        <f>'将来負担比率（分子）の構造'!J$43</f>
        <v>74183</v>
      </c>
      <c r="F64" s="160"/>
      <c r="G64" s="160"/>
      <c r="H64" s="160">
        <f>'将来負担比率（分子）の構造'!K$43</f>
        <v>74009</v>
      </c>
      <c r="I64" s="160"/>
      <c r="J64" s="160"/>
      <c r="K64" s="160">
        <f>'将来負担比率（分子）の構造'!L$43</f>
        <v>71786</v>
      </c>
      <c r="L64" s="160"/>
      <c r="M64" s="160"/>
      <c r="N64" s="160">
        <f>'将来負担比率（分子）の構造'!M$43</f>
        <v>69201</v>
      </c>
      <c r="O64" s="160"/>
      <c r="P64" s="160"/>
    </row>
    <row r="65" spans="1:16" x14ac:dyDescent="0.15">
      <c r="A65" s="160" t="s">
        <v>25</v>
      </c>
      <c r="B65" s="160">
        <f>'将来負担比率（分子）の構造'!I$42</f>
        <v>706</v>
      </c>
      <c r="C65" s="160"/>
      <c r="D65" s="160"/>
      <c r="E65" s="160">
        <f>'将来負担比率（分子）の構造'!J$42</f>
        <v>764</v>
      </c>
      <c r="F65" s="160"/>
      <c r="G65" s="160"/>
      <c r="H65" s="160">
        <f>'将来負担比率（分子）の構造'!K$42</f>
        <v>400</v>
      </c>
      <c r="I65" s="160"/>
      <c r="J65" s="160"/>
      <c r="K65" s="160">
        <f>'将来負担比率（分子）の構造'!L$42</f>
        <v>357</v>
      </c>
      <c r="L65" s="160"/>
      <c r="M65" s="160"/>
      <c r="N65" s="160">
        <f>'将来負担比率（分子）の構造'!M$42</f>
        <v>424</v>
      </c>
      <c r="O65" s="160"/>
      <c r="P65" s="160"/>
    </row>
    <row r="66" spans="1:16" x14ac:dyDescent="0.15">
      <c r="A66" s="160" t="s">
        <v>24</v>
      </c>
      <c r="B66" s="160">
        <f>'将来負担比率（分子）の構造'!I$41</f>
        <v>96531</v>
      </c>
      <c r="C66" s="160"/>
      <c r="D66" s="160"/>
      <c r="E66" s="160">
        <f>'将来負担比率（分子）の構造'!J$41</f>
        <v>96983</v>
      </c>
      <c r="F66" s="160"/>
      <c r="G66" s="160"/>
      <c r="H66" s="160">
        <f>'将来負担比率（分子）の構造'!K$41</f>
        <v>101344</v>
      </c>
      <c r="I66" s="160"/>
      <c r="J66" s="160"/>
      <c r="K66" s="160">
        <f>'将来負担比率（分子）の構造'!L$41</f>
        <v>102651</v>
      </c>
      <c r="L66" s="160"/>
      <c r="M66" s="160"/>
      <c r="N66" s="160">
        <f>'将来負担比率（分子）の構造'!M$41</f>
        <v>104829</v>
      </c>
      <c r="O66" s="160"/>
      <c r="P66" s="160"/>
    </row>
    <row r="67" spans="1:16" x14ac:dyDescent="0.15">
      <c r="A67" s="160" t="s">
        <v>68</v>
      </c>
      <c r="B67" s="160" t="e">
        <f>NA()</f>
        <v>#N/A</v>
      </c>
      <c r="C67" s="160">
        <f>IF(ISNUMBER('将来負担比率（分子）の構造'!I$53), IF('将来負担比率（分子）の構造'!I$53 &lt; 0, 0, '将来負担比率（分子）の構造'!I$53), NA())</f>
        <v>33473</v>
      </c>
      <c r="D67" s="160" t="e">
        <f>NA()</f>
        <v>#N/A</v>
      </c>
      <c r="E67" s="160" t="e">
        <f>NA()</f>
        <v>#N/A</v>
      </c>
      <c r="F67" s="160">
        <f>IF(ISNUMBER('将来負担比率（分子）の構造'!J$53), IF('将来負担比率（分子）の構造'!J$53 &lt; 0, 0, '将来負担比率（分子）の構造'!J$53), NA())</f>
        <v>31788</v>
      </c>
      <c r="G67" s="160" t="e">
        <f>NA()</f>
        <v>#N/A</v>
      </c>
      <c r="H67" s="160" t="e">
        <f>NA()</f>
        <v>#N/A</v>
      </c>
      <c r="I67" s="160">
        <f>IF(ISNUMBER('将来負担比率（分子）の構造'!K$53), IF('将来負担比率（分子）の構造'!K$53 &lt; 0, 0, '将来負担比率（分子）の構造'!K$53), NA())</f>
        <v>29158</v>
      </c>
      <c r="J67" s="160" t="e">
        <f>NA()</f>
        <v>#N/A</v>
      </c>
      <c r="K67" s="160" t="e">
        <f>NA()</f>
        <v>#N/A</v>
      </c>
      <c r="L67" s="160">
        <f>IF(ISNUMBER('将来負担比率（分子）の構造'!L$53), IF('将来負担比率（分子）の構造'!L$53 &lt; 0, 0, '将来負担比率（分子）の構造'!L$53), NA())</f>
        <v>27202</v>
      </c>
      <c r="M67" s="160" t="e">
        <f>NA()</f>
        <v>#N/A</v>
      </c>
      <c r="N67" s="160" t="e">
        <f>NA()</f>
        <v>#N/A</v>
      </c>
      <c r="O67" s="160">
        <f>IF(ISNUMBER('将来負担比率（分子）の構造'!M$53), IF('将来負担比率（分子）の構造'!M$53 &lt; 0, 0, '将来負担比率（分子）の構造'!M$53), NA())</f>
        <v>32752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4937</v>
      </c>
      <c r="C72" s="164">
        <f>基金残高に係る経年分析!G55</f>
        <v>4441</v>
      </c>
      <c r="D72" s="164">
        <f>基金残高に係る経年分析!H55</f>
        <v>4446</v>
      </c>
    </row>
    <row r="73" spans="1:16" x14ac:dyDescent="0.15">
      <c r="A73" s="163" t="s">
        <v>71</v>
      </c>
      <c r="B73" s="164">
        <f>基金残高に係る経年分析!F56</f>
        <v>50</v>
      </c>
      <c r="C73" s="164">
        <f>基金残高に係る経年分析!G56</f>
        <v>50</v>
      </c>
      <c r="D73" s="164">
        <f>基金残高に係る経年分析!H56</f>
        <v>50</v>
      </c>
    </row>
    <row r="74" spans="1:16" x14ac:dyDescent="0.15">
      <c r="A74" s="163" t="s">
        <v>72</v>
      </c>
      <c r="B74" s="164">
        <f>基金残高に係る経年分析!F57</f>
        <v>4212</v>
      </c>
      <c r="C74" s="164">
        <f>基金残高に係る経年分析!G57</f>
        <v>3948</v>
      </c>
      <c r="D74" s="164">
        <f>基金残高に係る経年分析!H57</f>
        <v>3343</v>
      </c>
    </row>
  </sheetData>
  <sheetProtection algorithmName="SHA-512" hashValue="ThVW5vEy3yy5D6LasoAbTUDbqbpWtKJ9/ay17RhqiMKf3t3/qTtUZaK7ZVtpm1OFAuTUOPBFHiTz49zXzMG0hg==" saltValue="kV+/POLRnWwNulEhOWMM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50002898</v>
      </c>
      <c r="S5" s="649"/>
      <c r="T5" s="649"/>
      <c r="U5" s="649"/>
      <c r="V5" s="649"/>
      <c r="W5" s="649"/>
      <c r="X5" s="649"/>
      <c r="Y5" s="650"/>
      <c r="Z5" s="651">
        <v>43</v>
      </c>
      <c r="AA5" s="651"/>
      <c r="AB5" s="651"/>
      <c r="AC5" s="651"/>
      <c r="AD5" s="652">
        <v>47132217</v>
      </c>
      <c r="AE5" s="652"/>
      <c r="AF5" s="652"/>
      <c r="AG5" s="652"/>
      <c r="AH5" s="652"/>
      <c r="AI5" s="652"/>
      <c r="AJ5" s="652"/>
      <c r="AK5" s="652"/>
      <c r="AL5" s="653">
        <v>71.099999999999994</v>
      </c>
      <c r="AM5" s="654"/>
      <c r="AN5" s="654"/>
      <c r="AO5" s="655"/>
      <c r="AP5" s="645" t="s">
        <v>222</v>
      </c>
      <c r="AQ5" s="646"/>
      <c r="AR5" s="646"/>
      <c r="AS5" s="646"/>
      <c r="AT5" s="646"/>
      <c r="AU5" s="646"/>
      <c r="AV5" s="646"/>
      <c r="AW5" s="646"/>
      <c r="AX5" s="646"/>
      <c r="AY5" s="646"/>
      <c r="AZ5" s="646"/>
      <c r="BA5" s="646"/>
      <c r="BB5" s="646"/>
      <c r="BC5" s="646"/>
      <c r="BD5" s="646"/>
      <c r="BE5" s="646"/>
      <c r="BF5" s="647"/>
      <c r="BG5" s="659">
        <v>46277041</v>
      </c>
      <c r="BH5" s="660"/>
      <c r="BI5" s="660"/>
      <c r="BJ5" s="660"/>
      <c r="BK5" s="660"/>
      <c r="BL5" s="660"/>
      <c r="BM5" s="660"/>
      <c r="BN5" s="661"/>
      <c r="BO5" s="662">
        <v>92.5</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952756</v>
      </c>
      <c r="S6" s="660"/>
      <c r="T6" s="660"/>
      <c r="U6" s="660"/>
      <c r="V6" s="660"/>
      <c r="W6" s="660"/>
      <c r="X6" s="660"/>
      <c r="Y6" s="661"/>
      <c r="Z6" s="662">
        <v>0.8</v>
      </c>
      <c r="AA6" s="662"/>
      <c r="AB6" s="662"/>
      <c r="AC6" s="662"/>
      <c r="AD6" s="663">
        <v>952756</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46277041</v>
      </c>
      <c r="BH6" s="660"/>
      <c r="BI6" s="660"/>
      <c r="BJ6" s="660"/>
      <c r="BK6" s="660"/>
      <c r="BL6" s="660"/>
      <c r="BM6" s="660"/>
      <c r="BN6" s="661"/>
      <c r="BO6" s="662">
        <v>92.5</v>
      </c>
      <c r="BP6" s="662"/>
      <c r="BQ6" s="662"/>
      <c r="BR6" s="662"/>
      <c r="BS6" s="663" t="s">
        <v>229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602384</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602384</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105172</v>
      </c>
      <c r="S7" s="660"/>
      <c r="T7" s="660"/>
      <c r="U7" s="660"/>
      <c r="V7" s="660"/>
      <c r="W7" s="660"/>
      <c r="X7" s="660"/>
      <c r="Y7" s="661"/>
      <c r="Z7" s="662">
        <v>0.1</v>
      </c>
      <c r="AA7" s="662"/>
      <c r="AB7" s="662"/>
      <c r="AC7" s="662"/>
      <c r="AD7" s="663">
        <v>105172</v>
      </c>
      <c r="AE7" s="663"/>
      <c r="AF7" s="663"/>
      <c r="AG7" s="663"/>
      <c r="AH7" s="663"/>
      <c r="AI7" s="663"/>
      <c r="AJ7" s="663"/>
      <c r="AK7" s="663"/>
      <c r="AL7" s="664">
        <v>0.2</v>
      </c>
      <c r="AM7" s="665"/>
      <c r="AN7" s="665"/>
      <c r="AO7" s="666"/>
      <c r="AP7" s="656" t="s">
        <v>232</v>
      </c>
      <c r="AQ7" s="657"/>
      <c r="AR7" s="657"/>
      <c r="AS7" s="657"/>
      <c r="AT7" s="657"/>
      <c r="AU7" s="657"/>
      <c r="AV7" s="657"/>
      <c r="AW7" s="657"/>
      <c r="AX7" s="657"/>
      <c r="AY7" s="657"/>
      <c r="AZ7" s="657"/>
      <c r="BA7" s="657"/>
      <c r="BB7" s="657"/>
      <c r="BC7" s="657"/>
      <c r="BD7" s="657"/>
      <c r="BE7" s="657"/>
      <c r="BF7" s="658"/>
      <c r="BG7" s="659">
        <v>23733953</v>
      </c>
      <c r="BH7" s="660"/>
      <c r="BI7" s="660"/>
      <c r="BJ7" s="660"/>
      <c r="BK7" s="660"/>
      <c r="BL7" s="660"/>
      <c r="BM7" s="660"/>
      <c r="BN7" s="661"/>
      <c r="BO7" s="662">
        <v>47.5</v>
      </c>
      <c r="BP7" s="662"/>
      <c r="BQ7" s="662"/>
      <c r="BR7" s="662"/>
      <c r="BS7" s="663" t="s">
        <v>229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9049464</v>
      </c>
      <c r="CS7" s="660"/>
      <c r="CT7" s="660"/>
      <c r="CU7" s="660"/>
      <c r="CV7" s="660"/>
      <c r="CW7" s="660"/>
      <c r="CX7" s="660"/>
      <c r="CY7" s="661"/>
      <c r="CZ7" s="662">
        <v>8</v>
      </c>
      <c r="DA7" s="662"/>
      <c r="DB7" s="662"/>
      <c r="DC7" s="662"/>
      <c r="DD7" s="668">
        <v>403487</v>
      </c>
      <c r="DE7" s="660"/>
      <c r="DF7" s="660"/>
      <c r="DG7" s="660"/>
      <c r="DH7" s="660"/>
      <c r="DI7" s="660"/>
      <c r="DJ7" s="660"/>
      <c r="DK7" s="660"/>
      <c r="DL7" s="660"/>
      <c r="DM7" s="660"/>
      <c r="DN7" s="660"/>
      <c r="DO7" s="660"/>
      <c r="DP7" s="661"/>
      <c r="DQ7" s="668">
        <v>7572751</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359292</v>
      </c>
      <c r="S8" s="660"/>
      <c r="T8" s="660"/>
      <c r="U8" s="660"/>
      <c r="V8" s="660"/>
      <c r="W8" s="660"/>
      <c r="X8" s="660"/>
      <c r="Y8" s="661"/>
      <c r="Z8" s="662">
        <v>0.3</v>
      </c>
      <c r="AA8" s="662"/>
      <c r="AB8" s="662"/>
      <c r="AC8" s="662"/>
      <c r="AD8" s="663">
        <v>359292</v>
      </c>
      <c r="AE8" s="663"/>
      <c r="AF8" s="663"/>
      <c r="AG8" s="663"/>
      <c r="AH8" s="663"/>
      <c r="AI8" s="663"/>
      <c r="AJ8" s="663"/>
      <c r="AK8" s="663"/>
      <c r="AL8" s="664">
        <v>0.5</v>
      </c>
      <c r="AM8" s="665"/>
      <c r="AN8" s="665"/>
      <c r="AO8" s="666"/>
      <c r="AP8" s="656" t="s">
        <v>235</v>
      </c>
      <c r="AQ8" s="657"/>
      <c r="AR8" s="657"/>
      <c r="AS8" s="657"/>
      <c r="AT8" s="657"/>
      <c r="AU8" s="657"/>
      <c r="AV8" s="657"/>
      <c r="AW8" s="657"/>
      <c r="AX8" s="657"/>
      <c r="AY8" s="657"/>
      <c r="AZ8" s="657"/>
      <c r="BA8" s="657"/>
      <c r="BB8" s="657"/>
      <c r="BC8" s="657"/>
      <c r="BD8" s="657"/>
      <c r="BE8" s="657"/>
      <c r="BF8" s="658"/>
      <c r="BG8" s="659">
        <v>655884</v>
      </c>
      <c r="BH8" s="660"/>
      <c r="BI8" s="660"/>
      <c r="BJ8" s="660"/>
      <c r="BK8" s="660"/>
      <c r="BL8" s="660"/>
      <c r="BM8" s="660"/>
      <c r="BN8" s="661"/>
      <c r="BO8" s="662">
        <v>1.3</v>
      </c>
      <c r="BP8" s="662"/>
      <c r="BQ8" s="662"/>
      <c r="BR8" s="662"/>
      <c r="BS8" s="668" t="s">
        <v>223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52721411</v>
      </c>
      <c r="CS8" s="660"/>
      <c r="CT8" s="660"/>
      <c r="CU8" s="660"/>
      <c r="CV8" s="660"/>
      <c r="CW8" s="660"/>
      <c r="CX8" s="660"/>
      <c r="CY8" s="661"/>
      <c r="CZ8" s="662">
        <v>46.4</v>
      </c>
      <c r="DA8" s="662"/>
      <c r="DB8" s="662"/>
      <c r="DC8" s="662"/>
      <c r="DD8" s="668">
        <v>778112</v>
      </c>
      <c r="DE8" s="660"/>
      <c r="DF8" s="660"/>
      <c r="DG8" s="660"/>
      <c r="DH8" s="660"/>
      <c r="DI8" s="660"/>
      <c r="DJ8" s="660"/>
      <c r="DK8" s="660"/>
      <c r="DL8" s="660"/>
      <c r="DM8" s="660"/>
      <c r="DN8" s="660"/>
      <c r="DO8" s="660"/>
      <c r="DP8" s="661"/>
      <c r="DQ8" s="668">
        <v>28073622</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347171</v>
      </c>
      <c r="S9" s="660"/>
      <c r="T9" s="660"/>
      <c r="U9" s="660"/>
      <c r="V9" s="660"/>
      <c r="W9" s="660"/>
      <c r="X9" s="660"/>
      <c r="Y9" s="661"/>
      <c r="Z9" s="662">
        <v>0.3</v>
      </c>
      <c r="AA9" s="662"/>
      <c r="AB9" s="662"/>
      <c r="AC9" s="662"/>
      <c r="AD9" s="663">
        <v>347171</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20557628</v>
      </c>
      <c r="BH9" s="660"/>
      <c r="BI9" s="660"/>
      <c r="BJ9" s="660"/>
      <c r="BK9" s="660"/>
      <c r="BL9" s="660"/>
      <c r="BM9" s="660"/>
      <c r="BN9" s="661"/>
      <c r="BO9" s="662">
        <v>41.1</v>
      </c>
      <c r="BP9" s="662"/>
      <c r="BQ9" s="662"/>
      <c r="BR9" s="662"/>
      <c r="BS9" s="668" t="s">
        <v>223</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11800845</v>
      </c>
      <c r="CS9" s="660"/>
      <c r="CT9" s="660"/>
      <c r="CU9" s="660"/>
      <c r="CV9" s="660"/>
      <c r="CW9" s="660"/>
      <c r="CX9" s="660"/>
      <c r="CY9" s="661"/>
      <c r="CZ9" s="662">
        <v>10.4</v>
      </c>
      <c r="DA9" s="662"/>
      <c r="DB9" s="662"/>
      <c r="DC9" s="662"/>
      <c r="DD9" s="668">
        <v>3158575</v>
      </c>
      <c r="DE9" s="660"/>
      <c r="DF9" s="660"/>
      <c r="DG9" s="660"/>
      <c r="DH9" s="660"/>
      <c r="DI9" s="660"/>
      <c r="DJ9" s="660"/>
      <c r="DK9" s="660"/>
      <c r="DL9" s="660"/>
      <c r="DM9" s="660"/>
      <c r="DN9" s="660"/>
      <c r="DO9" s="660"/>
      <c r="DP9" s="661"/>
      <c r="DQ9" s="668">
        <v>8166400</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223</v>
      </c>
      <c r="AA10" s="662"/>
      <c r="AB10" s="662"/>
      <c r="AC10" s="662"/>
      <c r="AD10" s="663" t="s">
        <v>223</v>
      </c>
      <c r="AE10" s="663"/>
      <c r="AF10" s="663"/>
      <c r="AG10" s="663"/>
      <c r="AH10" s="663"/>
      <c r="AI10" s="663"/>
      <c r="AJ10" s="663"/>
      <c r="AK10" s="663"/>
      <c r="AL10" s="664" t="s">
        <v>131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882915</v>
      </c>
      <c r="BH10" s="660"/>
      <c r="BI10" s="660"/>
      <c r="BJ10" s="660"/>
      <c r="BK10" s="660"/>
      <c r="BL10" s="660"/>
      <c r="BM10" s="660"/>
      <c r="BN10" s="661"/>
      <c r="BO10" s="662">
        <v>1.8</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173997</v>
      </c>
      <c r="CS10" s="660"/>
      <c r="CT10" s="660"/>
      <c r="CU10" s="660"/>
      <c r="CV10" s="660"/>
      <c r="CW10" s="660"/>
      <c r="CX10" s="660"/>
      <c r="CY10" s="661"/>
      <c r="CZ10" s="662">
        <v>0.2</v>
      </c>
      <c r="DA10" s="662"/>
      <c r="DB10" s="662"/>
      <c r="DC10" s="662"/>
      <c r="DD10" s="668">
        <v>2426</v>
      </c>
      <c r="DE10" s="660"/>
      <c r="DF10" s="660"/>
      <c r="DG10" s="660"/>
      <c r="DH10" s="660"/>
      <c r="DI10" s="660"/>
      <c r="DJ10" s="660"/>
      <c r="DK10" s="660"/>
      <c r="DL10" s="660"/>
      <c r="DM10" s="660"/>
      <c r="DN10" s="660"/>
      <c r="DO10" s="660"/>
      <c r="DP10" s="661"/>
      <c r="DQ10" s="668">
        <v>79180</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131</v>
      </c>
      <c r="AA11" s="662"/>
      <c r="AB11" s="662"/>
      <c r="AC11" s="662"/>
      <c r="AD11" s="663" t="s">
        <v>244</v>
      </c>
      <c r="AE11" s="663"/>
      <c r="AF11" s="663"/>
      <c r="AG11" s="663"/>
      <c r="AH11" s="663"/>
      <c r="AI11" s="663"/>
      <c r="AJ11" s="663"/>
      <c r="AK11" s="663"/>
      <c r="AL11" s="664" t="s">
        <v>223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1637526</v>
      </c>
      <c r="BH11" s="660"/>
      <c r="BI11" s="660"/>
      <c r="BJ11" s="660"/>
      <c r="BK11" s="660"/>
      <c r="BL11" s="660"/>
      <c r="BM11" s="660"/>
      <c r="BN11" s="661"/>
      <c r="BO11" s="662">
        <v>3.3</v>
      </c>
      <c r="BP11" s="662"/>
      <c r="BQ11" s="662"/>
      <c r="BR11" s="662"/>
      <c r="BS11" s="668" t="s">
        <v>223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1673131</v>
      </c>
      <c r="CS11" s="660"/>
      <c r="CT11" s="660"/>
      <c r="CU11" s="660"/>
      <c r="CV11" s="660"/>
      <c r="CW11" s="660"/>
      <c r="CX11" s="660"/>
      <c r="CY11" s="661"/>
      <c r="CZ11" s="662">
        <v>1.5</v>
      </c>
      <c r="DA11" s="662"/>
      <c r="DB11" s="662"/>
      <c r="DC11" s="662"/>
      <c r="DD11" s="668">
        <v>1210534</v>
      </c>
      <c r="DE11" s="660"/>
      <c r="DF11" s="660"/>
      <c r="DG11" s="660"/>
      <c r="DH11" s="660"/>
      <c r="DI11" s="660"/>
      <c r="DJ11" s="660"/>
      <c r="DK11" s="660"/>
      <c r="DL11" s="660"/>
      <c r="DM11" s="660"/>
      <c r="DN11" s="660"/>
      <c r="DO11" s="660"/>
      <c r="DP11" s="661"/>
      <c r="DQ11" s="668">
        <v>1415322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6666720</v>
      </c>
      <c r="S12" s="660"/>
      <c r="T12" s="660"/>
      <c r="U12" s="660"/>
      <c r="V12" s="660"/>
      <c r="W12" s="660"/>
      <c r="X12" s="660"/>
      <c r="Y12" s="661"/>
      <c r="Z12" s="662">
        <v>5.7</v>
      </c>
      <c r="AA12" s="662"/>
      <c r="AB12" s="662"/>
      <c r="AC12" s="662"/>
      <c r="AD12" s="663">
        <v>6666720</v>
      </c>
      <c r="AE12" s="663"/>
      <c r="AF12" s="663"/>
      <c r="AG12" s="663"/>
      <c r="AH12" s="663"/>
      <c r="AI12" s="663"/>
      <c r="AJ12" s="663"/>
      <c r="AK12" s="663"/>
      <c r="AL12" s="664">
        <v>10.1</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19615808</v>
      </c>
      <c r="BH12" s="660"/>
      <c r="BI12" s="660"/>
      <c r="BJ12" s="660"/>
      <c r="BK12" s="660"/>
      <c r="BL12" s="660"/>
      <c r="BM12" s="660"/>
      <c r="BN12" s="661"/>
      <c r="BO12" s="662">
        <v>39.200000000000003</v>
      </c>
      <c r="BP12" s="662"/>
      <c r="BQ12" s="662"/>
      <c r="BR12" s="662"/>
      <c r="BS12" s="668" t="s">
        <v>229</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2286920</v>
      </c>
      <c r="CS12" s="660"/>
      <c r="CT12" s="660"/>
      <c r="CU12" s="660"/>
      <c r="CV12" s="660"/>
      <c r="CW12" s="660"/>
      <c r="CX12" s="660"/>
      <c r="CY12" s="661"/>
      <c r="CZ12" s="662">
        <v>2</v>
      </c>
      <c r="DA12" s="662"/>
      <c r="DB12" s="662"/>
      <c r="DC12" s="662"/>
      <c r="DD12" s="668">
        <v>328472</v>
      </c>
      <c r="DE12" s="660"/>
      <c r="DF12" s="660"/>
      <c r="DG12" s="660"/>
      <c r="DH12" s="660"/>
      <c r="DI12" s="660"/>
      <c r="DJ12" s="660"/>
      <c r="DK12" s="660"/>
      <c r="DL12" s="660"/>
      <c r="DM12" s="660"/>
      <c r="DN12" s="660"/>
      <c r="DO12" s="660"/>
      <c r="DP12" s="661"/>
      <c r="DQ12" s="668">
        <v>1107103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223</v>
      </c>
      <c r="S13" s="660"/>
      <c r="T13" s="660"/>
      <c r="U13" s="660"/>
      <c r="V13" s="660"/>
      <c r="W13" s="660"/>
      <c r="X13" s="660"/>
      <c r="Y13" s="661"/>
      <c r="Z13" s="662" t="s">
        <v>131</v>
      </c>
      <c r="AA13" s="662"/>
      <c r="AB13" s="662"/>
      <c r="AC13" s="662"/>
      <c r="AD13" s="663" t="s">
        <v>223</v>
      </c>
      <c r="AE13" s="663"/>
      <c r="AF13" s="663"/>
      <c r="AG13" s="663"/>
      <c r="AH13" s="663"/>
      <c r="AI13" s="663"/>
      <c r="AJ13" s="663"/>
      <c r="AK13" s="663"/>
      <c r="AL13" s="664" t="s">
        <v>223</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19523238</v>
      </c>
      <c r="BH13" s="660"/>
      <c r="BI13" s="660"/>
      <c r="BJ13" s="660"/>
      <c r="BK13" s="660"/>
      <c r="BL13" s="660"/>
      <c r="BM13" s="660"/>
      <c r="BN13" s="661"/>
      <c r="BO13" s="662">
        <v>39</v>
      </c>
      <c r="BP13" s="662"/>
      <c r="BQ13" s="662"/>
      <c r="BR13" s="662"/>
      <c r="BS13" s="668" t="s">
        <v>229</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11948372</v>
      </c>
      <c r="CS13" s="660"/>
      <c r="CT13" s="660"/>
      <c r="CU13" s="660"/>
      <c r="CV13" s="660"/>
      <c r="CW13" s="660"/>
      <c r="CX13" s="660"/>
      <c r="CY13" s="661"/>
      <c r="CZ13" s="662">
        <v>10.5</v>
      </c>
      <c r="DA13" s="662"/>
      <c r="DB13" s="662"/>
      <c r="DC13" s="662"/>
      <c r="DD13" s="668">
        <v>4201777</v>
      </c>
      <c r="DE13" s="660"/>
      <c r="DF13" s="660"/>
      <c r="DG13" s="660"/>
      <c r="DH13" s="660"/>
      <c r="DI13" s="660"/>
      <c r="DJ13" s="660"/>
      <c r="DK13" s="660"/>
      <c r="DL13" s="660"/>
      <c r="DM13" s="660"/>
      <c r="DN13" s="660"/>
      <c r="DO13" s="660"/>
      <c r="DP13" s="661"/>
      <c r="DQ13" s="668">
        <v>9999965</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229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721248</v>
      </c>
      <c r="BH14" s="660"/>
      <c r="BI14" s="660"/>
      <c r="BJ14" s="660"/>
      <c r="BK14" s="660"/>
      <c r="BL14" s="660"/>
      <c r="BM14" s="660"/>
      <c r="BN14" s="661"/>
      <c r="BO14" s="662">
        <v>1.4</v>
      </c>
      <c r="BP14" s="662"/>
      <c r="BQ14" s="662"/>
      <c r="BR14" s="662"/>
      <c r="BS14" s="668" t="s">
        <v>223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3664753</v>
      </c>
      <c r="CS14" s="660"/>
      <c r="CT14" s="660"/>
      <c r="CU14" s="660"/>
      <c r="CV14" s="660"/>
      <c r="CW14" s="660"/>
      <c r="CX14" s="660"/>
      <c r="CY14" s="661"/>
      <c r="CZ14" s="662">
        <v>3.2</v>
      </c>
      <c r="DA14" s="662"/>
      <c r="DB14" s="662"/>
      <c r="DC14" s="662"/>
      <c r="DD14" s="668">
        <v>145190</v>
      </c>
      <c r="DE14" s="660"/>
      <c r="DF14" s="660"/>
      <c r="DG14" s="660"/>
      <c r="DH14" s="660"/>
      <c r="DI14" s="660"/>
      <c r="DJ14" s="660"/>
      <c r="DK14" s="660"/>
      <c r="DL14" s="660"/>
      <c r="DM14" s="660"/>
      <c r="DN14" s="660"/>
      <c r="DO14" s="660"/>
      <c r="DP14" s="661"/>
      <c r="DQ14" s="668">
        <v>3526328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508874</v>
      </c>
      <c r="S15" s="660"/>
      <c r="T15" s="660"/>
      <c r="U15" s="660"/>
      <c r="V15" s="660"/>
      <c r="W15" s="660"/>
      <c r="X15" s="660"/>
      <c r="Y15" s="661"/>
      <c r="Z15" s="662">
        <v>0.4</v>
      </c>
      <c r="AA15" s="662"/>
      <c r="AB15" s="662"/>
      <c r="AC15" s="662"/>
      <c r="AD15" s="663">
        <v>508874</v>
      </c>
      <c r="AE15" s="663"/>
      <c r="AF15" s="663"/>
      <c r="AG15" s="663"/>
      <c r="AH15" s="663"/>
      <c r="AI15" s="663"/>
      <c r="AJ15" s="663"/>
      <c r="AK15" s="663"/>
      <c r="AL15" s="664">
        <v>0.8</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2206032</v>
      </c>
      <c r="BH15" s="660"/>
      <c r="BI15" s="660"/>
      <c r="BJ15" s="660"/>
      <c r="BK15" s="660"/>
      <c r="BL15" s="660"/>
      <c r="BM15" s="660"/>
      <c r="BN15" s="661"/>
      <c r="BO15" s="662">
        <v>4.4000000000000004</v>
      </c>
      <c r="BP15" s="662"/>
      <c r="BQ15" s="662"/>
      <c r="BR15" s="662"/>
      <c r="BS15" s="668" t="s">
        <v>229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10775915</v>
      </c>
      <c r="CS15" s="660"/>
      <c r="CT15" s="660"/>
      <c r="CU15" s="660"/>
      <c r="CV15" s="660"/>
      <c r="CW15" s="660"/>
      <c r="CX15" s="660"/>
      <c r="CY15" s="661"/>
      <c r="CZ15" s="662">
        <v>9.5</v>
      </c>
      <c r="DA15" s="662"/>
      <c r="DB15" s="662"/>
      <c r="DC15" s="662"/>
      <c r="DD15" s="668">
        <v>3519676</v>
      </c>
      <c r="DE15" s="660"/>
      <c r="DF15" s="660"/>
      <c r="DG15" s="660"/>
      <c r="DH15" s="660"/>
      <c r="DI15" s="660"/>
      <c r="DJ15" s="660"/>
      <c r="DK15" s="660"/>
      <c r="DL15" s="660"/>
      <c r="DM15" s="660"/>
      <c r="DN15" s="660"/>
      <c r="DO15" s="660"/>
      <c r="DP15" s="661"/>
      <c r="DQ15" s="668">
        <v>7279959</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244</v>
      </c>
      <c r="AA16" s="662"/>
      <c r="AB16" s="662"/>
      <c r="AC16" s="662"/>
      <c r="AD16" s="663" t="s">
        <v>223</v>
      </c>
      <c r="AE16" s="663"/>
      <c r="AF16" s="663"/>
      <c r="AG16" s="663"/>
      <c r="AH16" s="663"/>
      <c r="AI16" s="663"/>
      <c r="AJ16" s="663"/>
      <c r="AK16" s="663"/>
      <c r="AL16" s="664" t="s">
        <v>223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223</v>
      </c>
      <c r="BH16" s="660"/>
      <c r="BI16" s="660"/>
      <c r="BJ16" s="660"/>
      <c r="BK16" s="660"/>
      <c r="BL16" s="660"/>
      <c r="BM16" s="660"/>
      <c r="BN16" s="661"/>
      <c r="BO16" s="662" t="s">
        <v>223</v>
      </c>
      <c r="BP16" s="662"/>
      <c r="BQ16" s="662"/>
      <c r="BR16" s="662"/>
      <c r="BS16" s="668" t="s">
        <v>223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223</v>
      </c>
      <c r="CS16" s="660"/>
      <c r="CT16" s="660"/>
      <c r="CU16" s="660"/>
      <c r="CV16" s="660"/>
      <c r="CW16" s="660"/>
      <c r="CX16" s="660"/>
      <c r="CY16" s="661"/>
      <c r="CZ16" s="662" t="s">
        <v>229</v>
      </c>
      <c r="DA16" s="662"/>
      <c r="DB16" s="662"/>
      <c r="DC16" s="662"/>
      <c r="DD16" s="668" t="s">
        <v>131</v>
      </c>
      <c r="DE16" s="660"/>
      <c r="DF16" s="660"/>
      <c r="DG16" s="660"/>
      <c r="DH16" s="660"/>
      <c r="DI16" s="660"/>
      <c r="DJ16" s="660"/>
      <c r="DK16" s="660"/>
      <c r="DL16" s="660"/>
      <c r="DM16" s="660"/>
      <c r="DN16" s="660"/>
      <c r="DO16" s="660"/>
      <c r="DP16" s="661"/>
      <c r="DQ16" s="668" t="s">
        <v>229</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293576</v>
      </c>
      <c r="S17" s="660"/>
      <c r="T17" s="660"/>
      <c r="U17" s="660"/>
      <c r="V17" s="660"/>
      <c r="W17" s="660"/>
      <c r="X17" s="660"/>
      <c r="Y17" s="661"/>
      <c r="Z17" s="662">
        <v>0.3</v>
      </c>
      <c r="AA17" s="662"/>
      <c r="AB17" s="662"/>
      <c r="AC17" s="662"/>
      <c r="AD17" s="663">
        <v>293576</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244</v>
      </c>
      <c r="BP17" s="662"/>
      <c r="BQ17" s="662"/>
      <c r="BR17" s="662"/>
      <c r="BS17" s="668" t="s">
        <v>229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8980442</v>
      </c>
      <c r="CS17" s="660"/>
      <c r="CT17" s="660"/>
      <c r="CU17" s="660"/>
      <c r="CV17" s="660"/>
      <c r="CW17" s="660"/>
      <c r="CX17" s="660"/>
      <c r="CY17" s="661"/>
      <c r="CZ17" s="662">
        <v>7.9</v>
      </c>
      <c r="DA17" s="662"/>
      <c r="DB17" s="662"/>
      <c r="DC17" s="662"/>
      <c r="DD17" s="668" t="s">
        <v>223</v>
      </c>
      <c r="DE17" s="660"/>
      <c r="DF17" s="660"/>
      <c r="DG17" s="660"/>
      <c r="DH17" s="660"/>
      <c r="DI17" s="660"/>
      <c r="DJ17" s="660"/>
      <c r="DK17" s="660"/>
      <c r="DL17" s="660"/>
      <c r="DM17" s="660"/>
      <c r="DN17" s="660"/>
      <c r="DO17" s="660"/>
      <c r="DP17" s="661"/>
      <c r="DQ17" s="668">
        <v>8839901</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9899473</v>
      </c>
      <c r="S18" s="660"/>
      <c r="T18" s="660"/>
      <c r="U18" s="660"/>
      <c r="V18" s="660"/>
      <c r="W18" s="660"/>
      <c r="X18" s="660"/>
      <c r="Y18" s="661"/>
      <c r="Z18" s="662">
        <v>8.5</v>
      </c>
      <c r="AA18" s="662"/>
      <c r="AB18" s="662"/>
      <c r="AC18" s="662"/>
      <c r="AD18" s="663">
        <v>9595928</v>
      </c>
      <c r="AE18" s="663"/>
      <c r="AF18" s="663"/>
      <c r="AG18" s="663"/>
      <c r="AH18" s="663"/>
      <c r="AI18" s="663"/>
      <c r="AJ18" s="663"/>
      <c r="AK18" s="663"/>
      <c r="AL18" s="664">
        <v>14.5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223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1538</v>
      </c>
      <c r="CS18" s="660"/>
      <c r="CT18" s="660"/>
      <c r="CU18" s="660"/>
      <c r="CV18" s="660"/>
      <c r="CW18" s="660"/>
      <c r="CX18" s="660"/>
      <c r="CY18" s="661"/>
      <c r="CZ18" s="662">
        <v>0</v>
      </c>
      <c r="DA18" s="662"/>
      <c r="DB18" s="662"/>
      <c r="DC18" s="662"/>
      <c r="DD18" s="668">
        <v>1538</v>
      </c>
      <c r="DE18" s="660"/>
      <c r="DF18" s="660"/>
      <c r="DG18" s="660"/>
      <c r="DH18" s="660"/>
      <c r="DI18" s="660"/>
      <c r="DJ18" s="660"/>
      <c r="DK18" s="660"/>
      <c r="DL18" s="660"/>
      <c r="DM18" s="660"/>
      <c r="DN18" s="660"/>
      <c r="DO18" s="660"/>
      <c r="DP18" s="661"/>
      <c r="DQ18" s="668">
        <v>1538</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9595928</v>
      </c>
      <c r="S19" s="660"/>
      <c r="T19" s="660"/>
      <c r="U19" s="660"/>
      <c r="V19" s="660"/>
      <c r="W19" s="660"/>
      <c r="X19" s="660"/>
      <c r="Y19" s="661"/>
      <c r="Z19" s="662">
        <v>8.3000000000000007</v>
      </c>
      <c r="AA19" s="662"/>
      <c r="AB19" s="662"/>
      <c r="AC19" s="662"/>
      <c r="AD19" s="663">
        <v>9595928</v>
      </c>
      <c r="AE19" s="663"/>
      <c r="AF19" s="663"/>
      <c r="AG19" s="663"/>
      <c r="AH19" s="663"/>
      <c r="AI19" s="663"/>
      <c r="AJ19" s="663"/>
      <c r="AK19" s="663"/>
      <c r="AL19" s="664">
        <v>14.5</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3725857</v>
      </c>
      <c r="BH19" s="660"/>
      <c r="BI19" s="660"/>
      <c r="BJ19" s="660"/>
      <c r="BK19" s="660"/>
      <c r="BL19" s="660"/>
      <c r="BM19" s="660"/>
      <c r="BN19" s="661"/>
      <c r="BO19" s="662">
        <v>7.5</v>
      </c>
      <c r="BP19" s="662"/>
      <c r="BQ19" s="662"/>
      <c r="BR19" s="662"/>
      <c r="BS19" s="668" t="s">
        <v>131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223</v>
      </c>
      <c r="DA19" s="662"/>
      <c r="DB19" s="662"/>
      <c r="DC19" s="662"/>
      <c r="DD19" s="668" t="s">
        <v>223</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303511</v>
      </c>
      <c r="S20" s="660"/>
      <c r="T20" s="660"/>
      <c r="U20" s="660"/>
      <c r="V20" s="660"/>
      <c r="W20" s="660"/>
      <c r="X20" s="660"/>
      <c r="Y20" s="661"/>
      <c r="Z20" s="662">
        <v>0.3</v>
      </c>
      <c r="AA20" s="662"/>
      <c r="AB20" s="662"/>
      <c r="AC20" s="662"/>
      <c r="AD20" s="663" t="s">
        <v>223</v>
      </c>
      <c r="AE20" s="663"/>
      <c r="AF20" s="663"/>
      <c r="AG20" s="663"/>
      <c r="AH20" s="663"/>
      <c r="AI20" s="663"/>
      <c r="AJ20" s="663"/>
      <c r="AK20" s="663"/>
      <c r="AL20" s="664" t="s">
        <v>229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3725857</v>
      </c>
      <c r="BH20" s="660"/>
      <c r="BI20" s="660"/>
      <c r="BJ20" s="660"/>
      <c r="BK20" s="660"/>
      <c r="BL20" s="660"/>
      <c r="BM20" s="660"/>
      <c r="BN20" s="661"/>
      <c r="BO20" s="662">
        <v>7.5</v>
      </c>
      <c r="BP20" s="662"/>
      <c r="BQ20" s="662"/>
      <c r="BR20" s="662"/>
      <c r="BS20" s="668" t="s">
        <v>223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113679172</v>
      </c>
      <c r="CS20" s="660"/>
      <c r="CT20" s="660"/>
      <c r="CU20" s="660"/>
      <c r="CV20" s="660"/>
      <c r="CW20" s="660"/>
      <c r="CX20" s="660"/>
      <c r="CY20" s="661"/>
      <c r="CZ20" s="662">
        <v>100</v>
      </c>
      <c r="DA20" s="662"/>
      <c r="DB20" s="662"/>
      <c r="DC20" s="662"/>
      <c r="DD20" s="668">
        <v>13749787</v>
      </c>
      <c r="DE20" s="660"/>
      <c r="DF20" s="660"/>
      <c r="DG20" s="660"/>
      <c r="DH20" s="660"/>
      <c r="DI20" s="660"/>
      <c r="DJ20" s="660"/>
      <c r="DK20" s="660"/>
      <c r="DL20" s="660"/>
      <c r="DM20" s="660"/>
      <c r="DN20" s="660"/>
      <c r="DO20" s="660"/>
      <c r="DP20" s="661"/>
      <c r="DQ20" s="668">
        <v>76664453</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34</v>
      </c>
      <c r="S21" s="660"/>
      <c r="T21" s="660"/>
      <c r="U21" s="660"/>
      <c r="V21" s="660"/>
      <c r="W21" s="660"/>
      <c r="X21" s="660"/>
      <c r="Y21" s="661"/>
      <c r="Z21" s="662">
        <v>0</v>
      </c>
      <c r="AA21" s="662"/>
      <c r="AB21" s="662"/>
      <c r="AC21" s="662"/>
      <c r="AD21" s="663" t="s">
        <v>223</v>
      </c>
      <c r="AE21" s="663"/>
      <c r="AF21" s="663"/>
      <c r="AG21" s="663"/>
      <c r="AH21" s="663"/>
      <c r="AI21" s="663"/>
      <c r="AJ21" s="663"/>
      <c r="AK21" s="663"/>
      <c r="AL21" s="664" t="s">
        <v>223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338</v>
      </c>
      <c r="BH21" s="660"/>
      <c r="BI21" s="660"/>
      <c r="BJ21" s="660"/>
      <c r="BK21" s="660"/>
      <c r="BL21" s="660"/>
      <c r="BM21" s="660"/>
      <c r="BN21" s="661"/>
      <c r="BO21" s="662">
        <v>0</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69135932</v>
      </c>
      <c r="S22" s="660"/>
      <c r="T22" s="660"/>
      <c r="U22" s="660"/>
      <c r="V22" s="660"/>
      <c r="W22" s="660"/>
      <c r="X22" s="660"/>
      <c r="Y22" s="661"/>
      <c r="Z22" s="662">
        <v>59.5</v>
      </c>
      <c r="AA22" s="662"/>
      <c r="AB22" s="662"/>
      <c r="AC22" s="662"/>
      <c r="AD22" s="663">
        <v>65961706</v>
      </c>
      <c r="AE22" s="663"/>
      <c r="AF22" s="663"/>
      <c r="AG22" s="663"/>
      <c r="AH22" s="663"/>
      <c r="AI22" s="663"/>
      <c r="AJ22" s="663"/>
      <c r="AK22" s="663"/>
      <c r="AL22" s="664">
        <v>99.5</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v>854838</v>
      </c>
      <c r="BH22" s="660"/>
      <c r="BI22" s="660"/>
      <c r="BJ22" s="660"/>
      <c r="BK22" s="660"/>
      <c r="BL22" s="660"/>
      <c r="BM22" s="660"/>
      <c r="BN22" s="661"/>
      <c r="BO22" s="662">
        <v>1.7</v>
      </c>
      <c r="BP22" s="662"/>
      <c r="BQ22" s="662"/>
      <c r="BR22" s="662"/>
      <c r="BS22" s="668" t="s">
        <v>131</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67702</v>
      </c>
      <c r="S23" s="660"/>
      <c r="T23" s="660"/>
      <c r="U23" s="660"/>
      <c r="V23" s="660"/>
      <c r="W23" s="660"/>
      <c r="X23" s="660"/>
      <c r="Y23" s="661"/>
      <c r="Z23" s="662">
        <v>0.1</v>
      </c>
      <c r="AA23" s="662"/>
      <c r="AB23" s="662"/>
      <c r="AC23" s="662"/>
      <c r="AD23" s="663">
        <v>67702</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2870681</v>
      </c>
      <c r="BH23" s="660"/>
      <c r="BI23" s="660"/>
      <c r="BJ23" s="660"/>
      <c r="BK23" s="660"/>
      <c r="BL23" s="660"/>
      <c r="BM23" s="660"/>
      <c r="BN23" s="661"/>
      <c r="BO23" s="662">
        <v>5.7</v>
      </c>
      <c r="BP23" s="662"/>
      <c r="BQ23" s="662"/>
      <c r="BR23" s="662"/>
      <c r="BS23" s="668" t="s">
        <v>244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487149</v>
      </c>
      <c r="S24" s="660"/>
      <c r="T24" s="660"/>
      <c r="U24" s="660"/>
      <c r="V24" s="660"/>
      <c r="W24" s="660"/>
      <c r="X24" s="660"/>
      <c r="Y24" s="661"/>
      <c r="Z24" s="662">
        <v>0.4</v>
      </c>
      <c r="AA24" s="662"/>
      <c r="AB24" s="662"/>
      <c r="AC24" s="662"/>
      <c r="AD24" s="663" t="s">
        <v>223</v>
      </c>
      <c r="AE24" s="663"/>
      <c r="AF24" s="663"/>
      <c r="AG24" s="663"/>
      <c r="AH24" s="663"/>
      <c r="AI24" s="663"/>
      <c r="AJ24" s="663"/>
      <c r="AK24" s="663"/>
      <c r="AL24" s="664" t="s">
        <v>131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223</v>
      </c>
      <c r="BP24" s="662"/>
      <c r="BQ24" s="662"/>
      <c r="BR24" s="662"/>
      <c r="BS24" s="668" t="s">
        <v>223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57449316</v>
      </c>
      <c r="CS24" s="649"/>
      <c r="CT24" s="649"/>
      <c r="CU24" s="649"/>
      <c r="CV24" s="649"/>
      <c r="CW24" s="649"/>
      <c r="CX24" s="649"/>
      <c r="CY24" s="650"/>
      <c r="CZ24" s="653">
        <v>50.5</v>
      </c>
      <c r="DA24" s="654"/>
      <c r="DB24" s="654"/>
      <c r="DC24" s="673"/>
      <c r="DD24" s="692">
        <v>35679388</v>
      </c>
      <c r="DE24" s="649"/>
      <c r="DF24" s="649"/>
      <c r="DG24" s="649"/>
      <c r="DH24" s="649"/>
      <c r="DI24" s="649"/>
      <c r="DJ24" s="649"/>
      <c r="DK24" s="650"/>
      <c r="DL24" s="692">
        <v>35534856</v>
      </c>
      <c r="DM24" s="649"/>
      <c r="DN24" s="649"/>
      <c r="DO24" s="649"/>
      <c r="DP24" s="649"/>
      <c r="DQ24" s="649"/>
      <c r="DR24" s="649"/>
      <c r="DS24" s="649"/>
      <c r="DT24" s="649"/>
      <c r="DU24" s="649"/>
      <c r="DV24" s="650"/>
      <c r="DW24" s="653">
        <v>49.5</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2211829</v>
      </c>
      <c r="S25" s="660"/>
      <c r="T25" s="660"/>
      <c r="U25" s="660"/>
      <c r="V25" s="660"/>
      <c r="W25" s="660"/>
      <c r="X25" s="660"/>
      <c r="Y25" s="661"/>
      <c r="Z25" s="662">
        <v>1.9</v>
      </c>
      <c r="AA25" s="662"/>
      <c r="AB25" s="662"/>
      <c r="AC25" s="662"/>
      <c r="AD25" s="663">
        <v>186970</v>
      </c>
      <c r="AE25" s="663"/>
      <c r="AF25" s="663"/>
      <c r="AG25" s="663"/>
      <c r="AH25" s="663"/>
      <c r="AI25" s="663"/>
      <c r="AJ25" s="663"/>
      <c r="AK25" s="663"/>
      <c r="AL25" s="664">
        <v>0.3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229</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17001561</v>
      </c>
      <c r="CS25" s="695"/>
      <c r="CT25" s="695"/>
      <c r="CU25" s="695"/>
      <c r="CV25" s="695"/>
      <c r="CW25" s="695"/>
      <c r="CX25" s="695"/>
      <c r="CY25" s="696"/>
      <c r="CZ25" s="664">
        <v>15</v>
      </c>
      <c r="DA25" s="693"/>
      <c r="DB25" s="693"/>
      <c r="DC25" s="697"/>
      <c r="DD25" s="668">
        <v>15021550</v>
      </c>
      <c r="DE25" s="695"/>
      <c r="DF25" s="695"/>
      <c r="DG25" s="695"/>
      <c r="DH25" s="695"/>
      <c r="DI25" s="695"/>
      <c r="DJ25" s="695"/>
      <c r="DK25" s="696"/>
      <c r="DL25" s="668">
        <v>14879283</v>
      </c>
      <c r="DM25" s="695"/>
      <c r="DN25" s="695"/>
      <c r="DO25" s="695"/>
      <c r="DP25" s="695"/>
      <c r="DQ25" s="695"/>
      <c r="DR25" s="695"/>
      <c r="DS25" s="695"/>
      <c r="DT25" s="695"/>
      <c r="DU25" s="695"/>
      <c r="DV25" s="696"/>
      <c r="DW25" s="664">
        <v>20.7</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841989</v>
      </c>
      <c r="S26" s="660"/>
      <c r="T26" s="660"/>
      <c r="U26" s="660"/>
      <c r="V26" s="660"/>
      <c r="W26" s="660"/>
      <c r="X26" s="660"/>
      <c r="Y26" s="661"/>
      <c r="Z26" s="662">
        <v>0.7</v>
      </c>
      <c r="AA26" s="662"/>
      <c r="AB26" s="662"/>
      <c r="AC26" s="662"/>
      <c r="AD26" s="663" t="s">
        <v>229</v>
      </c>
      <c r="AE26" s="663"/>
      <c r="AF26" s="663"/>
      <c r="AG26" s="663"/>
      <c r="AH26" s="663"/>
      <c r="AI26" s="663"/>
      <c r="AJ26" s="663"/>
      <c r="AK26" s="663"/>
      <c r="AL26" s="664" t="s">
        <v>131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244</v>
      </c>
      <c r="BP26" s="662"/>
      <c r="BQ26" s="662"/>
      <c r="BR26" s="662"/>
      <c r="BS26" s="668" t="s">
        <v>229</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12507419</v>
      </c>
      <c r="CS26" s="660"/>
      <c r="CT26" s="660"/>
      <c r="CU26" s="660"/>
      <c r="CV26" s="660"/>
      <c r="CW26" s="660"/>
      <c r="CX26" s="660"/>
      <c r="CY26" s="661"/>
      <c r="CZ26" s="664">
        <v>11</v>
      </c>
      <c r="DA26" s="693"/>
      <c r="DB26" s="693"/>
      <c r="DC26" s="697"/>
      <c r="DD26" s="668">
        <v>10686139</v>
      </c>
      <c r="DE26" s="660"/>
      <c r="DF26" s="660"/>
      <c r="DG26" s="660"/>
      <c r="DH26" s="660"/>
      <c r="DI26" s="660"/>
      <c r="DJ26" s="660"/>
      <c r="DK26" s="661"/>
      <c r="DL26" s="668" t="s">
        <v>131</v>
      </c>
      <c r="DM26" s="660"/>
      <c r="DN26" s="660"/>
      <c r="DO26" s="660"/>
      <c r="DP26" s="660"/>
      <c r="DQ26" s="660"/>
      <c r="DR26" s="660"/>
      <c r="DS26" s="660"/>
      <c r="DT26" s="660"/>
      <c r="DU26" s="660"/>
      <c r="DV26" s="661"/>
      <c r="DW26" s="664" t="s">
        <v>131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18065431</v>
      </c>
      <c r="S27" s="660"/>
      <c r="T27" s="660"/>
      <c r="U27" s="660"/>
      <c r="V27" s="660"/>
      <c r="W27" s="660"/>
      <c r="X27" s="660"/>
      <c r="Y27" s="661"/>
      <c r="Z27" s="662">
        <v>15.5</v>
      </c>
      <c r="AA27" s="662"/>
      <c r="AB27" s="662"/>
      <c r="AC27" s="662"/>
      <c r="AD27" s="663" t="s">
        <v>223</v>
      </c>
      <c r="AE27" s="663"/>
      <c r="AF27" s="663"/>
      <c r="AG27" s="663"/>
      <c r="AH27" s="663"/>
      <c r="AI27" s="663"/>
      <c r="AJ27" s="663"/>
      <c r="AK27" s="663"/>
      <c r="AL27" s="664" t="s">
        <v>223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50002898</v>
      </c>
      <c r="BH27" s="660"/>
      <c r="BI27" s="660"/>
      <c r="BJ27" s="660"/>
      <c r="BK27" s="660"/>
      <c r="BL27" s="660"/>
      <c r="BM27" s="660"/>
      <c r="BN27" s="661"/>
      <c r="BO27" s="662">
        <v>100</v>
      </c>
      <c r="BP27" s="662"/>
      <c r="BQ27" s="662"/>
      <c r="BR27" s="662"/>
      <c r="BS27" s="668" t="s">
        <v>229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31467313</v>
      </c>
      <c r="CS27" s="695"/>
      <c r="CT27" s="695"/>
      <c r="CU27" s="695"/>
      <c r="CV27" s="695"/>
      <c r="CW27" s="695"/>
      <c r="CX27" s="695"/>
      <c r="CY27" s="696"/>
      <c r="CZ27" s="664">
        <v>27.7</v>
      </c>
      <c r="DA27" s="693"/>
      <c r="DB27" s="693"/>
      <c r="DC27" s="697"/>
      <c r="DD27" s="668">
        <v>11817937</v>
      </c>
      <c r="DE27" s="695"/>
      <c r="DF27" s="695"/>
      <c r="DG27" s="695"/>
      <c r="DH27" s="695"/>
      <c r="DI27" s="695"/>
      <c r="DJ27" s="695"/>
      <c r="DK27" s="696"/>
      <c r="DL27" s="668">
        <v>11815672</v>
      </c>
      <c r="DM27" s="695"/>
      <c r="DN27" s="695"/>
      <c r="DO27" s="695"/>
      <c r="DP27" s="695"/>
      <c r="DQ27" s="695"/>
      <c r="DR27" s="695"/>
      <c r="DS27" s="695"/>
      <c r="DT27" s="695"/>
      <c r="DU27" s="695"/>
      <c r="DV27" s="696"/>
      <c r="DW27" s="664">
        <v>16.5</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131</v>
      </c>
      <c r="AA28" s="662"/>
      <c r="AB28" s="662"/>
      <c r="AC28" s="662"/>
      <c r="AD28" s="663" t="s">
        <v>229</v>
      </c>
      <c r="AE28" s="663"/>
      <c r="AF28" s="663"/>
      <c r="AG28" s="663"/>
      <c r="AH28" s="663"/>
      <c r="AI28" s="663"/>
      <c r="AJ28" s="663"/>
      <c r="AK28" s="663"/>
      <c r="AL28" s="664" t="s">
        <v>223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8980442</v>
      </c>
      <c r="CS28" s="660"/>
      <c r="CT28" s="660"/>
      <c r="CU28" s="660"/>
      <c r="CV28" s="660"/>
      <c r="CW28" s="660"/>
      <c r="CX28" s="660"/>
      <c r="CY28" s="661"/>
      <c r="CZ28" s="664">
        <v>7.9</v>
      </c>
      <c r="DA28" s="693"/>
      <c r="DB28" s="693"/>
      <c r="DC28" s="697"/>
      <c r="DD28" s="668">
        <v>8839901</v>
      </c>
      <c r="DE28" s="660"/>
      <c r="DF28" s="660"/>
      <c r="DG28" s="660"/>
      <c r="DH28" s="660"/>
      <c r="DI28" s="660"/>
      <c r="DJ28" s="660"/>
      <c r="DK28" s="661"/>
      <c r="DL28" s="668">
        <v>8839901</v>
      </c>
      <c r="DM28" s="660"/>
      <c r="DN28" s="660"/>
      <c r="DO28" s="660"/>
      <c r="DP28" s="660"/>
      <c r="DQ28" s="660"/>
      <c r="DR28" s="660"/>
      <c r="DS28" s="660"/>
      <c r="DT28" s="660"/>
      <c r="DU28" s="660"/>
      <c r="DV28" s="661"/>
      <c r="DW28" s="664">
        <v>12.3</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7745145</v>
      </c>
      <c r="S29" s="660"/>
      <c r="T29" s="660"/>
      <c r="U29" s="660"/>
      <c r="V29" s="660"/>
      <c r="W29" s="660"/>
      <c r="X29" s="660"/>
      <c r="Y29" s="661"/>
      <c r="Z29" s="662">
        <v>6.7</v>
      </c>
      <c r="AA29" s="662"/>
      <c r="AB29" s="662"/>
      <c r="AC29" s="662"/>
      <c r="AD29" s="663" t="s">
        <v>223</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63</v>
      </c>
      <c r="CG29" s="675"/>
      <c r="CH29" s="675"/>
      <c r="CI29" s="675"/>
      <c r="CJ29" s="675"/>
      <c r="CK29" s="675"/>
      <c r="CL29" s="675"/>
      <c r="CM29" s="675"/>
      <c r="CN29" s="675"/>
      <c r="CO29" s="675"/>
      <c r="CP29" s="675"/>
      <c r="CQ29" s="676"/>
      <c r="CR29" s="659">
        <v>8980442</v>
      </c>
      <c r="CS29" s="695"/>
      <c r="CT29" s="695"/>
      <c r="CU29" s="695"/>
      <c r="CV29" s="695"/>
      <c r="CW29" s="695"/>
      <c r="CX29" s="695"/>
      <c r="CY29" s="696"/>
      <c r="CZ29" s="664">
        <v>7.9</v>
      </c>
      <c r="DA29" s="693"/>
      <c r="DB29" s="693"/>
      <c r="DC29" s="697"/>
      <c r="DD29" s="668">
        <v>8839901</v>
      </c>
      <c r="DE29" s="695"/>
      <c r="DF29" s="695"/>
      <c r="DG29" s="695"/>
      <c r="DH29" s="695"/>
      <c r="DI29" s="695"/>
      <c r="DJ29" s="695"/>
      <c r="DK29" s="696"/>
      <c r="DL29" s="668">
        <v>8839901</v>
      </c>
      <c r="DM29" s="695"/>
      <c r="DN29" s="695"/>
      <c r="DO29" s="695"/>
      <c r="DP29" s="695"/>
      <c r="DQ29" s="695"/>
      <c r="DR29" s="695"/>
      <c r="DS29" s="695"/>
      <c r="DT29" s="695"/>
      <c r="DU29" s="695"/>
      <c r="DV29" s="696"/>
      <c r="DW29" s="664">
        <v>12.3</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224659</v>
      </c>
      <c r="S30" s="660"/>
      <c r="T30" s="660"/>
      <c r="U30" s="660"/>
      <c r="V30" s="660"/>
      <c r="W30" s="660"/>
      <c r="X30" s="660"/>
      <c r="Y30" s="661"/>
      <c r="Z30" s="662">
        <v>0.2</v>
      </c>
      <c r="AA30" s="662"/>
      <c r="AB30" s="662"/>
      <c r="AC30" s="662"/>
      <c r="AD30" s="663">
        <v>47085</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180</v>
      </c>
      <c r="AY30" s="646"/>
      <c r="AZ30" s="646"/>
      <c r="BA30" s="646"/>
      <c r="BB30" s="646"/>
      <c r="BC30" s="646"/>
      <c r="BD30" s="646"/>
      <c r="BE30" s="646"/>
      <c r="BF30" s="647"/>
      <c r="BG30" s="719">
        <v>99.2</v>
      </c>
      <c r="BH30" s="720"/>
      <c r="BI30" s="720"/>
      <c r="BJ30" s="720"/>
      <c r="BK30" s="720"/>
      <c r="BL30" s="720"/>
      <c r="BM30" s="654">
        <v>96.9</v>
      </c>
      <c r="BN30" s="720"/>
      <c r="BO30" s="720"/>
      <c r="BP30" s="720"/>
      <c r="BQ30" s="721"/>
      <c r="BR30" s="719">
        <v>99.1</v>
      </c>
      <c r="BS30" s="720"/>
      <c r="BT30" s="720"/>
      <c r="BU30" s="720"/>
      <c r="BV30" s="720"/>
      <c r="BW30" s="720"/>
      <c r="BX30" s="654">
        <v>96.3</v>
      </c>
      <c r="BY30" s="720"/>
      <c r="BZ30" s="720"/>
      <c r="CA30" s="720"/>
      <c r="CB30" s="721"/>
      <c r="CD30" s="724"/>
      <c r="CE30" s="725"/>
      <c r="CF30" s="674" t="s">
        <v>307</v>
      </c>
      <c r="CG30" s="675"/>
      <c r="CH30" s="675"/>
      <c r="CI30" s="675"/>
      <c r="CJ30" s="675"/>
      <c r="CK30" s="675"/>
      <c r="CL30" s="675"/>
      <c r="CM30" s="675"/>
      <c r="CN30" s="675"/>
      <c r="CO30" s="675"/>
      <c r="CP30" s="675"/>
      <c r="CQ30" s="676"/>
      <c r="CR30" s="659">
        <v>8249775</v>
      </c>
      <c r="CS30" s="660"/>
      <c r="CT30" s="660"/>
      <c r="CU30" s="660"/>
      <c r="CV30" s="660"/>
      <c r="CW30" s="660"/>
      <c r="CX30" s="660"/>
      <c r="CY30" s="661"/>
      <c r="CZ30" s="664">
        <v>7.3</v>
      </c>
      <c r="DA30" s="693"/>
      <c r="DB30" s="693"/>
      <c r="DC30" s="697"/>
      <c r="DD30" s="668">
        <v>8122100</v>
      </c>
      <c r="DE30" s="660"/>
      <c r="DF30" s="660"/>
      <c r="DG30" s="660"/>
      <c r="DH30" s="660"/>
      <c r="DI30" s="660"/>
      <c r="DJ30" s="660"/>
      <c r="DK30" s="661"/>
      <c r="DL30" s="668">
        <v>8122100</v>
      </c>
      <c r="DM30" s="660"/>
      <c r="DN30" s="660"/>
      <c r="DO30" s="660"/>
      <c r="DP30" s="660"/>
      <c r="DQ30" s="660"/>
      <c r="DR30" s="660"/>
      <c r="DS30" s="660"/>
      <c r="DT30" s="660"/>
      <c r="DU30" s="660"/>
      <c r="DV30" s="661"/>
      <c r="DW30" s="664">
        <v>11.3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87891</v>
      </c>
      <c r="S31" s="660"/>
      <c r="T31" s="660"/>
      <c r="U31" s="660"/>
      <c r="V31" s="660"/>
      <c r="W31" s="660"/>
      <c r="X31" s="660"/>
      <c r="Y31" s="661"/>
      <c r="Z31" s="662">
        <v>0.1</v>
      </c>
      <c r="AA31" s="662"/>
      <c r="AB31" s="662"/>
      <c r="AC31" s="662"/>
      <c r="AD31" s="663" t="s">
        <v>229</v>
      </c>
      <c r="AE31" s="663"/>
      <c r="AF31" s="663"/>
      <c r="AG31" s="663"/>
      <c r="AH31" s="663"/>
      <c r="AI31" s="663"/>
      <c r="AJ31" s="663"/>
      <c r="AK31" s="663"/>
      <c r="AL31" s="664" t="s">
        <v>131</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96.5</v>
      </c>
      <c r="BN31" s="717"/>
      <c r="BO31" s="717"/>
      <c r="BP31" s="717"/>
      <c r="BQ31" s="718"/>
      <c r="BR31" s="716">
        <v>98.9</v>
      </c>
      <c r="BS31" s="695"/>
      <c r="BT31" s="695"/>
      <c r="BU31" s="695"/>
      <c r="BV31" s="695"/>
      <c r="BW31" s="695"/>
      <c r="BX31" s="665">
        <v>95.7</v>
      </c>
      <c r="BY31" s="717"/>
      <c r="BZ31" s="717"/>
      <c r="CA31" s="717"/>
      <c r="CB31" s="718"/>
      <c r="CD31" s="724"/>
      <c r="CE31" s="725"/>
      <c r="CF31" s="674" t="s">
        <v>311</v>
      </c>
      <c r="CG31" s="675"/>
      <c r="CH31" s="675"/>
      <c r="CI31" s="675"/>
      <c r="CJ31" s="675"/>
      <c r="CK31" s="675"/>
      <c r="CL31" s="675"/>
      <c r="CM31" s="675"/>
      <c r="CN31" s="675"/>
      <c r="CO31" s="675"/>
      <c r="CP31" s="675"/>
      <c r="CQ31" s="676"/>
      <c r="CR31" s="659">
        <v>730667</v>
      </c>
      <c r="CS31" s="695"/>
      <c r="CT31" s="695"/>
      <c r="CU31" s="695"/>
      <c r="CV31" s="695"/>
      <c r="CW31" s="695"/>
      <c r="CX31" s="695"/>
      <c r="CY31" s="696"/>
      <c r="CZ31" s="664">
        <v>0.6</v>
      </c>
      <c r="DA31" s="693"/>
      <c r="DB31" s="693"/>
      <c r="DC31" s="697"/>
      <c r="DD31" s="668">
        <v>717801</v>
      </c>
      <c r="DE31" s="695"/>
      <c r="DF31" s="695"/>
      <c r="DG31" s="695"/>
      <c r="DH31" s="695"/>
      <c r="DI31" s="695"/>
      <c r="DJ31" s="695"/>
      <c r="DK31" s="696"/>
      <c r="DL31" s="668">
        <v>717801</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2019044</v>
      </c>
      <c r="S32" s="660"/>
      <c r="T32" s="660"/>
      <c r="U32" s="660"/>
      <c r="V32" s="660"/>
      <c r="W32" s="660"/>
      <c r="X32" s="660"/>
      <c r="Y32" s="661"/>
      <c r="Z32" s="662">
        <v>1.7</v>
      </c>
      <c r="AA32" s="662"/>
      <c r="AB32" s="662"/>
      <c r="AC32" s="662"/>
      <c r="AD32" s="663" t="s">
        <v>223</v>
      </c>
      <c r="AE32" s="663"/>
      <c r="AF32" s="663"/>
      <c r="AG32" s="663"/>
      <c r="AH32" s="663"/>
      <c r="AI32" s="663"/>
      <c r="AJ32" s="663"/>
      <c r="AK32" s="663"/>
      <c r="AL32" s="664" t="s">
        <v>223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97</v>
      </c>
      <c r="BN32" s="729"/>
      <c r="BO32" s="729"/>
      <c r="BP32" s="729"/>
      <c r="BQ32" s="731"/>
      <c r="BR32" s="728">
        <v>99.1</v>
      </c>
      <c r="BS32" s="729"/>
      <c r="BT32" s="729"/>
      <c r="BU32" s="729"/>
      <c r="BV32" s="729"/>
      <c r="BW32" s="729"/>
      <c r="BX32" s="730">
        <v>96.4</v>
      </c>
      <c r="BY32" s="729"/>
      <c r="BZ32" s="729"/>
      <c r="CA32" s="729"/>
      <c r="CB32" s="731"/>
      <c r="CD32" s="726"/>
      <c r="CE32" s="727"/>
      <c r="CF32" s="674" t="s">
        <v>314</v>
      </c>
      <c r="CG32" s="675"/>
      <c r="CH32" s="675"/>
      <c r="CI32" s="675"/>
      <c r="CJ32" s="675"/>
      <c r="CK32" s="675"/>
      <c r="CL32" s="675"/>
      <c r="CM32" s="675"/>
      <c r="CN32" s="675"/>
      <c r="CO32" s="675"/>
      <c r="CP32" s="675"/>
      <c r="CQ32" s="676"/>
      <c r="CR32" s="659" t="s">
        <v>223</v>
      </c>
      <c r="CS32" s="660"/>
      <c r="CT32" s="660"/>
      <c r="CU32" s="660"/>
      <c r="CV32" s="660"/>
      <c r="CW32" s="660"/>
      <c r="CX32" s="660"/>
      <c r="CY32" s="661"/>
      <c r="CZ32" s="664" t="s">
        <v>223</v>
      </c>
      <c r="DA32" s="693"/>
      <c r="DB32" s="693"/>
      <c r="DC32" s="697"/>
      <c r="DD32" s="668" t="s">
        <v>223</v>
      </c>
      <c r="DE32" s="660"/>
      <c r="DF32" s="660"/>
      <c r="DG32" s="660"/>
      <c r="DH32" s="660"/>
      <c r="DI32" s="660"/>
      <c r="DJ32" s="660"/>
      <c r="DK32" s="661"/>
      <c r="DL32" s="668" t="s">
        <v>223</v>
      </c>
      <c r="DM32" s="660"/>
      <c r="DN32" s="660"/>
      <c r="DO32" s="660"/>
      <c r="DP32" s="660"/>
      <c r="DQ32" s="660"/>
      <c r="DR32" s="660"/>
      <c r="DS32" s="660"/>
      <c r="DT32" s="660"/>
      <c r="DU32" s="660"/>
      <c r="DV32" s="661"/>
      <c r="DW32" s="664" t="s">
        <v>223</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2194390</v>
      </c>
      <c r="S33" s="660"/>
      <c r="T33" s="660"/>
      <c r="U33" s="660"/>
      <c r="V33" s="660"/>
      <c r="W33" s="660"/>
      <c r="X33" s="660"/>
      <c r="Y33" s="661"/>
      <c r="Z33" s="662">
        <v>1.9</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42480069</v>
      </c>
      <c r="CS33" s="695"/>
      <c r="CT33" s="695"/>
      <c r="CU33" s="695"/>
      <c r="CV33" s="695"/>
      <c r="CW33" s="695"/>
      <c r="CX33" s="695"/>
      <c r="CY33" s="696"/>
      <c r="CZ33" s="664">
        <v>37.4</v>
      </c>
      <c r="DA33" s="693"/>
      <c r="DB33" s="693"/>
      <c r="DC33" s="697"/>
      <c r="DD33" s="668">
        <v>35683057</v>
      </c>
      <c r="DE33" s="695"/>
      <c r="DF33" s="695"/>
      <c r="DG33" s="695"/>
      <c r="DH33" s="695"/>
      <c r="DI33" s="695"/>
      <c r="DJ33" s="695"/>
      <c r="DK33" s="696"/>
      <c r="DL33" s="668">
        <v>29220852</v>
      </c>
      <c r="DM33" s="695"/>
      <c r="DN33" s="695"/>
      <c r="DO33" s="695"/>
      <c r="DP33" s="695"/>
      <c r="DQ33" s="695"/>
      <c r="DR33" s="695"/>
      <c r="DS33" s="695"/>
      <c r="DT33" s="695"/>
      <c r="DU33" s="695"/>
      <c r="DV33" s="696"/>
      <c r="DW33" s="664">
        <v>40.700000000000003</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2752227</v>
      </c>
      <c r="S34" s="660"/>
      <c r="T34" s="660"/>
      <c r="U34" s="660"/>
      <c r="V34" s="660"/>
      <c r="W34" s="660"/>
      <c r="X34" s="660"/>
      <c r="Y34" s="661"/>
      <c r="Z34" s="662">
        <v>2.4</v>
      </c>
      <c r="AA34" s="662"/>
      <c r="AB34" s="662"/>
      <c r="AC34" s="662"/>
      <c r="AD34" s="663">
        <v>9550</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16389033</v>
      </c>
      <c r="CS34" s="660"/>
      <c r="CT34" s="660"/>
      <c r="CU34" s="660"/>
      <c r="CV34" s="660"/>
      <c r="CW34" s="660"/>
      <c r="CX34" s="660"/>
      <c r="CY34" s="661"/>
      <c r="CZ34" s="664">
        <v>14.4</v>
      </c>
      <c r="DA34" s="693"/>
      <c r="DB34" s="693"/>
      <c r="DC34" s="697"/>
      <c r="DD34" s="668">
        <v>13736855</v>
      </c>
      <c r="DE34" s="660"/>
      <c r="DF34" s="660"/>
      <c r="DG34" s="660"/>
      <c r="DH34" s="660"/>
      <c r="DI34" s="660"/>
      <c r="DJ34" s="660"/>
      <c r="DK34" s="661"/>
      <c r="DL34" s="668">
        <v>12850692</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10428200</v>
      </c>
      <c r="S35" s="660"/>
      <c r="T35" s="660"/>
      <c r="U35" s="660"/>
      <c r="V35" s="660"/>
      <c r="W35" s="660"/>
      <c r="X35" s="660"/>
      <c r="Y35" s="661"/>
      <c r="Z35" s="662">
        <v>9</v>
      </c>
      <c r="AA35" s="662"/>
      <c r="AB35" s="662"/>
      <c r="AC35" s="662"/>
      <c r="AD35" s="663" t="s">
        <v>223</v>
      </c>
      <c r="AE35" s="663"/>
      <c r="AF35" s="663"/>
      <c r="AG35" s="663"/>
      <c r="AH35" s="663"/>
      <c r="AI35" s="663"/>
      <c r="AJ35" s="663"/>
      <c r="AK35" s="663"/>
      <c r="AL35" s="664" t="s">
        <v>229</v>
      </c>
      <c r="AM35" s="665"/>
      <c r="AN35" s="665"/>
      <c r="AO35" s="666"/>
      <c r="AP35" s="214"/>
      <c r="AQ35" s="732" t="s">
        <v>322</v>
      </c>
      <c r="AR35" s="733"/>
      <c r="AS35" s="733"/>
      <c r="AT35" s="733"/>
      <c r="AU35" s="733"/>
      <c r="AV35" s="733"/>
      <c r="AW35" s="733"/>
      <c r="AX35" s="733"/>
      <c r="AY35" s="734"/>
      <c r="AZ35" s="648">
        <v>18425955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-750327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802232</v>
      </c>
      <c r="CS35" s="695"/>
      <c r="CT35" s="695"/>
      <c r="CU35" s="695"/>
      <c r="CV35" s="695"/>
      <c r="CW35" s="695"/>
      <c r="CX35" s="695"/>
      <c r="CY35" s="696"/>
      <c r="CZ35" s="664">
        <v>0.7</v>
      </c>
      <c r="DA35" s="693"/>
      <c r="DB35" s="693"/>
      <c r="DC35" s="697"/>
      <c r="DD35" s="668">
        <v>749517</v>
      </c>
      <c r="DE35" s="695"/>
      <c r="DF35" s="695"/>
      <c r="DG35" s="695"/>
      <c r="DH35" s="695"/>
      <c r="DI35" s="695"/>
      <c r="DJ35" s="695"/>
      <c r="DK35" s="696"/>
      <c r="DL35" s="668">
        <v>749298</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229</v>
      </c>
      <c r="AM36" s="665"/>
      <c r="AN36" s="665"/>
      <c r="AO36" s="666"/>
      <c r="AQ36" s="736" t="s">
        <v>326</v>
      </c>
      <c r="AR36" s="737"/>
      <c r="AS36" s="737"/>
      <c r="AT36" s="737"/>
      <c r="AU36" s="737"/>
      <c r="AV36" s="737"/>
      <c r="AW36" s="737"/>
      <c r="AX36" s="737"/>
      <c r="AY36" s="738"/>
      <c r="AZ36" s="659">
        <v>4947106</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-1840634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10898474</v>
      </c>
      <c r="CS36" s="660"/>
      <c r="CT36" s="660"/>
      <c r="CU36" s="660"/>
      <c r="CV36" s="660"/>
      <c r="CW36" s="660"/>
      <c r="CX36" s="660"/>
      <c r="CY36" s="661"/>
      <c r="CZ36" s="664">
        <v>9.6</v>
      </c>
      <c r="DA36" s="693"/>
      <c r="DB36" s="693"/>
      <c r="DC36" s="697"/>
      <c r="DD36" s="668">
        <v>10249236</v>
      </c>
      <c r="DE36" s="660"/>
      <c r="DF36" s="660"/>
      <c r="DG36" s="660"/>
      <c r="DH36" s="660"/>
      <c r="DI36" s="660"/>
      <c r="DJ36" s="660"/>
      <c r="DK36" s="661"/>
      <c r="DL36" s="668">
        <v>7047490</v>
      </c>
      <c r="DM36" s="660"/>
      <c r="DN36" s="660"/>
      <c r="DO36" s="660"/>
      <c r="DP36" s="660"/>
      <c r="DQ36" s="660"/>
      <c r="DR36" s="660"/>
      <c r="DS36" s="660"/>
      <c r="DT36" s="660"/>
      <c r="DU36" s="660"/>
      <c r="DV36" s="661"/>
      <c r="DW36" s="664">
        <v>9.8000000000000007</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5548300</v>
      </c>
      <c r="S37" s="660"/>
      <c r="T37" s="660"/>
      <c r="U37" s="660"/>
      <c r="V37" s="660"/>
      <c r="W37" s="660"/>
      <c r="X37" s="660"/>
      <c r="Y37" s="661"/>
      <c r="Z37" s="662">
        <v>4.8</v>
      </c>
      <c r="AA37" s="662"/>
      <c r="AB37" s="662"/>
      <c r="AC37" s="662"/>
      <c r="AD37" s="663" t="s">
        <v>223</v>
      </c>
      <c r="AE37" s="663"/>
      <c r="AF37" s="663"/>
      <c r="AG37" s="663"/>
      <c r="AH37" s="663"/>
      <c r="AI37" s="663"/>
      <c r="AJ37" s="663"/>
      <c r="AK37" s="663"/>
      <c r="AL37" s="664" t="s">
        <v>229</v>
      </c>
      <c r="AM37" s="665"/>
      <c r="AN37" s="665"/>
      <c r="AO37" s="666"/>
      <c r="AQ37" s="736" t="s">
        <v>330</v>
      </c>
      <c r="AR37" s="737"/>
      <c r="AS37" s="737"/>
      <c r="AT37" s="737"/>
      <c r="AU37" s="737"/>
      <c r="AV37" s="737"/>
      <c r="AW37" s="737"/>
      <c r="AX37" s="737"/>
      <c r="AY37" s="738"/>
      <c r="AZ37" s="659">
        <v>1726140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51800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54089</v>
      </c>
      <c r="CS37" s="695"/>
      <c r="CT37" s="695"/>
      <c r="CU37" s="695"/>
      <c r="CV37" s="695"/>
      <c r="CW37" s="695"/>
      <c r="CX37" s="695"/>
      <c r="CY37" s="696"/>
      <c r="CZ37" s="664">
        <v>0</v>
      </c>
      <c r="DA37" s="693"/>
      <c r="DB37" s="693"/>
      <c r="DC37" s="697"/>
      <c r="DD37" s="668">
        <v>54089</v>
      </c>
      <c r="DE37" s="695"/>
      <c r="DF37" s="695"/>
      <c r="DG37" s="695"/>
      <c r="DH37" s="695"/>
      <c r="DI37" s="695"/>
      <c r="DJ37" s="695"/>
      <c r="DK37" s="696"/>
      <c r="DL37" s="668">
        <v>54089</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116261588</v>
      </c>
      <c r="S38" s="740"/>
      <c r="T38" s="740"/>
      <c r="U38" s="740"/>
      <c r="V38" s="740"/>
      <c r="W38" s="740"/>
      <c r="X38" s="740"/>
      <c r="Y38" s="741"/>
      <c r="Z38" s="742">
        <v>100</v>
      </c>
      <c r="AA38" s="742"/>
      <c r="AB38" s="742"/>
      <c r="AC38" s="742"/>
      <c r="AD38" s="743">
        <v>66273013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65173</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85058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11687536</v>
      </c>
      <c r="CS38" s="660"/>
      <c r="CT38" s="660"/>
      <c r="CU38" s="660"/>
      <c r="CV38" s="660"/>
      <c r="CW38" s="660"/>
      <c r="CX38" s="660"/>
      <c r="CY38" s="661"/>
      <c r="CZ38" s="664">
        <v>10.3</v>
      </c>
      <c r="DA38" s="693"/>
      <c r="DB38" s="693"/>
      <c r="DC38" s="697"/>
      <c r="DD38" s="668">
        <v>9541584</v>
      </c>
      <c r="DE38" s="660"/>
      <c r="DF38" s="660"/>
      <c r="DG38" s="660"/>
      <c r="DH38" s="660"/>
      <c r="DI38" s="660"/>
      <c r="DJ38" s="660"/>
      <c r="DK38" s="661"/>
      <c r="DL38" s="668">
        <v>8573372</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46197</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1418694</v>
      </c>
      <c r="CS39" s="695"/>
      <c r="CT39" s="695"/>
      <c r="CU39" s="695"/>
      <c r="CV39" s="695"/>
      <c r="CW39" s="695"/>
      <c r="CX39" s="695"/>
      <c r="CY39" s="696"/>
      <c r="CZ39" s="664">
        <v>1.2</v>
      </c>
      <c r="DA39" s="693"/>
      <c r="DB39" s="693"/>
      <c r="DC39" s="697"/>
      <c r="DD39" s="668">
        <v>1306765</v>
      </c>
      <c r="DE39" s="695"/>
      <c r="DF39" s="695"/>
      <c r="DG39" s="695"/>
      <c r="DH39" s="695"/>
      <c r="DI39" s="695"/>
      <c r="DJ39" s="695"/>
      <c r="DK39" s="696"/>
      <c r="DL39" s="668" t="s">
        <v>223</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3354284</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1284100</v>
      </c>
      <c r="CS40" s="660"/>
      <c r="CT40" s="660"/>
      <c r="CU40" s="660"/>
      <c r="CV40" s="660"/>
      <c r="CW40" s="660"/>
      <c r="CX40" s="660"/>
      <c r="CY40" s="661"/>
      <c r="CZ40" s="664">
        <v>1.1000000000000001</v>
      </c>
      <c r="DA40" s="693"/>
      <c r="DB40" s="693"/>
      <c r="DC40" s="697"/>
      <c r="DD40" s="668">
        <v>99100</v>
      </c>
      <c r="DE40" s="660"/>
      <c r="DF40" s="660"/>
      <c r="DG40" s="660"/>
      <c r="DH40" s="660"/>
      <c r="DI40" s="660"/>
      <c r="DJ40" s="660"/>
      <c r="DK40" s="661"/>
      <c r="DL40" s="668" t="s">
        <v>244</v>
      </c>
      <c r="DM40" s="660"/>
      <c r="DN40" s="660"/>
      <c r="DO40" s="660"/>
      <c r="DP40" s="660"/>
      <c r="DQ40" s="660"/>
      <c r="DR40" s="660"/>
      <c r="DS40" s="660"/>
      <c r="DT40" s="660"/>
      <c r="DU40" s="660"/>
      <c r="DV40" s="661"/>
      <c r="DW40" s="664" t="s">
        <v>229</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8287055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292</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229</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13749787</v>
      </c>
      <c r="CS42" s="660"/>
      <c r="CT42" s="660"/>
      <c r="CU42" s="660"/>
      <c r="CV42" s="660"/>
      <c r="CW42" s="660"/>
      <c r="CX42" s="660"/>
      <c r="CY42" s="661"/>
      <c r="CZ42" s="664">
        <v>12.1</v>
      </c>
      <c r="DA42" s="665"/>
      <c r="DB42" s="665"/>
      <c r="DC42" s="760"/>
      <c r="DD42" s="668">
        <v>5302008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551784</v>
      </c>
      <c r="CS43" s="695"/>
      <c r="CT43" s="695"/>
      <c r="CU43" s="695"/>
      <c r="CV43" s="695"/>
      <c r="CW43" s="695"/>
      <c r="CX43" s="695"/>
      <c r="CY43" s="696"/>
      <c r="CZ43" s="664">
        <v>0.5</v>
      </c>
      <c r="DA43" s="693"/>
      <c r="DB43" s="693"/>
      <c r="DC43" s="697"/>
      <c r="DD43" s="668">
        <v>551784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13749787</v>
      </c>
      <c r="CS44" s="660"/>
      <c r="CT44" s="660"/>
      <c r="CU44" s="660"/>
      <c r="CV44" s="660"/>
      <c r="CW44" s="660"/>
      <c r="CX44" s="660"/>
      <c r="CY44" s="661"/>
      <c r="CZ44" s="664">
        <v>12.1</v>
      </c>
      <c r="DA44" s="665"/>
      <c r="DB44" s="665"/>
      <c r="DC44" s="760"/>
      <c r="DD44" s="668">
        <v>5302008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5568890</v>
      </c>
      <c r="CS45" s="695"/>
      <c r="CT45" s="695"/>
      <c r="CU45" s="695"/>
      <c r="CV45" s="695"/>
      <c r="CW45" s="695"/>
      <c r="CX45" s="695"/>
      <c r="CY45" s="696"/>
      <c r="CZ45" s="664">
        <v>4.9000000000000004</v>
      </c>
      <c r="DA45" s="693"/>
      <c r="DB45" s="693"/>
      <c r="DC45" s="697"/>
      <c r="DD45" s="668">
        <v>377282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8103049</v>
      </c>
      <c r="CS46" s="660"/>
      <c r="CT46" s="660"/>
      <c r="CU46" s="660"/>
      <c r="CV46" s="660"/>
      <c r="CW46" s="660"/>
      <c r="CX46" s="660"/>
      <c r="CY46" s="661"/>
      <c r="CZ46" s="664">
        <v>7.1</v>
      </c>
      <c r="DA46" s="665"/>
      <c r="DB46" s="665"/>
      <c r="DC46" s="760"/>
      <c r="DD46" s="668">
        <v>4851693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223</v>
      </c>
      <c r="DA47" s="693"/>
      <c r="DB47" s="693"/>
      <c r="DC47" s="697"/>
      <c r="DD47" s="668" t="s">
        <v>229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223</v>
      </c>
      <c r="CS48" s="660"/>
      <c r="CT48" s="660"/>
      <c r="CU48" s="660"/>
      <c r="CV48" s="660"/>
      <c r="CW48" s="660"/>
      <c r="CX48" s="660"/>
      <c r="CY48" s="661"/>
      <c r="CZ48" s="664" t="s">
        <v>229</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113679172</v>
      </c>
      <c r="CS49" s="729"/>
      <c r="CT49" s="729"/>
      <c r="CU49" s="729"/>
      <c r="CV49" s="729"/>
      <c r="CW49" s="729"/>
      <c r="CX49" s="729"/>
      <c r="CY49" s="761"/>
      <c r="CZ49" s="744">
        <v>100</v>
      </c>
      <c r="DA49" s="762"/>
      <c r="DB49" s="762"/>
      <c r="DC49" s="763"/>
      <c r="DD49" s="764">
        <v>76664453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uQh/6F51oTa2AbA8le460+gvJL6I2DWWn/EVIuEw0UrRW+O2H5ffIttHdAxA5lvgAX6qxIARe1olkZ5mqTA6Q==" saltValue="Cm0RPW5kabIgomRUr1eo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116262</v>
      </c>
      <c r="R7" s="795"/>
      <c r="S7" s="795"/>
      <c r="T7" s="795"/>
      <c r="U7" s="795"/>
      <c r="V7" s="795">
        <v>113679</v>
      </c>
      <c r="W7" s="795"/>
      <c r="X7" s="795"/>
      <c r="Y7" s="795"/>
      <c r="Z7" s="795"/>
      <c r="AA7" s="795">
        <v>2582</v>
      </c>
      <c r="AB7" s="795"/>
      <c r="AC7" s="795"/>
      <c r="AD7" s="795"/>
      <c r="AE7" s="796"/>
      <c r="AF7" s="797">
        <v>2498</v>
      </c>
      <c r="AG7" s="798"/>
      <c r="AH7" s="798"/>
      <c r="AI7" s="798"/>
      <c r="AJ7" s="799"/>
      <c r="AK7" s="834">
        <v>2019</v>
      </c>
      <c r="AL7" s="835"/>
      <c r="AM7" s="835"/>
      <c r="AN7" s="835"/>
      <c r="AO7" s="835"/>
      <c r="AP7" s="835">
        <v>104829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0</v>
      </c>
      <c r="CI7" s="832"/>
      <c r="CJ7" s="832"/>
      <c r="CK7" s="832"/>
      <c r="CL7" s="833"/>
      <c r="CM7" s="831">
        <v>10</v>
      </c>
      <c r="CN7" s="832"/>
      <c r="CO7" s="832"/>
      <c r="CP7" s="832"/>
      <c r="CQ7" s="833"/>
      <c r="CR7" s="831">
        <v>10</v>
      </c>
      <c r="CS7" s="832"/>
      <c r="CT7" s="832"/>
      <c r="CU7" s="832"/>
      <c r="CV7" s="833"/>
      <c r="CW7" s="831">
        <v>32</v>
      </c>
      <c r="CX7" s="832"/>
      <c r="CY7" s="832"/>
      <c r="CZ7" s="832"/>
      <c r="DA7" s="833"/>
      <c r="DB7" s="831" t="s">
        <v>516</v>
      </c>
      <c r="DC7" s="832"/>
      <c r="DD7" s="832"/>
      <c r="DE7" s="832"/>
      <c r="DF7" s="833"/>
      <c r="DG7" s="831" t="s">
        <v>516</v>
      </c>
      <c r="DH7" s="832"/>
      <c r="DI7" s="832"/>
      <c r="DJ7" s="832"/>
      <c r="DK7" s="833"/>
      <c r="DL7" s="831" t="s">
        <v>516</v>
      </c>
      <c r="DM7" s="832"/>
      <c r="DN7" s="832"/>
      <c r="DO7" s="832"/>
      <c r="DP7" s="833"/>
      <c r="DQ7" s="831" t="s">
        <v>516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586</v>
      </c>
      <c r="BT8" s="829"/>
      <c r="BU8" s="829"/>
      <c r="BV8" s="829"/>
      <c r="BW8" s="829"/>
      <c r="BX8" s="829"/>
      <c r="BY8" s="829"/>
      <c r="BZ8" s="829"/>
      <c r="CA8" s="829"/>
      <c r="CB8" s="829"/>
      <c r="CC8" s="829"/>
      <c r="CD8" s="829"/>
      <c r="CE8" s="829"/>
      <c r="CF8" s="829"/>
      <c r="CG8" s="830"/>
      <c r="CH8" s="841">
        <v>22</v>
      </c>
      <c r="CI8" s="842"/>
      <c r="CJ8" s="842"/>
      <c r="CK8" s="842"/>
      <c r="CL8" s="843"/>
      <c r="CM8" s="841">
        <v>578</v>
      </c>
      <c r="CN8" s="842"/>
      <c r="CO8" s="842"/>
      <c r="CP8" s="842"/>
      <c r="CQ8" s="843"/>
      <c r="CR8" s="841">
        <v>429</v>
      </c>
      <c r="CS8" s="842"/>
      <c r="CT8" s="842"/>
      <c r="CU8" s="842"/>
      <c r="CV8" s="843"/>
      <c r="CW8" s="841" t="s">
        <v>516</v>
      </c>
      <c r="CX8" s="842"/>
      <c r="CY8" s="842"/>
      <c r="CZ8" s="842"/>
      <c r="DA8" s="843"/>
      <c r="DB8" s="841">
        <v>496</v>
      </c>
      <c r="DC8" s="842"/>
      <c r="DD8" s="842"/>
      <c r="DE8" s="842"/>
      <c r="DF8" s="843"/>
      <c r="DG8" s="841" t="s">
        <v>516</v>
      </c>
      <c r="DH8" s="842"/>
      <c r="DI8" s="842"/>
      <c r="DJ8" s="842"/>
      <c r="DK8" s="843"/>
      <c r="DL8" s="841" t="s">
        <v>516</v>
      </c>
      <c r="DM8" s="842"/>
      <c r="DN8" s="842"/>
      <c r="DO8" s="842"/>
      <c r="DP8" s="843"/>
      <c r="DQ8" s="841" t="s">
        <v>516</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588</v>
      </c>
      <c r="BS9" s="828" t="s">
        <v>587</v>
      </c>
      <c r="BT9" s="829"/>
      <c r="BU9" s="829"/>
      <c r="BV9" s="829"/>
      <c r="BW9" s="829"/>
      <c r="BX9" s="829"/>
      <c r="BY9" s="829"/>
      <c r="BZ9" s="829"/>
      <c r="CA9" s="829"/>
      <c r="CB9" s="829"/>
      <c r="CC9" s="829"/>
      <c r="CD9" s="829"/>
      <c r="CE9" s="829"/>
      <c r="CF9" s="829"/>
      <c r="CG9" s="830"/>
      <c r="CH9" s="841">
        <v>3</v>
      </c>
      <c r="CI9" s="842"/>
      <c r="CJ9" s="842"/>
      <c r="CK9" s="842"/>
      <c r="CL9" s="843"/>
      <c r="CM9" s="841">
        <v>76</v>
      </c>
      <c r="CN9" s="842"/>
      <c r="CO9" s="842"/>
      <c r="CP9" s="842"/>
      <c r="CQ9" s="843"/>
      <c r="CR9" s="841">
        <v>10</v>
      </c>
      <c r="CS9" s="842"/>
      <c r="CT9" s="842"/>
      <c r="CU9" s="842"/>
      <c r="CV9" s="843"/>
      <c r="CW9" s="841">
        <v>1</v>
      </c>
      <c r="CX9" s="842"/>
      <c r="CY9" s="842"/>
      <c r="CZ9" s="842"/>
      <c r="DA9" s="843"/>
      <c r="DB9" s="841">
        <v>763</v>
      </c>
      <c r="DC9" s="842"/>
      <c r="DD9" s="842"/>
      <c r="DE9" s="842"/>
      <c r="DF9" s="843"/>
      <c r="DG9" s="841">
        <v>562</v>
      </c>
      <c r="DH9" s="842"/>
      <c r="DI9" s="842"/>
      <c r="DJ9" s="842"/>
      <c r="DK9" s="843"/>
      <c r="DL9" s="841" t="s">
        <v>516</v>
      </c>
      <c r="DM9" s="842"/>
      <c r="DN9" s="842"/>
      <c r="DO9" s="842"/>
      <c r="DP9" s="843"/>
      <c r="DQ9" s="841">
        <v>106</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116262</v>
      </c>
      <c r="R23" s="854"/>
      <c r="S23" s="854"/>
      <c r="T23" s="854"/>
      <c r="U23" s="854"/>
      <c r="V23" s="854">
        <v>113679</v>
      </c>
      <c r="W23" s="854"/>
      <c r="X23" s="854"/>
      <c r="Y23" s="854"/>
      <c r="Z23" s="854"/>
      <c r="AA23" s="854">
        <v>2582</v>
      </c>
      <c r="AB23" s="854"/>
      <c r="AC23" s="854"/>
      <c r="AD23" s="854"/>
      <c r="AE23" s="855"/>
      <c r="AF23" s="856">
        <v>2498</v>
      </c>
      <c r="AG23" s="854"/>
      <c r="AH23" s="854"/>
      <c r="AI23" s="854"/>
      <c r="AJ23" s="857"/>
      <c r="AK23" s="858"/>
      <c r="AL23" s="859"/>
      <c r="AM23" s="859"/>
      <c r="AN23" s="859"/>
      <c r="AO23" s="859"/>
      <c r="AP23" s="854">
        <v>104829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42421</v>
      </c>
      <c r="R28" s="883"/>
      <c r="S28" s="883"/>
      <c r="T28" s="883"/>
      <c r="U28" s="883"/>
      <c r="V28" s="883">
        <v>43172</v>
      </c>
      <c r="W28" s="883"/>
      <c r="X28" s="883"/>
      <c r="Y28" s="883"/>
      <c r="Z28" s="883"/>
      <c r="AA28" s="883">
        <v>-750</v>
      </c>
      <c r="AB28" s="883"/>
      <c r="AC28" s="883"/>
      <c r="AD28" s="883"/>
      <c r="AE28" s="884"/>
      <c r="AF28" s="885">
        <v>-750</v>
      </c>
      <c r="AG28" s="883"/>
      <c r="AH28" s="883"/>
      <c r="AI28" s="883"/>
      <c r="AJ28" s="886"/>
      <c r="AK28" s="887">
        <v>3354</v>
      </c>
      <c r="AL28" s="878"/>
      <c r="AM28" s="878"/>
      <c r="AN28" s="878"/>
      <c r="AO28" s="878"/>
      <c r="AP28" s="878" t="s">
        <v>516</v>
      </c>
      <c r="AQ28" s="878"/>
      <c r="AR28" s="878"/>
      <c r="AS28" s="878"/>
      <c r="AT28" s="878"/>
      <c r="AU28" s="878" t="s">
        <v>516</v>
      </c>
      <c r="AV28" s="878"/>
      <c r="AW28" s="878"/>
      <c r="AX28" s="878"/>
      <c r="AY28" s="878"/>
      <c r="AZ28" s="879" t="s">
        <v>516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27222</v>
      </c>
      <c r="R29" s="819"/>
      <c r="S29" s="819"/>
      <c r="T29" s="819"/>
      <c r="U29" s="819"/>
      <c r="V29" s="819">
        <v>26333</v>
      </c>
      <c r="W29" s="819"/>
      <c r="X29" s="819"/>
      <c r="Y29" s="819"/>
      <c r="Z29" s="819"/>
      <c r="AA29" s="819">
        <v>889</v>
      </c>
      <c r="AB29" s="819"/>
      <c r="AC29" s="819"/>
      <c r="AD29" s="819"/>
      <c r="AE29" s="820"/>
      <c r="AF29" s="821">
        <v>889</v>
      </c>
      <c r="AG29" s="822"/>
      <c r="AH29" s="822"/>
      <c r="AI29" s="822"/>
      <c r="AJ29" s="823"/>
      <c r="AK29" s="890">
        <v>3694</v>
      </c>
      <c r="AL29" s="891"/>
      <c r="AM29" s="891"/>
      <c r="AN29" s="891"/>
      <c r="AO29" s="891"/>
      <c r="AP29" s="891" t="s">
        <v>516</v>
      </c>
      <c r="AQ29" s="891"/>
      <c r="AR29" s="891"/>
      <c r="AS29" s="891"/>
      <c r="AT29" s="891"/>
      <c r="AU29" s="891" t="s">
        <v>516</v>
      </c>
      <c r="AV29" s="891"/>
      <c r="AW29" s="891"/>
      <c r="AX29" s="891"/>
      <c r="AY29" s="891"/>
      <c r="AZ29" s="892" t="s">
        <v>516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4541</v>
      </c>
      <c r="R30" s="819"/>
      <c r="S30" s="819"/>
      <c r="T30" s="819"/>
      <c r="U30" s="819"/>
      <c r="V30" s="819">
        <v>4451</v>
      </c>
      <c r="W30" s="819"/>
      <c r="X30" s="819"/>
      <c r="Y30" s="819"/>
      <c r="Z30" s="819"/>
      <c r="AA30" s="819">
        <v>89</v>
      </c>
      <c r="AB30" s="819"/>
      <c r="AC30" s="819"/>
      <c r="AD30" s="819"/>
      <c r="AE30" s="820"/>
      <c r="AF30" s="821">
        <v>89</v>
      </c>
      <c r="AG30" s="822"/>
      <c r="AH30" s="822"/>
      <c r="AI30" s="822"/>
      <c r="AJ30" s="823"/>
      <c r="AK30" s="890">
        <v>919</v>
      </c>
      <c r="AL30" s="891"/>
      <c r="AM30" s="891"/>
      <c r="AN30" s="891"/>
      <c r="AO30" s="891"/>
      <c r="AP30" s="891" t="s">
        <v>516</v>
      </c>
      <c r="AQ30" s="891"/>
      <c r="AR30" s="891"/>
      <c r="AS30" s="891"/>
      <c r="AT30" s="891"/>
      <c r="AU30" s="891" t="s">
        <v>516</v>
      </c>
      <c r="AV30" s="891"/>
      <c r="AW30" s="891"/>
      <c r="AX30" s="891"/>
      <c r="AY30" s="891"/>
      <c r="AZ30" s="892" t="s">
        <v>516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157</v>
      </c>
      <c r="R31" s="819"/>
      <c r="S31" s="819"/>
      <c r="T31" s="819"/>
      <c r="U31" s="819"/>
      <c r="V31" s="819">
        <v>157</v>
      </c>
      <c r="W31" s="819"/>
      <c r="X31" s="819"/>
      <c r="Y31" s="819"/>
      <c r="Z31" s="819"/>
      <c r="AA31" s="819" t="s">
        <v>516</v>
      </c>
      <c r="AB31" s="819"/>
      <c r="AC31" s="819"/>
      <c r="AD31" s="819"/>
      <c r="AE31" s="820"/>
      <c r="AF31" s="821" t="s">
        <v>516</v>
      </c>
      <c r="AG31" s="822"/>
      <c r="AH31" s="822"/>
      <c r="AI31" s="822"/>
      <c r="AJ31" s="823"/>
      <c r="AK31" s="890">
        <v>46</v>
      </c>
      <c r="AL31" s="891"/>
      <c r="AM31" s="891"/>
      <c r="AN31" s="891"/>
      <c r="AO31" s="891"/>
      <c r="AP31" s="891">
        <v>217</v>
      </c>
      <c r="AQ31" s="891"/>
      <c r="AR31" s="891"/>
      <c r="AS31" s="891"/>
      <c r="AT31" s="891"/>
      <c r="AU31" s="891">
        <v>73</v>
      </c>
      <c r="AV31" s="891"/>
      <c r="AW31" s="891"/>
      <c r="AX31" s="891"/>
      <c r="AY31" s="891"/>
      <c r="AZ31" s="892" t="s">
        <v>516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306</v>
      </c>
      <c r="R32" s="819"/>
      <c r="S32" s="819"/>
      <c r="T32" s="819"/>
      <c r="U32" s="819"/>
      <c r="V32" s="819">
        <v>201</v>
      </c>
      <c r="W32" s="819"/>
      <c r="X32" s="819"/>
      <c r="Y32" s="819"/>
      <c r="Z32" s="819"/>
      <c r="AA32" s="819">
        <v>106</v>
      </c>
      <c r="AB32" s="819"/>
      <c r="AC32" s="819"/>
      <c r="AD32" s="819"/>
      <c r="AE32" s="820"/>
      <c r="AF32" s="821">
        <v>80</v>
      </c>
      <c r="AG32" s="822"/>
      <c r="AH32" s="822"/>
      <c r="AI32" s="822"/>
      <c r="AJ32" s="823"/>
      <c r="AK32" s="890" t="s">
        <v>516</v>
      </c>
      <c r="AL32" s="891"/>
      <c r="AM32" s="891"/>
      <c r="AN32" s="891"/>
      <c r="AO32" s="891"/>
      <c r="AP32" s="891" t="s">
        <v>516</v>
      </c>
      <c r="AQ32" s="891"/>
      <c r="AR32" s="891"/>
      <c r="AS32" s="891"/>
      <c r="AT32" s="891"/>
      <c r="AU32" s="891" t="s">
        <v>516</v>
      </c>
      <c r="AV32" s="891"/>
      <c r="AW32" s="891"/>
      <c r="AX32" s="891"/>
      <c r="AY32" s="891"/>
      <c r="AZ32" s="892" t="s">
        <v>516</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4995</v>
      </c>
      <c r="R33" s="819"/>
      <c r="S33" s="819"/>
      <c r="T33" s="819"/>
      <c r="U33" s="819"/>
      <c r="V33" s="819">
        <v>4710</v>
      </c>
      <c r="W33" s="819"/>
      <c r="X33" s="819"/>
      <c r="Y33" s="819"/>
      <c r="Z33" s="819"/>
      <c r="AA33" s="819">
        <v>285</v>
      </c>
      <c r="AB33" s="819"/>
      <c r="AC33" s="819"/>
      <c r="AD33" s="819"/>
      <c r="AE33" s="820"/>
      <c r="AF33" s="821">
        <v>4216</v>
      </c>
      <c r="AG33" s="822"/>
      <c r="AH33" s="822"/>
      <c r="AI33" s="822"/>
      <c r="AJ33" s="823"/>
      <c r="AK33" s="890">
        <v>65</v>
      </c>
      <c r="AL33" s="891"/>
      <c r="AM33" s="891"/>
      <c r="AN33" s="891"/>
      <c r="AO33" s="891"/>
      <c r="AP33" s="891">
        <v>22741</v>
      </c>
      <c r="AQ33" s="891"/>
      <c r="AR33" s="891"/>
      <c r="AS33" s="891"/>
      <c r="AT33" s="891"/>
      <c r="AU33" s="891">
        <v>114</v>
      </c>
      <c r="AV33" s="891"/>
      <c r="AW33" s="891"/>
      <c r="AX33" s="891"/>
      <c r="AY33" s="891"/>
      <c r="AZ33" s="892" t="s">
        <v>516</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21677</v>
      </c>
      <c r="R34" s="819"/>
      <c r="S34" s="819"/>
      <c r="T34" s="819"/>
      <c r="U34" s="819"/>
      <c r="V34" s="819">
        <v>21935</v>
      </c>
      <c r="W34" s="819"/>
      <c r="X34" s="819"/>
      <c r="Y34" s="819"/>
      <c r="Z34" s="819"/>
      <c r="AA34" s="819">
        <v>-258</v>
      </c>
      <c r="AB34" s="819"/>
      <c r="AC34" s="819"/>
      <c r="AD34" s="819"/>
      <c r="AE34" s="820"/>
      <c r="AF34" s="821">
        <v>9887</v>
      </c>
      <c r="AG34" s="822"/>
      <c r="AH34" s="822"/>
      <c r="AI34" s="822"/>
      <c r="AJ34" s="823"/>
      <c r="AK34" s="890">
        <v>1425</v>
      </c>
      <c r="AL34" s="891"/>
      <c r="AM34" s="891"/>
      <c r="AN34" s="891"/>
      <c r="AO34" s="891"/>
      <c r="AP34" s="891">
        <v>12937</v>
      </c>
      <c r="AQ34" s="891"/>
      <c r="AR34" s="891"/>
      <c r="AS34" s="891"/>
      <c r="AT34" s="891"/>
      <c r="AU34" s="891">
        <v>7568</v>
      </c>
      <c r="AV34" s="891"/>
      <c r="AW34" s="891"/>
      <c r="AX34" s="891"/>
      <c r="AY34" s="891"/>
      <c r="AZ34" s="892" t="s">
        <v>516</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7948</v>
      </c>
      <c r="R35" s="819"/>
      <c r="S35" s="819"/>
      <c r="T35" s="819"/>
      <c r="U35" s="819"/>
      <c r="V35" s="819">
        <v>8018</v>
      </c>
      <c r="W35" s="819"/>
      <c r="X35" s="819"/>
      <c r="Y35" s="819"/>
      <c r="Z35" s="819"/>
      <c r="AA35" s="819">
        <v>71</v>
      </c>
      <c r="AB35" s="819"/>
      <c r="AC35" s="819"/>
      <c r="AD35" s="819"/>
      <c r="AE35" s="820"/>
      <c r="AF35" s="821">
        <v>4743</v>
      </c>
      <c r="AG35" s="822"/>
      <c r="AH35" s="822"/>
      <c r="AI35" s="822"/>
      <c r="AJ35" s="823"/>
      <c r="AK35" s="890">
        <v>4947</v>
      </c>
      <c r="AL35" s="891"/>
      <c r="AM35" s="891"/>
      <c r="AN35" s="891"/>
      <c r="AO35" s="891"/>
      <c r="AP35" s="891">
        <v>81063</v>
      </c>
      <c r="AQ35" s="891"/>
      <c r="AR35" s="891"/>
      <c r="AS35" s="891"/>
      <c r="AT35" s="891"/>
      <c r="AU35" s="891">
        <v>61446</v>
      </c>
      <c r="AV35" s="891"/>
      <c r="AW35" s="891"/>
      <c r="AX35" s="891"/>
      <c r="AY35" s="891"/>
      <c r="AZ35" s="892" t="s">
        <v>516</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405</v>
      </c>
      <c r="C36" s="816"/>
      <c r="D36" s="816"/>
      <c r="E36" s="816"/>
      <c r="F36" s="816"/>
      <c r="G36" s="816"/>
      <c r="H36" s="816"/>
      <c r="I36" s="816"/>
      <c r="J36" s="816"/>
      <c r="K36" s="816"/>
      <c r="L36" s="816"/>
      <c r="M36" s="816"/>
      <c r="N36" s="816"/>
      <c r="O36" s="816"/>
      <c r="P36" s="817"/>
      <c r="Q36" s="818">
        <v>4</v>
      </c>
      <c r="R36" s="819"/>
      <c r="S36" s="819"/>
      <c r="T36" s="819"/>
      <c r="U36" s="819"/>
      <c r="V36" s="819">
        <v>4</v>
      </c>
      <c r="W36" s="819"/>
      <c r="X36" s="819"/>
      <c r="Y36" s="819"/>
      <c r="Z36" s="819"/>
      <c r="AA36" s="819" t="s">
        <v>516</v>
      </c>
      <c r="AB36" s="819"/>
      <c r="AC36" s="819"/>
      <c r="AD36" s="819"/>
      <c r="AE36" s="820"/>
      <c r="AF36" s="821" t="s">
        <v>516</v>
      </c>
      <c r="AG36" s="822"/>
      <c r="AH36" s="822"/>
      <c r="AI36" s="822"/>
      <c r="AJ36" s="823"/>
      <c r="AK36" s="890" t="s">
        <v>516</v>
      </c>
      <c r="AL36" s="891"/>
      <c r="AM36" s="891"/>
      <c r="AN36" s="891"/>
      <c r="AO36" s="891"/>
      <c r="AP36" s="891" t="s">
        <v>516</v>
      </c>
      <c r="AQ36" s="891"/>
      <c r="AR36" s="891"/>
      <c r="AS36" s="891"/>
      <c r="AT36" s="891"/>
      <c r="AU36" s="891" t="s">
        <v>516</v>
      </c>
      <c r="AV36" s="891"/>
      <c r="AW36" s="891"/>
      <c r="AX36" s="891"/>
      <c r="AY36" s="891"/>
      <c r="AZ36" s="892" t="s">
        <v>516</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19154</v>
      </c>
      <c r="AG63" s="902"/>
      <c r="AH63" s="902"/>
      <c r="AI63" s="902"/>
      <c r="AJ63" s="903"/>
      <c r="AK63" s="904"/>
      <c r="AL63" s="899"/>
      <c r="AM63" s="899"/>
      <c r="AN63" s="899"/>
      <c r="AO63" s="899"/>
      <c r="AP63" s="902">
        <v>116958</v>
      </c>
      <c r="AQ63" s="902"/>
      <c r="AR63" s="902"/>
      <c r="AS63" s="902"/>
      <c r="AT63" s="902"/>
      <c r="AU63" s="902">
        <v>69201</v>
      </c>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1636</v>
      </c>
      <c r="R68" s="926"/>
      <c r="S68" s="926"/>
      <c r="T68" s="926"/>
      <c r="U68" s="926"/>
      <c r="V68" s="926">
        <v>1535</v>
      </c>
      <c r="W68" s="926"/>
      <c r="X68" s="926"/>
      <c r="Y68" s="926"/>
      <c r="Z68" s="926"/>
      <c r="AA68" s="926">
        <v>100</v>
      </c>
      <c r="AB68" s="926"/>
      <c r="AC68" s="926"/>
      <c r="AD68" s="926"/>
      <c r="AE68" s="926"/>
      <c r="AF68" s="926">
        <v>100</v>
      </c>
      <c r="AG68" s="926"/>
      <c r="AH68" s="926"/>
      <c r="AI68" s="926"/>
      <c r="AJ68" s="926"/>
      <c r="AK68" s="926" t="s">
        <v>583</v>
      </c>
      <c r="AL68" s="926"/>
      <c r="AM68" s="926"/>
      <c r="AN68" s="926"/>
      <c r="AO68" s="926"/>
      <c r="AP68" s="926" t="s">
        <v>584</v>
      </c>
      <c r="AQ68" s="926"/>
      <c r="AR68" s="926"/>
      <c r="AS68" s="926"/>
      <c r="AT68" s="926"/>
      <c r="AU68" s="926" t="s">
        <v>584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830487</v>
      </c>
      <c r="R69" s="891"/>
      <c r="S69" s="891"/>
      <c r="T69" s="891"/>
      <c r="U69" s="891"/>
      <c r="V69" s="891">
        <v>800586</v>
      </c>
      <c r="W69" s="891"/>
      <c r="X69" s="891"/>
      <c r="Y69" s="891"/>
      <c r="Z69" s="891"/>
      <c r="AA69" s="891">
        <v>29902</v>
      </c>
      <c r="AB69" s="891"/>
      <c r="AC69" s="891"/>
      <c r="AD69" s="891"/>
      <c r="AE69" s="891"/>
      <c r="AF69" s="891">
        <v>29900</v>
      </c>
      <c r="AG69" s="891"/>
      <c r="AH69" s="891"/>
      <c r="AI69" s="891"/>
      <c r="AJ69" s="891"/>
      <c r="AK69" s="891">
        <v>5</v>
      </c>
      <c r="AL69" s="891"/>
      <c r="AM69" s="891"/>
      <c r="AN69" s="891"/>
      <c r="AO69" s="891"/>
      <c r="AP69" s="891" t="s">
        <v>584</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30000</v>
      </c>
      <c r="AG88" s="902"/>
      <c r="AH88" s="902"/>
      <c r="AI88" s="902"/>
      <c r="AJ88" s="902"/>
      <c r="AK88" s="899"/>
      <c r="AL88" s="899"/>
      <c r="AM88" s="899"/>
      <c r="AN88" s="899"/>
      <c r="AO88" s="899"/>
      <c r="AP88" s="902" t="s">
        <v>584</v>
      </c>
      <c r="AQ88" s="902"/>
      <c r="AR88" s="902"/>
      <c r="AS88" s="902"/>
      <c r="AT88" s="902"/>
      <c r="AU88" s="902" t="s">
        <v>584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449</v>
      </c>
      <c r="CS102" s="910"/>
      <c r="CT102" s="910"/>
      <c r="CU102" s="910"/>
      <c r="CV102" s="953"/>
      <c r="CW102" s="952">
        <v>33</v>
      </c>
      <c r="CX102" s="910"/>
      <c r="CY102" s="910"/>
      <c r="CZ102" s="910"/>
      <c r="DA102" s="953"/>
      <c r="DB102" s="952">
        <v>1259</v>
      </c>
      <c r="DC102" s="910"/>
      <c r="DD102" s="910"/>
      <c r="DE102" s="910"/>
      <c r="DF102" s="953"/>
      <c r="DG102" s="952">
        <v>562</v>
      </c>
      <c r="DH102" s="910"/>
      <c r="DI102" s="910"/>
      <c r="DJ102" s="910"/>
      <c r="DK102" s="953"/>
      <c r="DL102" s="952" t="s">
        <v>516</v>
      </c>
      <c r="DM102" s="910"/>
      <c r="DN102" s="910"/>
      <c r="DO102" s="910"/>
      <c r="DP102" s="953"/>
      <c r="DQ102" s="952">
        <v>106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302</v>
      </c>
      <c r="AG109" s="955"/>
      <c r="AH109" s="955"/>
      <c r="AI109" s="955"/>
      <c r="AJ109" s="956"/>
      <c r="AK109" s="954" t="s">
        <v>301</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302</v>
      </c>
      <c r="BW109" s="955"/>
      <c r="BX109" s="955"/>
      <c r="BY109" s="955"/>
      <c r="BZ109" s="956"/>
      <c r="CA109" s="954" t="s">
        <v>301</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302</v>
      </c>
      <c r="DM109" s="955"/>
      <c r="DN109" s="955"/>
      <c r="DO109" s="955"/>
      <c r="DP109" s="956"/>
      <c r="DQ109" s="954" t="s">
        <v>301</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8363905</v>
      </c>
      <c r="AB110" s="962"/>
      <c r="AC110" s="962"/>
      <c r="AD110" s="962"/>
      <c r="AE110" s="963"/>
      <c r="AF110" s="964">
        <v>8413334</v>
      </c>
      <c r="AG110" s="962"/>
      <c r="AH110" s="962"/>
      <c r="AI110" s="962"/>
      <c r="AJ110" s="963"/>
      <c r="AK110" s="964">
        <v>8980442</v>
      </c>
      <c r="AL110" s="962"/>
      <c r="AM110" s="962"/>
      <c r="AN110" s="962"/>
      <c r="AO110" s="963"/>
      <c r="AP110" s="965">
        <v>14.3</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101343846</v>
      </c>
      <c r="BR110" s="997"/>
      <c r="BS110" s="997"/>
      <c r="BT110" s="997"/>
      <c r="BU110" s="997"/>
      <c r="BV110" s="997">
        <v>102650752</v>
      </c>
      <c r="BW110" s="997"/>
      <c r="BX110" s="997"/>
      <c r="BY110" s="997"/>
      <c r="BZ110" s="997"/>
      <c r="CA110" s="997">
        <v>104829177</v>
      </c>
      <c r="CB110" s="997"/>
      <c r="CC110" s="997"/>
      <c r="CD110" s="997"/>
      <c r="CE110" s="997"/>
      <c r="CF110" s="1011">
        <v>167.4</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223</v>
      </c>
      <c r="DH110" s="997"/>
      <c r="DI110" s="997"/>
      <c r="DJ110" s="997"/>
      <c r="DK110" s="997"/>
      <c r="DL110" s="997" t="s">
        <v>434</v>
      </c>
      <c r="DM110" s="997"/>
      <c r="DN110" s="997"/>
      <c r="DO110" s="997"/>
      <c r="DP110" s="997"/>
      <c r="DQ110" s="997" t="s">
        <v>435</v>
      </c>
      <c r="DR110" s="997"/>
      <c r="DS110" s="997"/>
      <c r="DT110" s="997"/>
      <c r="DU110" s="997"/>
      <c r="DV110" s="998" t="s">
        <v>436</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438</v>
      </c>
      <c r="AG111" s="1004"/>
      <c r="AH111" s="1004"/>
      <c r="AI111" s="1004"/>
      <c r="AJ111" s="1005"/>
      <c r="AK111" s="1006" t="s">
        <v>439</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400499</v>
      </c>
      <c r="BR111" s="990"/>
      <c r="BS111" s="990"/>
      <c r="BT111" s="990"/>
      <c r="BU111" s="990"/>
      <c r="BV111" s="990">
        <v>357272</v>
      </c>
      <c r="BW111" s="990"/>
      <c r="BX111" s="990"/>
      <c r="BY111" s="990"/>
      <c r="BZ111" s="990"/>
      <c r="CA111" s="990">
        <v>423629</v>
      </c>
      <c r="CB111" s="990"/>
      <c r="CC111" s="990"/>
      <c r="CD111" s="990"/>
      <c r="CE111" s="990"/>
      <c r="CF111" s="984">
        <v>0.7</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436</v>
      </c>
      <c r="DM111" s="990"/>
      <c r="DN111" s="990"/>
      <c r="DO111" s="990"/>
      <c r="DP111" s="990"/>
      <c r="DQ111" s="990" t="s">
        <v>434</v>
      </c>
      <c r="DR111" s="990"/>
      <c r="DS111" s="990"/>
      <c r="DT111" s="990"/>
      <c r="DU111" s="990"/>
      <c r="DV111" s="991" t="s">
        <v>442</v>
      </c>
      <c r="DW111" s="991"/>
      <c r="DX111" s="991"/>
      <c r="DY111" s="991"/>
      <c r="DZ111" s="992"/>
    </row>
    <row r="112" spans="1:131" s="226" customFormat="1" ht="26.25" customHeight="1" x14ac:dyDescent="0.15">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435</v>
      </c>
      <c r="AG112" s="1029"/>
      <c r="AH112" s="1029"/>
      <c r="AI112" s="1029"/>
      <c r="AJ112" s="1030"/>
      <c r="AK112" s="1031" t="s">
        <v>399</v>
      </c>
      <c r="AL112" s="1029"/>
      <c r="AM112" s="1029"/>
      <c r="AN112" s="1029"/>
      <c r="AO112" s="1030"/>
      <c r="AP112" s="1032" t="s">
        <v>435</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74008598</v>
      </c>
      <c r="BR112" s="990"/>
      <c r="BS112" s="990"/>
      <c r="BT112" s="990"/>
      <c r="BU112" s="990"/>
      <c r="BV112" s="990">
        <v>71785555</v>
      </c>
      <c r="BW112" s="990"/>
      <c r="BX112" s="990"/>
      <c r="BY112" s="990"/>
      <c r="BZ112" s="990"/>
      <c r="CA112" s="990">
        <v>69200526</v>
      </c>
      <c r="CB112" s="990"/>
      <c r="CC112" s="990"/>
      <c r="CD112" s="990"/>
      <c r="CE112" s="990"/>
      <c r="CF112" s="984">
        <v>110.5</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223</v>
      </c>
      <c r="DM112" s="990"/>
      <c r="DN112" s="990"/>
      <c r="DO112" s="990"/>
      <c r="DP112" s="990"/>
      <c r="DQ112" s="990" t="s">
        <v>439</v>
      </c>
      <c r="DR112" s="990"/>
      <c r="DS112" s="990"/>
      <c r="DT112" s="990"/>
      <c r="DU112" s="990"/>
      <c r="DV112" s="991" t="s">
        <v>223</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4170081</v>
      </c>
      <c r="AB113" s="1004"/>
      <c r="AC113" s="1004"/>
      <c r="AD113" s="1004"/>
      <c r="AE113" s="1005"/>
      <c r="AF113" s="1006">
        <v>4006644</v>
      </c>
      <c r="AG113" s="1004"/>
      <c r="AH113" s="1004"/>
      <c r="AI113" s="1004"/>
      <c r="AJ113" s="1005"/>
      <c r="AK113" s="1006">
        <v>3930859</v>
      </c>
      <c r="AL113" s="1004"/>
      <c r="AM113" s="1004"/>
      <c r="AN113" s="1004"/>
      <c r="AO113" s="1005"/>
      <c r="AP113" s="1007">
        <v>6.3</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t="s">
        <v>435</v>
      </c>
      <c r="BR113" s="990"/>
      <c r="BS113" s="990"/>
      <c r="BT113" s="990"/>
      <c r="BU113" s="990"/>
      <c r="BV113" s="990" t="s">
        <v>439</v>
      </c>
      <c r="BW113" s="990"/>
      <c r="BX113" s="990"/>
      <c r="BY113" s="990"/>
      <c r="BZ113" s="990"/>
      <c r="CA113" s="990" t="s">
        <v>223</v>
      </c>
      <c r="CB113" s="990"/>
      <c r="CC113" s="990"/>
      <c r="CD113" s="990"/>
      <c r="CE113" s="990"/>
      <c r="CF113" s="984" t="s">
        <v>435</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223</v>
      </c>
      <c r="DH113" s="1029"/>
      <c r="DI113" s="1029"/>
      <c r="DJ113" s="1029"/>
      <c r="DK113" s="1030"/>
      <c r="DL113" s="1031" t="s">
        <v>223</v>
      </c>
      <c r="DM113" s="1029"/>
      <c r="DN113" s="1029"/>
      <c r="DO113" s="1029"/>
      <c r="DP113" s="1030"/>
      <c r="DQ113" s="1031" t="s">
        <v>435</v>
      </c>
      <c r="DR113" s="1029"/>
      <c r="DS113" s="1029"/>
      <c r="DT113" s="1029"/>
      <c r="DU113" s="1030"/>
      <c r="DV113" s="1032" t="s">
        <v>223</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451</v>
      </c>
      <c r="AB114" s="1029"/>
      <c r="AC114" s="1029"/>
      <c r="AD114" s="1029"/>
      <c r="AE114" s="1030"/>
      <c r="AF114" s="1031" t="s">
        <v>399</v>
      </c>
      <c r="AG114" s="1029"/>
      <c r="AH114" s="1029"/>
      <c r="AI114" s="1029"/>
      <c r="AJ114" s="1030"/>
      <c r="AK114" s="1031" t="s">
        <v>439</v>
      </c>
      <c r="AL114" s="1029"/>
      <c r="AM114" s="1029"/>
      <c r="AN114" s="1029"/>
      <c r="AO114" s="1030"/>
      <c r="AP114" s="1032" t="s">
        <v>223</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15649073</v>
      </c>
      <c r="BR114" s="990"/>
      <c r="BS114" s="990"/>
      <c r="BT114" s="990"/>
      <c r="BU114" s="990"/>
      <c r="BV114" s="990">
        <v>15159947</v>
      </c>
      <c r="BW114" s="990"/>
      <c r="BX114" s="990"/>
      <c r="BY114" s="990"/>
      <c r="BZ114" s="990"/>
      <c r="CA114" s="990">
        <v>14594693</v>
      </c>
      <c r="CB114" s="990"/>
      <c r="CC114" s="990"/>
      <c r="CD114" s="990"/>
      <c r="CE114" s="990"/>
      <c r="CF114" s="984">
        <v>23.3</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436</v>
      </c>
      <c r="DM114" s="1029"/>
      <c r="DN114" s="1029"/>
      <c r="DO114" s="1029"/>
      <c r="DP114" s="1030"/>
      <c r="DQ114" s="1031" t="s">
        <v>223</v>
      </c>
      <c r="DR114" s="1029"/>
      <c r="DS114" s="1029"/>
      <c r="DT114" s="1029"/>
      <c r="DU114" s="1030"/>
      <c r="DV114" s="1032" t="s">
        <v>438</v>
      </c>
      <c r="DW114" s="1033"/>
      <c r="DX114" s="1033"/>
      <c r="DY114" s="1033"/>
      <c r="DZ114" s="1034"/>
    </row>
    <row r="115" spans="1:130" s="226" customFormat="1" ht="26.25" customHeight="1" x14ac:dyDescent="0.15">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10299</v>
      </c>
      <c r="AB115" s="1004"/>
      <c r="AC115" s="1004"/>
      <c r="AD115" s="1004"/>
      <c r="AE115" s="1005"/>
      <c r="AF115" s="1006">
        <v>134299</v>
      </c>
      <c r="AG115" s="1004"/>
      <c r="AH115" s="1004"/>
      <c r="AI115" s="1004"/>
      <c r="AJ115" s="1005"/>
      <c r="AK115" s="1006">
        <v>395</v>
      </c>
      <c r="AL115" s="1004"/>
      <c r="AM115" s="1004"/>
      <c r="AN115" s="1004"/>
      <c r="AO115" s="1005"/>
      <c r="AP115" s="1007">
        <v>0</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v>112719</v>
      </c>
      <c r="BR115" s="990"/>
      <c r="BS115" s="990"/>
      <c r="BT115" s="990"/>
      <c r="BU115" s="990"/>
      <c r="BV115" s="990">
        <v>111243</v>
      </c>
      <c r="BW115" s="990"/>
      <c r="BX115" s="990"/>
      <c r="BY115" s="990"/>
      <c r="BZ115" s="990"/>
      <c r="CA115" s="990">
        <v>106115</v>
      </c>
      <c r="CB115" s="990"/>
      <c r="CC115" s="990"/>
      <c r="CD115" s="990"/>
      <c r="CE115" s="990"/>
      <c r="CF115" s="984">
        <v>0.2</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400077</v>
      </c>
      <c r="DH115" s="1029"/>
      <c r="DI115" s="1029"/>
      <c r="DJ115" s="1029"/>
      <c r="DK115" s="1030"/>
      <c r="DL115" s="1031">
        <v>357272</v>
      </c>
      <c r="DM115" s="1029"/>
      <c r="DN115" s="1029"/>
      <c r="DO115" s="1029"/>
      <c r="DP115" s="1030"/>
      <c r="DQ115" s="1031">
        <v>423629</v>
      </c>
      <c r="DR115" s="1029"/>
      <c r="DS115" s="1029"/>
      <c r="DT115" s="1029"/>
      <c r="DU115" s="1030"/>
      <c r="DV115" s="1032">
        <v>0.7</v>
      </c>
      <c r="DW115" s="1033"/>
      <c r="DX115" s="1033"/>
      <c r="DY115" s="1033"/>
      <c r="DZ115" s="1034"/>
    </row>
    <row r="116" spans="1:130" s="226" customFormat="1" ht="26.25" customHeight="1" x14ac:dyDescent="0.15">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442</v>
      </c>
      <c r="AB116" s="1029"/>
      <c r="AC116" s="1029"/>
      <c r="AD116" s="1029"/>
      <c r="AE116" s="1030"/>
      <c r="AF116" s="1031" t="s">
        <v>436</v>
      </c>
      <c r="AG116" s="1029"/>
      <c r="AH116" s="1029"/>
      <c r="AI116" s="1029"/>
      <c r="AJ116" s="1030"/>
      <c r="AK116" s="1031" t="s">
        <v>223</v>
      </c>
      <c r="AL116" s="1029"/>
      <c r="AM116" s="1029"/>
      <c r="AN116" s="1029"/>
      <c r="AO116" s="1030"/>
      <c r="AP116" s="1032" t="s">
        <v>223</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223</v>
      </c>
      <c r="BR116" s="990"/>
      <c r="BS116" s="990"/>
      <c r="BT116" s="990"/>
      <c r="BU116" s="990"/>
      <c r="BV116" s="990" t="s">
        <v>439</v>
      </c>
      <c r="BW116" s="990"/>
      <c r="BX116" s="990"/>
      <c r="BY116" s="990"/>
      <c r="BZ116" s="990"/>
      <c r="CA116" s="990" t="s">
        <v>439</v>
      </c>
      <c r="CB116" s="990"/>
      <c r="CC116" s="990"/>
      <c r="CD116" s="990"/>
      <c r="CE116" s="990"/>
      <c r="CF116" s="984" t="s">
        <v>435</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460</v>
      </c>
      <c r="DM116" s="1029"/>
      <c r="DN116" s="1029"/>
      <c r="DO116" s="1029"/>
      <c r="DP116" s="1030"/>
      <c r="DQ116" s="1031" t="s">
        <v>435</v>
      </c>
      <c r="DR116" s="1029"/>
      <c r="DS116" s="1029"/>
      <c r="DT116" s="1029"/>
      <c r="DU116" s="1030"/>
      <c r="DV116" s="1032" t="s">
        <v>435</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12544285</v>
      </c>
      <c r="AB117" s="1047"/>
      <c r="AC117" s="1047"/>
      <c r="AD117" s="1047"/>
      <c r="AE117" s="1048"/>
      <c r="AF117" s="1049">
        <v>12554277</v>
      </c>
      <c r="AG117" s="1047"/>
      <c r="AH117" s="1047"/>
      <c r="AI117" s="1047"/>
      <c r="AJ117" s="1048"/>
      <c r="AK117" s="1049">
        <v>12911696</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442</v>
      </c>
      <c r="BR117" s="990"/>
      <c r="BS117" s="990"/>
      <c r="BT117" s="990"/>
      <c r="BU117" s="990"/>
      <c r="BV117" s="990" t="s">
        <v>439</v>
      </c>
      <c r="BW117" s="990"/>
      <c r="BX117" s="990"/>
      <c r="BY117" s="990"/>
      <c r="BZ117" s="990"/>
      <c r="CA117" s="990" t="s">
        <v>223</v>
      </c>
      <c r="CB117" s="990"/>
      <c r="CC117" s="990"/>
      <c r="CD117" s="990"/>
      <c r="CE117" s="990"/>
      <c r="CF117" s="984" t="s">
        <v>434</v>
      </c>
      <c r="CG117" s="985"/>
      <c r="CH117" s="985"/>
      <c r="CI117" s="985"/>
      <c r="CJ117" s="985"/>
      <c r="CK117" s="1015"/>
      <c r="CL117" s="1016"/>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v>422</v>
      </c>
      <c r="DH117" s="1029"/>
      <c r="DI117" s="1029"/>
      <c r="DJ117" s="1029"/>
      <c r="DK117" s="1030"/>
      <c r="DL117" s="1031" t="s">
        <v>435</v>
      </c>
      <c r="DM117" s="1029"/>
      <c r="DN117" s="1029"/>
      <c r="DO117" s="1029"/>
      <c r="DP117" s="1030"/>
      <c r="DQ117" s="1031" t="s">
        <v>439</v>
      </c>
      <c r="DR117" s="1029"/>
      <c r="DS117" s="1029"/>
      <c r="DT117" s="1029"/>
      <c r="DU117" s="1030"/>
      <c r="DV117" s="1032" t="s">
        <v>435</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302</v>
      </c>
      <c r="AG118" s="955"/>
      <c r="AH118" s="955"/>
      <c r="AI118" s="955"/>
      <c r="AJ118" s="956"/>
      <c r="AK118" s="954" t="s">
        <v>301</v>
      </c>
      <c r="AL118" s="955"/>
      <c r="AM118" s="955"/>
      <c r="AN118" s="955"/>
      <c r="AO118" s="956"/>
      <c r="AP118" s="1041" t="s">
        <v>428</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438</v>
      </c>
      <c r="BW118" s="1068"/>
      <c r="BX118" s="1068"/>
      <c r="BY118" s="1068"/>
      <c r="BZ118" s="1068"/>
      <c r="CA118" s="1068" t="s">
        <v>442</v>
      </c>
      <c r="CB118" s="1068"/>
      <c r="CC118" s="1068"/>
      <c r="CD118" s="1068"/>
      <c r="CE118" s="1068"/>
      <c r="CF118" s="984" t="s">
        <v>442</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436</v>
      </c>
      <c r="DH118" s="1029"/>
      <c r="DI118" s="1029"/>
      <c r="DJ118" s="1029"/>
      <c r="DK118" s="1030"/>
      <c r="DL118" s="1031" t="s">
        <v>442</v>
      </c>
      <c r="DM118" s="1029"/>
      <c r="DN118" s="1029"/>
      <c r="DO118" s="1029"/>
      <c r="DP118" s="1030"/>
      <c r="DQ118" s="1031" t="s">
        <v>442</v>
      </c>
      <c r="DR118" s="1029"/>
      <c r="DS118" s="1029"/>
      <c r="DT118" s="1029"/>
      <c r="DU118" s="1030"/>
      <c r="DV118" s="1032" t="s">
        <v>223</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439</v>
      </c>
      <c r="AB119" s="962"/>
      <c r="AC119" s="962"/>
      <c r="AD119" s="962"/>
      <c r="AE119" s="963"/>
      <c r="AF119" s="964" t="s">
        <v>434</v>
      </c>
      <c r="AG119" s="962"/>
      <c r="AH119" s="962"/>
      <c r="AI119" s="962"/>
      <c r="AJ119" s="963"/>
      <c r="AK119" s="964" t="s">
        <v>439</v>
      </c>
      <c r="AL119" s="962"/>
      <c r="AM119" s="962"/>
      <c r="AN119" s="962"/>
      <c r="AO119" s="963"/>
      <c r="AP119" s="965" t="s">
        <v>442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466</v>
      </c>
      <c r="BP119" s="1076"/>
      <c r="BQ119" s="1067">
        <v>191514735</v>
      </c>
      <c r="BR119" s="1068"/>
      <c r="BS119" s="1068"/>
      <c r="BT119" s="1068"/>
      <c r="BU119" s="1068"/>
      <c r="BV119" s="1068">
        <v>190064769</v>
      </c>
      <c r="BW119" s="1068"/>
      <c r="BX119" s="1068"/>
      <c r="BY119" s="1068"/>
      <c r="BZ119" s="1068"/>
      <c r="CA119" s="1068">
        <v>189154140</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434</v>
      </c>
      <c r="DH119" s="1054"/>
      <c r="DI119" s="1054"/>
      <c r="DJ119" s="1054"/>
      <c r="DK119" s="1055"/>
      <c r="DL119" s="1053" t="s">
        <v>434</v>
      </c>
      <c r="DM119" s="1054"/>
      <c r="DN119" s="1054"/>
      <c r="DO119" s="1054"/>
      <c r="DP119" s="1055"/>
      <c r="DQ119" s="1053" t="s">
        <v>223</v>
      </c>
      <c r="DR119" s="1054"/>
      <c r="DS119" s="1054"/>
      <c r="DT119" s="1054"/>
      <c r="DU119" s="1055"/>
      <c r="DV119" s="1056" t="s">
        <v>439</v>
      </c>
      <c r="DW119" s="1057"/>
      <c r="DX119" s="1057"/>
      <c r="DY119" s="1057"/>
      <c r="DZ119" s="1058"/>
    </row>
    <row r="120" spans="1:130" s="226" customFormat="1" ht="26.25" customHeight="1" x14ac:dyDescent="0.15">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434</v>
      </c>
      <c r="AG120" s="1029"/>
      <c r="AH120" s="1029"/>
      <c r="AI120" s="1029"/>
      <c r="AJ120" s="1030"/>
      <c r="AK120" s="1031" t="s">
        <v>223</v>
      </c>
      <c r="AL120" s="1029"/>
      <c r="AM120" s="1029"/>
      <c r="AN120" s="1029"/>
      <c r="AO120" s="1030"/>
      <c r="AP120" s="1032" t="s">
        <v>434</v>
      </c>
      <c r="AQ120" s="1033"/>
      <c r="AR120" s="1033"/>
      <c r="AS120" s="1033"/>
      <c r="AT120" s="1034"/>
      <c r="AU120" s="1059" t="s">
        <v>468</v>
      </c>
      <c r="AV120" s="1060"/>
      <c r="AW120" s="1060"/>
      <c r="AX120" s="1060"/>
      <c r="AY120" s="1061"/>
      <c r="AZ120" s="1010" t="s">
        <v>469</v>
      </c>
      <c r="BA120" s="959"/>
      <c r="BB120" s="959"/>
      <c r="BC120" s="959"/>
      <c r="BD120" s="959"/>
      <c r="BE120" s="959"/>
      <c r="BF120" s="959"/>
      <c r="BG120" s="959"/>
      <c r="BH120" s="959"/>
      <c r="BI120" s="959"/>
      <c r="BJ120" s="959"/>
      <c r="BK120" s="959"/>
      <c r="BL120" s="959"/>
      <c r="BM120" s="959"/>
      <c r="BN120" s="959"/>
      <c r="BO120" s="959"/>
      <c r="BP120" s="960"/>
      <c r="BQ120" s="996">
        <v>9959417</v>
      </c>
      <c r="BR120" s="997"/>
      <c r="BS120" s="997"/>
      <c r="BT120" s="997"/>
      <c r="BU120" s="997"/>
      <c r="BV120" s="997">
        <v>9897464</v>
      </c>
      <c r="BW120" s="997"/>
      <c r="BX120" s="997"/>
      <c r="BY120" s="997"/>
      <c r="BZ120" s="997"/>
      <c r="CA120" s="997">
        <v>10334194</v>
      </c>
      <c r="CB120" s="997"/>
      <c r="CC120" s="997"/>
      <c r="CD120" s="997"/>
      <c r="CE120" s="997"/>
      <c r="CF120" s="1011">
        <v>16.5</v>
      </c>
      <c r="CG120" s="1012"/>
      <c r="CH120" s="1012"/>
      <c r="CI120" s="1012"/>
      <c r="CJ120" s="1012"/>
      <c r="CK120" s="1077" t="s">
        <v>470</v>
      </c>
      <c r="CL120" s="1078"/>
      <c r="CM120" s="1078"/>
      <c r="CN120" s="1078"/>
      <c r="CO120" s="1079"/>
      <c r="CP120" s="1085" t="s">
        <v>471</v>
      </c>
      <c r="CQ120" s="1086"/>
      <c r="CR120" s="1086"/>
      <c r="CS120" s="1086"/>
      <c r="CT120" s="1086"/>
      <c r="CU120" s="1086"/>
      <c r="CV120" s="1086"/>
      <c r="CW120" s="1086"/>
      <c r="CX120" s="1086"/>
      <c r="CY120" s="1086"/>
      <c r="CZ120" s="1086"/>
      <c r="DA120" s="1086"/>
      <c r="DB120" s="1086"/>
      <c r="DC120" s="1086"/>
      <c r="DD120" s="1086"/>
      <c r="DE120" s="1086"/>
      <c r="DF120" s="1087"/>
      <c r="DG120" s="996">
        <v>66257016</v>
      </c>
      <c r="DH120" s="997"/>
      <c r="DI120" s="997"/>
      <c r="DJ120" s="997"/>
      <c r="DK120" s="997"/>
      <c r="DL120" s="997">
        <v>64559245</v>
      </c>
      <c r="DM120" s="997"/>
      <c r="DN120" s="997"/>
      <c r="DO120" s="997"/>
      <c r="DP120" s="997"/>
      <c r="DQ120" s="997">
        <v>61445890</v>
      </c>
      <c r="DR120" s="997"/>
      <c r="DS120" s="997"/>
      <c r="DT120" s="997"/>
      <c r="DU120" s="997"/>
      <c r="DV120" s="998">
        <v>98.1</v>
      </c>
      <c r="DW120" s="998"/>
      <c r="DX120" s="998"/>
      <c r="DY120" s="998"/>
      <c r="DZ120" s="999"/>
    </row>
    <row r="121" spans="1:130" s="226" customFormat="1" ht="26.25" customHeight="1" x14ac:dyDescent="0.15">
      <c r="A121" s="1129"/>
      <c r="B121" s="1016"/>
      <c r="C121" s="1037" t="s">
        <v>472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435</v>
      </c>
      <c r="AB121" s="1029"/>
      <c r="AC121" s="1029"/>
      <c r="AD121" s="1029"/>
      <c r="AE121" s="1030"/>
      <c r="AF121" s="1031" t="s">
        <v>434</v>
      </c>
      <c r="AG121" s="1029"/>
      <c r="AH121" s="1029"/>
      <c r="AI121" s="1029"/>
      <c r="AJ121" s="1030"/>
      <c r="AK121" s="1031" t="s">
        <v>439</v>
      </c>
      <c r="AL121" s="1029"/>
      <c r="AM121" s="1029"/>
      <c r="AN121" s="1029"/>
      <c r="AO121" s="1030"/>
      <c r="AP121" s="1032" t="s">
        <v>223</v>
      </c>
      <c r="AQ121" s="1033"/>
      <c r="AR121" s="1033"/>
      <c r="AS121" s="1033"/>
      <c r="AT121" s="1034"/>
      <c r="AU121" s="1062"/>
      <c r="AV121" s="1063"/>
      <c r="AW121" s="1063"/>
      <c r="AX121" s="1063"/>
      <c r="AY121" s="1064"/>
      <c r="AZ121" s="1019" t="s">
        <v>473</v>
      </c>
      <c r="BA121" s="1020"/>
      <c r="BB121" s="1020"/>
      <c r="BC121" s="1020"/>
      <c r="BD121" s="1020"/>
      <c r="BE121" s="1020"/>
      <c r="BF121" s="1020"/>
      <c r="BG121" s="1020"/>
      <c r="BH121" s="1020"/>
      <c r="BI121" s="1020"/>
      <c r="BJ121" s="1020"/>
      <c r="BK121" s="1020"/>
      <c r="BL121" s="1020"/>
      <c r="BM121" s="1020"/>
      <c r="BN121" s="1020"/>
      <c r="BO121" s="1020"/>
      <c r="BP121" s="1021"/>
      <c r="BQ121" s="989">
        <v>31721869</v>
      </c>
      <c r="BR121" s="990"/>
      <c r="BS121" s="990"/>
      <c r="BT121" s="990"/>
      <c r="BU121" s="990"/>
      <c r="BV121" s="990">
        <v>31743143</v>
      </c>
      <c r="BW121" s="990"/>
      <c r="BX121" s="990"/>
      <c r="BY121" s="990"/>
      <c r="BZ121" s="990"/>
      <c r="CA121" s="990">
        <v>23323901</v>
      </c>
      <c r="CB121" s="990"/>
      <c r="CC121" s="990"/>
      <c r="CD121" s="990"/>
      <c r="CE121" s="990"/>
      <c r="CF121" s="984">
        <v>37.299999999999997</v>
      </c>
      <c r="CG121" s="985"/>
      <c r="CH121" s="985"/>
      <c r="CI121" s="985"/>
      <c r="CJ121" s="985"/>
      <c r="CK121" s="1080"/>
      <c r="CL121" s="1081"/>
      <c r="CM121" s="1081"/>
      <c r="CN121" s="1081"/>
      <c r="CO121" s="1082"/>
      <c r="CP121" s="1090" t="s">
        <v>474</v>
      </c>
      <c r="CQ121" s="1091"/>
      <c r="CR121" s="1091"/>
      <c r="CS121" s="1091"/>
      <c r="CT121" s="1091"/>
      <c r="CU121" s="1091"/>
      <c r="CV121" s="1091"/>
      <c r="CW121" s="1091"/>
      <c r="CX121" s="1091"/>
      <c r="CY121" s="1091"/>
      <c r="CZ121" s="1091"/>
      <c r="DA121" s="1091"/>
      <c r="DB121" s="1091"/>
      <c r="DC121" s="1091"/>
      <c r="DD121" s="1091"/>
      <c r="DE121" s="1091"/>
      <c r="DF121" s="1092"/>
      <c r="DG121" s="989">
        <v>7480562</v>
      </c>
      <c r="DH121" s="990"/>
      <c r="DI121" s="990"/>
      <c r="DJ121" s="990"/>
      <c r="DK121" s="990"/>
      <c r="DL121" s="990">
        <v>6996351</v>
      </c>
      <c r="DM121" s="990"/>
      <c r="DN121" s="990"/>
      <c r="DO121" s="990"/>
      <c r="DP121" s="990"/>
      <c r="DQ121" s="990">
        <v>7568223</v>
      </c>
      <c r="DR121" s="990"/>
      <c r="DS121" s="990"/>
      <c r="DT121" s="990"/>
      <c r="DU121" s="990"/>
      <c r="DV121" s="991">
        <v>12.1</v>
      </c>
      <c r="DW121" s="991"/>
      <c r="DX121" s="991"/>
      <c r="DY121" s="991"/>
      <c r="DZ121" s="992"/>
    </row>
    <row r="122" spans="1:130" s="226" customFormat="1" ht="26.25" customHeight="1" x14ac:dyDescent="0.15">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434</v>
      </c>
      <c r="AB122" s="1029"/>
      <c r="AC122" s="1029"/>
      <c r="AD122" s="1029"/>
      <c r="AE122" s="1030"/>
      <c r="AF122" s="1031" t="s">
        <v>442</v>
      </c>
      <c r="AG122" s="1029"/>
      <c r="AH122" s="1029"/>
      <c r="AI122" s="1029"/>
      <c r="AJ122" s="1030"/>
      <c r="AK122" s="1031" t="s">
        <v>439</v>
      </c>
      <c r="AL122" s="1029"/>
      <c r="AM122" s="1029"/>
      <c r="AN122" s="1029"/>
      <c r="AO122" s="1030"/>
      <c r="AP122" s="1032" t="s">
        <v>442</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120675284</v>
      </c>
      <c r="BR122" s="1068"/>
      <c r="BS122" s="1068"/>
      <c r="BT122" s="1068"/>
      <c r="BU122" s="1068"/>
      <c r="BV122" s="1068">
        <v>121221863</v>
      </c>
      <c r="BW122" s="1068"/>
      <c r="BX122" s="1068"/>
      <c r="BY122" s="1068"/>
      <c r="BZ122" s="1068"/>
      <c r="CA122" s="1068">
        <v>122743576</v>
      </c>
      <c r="CB122" s="1068"/>
      <c r="CC122" s="1068"/>
      <c r="CD122" s="1068"/>
      <c r="CE122" s="1068"/>
      <c r="CF122" s="1088">
        <v>196</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v>117990</v>
      </c>
      <c r="DH122" s="990"/>
      <c r="DI122" s="990"/>
      <c r="DJ122" s="990"/>
      <c r="DK122" s="990"/>
      <c r="DL122" s="990">
        <v>114912</v>
      </c>
      <c r="DM122" s="990"/>
      <c r="DN122" s="990"/>
      <c r="DO122" s="990"/>
      <c r="DP122" s="990"/>
      <c r="DQ122" s="990">
        <v>113704</v>
      </c>
      <c r="DR122" s="990"/>
      <c r="DS122" s="990"/>
      <c r="DT122" s="990"/>
      <c r="DU122" s="990"/>
      <c r="DV122" s="991">
        <v>0.2</v>
      </c>
      <c r="DW122" s="991"/>
      <c r="DX122" s="991"/>
      <c r="DY122" s="991"/>
      <c r="DZ122" s="992"/>
    </row>
    <row r="123" spans="1:130" s="226" customFormat="1" ht="26.25" customHeight="1" x14ac:dyDescent="0.15">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223</v>
      </c>
      <c r="AB123" s="1029"/>
      <c r="AC123" s="1029"/>
      <c r="AD123" s="1029"/>
      <c r="AE123" s="1030"/>
      <c r="AF123" s="1031" t="s">
        <v>434</v>
      </c>
      <c r="AG123" s="1029"/>
      <c r="AH123" s="1029"/>
      <c r="AI123" s="1029"/>
      <c r="AJ123" s="1030"/>
      <c r="AK123" s="1031" t="s">
        <v>399</v>
      </c>
      <c r="AL123" s="1029"/>
      <c r="AM123" s="1029"/>
      <c r="AN123" s="1029"/>
      <c r="AO123" s="1030"/>
      <c r="AP123" s="1032" t="s">
        <v>434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477</v>
      </c>
      <c r="BP123" s="1076"/>
      <c r="BQ123" s="1135">
        <v>162356570</v>
      </c>
      <c r="BR123" s="1136"/>
      <c r="BS123" s="1136"/>
      <c r="BT123" s="1136"/>
      <c r="BU123" s="1136"/>
      <c r="BV123" s="1136">
        <v>162862470</v>
      </c>
      <c r="BW123" s="1136"/>
      <c r="BX123" s="1136"/>
      <c r="BY123" s="1136"/>
      <c r="BZ123" s="1136"/>
      <c r="CA123" s="1136">
        <v>156401671</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v>153030</v>
      </c>
      <c r="DH123" s="1029"/>
      <c r="DI123" s="1029"/>
      <c r="DJ123" s="1029"/>
      <c r="DK123" s="1030"/>
      <c r="DL123" s="1031">
        <v>115047</v>
      </c>
      <c r="DM123" s="1029"/>
      <c r="DN123" s="1029"/>
      <c r="DO123" s="1029"/>
      <c r="DP123" s="1030"/>
      <c r="DQ123" s="1031">
        <v>72709</v>
      </c>
      <c r="DR123" s="1029"/>
      <c r="DS123" s="1029"/>
      <c r="DT123" s="1029"/>
      <c r="DU123" s="1030"/>
      <c r="DV123" s="1032">
        <v>0.1</v>
      </c>
      <c r="DW123" s="1033"/>
      <c r="DX123" s="1033"/>
      <c r="DY123" s="1033"/>
      <c r="DZ123" s="1034"/>
    </row>
    <row r="124" spans="1:130" s="226" customFormat="1" ht="26.25" customHeight="1" thickBot="1" x14ac:dyDescent="0.2">
      <c r="A124" s="1129"/>
      <c r="B124" s="1016"/>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517</v>
      </c>
      <c r="AB124" s="1029"/>
      <c r="AC124" s="1029"/>
      <c r="AD124" s="1029"/>
      <c r="AE124" s="1030"/>
      <c r="AF124" s="1031">
        <v>422</v>
      </c>
      <c r="AG124" s="1029"/>
      <c r="AH124" s="1029"/>
      <c r="AI124" s="1029"/>
      <c r="AJ124" s="1030"/>
      <c r="AK124" s="1031" t="s">
        <v>223</v>
      </c>
      <c r="AL124" s="1029"/>
      <c r="AM124" s="1029"/>
      <c r="AN124" s="1029"/>
      <c r="AO124" s="1030"/>
      <c r="AP124" s="1032" t="s">
        <v>223</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47.1</v>
      </c>
      <c r="BR124" s="1098"/>
      <c r="BS124" s="1098"/>
      <c r="BT124" s="1098"/>
      <c r="BU124" s="1098"/>
      <c r="BV124" s="1098">
        <v>43.7</v>
      </c>
      <c r="BW124" s="1098"/>
      <c r="BX124" s="1098"/>
      <c r="BY124" s="1098"/>
      <c r="BZ124" s="1098"/>
      <c r="CA124" s="1098">
        <v>52.3</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434</v>
      </c>
      <c r="DH124" s="1054"/>
      <c r="DI124" s="1054"/>
      <c r="DJ124" s="1054"/>
      <c r="DK124" s="1055"/>
      <c r="DL124" s="1053" t="s">
        <v>439</v>
      </c>
      <c r="DM124" s="1054"/>
      <c r="DN124" s="1054"/>
      <c r="DO124" s="1054"/>
      <c r="DP124" s="1055"/>
      <c r="DQ124" s="1053" t="s">
        <v>439</v>
      </c>
      <c r="DR124" s="1054"/>
      <c r="DS124" s="1054"/>
      <c r="DT124" s="1054"/>
      <c r="DU124" s="1055"/>
      <c r="DV124" s="1056" t="s">
        <v>435</v>
      </c>
      <c r="DW124" s="1057"/>
      <c r="DX124" s="1057"/>
      <c r="DY124" s="1057"/>
      <c r="DZ124" s="1058"/>
    </row>
    <row r="125" spans="1:130" s="226" customFormat="1" ht="26.25" customHeight="1" x14ac:dyDescent="0.15">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223</v>
      </c>
      <c r="AB125" s="1029"/>
      <c r="AC125" s="1029"/>
      <c r="AD125" s="1029"/>
      <c r="AE125" s="1030"/>
      <c r="AF125" s="1031" t="s">
        <v>439</v>
      </c>
      <c r="AG125" s="1029"/>
      <c r="AH125" s="1029"/>
      <c r="AI125" s="1029"/>
      <c r="AJ125" s="1030"/>
      <c r="AK125" s="1031" t="s">
        <v>438</v>
      </c>
      <c r="AL125" s="1029"/>
      <c r="AM125" s="1029"/>
      <c r="AN125" s="1029"/>
      <c r="AO125" s="1030"/>
      <c r="AP125" s="1032" t="s">
        <v>223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223</v>
      </c>
      <c r="DH125" s="997"/>
      <c r="DI125" s="997"/>
      <c r="DJ125" s="997"/>
      <c r="DK125" s="997"/>
      <c r="DL125" s="997" t="s">
        <v>399</v>
      </c>
      <c r="DM125" s="997"/>
      <c r="DN125" s="997"/>
      <c r="DO125" s="997"/>
      <c r="DP125" s="997"/>
      <c r="DQ125" s="997" t="s">
        <v>439</v>
      </c>
      <c r="DR125" s="997"/>
      <c r="DS125" s="997"/>
      <c r="DT125" s="997"/>
      <c r="DU125" s="997"/>
      <c r="DV125" s="998" t="s">
        <v>223</v>
      </c>
      <c r="DW125" s="998"/>
      <c r="DX125" s="998"/>
      <c r="DY125" s="998"/>
      <c r="DZ125" s="999"/>
    </row>
    <row r="126" spans="1:130" s="226"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9782</v>
      </c>
      <c r="AB126" s="1029"/>
      <c r="AC126" s="1029"/>
      <c r="AD126" s="1029"/>
      <c r="AE126" s="1030"/>
      <c r="AF126" s="1031">
        <v>133877</v>
      </c>
      <c r="AG126" s="1029"/>
      <c r="AH126" s="1029"/>
      <c r="AI126" s="1029"/>
      <c r="AJ126" s="1030"/>
      <c r="AK126" s="1031">
        <v>395</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v>111852</v>
      </c>
      <c r="DH126" s="990"/>
      <c r="DI126" s="990"/>
      <c r="DJ126" s="990"/>
      <c r="DK126" s="990"/>
      <c r="DL126" s="990">
        <v>108992</v>
      </c>
      <c r="DM126" s="990"/>
      <c r="DN126" s="990"/>
      <c r="DO126" s="990"/>
      <c r="DP126" s="990"/>
      <c r="DQ126" s="990">
        <v>106115</v>
      </c>
      <c r="DR126" s="990"/>
      <c r="DS126" s="990"/>
      <c r="DT126" s="990"/>
      <c r="DU126" s="990"/>
      <c r="DV126" s="991">
        <v>0.2</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435</v>
      </c>
      <c r="AB127" s="1029"/>
      <c r="AC127" s="1029"/>
      <c r="AD127" s="1029"/>
      <c r="AE127" s="1030"/>
      <c r="AF127" s="1031" t="s">
        <v>435</v>
      </c>
      <c r="AG127" s="1029"/>
      <c r="AH127" s="1029"/>
      <c r="AI127" s="1029"/>
      <c r="AJ127" s="1030"/>
      <c r="AK127" s="1031" t="s">
        <v>439</v>
      </c>
      <c r="AL127" s="1029"/>
      <c r="AM127" s="1029"/>
      <c r="AN127" s="1029"/>
      <c r="AO127" s="1030"/>
      <c r="AP127" s="1032" t="s">
        <v>223</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438</v>
      </c>
      <c r="DH127" s="990"/>
      <c r="DI127" s="990"/>
      <c r="DJ127" s="990"/>
      <c r="DK127" s="990"/>
      <c r="DL127" s="990" t="s">
        <v>223</v>
      </c>
      <c r="DM127" s="990"/>
      <c r="DN127" s="990"/>
      <c r="DO127" s="990"/>
      <c r="DP127" s="990"/>
      <c r="DQ127" s="990" t="s">
        <v>435</v>
      </c>
      <c r="DR127" s="990"/>
      <c r="DS127" s="990"/>
      <c r="DT127" s="990"/>
      <c r="DU127" s="990"/>
      <c r="DV127" s="991" t="s">
        <v>438</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2066509</v>
      </c>
      <c r="AB128" s="1118"/>
      <c r="AC128" s="1118"/>
      <c r="AD128" s="1118"/>
      <c r="AE128" s="1119"/>
      <c r="AF128" s="1120">
        <v>2024338</v>
      </c>
      <c r="AG128" s="1118"/>
      <c r="AH128" s="1118"/>
      <c r="AI128" s="1118"/>
      <c r="AJ128" s="1119"/>
      <c r="AK128" s="1120">
        <v>1951103</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442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v>867</v>
      </c>
      <c r="DH128" s="1110"/>
      <c r="DI128" s="1110"/>
      <c r="DJ128" s="1110"/>
      <c r="DK128" s="1110"/>
      <c r="DL128" s="1110">
        <v>2251</v>
      </c>
      <c r="DM128" s="1110"/>
      <c r="DN128" s="1110"/>
      <c r="DO128" s="1110"/>
      <c r="DP128" s="1110"/>
      <c r="DQ128" s="1110" t="s">
        <v>439</v>
      </c>
      <c r="DR128" s="1110"/>
      <c r="DS128" s="1110"/>
      <c r="DT128" s="1110"/>
      <c r="DU128" s="1110"/>
      <c r="DV128" s="1111" t="s">
        <v>442</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70314274</v>
      </c>
      <c r="AB129" s="1029"/>
      <c r="AC129" s="1029"/>
      <c r="AD129" s="1029"/>
      <c r="AE129" s="1030"/>
      <c r="AF129" s="1031">
        <v>70719252</v>
      </c>
      <c r="AG129" s="1029"/>
      <c r="AH129" s="1029"/>
      <c r="AI129" s="1029"/>
      <c r="AJ129" s="1030"/>
      <c r="AK129" s="1031">
        <v>71364332</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434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8513016</v>
      </c>
      <c r="AB130" s="1029"/>
      <c r="AC130" s="1029"/>
      <c r="AD130" s="1029"/>
      <c r="AE130" s="1030"/>
      <c r="AF130" s="1031">
        <v>8494385</v>
      </c>
      <c r="AG130" s="1029"/>
      <c r="AH130" s="1029"/>
      <c r="AI130" s="1029"/>
      <c r="AJ130" s="1030"/>
      <c r="AK130" s="1031">
        <v>8751820</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3.3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61801258</v>
      </c>
      <c r="AB131" s="1054"/>
      <c r="AC131" s="1054"/>
      <c r="AD131" s="1054"/>
      <c r="AE131" s="1055"/>
      <c r="AF131" s="1053">
        <v>62224867</v>
      </c>
      <c r="AG131" s="1054"/>
      <c r="AH131" s="1054"/>
      <c r="AI131" s="1054"/>
      <c r="AJ131" s="1055"/>
      <c r="AK131" s="1053">
        <v>62612512</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52.3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3.1791585859999998</v>
      </c>
      <c r="AB132" s="1170"/>
      <c r="AC132" s="1170"/>
      <c r="AD132" s="1170"/>
      <c r="AE132" s="1171"/>
      <c r="AF132" s="1172">
        <v>3.2712870239999998</v>
      </c>
      <c r="AG132" s="1170"/>
      <c r="AH132" s="1170"/>
      <c r="AI132" s="1170"/>
      <c r="AJ132" s="1171"/>
      <c r="AK132" s="1172">
        <v>3.5276862869999999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3.7</v>
      </c>
      <c r="AB133" s="1153"/>
      <c r="AC133" s="1153"/>
      <c r="AD133" s="1153"/>
      <c r="AE133" s="1154"/>
      <c r="AF133" s="1152">
        <v>3.3</v>
      </c>
      <c r="AG133" s="1153"/>
      <c r="AH133" s="1153"/>
      <c r="AI133" s="1153"/>
      <c r="AJ133" s="1154"/>
      <c r="AK133" s="1152">
        <v>3.3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ru1bMpCpQncQWBXZj9SrTDk4rN+GbKcBOf8GePkBKuIq3VqVgD2fh3SKr15Ojj52eP+lpGprvsCrP3oTMtb4g==" saltValue="P1BofUAT2ak1QXvnSFpt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Gve6ExLRJdVuSKVVPS+YlwDVt1r316/pmJ6OLIPhFxOyOtucksrKdYXH1VCx9oBh40CbnCHCt1TUZvppLGdoQ==" saltValue="3zEwGq2BpQ0P+g/OqdLt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oio8KjlXe2ahJaGKXRfteEkrlWOz2EgKLbjizFzb0GI+kwrWW86/sbBVBc7IoLs+H8JBf2KaCghyJoz/SSL2g==" saltValue="jMh0rcYHymFxEeMBXBvM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17001561</v>
      </c>
      <c r="AP9" s="292">
        <v>44027</v>
      </c>
      <c r="AQ9" s="293">
        <v>56080</v>
      </c>
      <c r="AR9" s="294">
        <v>-21.5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1306603</v>
      </c>
      <c r="AP10" s="295">
        <v>3384</v>
      </c>
      <c r="AQ10" s="296">
        <v>3754</v>
      </c>
      <c r="AR10" s="297">
        <v>-9.9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292</v>
      </c>
      <c r="AP11" s="295">
        <v>1</v>
      </c>
      <c r="AQ11" s="296">
        <v>2189</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v>279908</v>
      </c>
      <c r="AP12" s="295">
        <v>725</v>
      </c>
      <c r="AQ12" s="296">
        <v>1449</v>
      </c>
      <c r="AR12" s="297">
        <v>-50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516</v>
      </c>
      <c r="AP13" s="295" t="s">
        <v>516</v>
      </c>
      <c r="AQ13" s="296">
        <v>54</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505162</v>
      </c>
      <c r="AP14" s="295">
        <v>1308</v>
      </c>
      <c r="AQ14" s="296">
        <v>1875</v>
      </c>
      <c r="AR14" s="297">
        <v>-30.2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551784</v>
      </c>
      <c r="AP15" s="295">
        <v>1429</v>
      </c>
      <c r="AQ15" s="296">
        <v>1160</v>
      </c>
      <c r="AR15" s="297">
        <v>23.2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-1297508</v>
      </c>
      <c r="AP16" s="295">
        <v>-3360</v>
      </c>
      <c r="AQ16" s="296">
        <v>-3977</v>
      </c>
      <c r="AR16" s="297">
        <v>-15.5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18347802</v>
      </c>
      <c r="AP17" s="295">
        <v>47513</v>
      </c>
      <c r="AQ17" s="296">
        <v>62584</v>
      </c>
      <c r="AR17" s="297">
        <v>-24.1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5.86</v>
      </c>
      <c r="AP21" s="308">
        <v>6.17</v>
      </c>
      <c r="AQ21" s="309">
        <v>-0.31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100.6</v>
      </c>
      <c r="AP22" s="313">
        <v>100.1</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8980442</v>
      </c>
      <c r="AP32" s="322">
        <v>23256</v>
      </c>
      <c r="AQ32" s="323">
        <v>31427</v>
      </c>
      <c r="AR32" s="324">
        <v>-26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516</v>
      </c>
      <c r="AP33" s="322" t="s">
        <v>516</v>
      </c>
      <c r="AQ33" s="323">
        <v>3</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516</v>
      </c>
      <c r="AP34" s="322" t="s">
        <v>516</v>
      </c>
      <c r="AQ34" s="323">
        <v>30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3930859</v>
      </c>
      <c r="AP35" s="322">
        <v>10179</v>
      </c>
      <c r="AQ35" s="323">
        <v>10730</v>
      </c>
      <c r="AR35" s="324">
        <v>-5.0999999999999996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t="s">
        <v>516</v>
      </c>
      <c r="AP36" s="322" t="s">
        <v>516</v>
      </c>
      <c r="AQ36" s="323">
        <v>463</v>
      </c>
      <c r="AR36" s="324" t="s">
        <v>516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395</v>
      </c>
      <c r="AP37" s="322">
        <v>1</v>
      </c>
      <c r="AQ37" s="323">
        <v>1052</v>
      </c>
      <c r="AR37" s="324">
        <v>-99.9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-1951103</v>
      </c>
      <c r="AP39" s="322">
        <v>-5053</v>
      </c>
      <c r="AQ39" s="323">
        <v>-7904</v>
      </c>
      <c r="AR39" s="324">
        <v>-36.1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-8751820</v>
      </c>
      <c r="AP40" s="322">
        <v>-22664</v>
      </c>
      <c r="AQ40" s="323">
        <v>-27308</v>
      </c>
      <c r="AR40" s="324">
        <v>-17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2208773</v>
      </c>
      <c r="AP41" s="322">
        <v>5720</v>
      </c>
      <c r="AQ41" s="323">
        <v>8493</v>
      </c>
      <c r="AR41" s="324">
        <v>-32.700000000000003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20735788</v>
      </c>
      <c r="AN51" s="344">
        <v>53638</v>
      </c>
      <c r="AO51" s="345">
        <v>24.9</v>
      </c>
      <c r="AP51" s="346">
        <v>41235</v>
      </c>
      <c r="AQ51" s="347">
        <v>5.6</v>
      </c>
      <c r="AR51" s="348">
        <v>19.3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16535640</v>
      </c>
      <c r="AN52" s="352">
        <v>42773</v>
      </c>
      <c r="AO52" s="353">
        <v>72.8</v>
      </c>
      <c r="AP52" s="354">
        <v>22086</v>
      </c>
      <c r="AQ52" s="355">
        <v>4.2</v>
      </c>
      <c r="AR52" s="356">
        <v>68.599999999999994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11875093</v>
      </c>
      <c r="AN53" s="344">
        <v>30722</v>
      </c>
      <c r="AO53" s="345">
        <v>-42.7</v>
      </c>
      <c r="AP53" s="346">
        <v>41862</v>
      </c>
      <c r="AQ53" s="347">
        <v>1.5</v>
      </c>
      <c r="AR53" s="348">
        <v>-44.2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9519015</v>
      </c>
      <c r="AN54" s="352">
        <v>24626</v>
      </c>
      <c r="AO54" s="353">
        <v>-42.4</v>
      </c>
      <c r="AP54" s="354">
        <v>23710</v>
      </c>
      <c r="AQ54" s="355">
        <v>7.4</v>
      </c>
      <c r="AR54" s="356">
        <v>-49.8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16773521</v>
      </c>
      <c r="AN55" s="344">
        <v>43416</v>
      </c>
      <c r="AO55" s="345">
        <v>41.3</v>
      </c>
      <c r="AP55" s="346">
        <v>43554</v>
      </c>
      <c r="AQ55" s="347">
        <v>4</v>
      </c>
      <c r="AR55" s="348">
        <v>37.299999999999997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12480538</v>
      </c>
      <c r="AN56" s="352">
        <v>32304</v>
      </c>
      <c r="AO56" s="353">
        <v>31.2</v>
      </c>
      <c r="AP56" s="354">
        <v>24811</v>
      </c>
      <c r="AQ56" s="355">
        <v>4.5999999999999996</v>
      </c>
      <c r="AR56" s="356">
        <v>26.6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14482269</v>
      </c>
      <c r="AN57" s="344">
        <v>37499</v>
      </c>
      <c r="AO57" s="345">
        <v>-13.6</v>
      </c>
      <c r="AP57" s="346">
        <v>42581</v>
      </c>
      <c r="AQ57" s="347">
        <v>-2.2000000000000002</v>
      </c>
      <c r="AR57" s="348">
        <v>-11.4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10521160</v>
      </c>
      <c r="AN58" s="352">
        <v>27242</v>
      </c>
      <c r="AO58" s="353">
        <v>-15.7</v>
      </c>
      <c r="AP58" s="354">
        <v>24354</v>
      </c>
      <c r="AQ58" s="355">
        <v>-1.8</v>
      </c>
      <c r="AR58" s="356">
        <v>-13.9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13749787</v>
      </c>
      <c r="AN59" s="344">
        <v>35606</v>
      </c>
      <c r="AO59" s="345">
        <v>-5</v>
      </c>
      <c r="AP59" s="346">
        <v>45426</v>
      </c>
      <c r="AQ59" s="347">
        <v>6.7</v>
      </c>
      <c r="AR59" s="348">
        <v>-11.7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8103049</v>
      </c>
      <c r="AN60" s="352">
        <v>20984</v>
      </c>
      <c r="AO60" s="353">
        <v>-23</v>
      </c>
      <c r="AP60" s="354">
        <v>24508</v>
      </c>
      <c r="AQ60" s="355">
        <v>0.6</v>
      </c>
      <c r="AR60" s="356">
        <v>-23.6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15523292</v>
      </c>
      <c r="AN61" s="359">
        <v>40176</v>
      </c>
      <c r="AO61" s="360">
        <v>1</v>
      </c>
      <c r="AP61" s="361">
        <v>42932</v>
      </c>
      <c r="AQ61" s="362">
        <v>3.1</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11431880</v>
      </c>
      <c r="AN62" s="352">
        <v>29586</v>
      </c>
      <c r="AO62" s="353">
        <v>4.5999999999999996</v>
      </c>
      <c r="AP62" s="354">
        <v>23894</v>
      </c>
      <c r="AQ62" s="355">
        <v>3</v>
      </c>
      <c r="AR62" s="356">
        <v>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Cc+nkky+ES+lD5sW0VOi0Y/ub1RU6nX07vgTYLI801ihXkMJ4MOYqHiWVURrNTZsXxAjkh5KWQis/T3V+xafQ==" saltValue="uhV3jzBQTDVNESgQvP1d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P1DbrNszeH0aXQgQ/wvshUtH1r9oAEZMaeTMoQOFaW0ahNUV9S+hhEmGytTdVI/ypVh8Nf6Yj8Hy7vclNTqQ==" saltValue="6Y0fuIiWtUF2q8qTNC+1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W1aGGTu/wtDwCTelejE9jJmD2mQjgcNNlA9dYjYy0/iURcHnSjLKdKZyjanoeDh0bnm1wkuJfDEKhoaF18Vg==" saltValue="CiSQ5kJzPZSybM4DfL8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5.75</v>
      </c>
      <c r="G47" s="12">
        <v>6.02</v>
      </c>
      <c r="H47" s="12">
        <v>7.02</v>
      </c>
      <c r="I47" s="12">
        <v>6.28</v>
      </c>
      <c r="J47" s="13">
        <v>6.23</v>
      </c>
    </row>
    <row r="48" spans="2:10" ht="57.75" customHeight="1" x14ac:dyDescent="0.15">
      <c r="B48" s="14"/>
      <c r="C48" s="1214" t="s">
        <v>4</v>
      </c>
      <c r="D48" s="1214"/>
      <c r="E48" s="1215"/>
      <c r="F48" s="15">
        <v>6.37</v>
      </c>
      <c r="G48" s="16">
        <v>5.41</v>
      </c>
      <c r="H48" s="16">
        <v>3.99</v>
      </c>
      <c r="I48" s="16">
        <v>2.97</v>
      </c>
      <c r="J48" s="17">
        <v>3.5</v>
      </c>
    </row>
    <row r="49" spans="2:10" ht="57.75" customHeight="1" thickBot="1" x14ac:dyDescent="0.2">
      <c r="B49" s="18"/>
      <c r="C49" s="1216" t="s">
        <v>5</v>
      </c>
      <c r="D49" s="1216"/>
      <c r="E49" s="1217"/>
      <c r="F49" s="19" t="s">
        <v>563</v>
      </c>
      <c r="G49" s="20" t="s">
        <v>564</v>
      </c>
      <c r="H49" s="20" t="s">
        <v>563</v>
      </c>
      <c r="I49" s="20" t="s">
        <v>565</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YiWNT8bigx0pDa3POXSh3Vg6ccQA3zhNwD27Tdh1cdcs72U8JmqGqCmig/l8RCveUojHUjctQ6Q4Vye6uKotg==" saltValue="EcjYkWNyZP0opzzGtZp6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2019-10-28T02:17:19Z</cp:lastPrinted>
  <dcterms:created xsi:type="dcterms:W3CDTF">2019-02-14T03:16:55Z</dcterms:created>
  <dcterms:modified xsi:type="dcterms:W3CDTF">2019-11-21T07:30:34Z</dcterms:modified>
  <cp:category/>
</cp:coreProperties>
</file>