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05瀬戸市\"/>
    </mc:Choice>
  </mc:AlternateContent>
  <bookViews>
    <workbookView xWindow="0" yWindow="0" windowWidth="20055" windowHeight="8850" tabRatio="90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E37" i="10"/>
  <c r="AM37" i="10"/>
  <c r="U37" i="10"/>
  <c r="C37" i="10"/>
  <c r="BE36" i="10"/>
  <c r="AM36" i="10"/>
  <c r="U36" i="10"/>
  <c r="C36" i="10"/>
  <c r="BW35" i="10"/>
  <c r="BW36" i="10" s="1"/>
  <c r="BW37" i="10" s="1"/>
  <c r="BW38" i="10" s="1"/>
  <c r="BE35" i="10"/>
  <c r="AM35" i="10"/>
  <c r="U35" i="10"/>
  <c r="C35" i="10"/>
  <c r="BW34" i="10"/>
  <c r="CO34" i="10" s="1"/>
  <c r="CO35" i="10" s="1"/>
  <c r="CO36" i="10" s="1"/>
  <c r="CO37" i="10" s="1"/>
  <c r="CO38" i="10" s="1"/>
  <c r="CO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<sst xmlns="http://schemas.openxmlformats.org/spreadsheetml/2006/main" count="1132" uniqueCount="590">
  <si>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</si>
  <si>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</si>
  <si>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</si>
  <si>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</si>
  <si>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</si>
  <si>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</si>
  <si>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</si>
  <si>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</si>
  <si>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</si>
  <si>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</si>
  <si>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</si>
  <si>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</si>
  <si>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</si>
  <si>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</si>
  <si>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</si>
  <si>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</si>
  <si>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</si>
  <si>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</si>
  <si>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</si>
  <si>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</si>
  <si>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</si>
  <si>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</si>
  <si>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</si>
  <si>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</si>
  <si>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</si>
  <si>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</si>
  <si>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</si>
  <si>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</si>
  <si>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</si>
  <si>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</si>
  <si>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</si>
  <si>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</si>
  <si>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</si>
  <si>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</si>
  <si>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</si>
  <si>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</si>
  <si>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</si>
  <si>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</si>
  <si>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</si>
  <si>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</si>
  <si>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</si>
  <si>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</si>
  <si>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</si>
  <si>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</si>
  <si>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</si>
  <si>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</si>
  <si>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</si>
  <si>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</si>
  <si>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</si>
  <si>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</si>
  <si>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</si>
  <si>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</si>
  <si>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</si>
  <si>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</si>
  <si>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</si>
  <si>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</si>
  <si>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</si>
  <si>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</si>
  <si>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</si>
  <si>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</si>
  <si>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</si>
  <si>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</si>
  <si>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</si>
  <si>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</si>
  <si>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</si>
  <si>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</si>
  <si>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</si>
  <si>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</si>
  <si>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</si>
  <si>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</si>
  <si>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</si>
  <si>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</si>
  <si>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</si>
  <si>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</si>
  <si>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</si>
  <si>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</si>
  <si>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</si>
  <si>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</si>
  <si>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</si>
  <si>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</si>
  <si>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</si>
  <si>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</si>
  <si>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</si>
  <si>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</si>
  <si>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</si>
  <si>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</si>
  <si>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</si>
  <si>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</si>
  <si>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</si>
  <si>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</si>
  <si>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</si>
  <si>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瀬戸市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</si>
  <si>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</si>
  <si>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</si>
  <si>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</si>
  <si>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</si>
  <si>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</si>
  <si>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</si>
  <si>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</si>
  <si>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</si>
  <si>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</si>
  <si>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</si>
  <si>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</si>
  <si>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</si>
  <si>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</si>
  <si>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</si>
  <si>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</si>
  <si>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</si>
  <si>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</si>
  <si>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</si>
  <si>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</si>
  <si>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</si>
  <si>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</si>
  <si>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</si>
  <si>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</si>
  <si>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</si>
  <si>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</si>
  <si>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</si>
  <si>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</si>
  <si>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</si>
  <si>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</si>
  <si>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</si>
  <si>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</si>
  <si>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</si>
  <si>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</si>
  <si>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</si>
  <si>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</si>
  <si>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</si>
  <si>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</si>
  <si>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</si>
  <si>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</si>
  <si>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</si>
  <si>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</si>
  <si>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</si>
  <si>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</si>
  <si>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</si>
  <si>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</si>
  <si>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</si>
  <si>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</si>
  <si>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</si>
  <si>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</si>
  <si>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</si>
  <si>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</si>
  <si>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</si>
  <si>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</si>
  <si>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</si>
  <si>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</si>
  <si>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</si>
  <si>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</si>
  <si>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</si>
  <si>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</si>
  <si>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</si>
  <si>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</si>
  <si>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</si>
  <si>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</si>
  <si>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</si>
  <si>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</si>
  <si>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</si>
  <si>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</si>
  <si>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</si>
  <si>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</si>
  <si>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</si>
  <si>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</si>
  <si>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</si>
  <si>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</si>
  <si>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</si>
  <si>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</si>
  <si>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</si>
  <si>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</si>
  <si>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</si>
  <si>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</si>
  <si>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</si>
  <si>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</si>
  <si>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</si>
  <si>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</si>
  <si>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</si>
  <si>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</si>
  <si>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</si>
  <si>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</si>
  <si>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</si>
  <si>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</si>
  <si>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</si>
  <si>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</si>
  <si>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</si>
  <si>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</si>
  <si>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</si>
  <si>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</si>
  <si>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</si>
  <si>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</si>
  <si>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</si>
  <si>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</si>
  <si>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</si>
  <si>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</si>
  <si>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</si>
  <si>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</si>
  <si>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</si>
  <si>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</si>
  <si>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</si>
  <si>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</si>
  <si>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</si>
  <si>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</si>
  <si>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</si>
  <si>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</si>
  <si>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</si>
  <si>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</si>
  <si>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</si>
  <si>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愛知県瀬戸市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</si>
  <si>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</si>
  <si>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</si>
  <si>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</si>
  <si>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</si>
  <si>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</si>
  <si>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</si>
  <si>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</si>
  <si>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</si>
  <si>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</si>
  <si>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</si>
  <si>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</si>
  <si>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</si>
  <si>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</si>
  <si>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</si>
  <si>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</si>
  <si>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</si>
  <si>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</si>
  <si>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</si>
  <si>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</si>
  <si>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</si>
  <si>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</si>
  <si>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</si>
  <si>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</si>
  <si>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</si>
  <si>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</si>
  <si>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</si>
  <si>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</si>
  <si>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</si>
  <si>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</si>
  <si>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</si>
  <si>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</si>
  <si>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</si>
  <si>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</si>
  <si>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</si>
  <si>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</si>
  <si>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</si>
  <si>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</si>
  <si>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</si>
  <si>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</si>
  <si>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</si>
  <si>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</si>
  <si>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</si>
  <si>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</si>
  <si>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</si>
  <si>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</si>
  <si>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</si>
  <si>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</si>
  <si>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</si>
  <si>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</si>
  <si>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</si>
  <si>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</si>
  <si>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</si>
  <si>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</si>
  <si>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</si>
  <si>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</si>
  <si>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</si>
  <si>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</si>
  <si>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</si>
  <si>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</si>
  <si>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</si>
  <si>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</si>
  <si>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</si>
  <si>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</si>
  <si>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</si>
  <si>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</si>
  <si>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</si>
  <si>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</si>
  <si>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</si>
  <si>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</si>
  <si>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</si>
  <si>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</si>
  <si>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</si>
  <si>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</si>
  <si>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</si>
  <si>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</si>
  <si>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</si>
  <si>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</si>
  <si>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</si>
  <si>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</si>
  <si>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</si>
  <si>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</si>
  <si>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</si>
  <si>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</si>
  <si>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</si>
  <si>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</si>
  <si>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</si>
  <si>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</si>
  <si>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</si>
  <si>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</si>
  <si>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</si>
  <si>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</si>
  <si>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</si>
  <si>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</si>
  <si>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</si>
  <si>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</si>
  <si>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</si>
  <si>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</si>
  <si>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</si>
  <si>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</si>
  <si>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</si>
  <si>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</si>
  <si>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</si>
  <si>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</si>
  <si>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</si>
  <si>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</si>
  <si>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</si>
  <si>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</si>
  <si>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</si>
  <si>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</si>
  <si>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</si>
  <si>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</si>
  <si>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</si>
  <si>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</si>
  <si>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</si>
  <si>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</si>
  <si>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</si>
  <si>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</si>
  <si>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</si>
  <si>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</si>
  <si>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</si>
  <si>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</si>
  <si>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</si>
  <si>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</si>
  <si>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</si>
  <si>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</si>
  <si>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</si>
  <si>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</si>
  <si>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</si>
  <si>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</si>
  <si>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</si>
  <si>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</si>
  <si>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</si>
  <si>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</si>
  <si>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</si>
  <si>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</si>
  <si>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</si>
  <si>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</si>
  <si>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</si>
  <si>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</si>
  <si>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</si>
  <si>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</si>
  <si>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</si>
  <si>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</si>
  <si>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</si>
  <si>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</si>
  <si>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</si>
  <si>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</si>
  <si>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</si>
  <si>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愛知県瀬戸市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</si>
  <si>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</si>
  <si>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</si>
  <si>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</si>
  <si>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</si>
  <si>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</si>
  <si>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</si>
  <si>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</si>
  <si>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</si>
  <si>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</si>
  <si>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</si>
  <si>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</si>
  <si>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</si>
  <si>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</si>
  <si>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</si>
  <si>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</si>
  <si>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</si>
  <si>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</si>
  <si>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</si>
  <si>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</si>
  <si>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</si>
  <si>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春雨墓苑事業特別会計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</si>
  <si>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</si>
  <si>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</si>
  <si>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</si>
  <si>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</si>
  <si>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</si>
  <si>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</si>
  <si>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</si>
  <si>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</si>
  <si>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</si>
  <si>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</si>
  <si>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</si>
  <si>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</si>
  <si>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</si>
  <si>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</si>
  <si>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</si>
  <si>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</si>
  <si>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</si>
  <si>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</si>
  <si>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</si>
  <si>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</si>
  <si>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</si>
  <si>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</si>
  <si>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</si>
  <si>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</si>
  <si>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</si>
  <si>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</si>
  <si>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</si>
  <si>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</si>
  <si>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</si>
  <si>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</si>
  <si>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</si>
  <si>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</si>
  <si>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</si>
  <si>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</si>
  <si>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</si>
  <si>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</si>
  <si>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</si>
  <si>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</si>
  <si>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</si>
  <si>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</si>
  <si>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</si>
  <si>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</si>
  <si>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</si>
  <si>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</si>
  <si>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</si>
  <si>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</si>
  <si>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</si>
  <si>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</si>
  <si>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</si>
  <si>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</si>
  <si>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</si>
  <si>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</si>
  <si>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</si>
  <si>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</si>
  <si>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</si>
  <si>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</si>
  <si>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</si>
  <si>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</si>
  <si>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</si>
  <si>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</si>
  <si>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</si>
  <si>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</si>
  <si>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</si>
  <si>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</si>
  <si>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</si>
  <si>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</si>
  <si>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</si>
  <si>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</si>
  <si>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</si>
  <si>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</si>
  <si>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</si>
  <si>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</si>
  <si>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</si>
  <si>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</si>
  <si>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</si>
  <si>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</si>
  <si>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</si>
  <si>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</si>
  <si>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</si>
  <si>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</si>
  <si>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</si>
  <si>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</si>
  <si>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</si>
  <si>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</si>
  <si>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</si>
  <si>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</si>
  <si>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</si>
  <si>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</si>
  <si>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</si>
  <si>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</si>
  <si>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</si>
  <si>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</si>
  <si>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</si>
  <si>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</si>
  <si>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</si>
  <si>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</si>
  <si>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</si>
  <si>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</si>
  <si>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</si>
  <si>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</si>
  <si>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</si>
  <si>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</si>
  <si>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</si>
  <si>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</si>
  <si>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</si>
  <si>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</si>
  <si>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</si>
  <si>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</si>
  <si>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</si>
  <si>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</si>
  <si>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</si>
  <si>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</si>
  <si>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</si>
  <si>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</si>
  <si>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</si>
  <si>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</si>
  <si>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</si>
  <si>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</si>
  <si>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</si>
  <si>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</si>
  <si>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</si>
  <si>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</si>
  <si>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</si>
  <si>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</si>
  <si>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</si>
  <si>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</si>
  <si>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</si>
  <si>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</si>
  <si>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</si>
  <si>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</si>
  <si>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</si>
  <si>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</si>
  <si>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</si>
  <si>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</si>
  <si>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</si>
  <si>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</si>
  <si>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</si>
  <si>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</si>
  <si>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</si>
  <si>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</si>
  <si>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</si>
  <si>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</si>
  <si>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</si>
  <si>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</si>
  <si>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</si>
  <si>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</si>
  <si>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</si>
  <si>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</si>
  <si>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</si>
  <si>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</si>
  <si>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</si>
  <si>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</si>
  <si>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</si>
  <si>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</si>
  <si>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</si>
  <si>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</si>
  <si>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</si>
  <si>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</si>
  <si>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</si>
  <si>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</si>
  <si>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</si>
  <si>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</si>
  <si>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</si>
  <si>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</si>
  <si>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</si>
  <si>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</si>
  <si>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0.52</t>
  </si>
  <si>
    <t>▲ 1.28</t>
  </si>
  <si>
    <t>水道事業会計</t>
  </si>
  <si>
    <t>一般会計</t>
  </si>
  <si>
    <t>国民健康保険事業特別会計</t>
  </si>
  <si>
    <t>介護保険事業特別会計</t>
  </si>
  <si>
    <t>後期高齢者医療特別会計</t>
  </si>
  <si>
    <t>下水道事業特別会計</t>
  </si>
  <si>
    <t>春雨墓苑事業特別会計</t>
  </si>
  <si>
    <t>その他会計（赤字）</t>
  </si>
  <si>
    <t>その他会計（黒字）</t>
  </si>
  <si>
    <t>尾張瀬戸駅整備㈱</t>
    <rPh sb="0" eb="2">
      <t>オワリ</t>
    </rPh>
    <rPh sb="2" eb="5">
      <t>セトエキ</t>
    </rPh>
    <rPh sb="5" eb="7">
      <t>セイビ</t>
    </rPh>
    <phoneticPr fontId="2"/>
  </si>
  <si>
    <t>瀬戸まちづくり㈱</t>
    <rPh sb="0" eb="2">
      <t>セト</t>
    </rPh>
    <phoneticPr fontId="2"/>
  </si>
  <si>
    <t>尾張東流通センター㈱</t>
    <rPh sb="0" eb="2">
      <t>オワリ</t>
    </rPh>
    <rPh sb="2" eb="3">
      <t>ヒガシ</t>
    </rPh>
    <rPh sb="3" eb="5">
      <t>リュウツウ</t>
    </rPh>
    <phoneticPr fontId="2"/>
  </si>
  <si>
    <t>（公財）瀬戸市開発公社</t>
    <rPh sb="1" eb="2">
      <t>オオヤケ</t>
    </rPh>
    <rPh sb="2" eb="3">
      <t>ザイ</t>
    </rPh>
    <rPh sb="4" eb="7">
      <t>セトシ</t>
    </rPh>
    <rPh sb="7" eb="9">
      <t>カイハツ</t>
    </rPh>
    <rPh sb="9" eb="11">
      <t>コウシャ</t>
    </rPh>
    <phoneticPr fontId="2"/>
  </si>
  <si>
    <t>瀬戸市土地開発公社</t>
    <rPh sb="0" eb="2">
      <t>セト</t>
    </rPh>
    <rPh sb="2" eb="3">
      <t>シ</t>
    </rPh>
    <rPh sb="3" eb="5">
      <t>トチ</t>
    </rPh>
    <rPh sb="5" eb="7">
      <t>カイハツ</t>
    </rPh>
    <rPh sb="7" eb="9">
      <t>コウシャ</t>
    </rPh>
    <phoneticPr fontId="2"/>
  </si>
  <si>
    <t>（公財）瀬戸市文化振興財団</t>
    <rPh sb="1" eb="2">
      <t>オオヤケ</t>
    </rPh>
    <rPh sb="2" eb="3">
      <t>ザイ</t>
    </rPh>
    <rPh sb="4" eb="6">
      <t>セト</t>
    </rPh>
    <rPh sb="6" eb="7">
      <t>シ</t>
    </rPh>
    <rPh sb="7" eb="9">
      <t>ブンカ</t>
    </rPh>
    <rPh sb="9" eb="11">
      <t>シンコウ</t>
    </rPh>
    <rPh sb="11" eb="13">
      <t>ザイダン</t>
    </rPh>
    <phoneticPr fontId="2"/>
  </si>
  <si>
    <t>○</t>
  </si>
  <si>
    <t>尾張東部衛生組合</t>
    <rPh sb="0" eb="2">
      <t>オワリ</t>
    </rPh>
    <rPh sb="2" eb="4">
      <t>トウブ</t>
    </rPh>
    <rPh sb="4" eb="6">
      <t>エイセイ</t>
    </rPh>
    <rPh sb="6" eb="8">
      <t>クミアイ</t>
    </rPh>
    <phoneticPr fontId="2"/>
  </si>
  <si>
    <t>瀬戸旭看護専門学校組合</t>
    <rPh sb="0" eb="2">
      <t>セト</t>
    </rPh>
    <rPh sb="2" eb="3">
      <t>アサヒ</t>
    </rPh>
    <rPh sb="3" eb="5">
      <t>カンゴ</t>
    </rPh>
    <rPh sb="5" eb="7">
      <t>センモン</t>
    </rPh>
    <rPh sb="7" eb="9">
      <t>ガッコウ</t>
    </rPh>
    <rPh sb="9" eb="11">
      <t>クミアイ</t>
    </rPh>
    <phoneticPr fontId="2"/>
  </si>
  <si>
    <t>公立陶生病院組合</t>
    <rPh sb="0" eb="2">
      <t>コウリツ</t>
    </rPh>
    <rPh sb="2" eb="4">
      <t>トウセイ</t>
    </rPh>
    <rPh sb="4" eb="6">
      <t>ビョウイン</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</si>
  <si>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</si>
  <si>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</si>
  <si>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</si>
  <si>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</si>
  <si>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法適用企業</t>
    <rPh sb="0" eb="1">
      <t>ホウ</t>
    </rPh>
    <rPh sb="1" eb="3">
      <t>テキヨウ</t>
    </rPh>
    <rPh sb="3" eb="5">
      <t>キギョウ</t>
    </rPh>
    <phoneticPr fontId="2"/>
  </si>
  <si>
    <t>-</t>
    <phoneticPr fontId="2"/>
  </si>
  <si>
    <t>公共施設等整備基金</t>
    <rPh sb="0" eb="2">
      <t>コウキョウ</t>
    </rPh>
    <rPh sb="2" eb="4">
      <t>シセツ</t>
    </rPh>
    <rPh sb="4" eb="5">
      <t>トウ</t>
    </rPh>
    <rPh sb="5" eb="7">
      <t>セイビ</t>
    </rPh>
    <rPh sb="7" eb="9">
      <t>キキン</t>
    </rPh>
    <phoneticPr fontId="2"/>
  </si>
  <si>
    <t>産業資源採掘跡地等開発整備基金</t>
    <rPh sb="0" eb="2">
      <t>サンギョウ</t>
    </rPh>
    <rPh sb="2" eb="4">
      <t>シゲン</t>
    </rPh>
    <rPh sb="4" eb="6">
      <t>サイクツ</t>
    </rPh>
    <rPh sb="6" eb="8">
      <t>アトチ</t>
    </rPh>
    <rPh sb="8" eb="9">
      <t>トウ</t>
    </rPh>
    <rPh sb="9" eb="11">
      <t>カイハツ</t>
    </rPh>
    <rPh sb="11" eb="13">
      <t>セイビ</t>
    </rPh>
    <rPh sb="13" eb="15">
      <t>キキン</t>
    </rPh>
    <phoneticPr fontId="2"/>
  </si>
  <si>
    <t>福祉基金</t>
    <rPh sb="0" eb="2">
      <t>フクシ</t>
    </rPh>
    <rPh sb="2" eb="4">
      <t>キキン</t>
    </rPh>
    <phoneticPr fontId="2"/>
  </si>
  <si>
    <t>美術品等取得基金</t>
    <rPh sb="0" eb="2">
      <t>ビジュツ</t>
    </rPh>
    <rPh sb="2" eb="3">
      <t>ヒン</t>
    </rPh>
    <rPh sb="3" eb="4">
      <t>トウ</t>
    </rPh>
    <rPh sb="4" eb="6">
      <t>シュトク</t>
    </rPh>
    <rPh sb="6" eb="8">
      <t>キキン</t>
    </rPh>
    <phoneticPr fontId="2"/>
  </si>
  <si>
    <t>緑化基金</t>
    <rPh sb="0" eb="2">
      <t>リョッカ</t>
    </rPh>
    <rPh sb="2" eb="4">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</si>
  <si>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</si>
  <si>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</si>
  <si>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</si>
  <si>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</si>
  <si>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</si>
  <si>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実質公債費比率、将来負担比率ともに類似団体を大幅に下回っており、財政の健全性が保たれている。これは従前より市債残高の圧縮を図ってきたためである。
　今後は、随時策定中の個別施設計画に基づく施設の長寿命化等に係る借入により市債残高の増加が見込まれるが、引き続き計画的な借入を行い、財政の健全性の維持に努める。</t>
    <rPh sb="1" eb="3">
      <t>ジッシツ</t>
    </rPh>
    <rPh sb="3" eb="6">
      <t>コウサイヒ</t>
    </rPh>
    <rPh sb="6" eb="8">
      <t>ヒリツ</t>
    </rPh>
    <rPh sb="9" eb="13">
      <t>ショウライフタン</t>
    </rPh>
    <rPh sb="13" eb="15">
      <t>ヒリツ</t>
    </rPh>
    <rPh sb="33" eb="35">
      <t>ザイセイ</t>
    </rPh>
    <rPh sb="36" eb="39">
      <t>ケンゼンセイ</t>
    </rPh>
    <rPh sb="40" eb="41">
      <t>タモ</t>
    </rPh>
    <rPh sb="98" eb="99">
      <t>チョウ</t>
    </rPh>
    <rPh sb="99" eb="102">
      <t>ジュミョウカ</t>
    </rPh>
    <rPh sb="102" eb="103">
      <t>トウ</t>
    </rPh>
    <rPh sb="140" eb="142">
      <t>ザイセイ</t>
    </rPh>
    <rPh sb="143" eb="146">
      <t>ケンゼンセイ</t>
    </rPh>
    <rPh sb="147" eb="149">
      <t>イジ</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</si>
  <si>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</si>
  <si>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</si>
  <si>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</si>
  <si>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</si>
  <si>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</si>
  <si>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　平成２８年度、平成２９年度ともに将来負担比率は算定されない状況となっている一方、有形固定資産減価償却率は上昇している。
　今後は、公共施設等総合管理計画や随時策定中の個別施設計画に基づいた計画的な施設の長寿命化を行い、将来負担比率と有形固定資産減価償却率との適正な運用に努める。</t>
    <rPh sb="1" eb="3">
      <t>ヘイセイ</t>
    </rPh>
    <rPh sb="5" eb="7">
      <t>ネンド</t>
    </rPh>
    <rPh sb="8" eb="10">
      <t>ヘイセイ</t>
    </rPh>
    <rPh sb="12" eb="14">
      <t>ネンド</t>
    </rPh>
    <rPh sb="17" eb="19">
      <t>ショウライ</t>
    </rPh>
    <rPh sb="19" eb="21">
      <t>フタン</t>
    </rPh>
    <rPh sb="21" eb="23">
      <t>ヒリツ</t>
    </rPh>
    <rPh sb="24" eb="26">
      <t>サンテイ</t>
    </rPh>
    <rPh sb="30" eb="32">
      <t>ジョウキョウ</t>
    </rPh>
    <rPh sb="38" eb="40">
      <t>イッポウ</t>
    </rPh>
    <rPh sb="41" eb="47">
      <t>ユウケイコテイシサン</t>
    </rPh>
    <rPh sb="47" eb="52">
      <t>ゲンカショウキャクリツ</t>
    </rPh>
    <rPh sb="53" eb="55">
      <t>ジョウショウ</t>
    </rPh>
    <rPh sb="66" eb="68">
      <t>コウキョウ</t>
    </rPh>
    <rPh sb="68" eb="70">
      <t>シセツ</t>
    </rPh>
    <rPh sb="70" eb="71">
      <t>トウ</t>
    </rPh>
    <rPh sb="71" eb="73">
      <t>ソウゴウ</t>
    </rPh>
    <rPh sb="73" eb="75">
      <t>カンリ</t>
    </rPh>
    <rPh sb="75" eb="77">
      <t>ケイカク</t>
    </rPh>
    <rPh sb="78" eb="80">
      <t>ズイジ</t>
    </rPh>
    <rPh sb="91" eb="92">
      <t>モト</t>
    </rPh>
    <rPh sb="95" eb="98">
      <t>ケイカクテキ</t>
    </rPh>
    <rPh sb="102" eb="103">
      <t>チョウ</t>
    </rPh>
    <rPh sb="103" eb="106">
      <t>ジュミョウカ</t>
    </rPh>
    <rPh sb="107" eb="108">
      <t>オコナ</t>
    </rPh>
    <rPh sb="110" eb="112">
      <t>ショウライ</t>
    </rPh>
    <rPh sb="112" eb="114">
      <t>フタン</t>
    </rPh>
    <rPh sb="114" eb="116">
      <t>ヒリツ</t>
    </rPh>
    <rPh sb="117" eb="128">
      <t>ユウケイコテイシサンゲンカショウキャクリツ</t>
    </rPh>
    <rPh sb="130" eb="132">
      <t>テキセイ</t>
    </rPh>
    <rPh sb="133" eb="135">
      <t>ウンヨウ</t>
    </rPh>
    <rPh sb="136" eb="137">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</si>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</sst>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46440</c:v>
                </c:pt>
                <c:pt idx="3">
                  <c:v>63257</c:v>
                </c:pt>
                <c:pt idx="4">
                  <c:v>52308</c:v>
                </c:pt>
              </c:numCache>
            </c:numRef>
          </c:val>
          <c:smooth val="0"/>
          <c:extLst>
            <c:ext xmlns:c16="http://schemas.microsoft.com/office/drawing/2014/chart" uri="{C3380CC4-5D6E-409C-BE32-E72D297353CC}">
              <c16:uniqueId val="{00000000-FB1A-45E8-9C7C-C7FC4CFC1B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25922</c:v>
                </c:pt>
                <c:pt idx="1">
                  <c:v>42209</c:v>
                </c:pt>
                <c:pt idx="2">
                  <c:v>25921</c:v>
                </c:pt>
                <c:pt idx="3">
                  <c:v>18311</c:v>
                </c:pt>
                <c:pt idx="4">
                  <c:v>16193</c:v>
                </c:pt>
              </c:numCache>
            </c:numRef>
          </c:val>
          <c:smooth val="0"/>
          <c:extLst>
            <c:ext xmlns:c16="http://schemas.microsoft.com/office/drawing/2014/chart" uri="{C3380CC4-5D6E-409C-BE32-E72D297353CC}">
              <c16:uniqueId val="{00000001-FB1A-45E8-9C7C-C7FC4CFC1B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7.3</c:v>
                </c:pt>
                <c:pt idx="1">
                  <c:v>6.15</c:v>
                </c:pt>
                <c:pt idx="2">
                  <c:v>7.1</c:v>
                </c:pt>
                <c:pt idx="3">
                  <c:v>5.81</c:v>
                </c:pt>
                <c:pt idx="4">
                  <c:v>6.5</c:v>
                </c:pt>
              </c:numCache>
            </c:numRef>
          </c:val>
          <c:extLst>
            <c:ext xmlns:c16="http://schemas.microsoft.com/office/drawing/2014/chart" uri="{C3380CC4-5D6E-409C-BE32-E72D297353CC}">
              <c16:uniqueId val="{00000000-3D3D-4441-8086-798D78F4AB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16.11</c:v>
                </c:pt>
                <c:pt idx="1">
                  <c:v>17.22</c:v>
                </c:pt>
                <c:pt idx="2">
                  <c:v>15.32</c:v>
                </c:pt>
                <c:pt idx="3">
                  <c:v>15.34</c:v>
                </c:pt>
                <c:pt idx="4">
                  <c:v>15.22</c:v>
                </c:pt>
              </c:numCache>
            </c:numRef>
          </c:val>
          <c:extLst>
            <c:ext xmlns:c16="http://schemas.microsoft.com/office/drawing/2014/chart" uri="{C3380CC4-5D6E-409C-BE32-E72D297353CC}">
              <c16:uniqueId val="{00000001-3D3D-4441-8086-798D78F4AB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2.2200000000000002</c:v>
                </c:pt>
                <c:pt idx="1">
                  <c:v>0.11</c:v>
                </c:pt>
                <c:pt idx="2">
                  <c:v>-0.52</c:v>
                </c:pt>
                <c:pt idx="3">
                  <c:v>-1.28</c:v>
                </c:pt>
                <c:pt idx="4">
                  <c:v>0.75</c:v>
                </c:pt>
              </c:numCache>
            </c:numRef>
          </c:val>
          <c:smooth val="0"/>
          <c:extLst>
            <c:ext xmlns:c16="http://schemas.microsoft.com/office/drawing/2014/chart" uri="{C3380CC4-5D6E-409C-BE32-E72D297353CC}">
              <c16:uniqueId val="{00000002-3D3D-4441-8086-798D78F4AB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84-4486-8C29-CFFDA7DD3C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84-4486-8C29-CFFDA7DD3C5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484-4486-8C29-CFFDA7DD3C56}"/>
            </c:ext>
          </c:extLst>
        </c:ser>
        <c:ser>
          <c:idx val="3"/>
          <c:order val="3"/>
          <c:tx>
            <c:strRef>
              <c:f>データシート!$A$30</c:f>
              <c:strCache>
                <c:ptCount val="1"/>
                <c:pt idx="0">
                  <c:v>春雨墓苑事業特別会計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0.15</c:v>
                </c:pt>
                <c:pt idx="2">
                  <c:v>#N/A</c:v>
                </c:pt>
                <c:pt idx="3">
                  <c:v>0.2</c:v>
                </c:pt>
                <c:pt idx="4">
                  <c:v>#N/A</c:v>
                </c:pt>
                <c:pt idx="5">
                  <c:v>0.17</c:v>
                </c:pt>
                <c:pt idx="6">
                  <c:v>#N/A</c:v>
                </c:pt>
                <c:pt idx="7">
                  <c:v>7.0000000000000007E-2</c:v>
                </c:pt>
                <c:pt idx="8">
                  <c:v>#N/A</c:v>
                </c:pt>
                <c:pt idx="9">
                  <c:v>0</c:v>
                </c:pt>
              </c:numCache>
            </c:numRef>
          </c:val>
          <c:extLst>
            <c:ext xmlns:c16="http://schemas.microsoft.com/office/drawing/2014/chart" uri="{C3380CC4-5D6E-409C-BE32-E72D297353CC}">
              <c16:uniqueId val="{00000003-6484-4486-8C29-CFFDA7DD3C56}"/>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6484-4486-8C29-CFFDA7DD3C5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0.04</c:v>
                </c:pt>
                <c:pt idx="2">
                  <c:v>#N/A</c:v>
                </c:pt>
                <c:pt idx="3">
                  <c:v>0.03</c:v>
                </c:pt>
                <c:pt idx="4">
                  <c:v>#N/A</c:v>
                </c:pt>
                <c:pt idx="5">
                  <c:v>0.04</c:v>
                </c:pt>
                <c:pt idx="6">
                  <c:v>#N/A</c:v>
                </c:pt>
                <c:pt idx="7">
                  <c:v>0.04</c:v>
                </c:pt>
                <c:pt idx="8">
                  <c:v>#N/A</c:v>
                </c:pt>
                <c:pt idx="9">
                  <c:v>0.05</c:v>
                </c:pt>
              </c:numCache>
            </c:numRef>
          </c:val>
          <c:extLst>
            <c:ext xmlns:c16="http://schemas.microsoft.com/office/drawing/2014/chart" uri="{C3380CC4-5D6E-409C-BE32-E72D297353CC}">
              <c16:uniqueId val="{00000005-6484-4486-8C29-CFFDA7DD3C5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c:v>
                </c:pt>
                <c:pt idx="2">
                  <c:v>#N/A</c:v>
                </c:pt>
                <c:pt idx="3">
                  <c:v>0.37</c:v>
                </c:pt>
                <c:pt idx="4">
                  <c:v>#N/A</c:v>
                </c:pt>
                <c:pt idx="5">
                  <c:v>0.89</c:v>
                </c:pt>
                <c:pt idx="6">
                  <c:v>#N/A</c:v>
                </c:pt>
                <c:pt idx="7">
                  <c:v>0.88</c:v>
                </c:pt>
                <c:pt idx="8">
                  <c:v>#N/A</c:v>
                </c:pt>
                <c:pt idx="9">
                  <c:v>1.89</c:v>
                </c:pt>
              </c:numCache>
            </c:numRef>
          </c:val>
          <c:extLst>
            <c:ext xmlns:c16="http://schemas.microsoft.com/office/drawing/2014/chart" uri="{C3380CC4-5D6E-409C-BE32-E72D297353CC}">
              <c16:uniqueId val="{00000006-6484-4486-8C29-CFFDA7DD3C5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3.02</c:v>
                </c:pt>
                <c:pt idx="2">
                  <c:v>#N/A</c:v>
                </c:pt>
                <c:pt idx="3">
                  <c:v>2.06</c:v>
                </c:pt>
                <c:pt idx="4">
                  <c:v>#N/A</c:v>
                </c:pt>
                <c:pt idx="5">
                  <c:v>1.53</c:v>
                </c:pt>
                <c:pt idx="6">
                  <c:v>#N/A</c:v>
                </c:pt>
                <c:pt idx="7">
                  <c:v>2.4500000000000002</c:v>
                </c:pt>
                <c:pt idx="8">
                  <c:v>#N/A</c:v>
                </c:pt>
                <c:pt idx="9">
                  <c:v>2.94</c:v>
                </c:pt>
              </c:numCache>
            </c:numRef>
          </c:val>
          <c:extLst>
            <c:ext xmlns:c16="http://schemas.microsoft.com/office/drawing/2014/chart" uri="{C3380CC4-5D6E-409C-BE32-E72D297353CC}">
              <c16:uniqueId val="{00000007-6484-4486-8C29-CFFDA7DD3C5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7.14</c:v>
                </c:pt>
                <c:pt idx="2">
                  <c:v>#N/A</c:v>
                </c:pt>
                <c:pt idx="3">
                  <c:v>5.94</c:v>
                </c:pt>
                <c:pt idx="4">
                  <c:v>#N/A</c:v>
                </c:pt>
                <c:pt idx="5">
                  <c:v>6.93</c:v>
                </c:pt>
                <c:pt idx="6">
                  <c:v>#N/A</c:v>
                </c:pt>
                <c:pt idx="7">
                  <c:v>5.73</c:v>
                </c:pt>
                <c:pt idx="8">
                  <c:v>#N/A</c:v>
                </c:pt>
                <c:pt idx="9">
                  <c:v>6.49</c:v>
                </c:pt>
              </c:numCache>
            </c:numRef>
          </c:val>
          <c:extLst>
            <c:ext xmlns:c16="http://schemas.microsoft.com/office/drawing/2014/chart" uri="{C3380CC4-5D6E-409C-BE32-E72D297353CC}">
              <c16:uniqueId val="{00000008-6484-4486-8C29-CFFDA7DD3C5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9.6999999999999993</c:v>
                </c:pt>
                <c:pt idx="2">
                  <c:v>#N/A</c:v>
                </c:pt>
                <c:pt idx="3">
                  <c:v>9.92</c:v>
                </c:pt>
                <c:pt idx="4">
                  <c:v>#N/A</c:v>
                </c:pt>
                <c:pt idx="5">
                  <c:v>10.17</c:v>
                </c:pt>
                <c:pt idx="6">
                  <c:v>#N/A</c:v>
                </c:pt>
                <c:pt idx="7">
                  <c:v>11.47</c:v>
                </c:pt>
                <c:pt idx="8">
                  <c:v>#N/A</c:v>
                </c:pt>
                <c:pt idx="9">
                  <c:v>13.08</c:v>
                </c:pt>
              </c:numCache>
            </c:numRef>
          </c:val>
          <c:extLst>
            <c:ext xmlns:c16="http://schemas.microsoft.com/office/drawing/2014/chart" uri="{C3380CC4-5D6E-409C-BE32-E72D297353CC}">
              <c16:uniqueId val="{00000009-6484-4486-8C29-CFFDA7DD3C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2909</c:v>
                </c:pt>
                <c:pt idx="5">
                  <c:v>3076</c:v>
                </c:pt>
                <c:pt idx="8">
                  <c:v>3097</c:v>
                </c:pt>
                <c:pt idx="11">
                  <c:v>3110</c:v>
                </c:pt>
                <c:pt idx="14">
                  <c:v>3175</c:v>
                </c:pt>
              </c:numCache>
            </c:numRef>
          </c:val>
          <c:extLst>
            <c:ext xmlns:c16="http://schemas.microsoft.com/office/drawing/2014/chart" uri="{C3380CC4-5D6E-409C-BE32-E72D297353CC}">
              <c16:uniqueId val="{00000000-C320-4E09-A179-532C16E291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20-4E09-A179-532C16E291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320-4E09-A179-532C16E291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485</c:v>
                </c:pt>
                <c:pt idx="3">
                  <c:v>616</c:v>
                </c:pt>
                <c:pt idx="6">
                  <c:v>425</c:v>
                </c:pt>
                <c:pt idx="9">
                  <c:v>408</c:v>
                </c:pt>
                <c:pt idx="12">
                  <c:v>849</c:v>
                </c:pt>
              </c:numCache>
            </c:numRef>
          </c:val>
          <c:extLst>
            <c:ext xmlns:c16="http://schemas.microsoft.com/office/drawing/2014/chart" uri="{C3380CC4-5D6E-409C-BE32-E72D297353CC}">
              <c16:uniqueId val="{00000003-C320-4E09-A179-532C16E291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430</c:v>
                </c:pt>
                <c:pt idx="3">
                  <c:v>438</c:v>
                </c:pt>
                <c:pt idx="6">
                  <c:v>445</c:v>
                </c:pt>
                <c:pt idx="9">
                  <c:v>455</c:v>
                </c:pt>
                <c:pt idx="12">
                  <c:v>480</c:v>
                </c:pt>
              </c:numCache>
            </c:numRef>
          </c:val>
          <c:extLst>
            <c:ext xmlns:c16="http://schemas.microsoft.com/office/drawing/2014/chart" uri="{C3380CC4-5D6E-409C-BE32-E72D297353CC}">
              <c16:uniqueId val="{00000004-C320-4E09-A179-532C16E291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20-4E09-A179-532C16E291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20-4E09-A179-532C16E291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2462</c:v>
                </c:pt>
                <c:pt idx="3">
                  <c:v>2380</c:v>
                </c:pt>
                <c:pt idx="6">
                  <c:v>2172</c:v>
                </c:pt>
                <c:pt idx="9">
                  <c:v>2206</c:v>
                </c:pt>
                <c:pt idx="12">
                  <c:v>2226</c:v>
                </c:pt>
              </c:numCache>
            </c:numRef>
          </c:val>
          <c:extLst>
            <c:ext xmlns:c16="http://schemas.microsoft.com/office/drawing/2014/chart" uri="{C3380CC4-5D6E-409C-BE32-E72D297353CC}">
              <c16:uniqueId val="{00000007-C320-4E09-A179-532C16E2919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468</c:v>
                </c:pt>
                <c:pt idx="2">
                  <c:v>#N/A</c:v>
                </c:pt>
                <c:pt idx="3">
                  <c:v>#N/A</c:v>
                </c:pt>
                <c:pt idx="4">
                  <c:v>358</c:v>
                </c:pt>
                <c:pt idx="5">
                  <c:v>#N/A</c:v>
                </c:pt>
                <c:pt idx="6">
                  <c:v>#N/A</c:v>
                </c:pt>
                <c:pt idx="7">
                  <c:v>-55</c:v>
                </c:pt>
                <c:pt idx="8">
                  <c:v>#N/A</c:v>
                </c:pt>
                <c:pt idx="9">
                  <c:v>#N/A</c:v>
                </c:pt>
                <c:pt idx="10">
                  <c:v>-41</c:v>
                </c:pt>
                <c:pt idx="11">
                  <c:v>#N/A</c:v>
                </c:pt>
                <c:pt idx="12">
                  <c:v>#N/A</c:v>
                </c:pt>
                <c:pt idx="13">
                  <c:v>380</c:v>
                </c:pt>
                <c:pt idx="14">
                  <c:v>#N/A</c:v>
                </c:pt>
              </c:numCache>
            </c:numRef>
          </c:val>
          <c:smooth val="0"/>
          <c:extLst>
            <c:ext xmlns:c16="http://schemas.microsoft.com/office/drawing/2014/chart" uri="{C3380CC4-5D6E-409C-BE32-E72D297353CC}">
              <c16:uniqueId val="{00000008-C320-4E09-A179-532C16E2919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28988</c:v>
                </c:pt>
                <c:pt idx="5">
                  <c:v>29561</c:v>
                </c:pt>
                <c:pt idx="8">
                  <c:v>29511</c:v>
                </c:pt>
                <c:pt idx="11">
                  <c:v>30023</c:v>
                </c:pt>
                <c:pt idx="14">
                  <c:v>32449</c:v>
                </c:pt>
              </c:numCache>
            </c:numRef>
          </c:val>
          <c:extLst>
            <c:ext xmlns:c16="http://schemas.microsoft.com/office/drawing/2014/chart" uri="{C3380CC4-5D6E-409C-BE32-E72D297353CC}">
              <c16:uniqueId val="{00000000-0ACA-4011-AFEB-9495B5B71E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7076</c:v>
                </c:pt>
                <c:pt idx="5">
                  <c:v>7243</c:v>
                </c:pt>
                <c:pt idx="8">
                  <c:v>7549</c:v>
                </c:pt>
                <c:pt idx="11">
                  <c:v>7348</c:v>
                </c:pt>
                <c:pt idx="14">
                  <c:v>7199</c:v>
                </c:pt>
              </c:numCache>
            </c:numRef>
          </c:val>
          <c:extLst>
            <c:ext xmlns:c16="http://schemas.microsoft.com/office/drawing/2014/chart" uri="{C3380CC4-5D6E-409C-BE32-E72D297353CC}">
              <c16:uniqueId val="{00000001-0ACA-4011-AFEB-9495B5B71E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5326</c:v>
                </c:pt>
                <c:pt idx="5">
                  <c:v>5537</c:v>
                </c:pt>
                <c:pt idx="8">
                  <c:v>6885</c:v>
                </c:pt>
                <c:pt idx="11">
                  <c:v>8259</c:v>
                </c:pt>
                <c:pt idx="14">
                  <c:v>9036</c:v>
                </c:pt>
              </c:numCache>
            </c:numRef>
          </c:val>
          <c:extLst>
            <c:ext xmlns:c16="http://schemas.microsoft.com/office/drawing/2014/chart" uri="{C3380CC4-5D6E-409C-BE32-E72D297353CC}">
              <c16:uniqueId val="{00000002-0ACA-4011-AFEB-9495B5B71E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CA-4011-AFEB-9495B5B71E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CA-4011-AFEB-9495B5B71E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645</c:v>
                </c:pt>
                <c:pt idx="3">
                  <c:v>339</c:v>
                </c:pt>
                <c:pt idx="6">
                  <c:v>305</c:v>
                </c:pt>
                <c:pt idx="9">
                  <c:v>227</c:v>
                </c:pt>
                <c:pt idx="12">
                  <c:v>217</c:v>
                </c:pt>
              </c:numCache>
            </c:numRef>
          </c:val>
          <c:extLst>
            <c:ext xmlns:c16="http://schemas.microsoft.com/office/drawing/2014/chart" uri="{C3380CC4-5D6E-409C-BE32-E72D297353CC}">
              <c16:uniqueId val="{00000005-0ACA-4011-AFEB-9495B5B71E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5756</c:v>
                </c:pt>
                <c:pt idx="3">
                  <c:v>5051</c:v>
                </c:pt>
                <c:pt idx="6">
                  <c:v>4688</c:v>
                </c:pt>
                <c:pt idx="9">
                  <c:v>4827</c:v>
                </c:pt>
                <c:pt idx="12">
                  <c:v>4630</c:v>
                </c:pt>
              </c:numCache>
            </c:numRef>
          </c:val>
          <c:extLst>
            <c:ext xmlns:c16="http://schemas.microsoft.com/office/drawing/2014/chart" uri="{C3380CC4-5D6E-409C-BE32-E72D297353CC}">
              <c16:uniqueId val="{00000006-0ACA-4011-AFEB-9495B5B71E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7439</c:v>
                </c:pt>
                <c:pt idx="3">
                  <c:v>6222</c:v>
                </c:pt>
                <c:pt idx="6">
                  <c:v>4117</c:v>
                </c:pt>
                <c:pt idx="9">
                  <c:v>3492</c:v>
                </c:pt>
                <c:pt idx="12">
                  <c:v>8211</c:v>
                </c:pt>
              </c:numCache>
            </c:numRef>
          </c:val>
          <c:extLst>
            <c:ext xmlns:c16="http://schemas.microsoft.com/office/drawing/2014/chart" uri="{C3380CC4-5D6E-409C-BE32-E72D297353CC}">
              <c16:uniqueId val="{00000007-0ACA-4011-AFEB-9495B5B71E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6042</c:v>
                </c:pt>
                <c:pt idx="3">
                  <c:v>6312</c:v>
                </c:pt>
                <c:pt idx="6">
                  <c:v>6384</c:v>
                </c:pt>
                <c:pt idx="9">
                  <c:v>6872</c:v>
                </c:pt>
                <c:pt idx="12">
                  <c:v>7127</c:v>
                </c:pt>
              </c:numCache>
            </c:numRef>
          </c:val>
          <c:extLst>
            <c:ext xmlns:c16="http://schemas.microsoft.com/office/drawing/2014/chart" uri="{C3380CC4-5D6E-409C-BE32-E72D297353CC}">
              <c16:uniqueId val="{00000008-0ACA-4011-AFEB-9495B5B71E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ACA-4011-AFEB-9495B5B71E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23635</c:v>
                </c:pt>
                <c:pt idx="3">
                  <c:v>24605</c:v>
                </c:pt>
                <c:pt idx="6">
                  <c:v>24032</c:v>
                </c:pt>
                <c:pt idx="9">
                  <c:v>22768</c:v>
                </c:pt>
                <c:pt idx="12">
                  <c:v>22366</c:v>
                </c:pt>
              </c:numCache>
            </c:numRef>
          </c:val>
          <c:extLst>
            <c:ext xmlns:c16="http://schemas.microsoft.com/office/drawing/2014/chart" uri="{C3380CC4-5D6E-409C-BE32-E72D297353CC}">
              <c16:uniqueId val="{0000000A-0ACA-4011-AFEB-9495B5B71E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2127</c:v>
                </c:pt>
                <c:pt idx="2">
                  <c:v>#N/A</c:v>
                </c:pt>
                <c:pt idx="3">
                  <c:v>#N/A</c:v>
                </c:pt>
                <c:pt idx="4">
                  <c:v>188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ACA-4011-AFEB-9495B5B71E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3600</c:v>
                </c:pt>
                <c:pt idx="1">
                  <c:v>3605</c:v>
                </c:pt>
                <c:pt idx="2">
                  <c:v>3607</c:v>
                </c:pt>
              </c:numCache>
            </c:numRef>
          </c:val>
          <c:extLst>
            <c:ext xmlns:c16="http://schemas.microsoft.com/office/drawing/2014/chart" uri="{C3380CC4-5D6E-409C-BE32-E72D297353CC}">
              <c16:uniqueId val="{00000000-DAF1-41A3-A20A-8588633D7C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46</c:v>
                </c:pt>
                <c:pt idx="1">
                  <c:v>46</c:v>
                </c:pt>
                <c:pt idx="2">
                  <c:v>46</c:v>
                </c:pt>
              </c:numCache>
            </c:numRef>
          </c:val>
          <c:extLst>
            <c:ext xmlns:c16="http://schemas.microsoft.com/office/drawing/2014/chart" uri="{C3380CC4-5D6E-409C-BE32-E72D297353CC}">
              <c16:uniqueId val="{00000001-DAF1-41A3-A20A-8588633D7C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2214</c:v>
                </c:pt>
                <c:pt idx="1">
                  <c:v>3476</c:v>
                </c:pt>
                <c:pt idx="2">
                  <c:v>4198</c:v>
                </c:pt>
              </c:numCache>
            </c:numRef>
          </c:val>
          <c:extLst>
            <c:ext xmlns:c16="http://schemas.microsoft.com/office/drawing/2014/chart" uri="{C3380CC4-5D6E-409C-BE32-E72D297353CC}">
              <c16:uniqueId val="{00000002-DAF1-41A3-A20A-8588633D7C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{C46B3CD0-2D26-43A7-B6F8-42C18507328F}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C02-42E3-91EF-15104A0C06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{2D86CE41-A95B-4C7A-BBE3-F92429286287}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02-42E3-91EF-15104A0C06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{7C5FDEEB-65C7-44C9-91EF-92E83D6996EC}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02-42E3-91EF-15104A0C06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{7DB2AD98-EDE2-4735-9358-3D6BAFD7DE43}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02-42E3-91EF-15104A0C06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{3E54E2D1-7B5F-4522-A825-114E02879981}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02-42E3-91EF-15104A0C066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{FB192664-6ECF-43C9-8BD4-B5349359213B}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C02-42E3-91EF-15104A0C066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{18348586-31C3-48FC-A0E4-917B58357C71}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C02-42E3-91EF-15104A0C066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{6B6045DF-6D0E-4813-9FA9-D2FDF4EE2704}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C02-42E3-91EF-15104A0C066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{4D6BB9B0-A3BC-47F7-8A3E-603FE0F9D34D}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C02-42E3-91EF-15104A0C06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c:v>
                </c:pt>
                <c:pt idx="32">
                  <c:v>56.7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C02-42E3-91EF-15104A0C066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{FE0CE87D-D5B3-457A-AE56-C7F203F58103}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C02-42E3-91EF-15104A0C066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{615C8D0E-D437-403B-81B6-BA623DDEE11A}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02-42E3-91EF-15104A0C06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{78D06DE7-CB03-47CF-A5CD-4770F51EBDC4}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02-42E3-91EF-15104A0C06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{EC2A059C-F7C0-4712-9C6D-EA0C92E3D21C}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02-42E3-91EF-15104A0C06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{D62616CE-36D3-4D57-8ADF-03BF8A70DCFA}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02-42E3-91EF-15104A0C066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{FE1FB8B1-34BC-4541-8FEB-F7831ADF1D47}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C02-42E3-91EF-15104A0C066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{FE293578-CD05-4BFF-9055-69110A54D8F0}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C02-42E3-91EF-15104A0C066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{747B9DD1-83DF-44C2-9D27-A68BE7F86666}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C02-42E3-91EF-15104A0C066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{BD902F6A-7BBF-464A-A409-D6AE47FA34FF}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C02-42E3-91EF-15104A0C06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6.5</c:v>
                </c:pt>
                <c:pt idx="32">
                  <c:v>5.8</c:v>
                </c:pt>
              </c:numCache>
            </c:numRef>
          </c:yVal>
          <c:smooth val="0"/>
          <c:extLst>
            <c:ext xmlns:c16="http://schemas.microsoft.com/office/drawing/2014/chart" uri="{C3380CC4-5D6E-409C-BE32-E72D297353CC}">
              <c16:uniqueId val="{00000013-8C02-42E3-91EF-15104A0C0660}"/>
            </c:ext>
          </c:extLst>
        </c:ser>
        <c:dLbls>
          <c:showLegendKey val="0"/>
          <c:showVal val="1"/>
          <c:showCatName val="0"/>
          <c:showSerName val="0"/>
          <c:showPercent val="0"/>
          <c:showBubbleSize val="0"/>
        </c:dLbls>
        <c:axId val="46179840"/>
        <c:axId val="46181760"/>
      </c:scatterChart>
      <c:valAx>
        <c:axId val="46179840"/>
        <c:scaling>
          <c:orientation val="minMax"/>
          <c:max val="58.7"/>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999999999999993"/>
          <c:min val="5.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{057E35CA-BEB4-48C8-AE78-BCED9BEA5A7D}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083-4566-B427-2CBA7D36AA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{407F74FB-EDCD-4CFE-B1D3-3C0913279FC6}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83-4566-B427-2CBA7D36AA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{68015BEB-2735-4516-9A01-C11D3EAC1B85}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83-4566-B427-2CBA7D36AA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{5B29643E-4BA1-48A3-B383-CF14A9B15425}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83-4566-B427-2CBA7D36AA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{B5C34437-C69B-4E30-B496-A9E9F748B52D}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83-4566-B427-2CBA7D36AAF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{F6CCAAB0-06AC-46D3-BAD3-4CECF38ADD0E}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083-4566-B427-2CBA7D36AAF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{349A510A-5600-47FF-AB42-3807FBA24B35}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083-4566-B427-2CBA7D36AAF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{FFCEB770-739E-4506-B428-A7B7328E21CC}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083-4566-B427-2CBA7D36AAF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{E1D9886B-013A-474F-AFB7-097B9CA5D90C}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083-4566-B427-2CBA7D36AA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2.6</c:v>
                </c:pt>
                <c:pt idx="16">
                  <c:v>1.2</c:v>
                </c:pt>
                <c:pt idx="24">
                  <c:v>0.4</c:v>
                </c:pt>
                <c:pt idx="32">
                  <c:v>0.4</c:v>
                </c:pt>
              </c:numCache>
            </c:numRef>
          </c:xVal>
          <c:yVal>
            <c:numRef>
              <c:f>公会計指標分析・財政指標組合せ分析表!$BP$73:$DC$73</c:f>
              <c:numCache>
                <c:formatCode>#,##0.0;"▲ "#,##0.0</c:formatCode>
                <c:ptCount val="40"/>
                <c:pt idx="0">
                  <c:v>10.199999999999999</c:v>
                </c:pt>
                <c:pt idx="8">
                  <c:v>0.9</c:v>
                </c:pt>
              </c:numCache>
            </c:numRef>
          </c:yVal>
          <c:smooth val="0"/>
          <c:extLst>
            <c:ext xmlns:c16="http://schemas.microsoft.com/office/drawing/2014/chart" uri="{C3380CC4-5D6E-409C-BE32-E72D297353CC}">
              <c16:uniqueId val="{00000009-B083-4566-B427-2CBA7D36AA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{1AE4A352-726F-49F6-A563-5291DEEAF5EE}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083-4566-B427-2CBA7D36AA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{6EAA2E4E-A379-4F89-9642-52A9DD01308A}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83-4566-B427-2CBA7D36AA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{6258D2FF-73C3-4211-9592-F2072DF4CF4E}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83-4566-B427-2CBA7D36AA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{90784C4C-875E-42C6-A87F-A48AAADE0A8D}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83-4566-B427-2CBA7D36AA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{E84D3C5B-184D-4192-8AD6-65C12F91190F}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83-4566-B427-2CBA7D36AAF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{9EDDC432-5BB8-4EFB-8207-AF6C76DBC7B1}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083-4566-B427-2CBA7D36AAF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{15E2C33B-43A3-463C-A9E9-956EF1344F88}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083-4566-B427-2CBA7D36AAF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{171C9D66-6334-4DD4-A769-55263C52F604}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083-4566-B427-2CBA7D36AAF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{08DD90FC-34BE-4671-BD21-0FA0CB6C0D46}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083-4566-B427-2CBA7D36AA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6.2</c:v>
                </c:pt>
                <c:pt idx="24">
                  <c:v>5.9</c:v>
                </c:pt>
                <c:pt idx="32">
                  <c:v>5.3</c:v>
                </c:pt>
              </c:numCache>
            </c:numRef>
          </c:xVal>
          <c:yVal>
            <c:numRef>
              <c:f>公会計指標分析・財政指標組合せ分析表!$BP$77:$DC$77</c:f>
              <c:numCache>
                <c:formatCode>#,##0.0;"▲ "#,##0.0</c:formatCode>
                <c:ptCount val="40"/>
                <c:pt idx="0">
                  <c:v>37.6</c:v>
                </c:pt>
                <c:pt idx="8">
                  <c:v>33.799999999999997</c:v>
                </c:pt>
                <c:pt idx="16">
                  <c:v>15.8</c:v>
                </c:pt>
                <c:pt idx="24">
                  <c:v>6.5</c:v>
                </c:pt>
                <c:pt idx="32">
                  <c:v>5.8</c:v>
                </c:pt>
              </c:numCache>
            </c:numRef>
          </c:yVal>
          <c:smooth val="0"/>
          <c:extLst>
            <c:ext xmlns:c16="http://schemas.microsoft.com/office/drawing/2014/chart" uri="{C3380CC4-5D6E-409C-BE32-E72D297353CC}">
              <c16:uniqueId val="{00000013-B083-4566-B427-2CBA7D36AAF3}"/>
            </c:ext>
          </c:extLst>
        </c:ser>
        <c:dLbls>
          <c:showLegendKey val="0"/>
          <c:showVal val="1"/>
          <c:showCatName val="0"/>
          <c:showSerName val="0"/>
          <c:showPercent val="0"/>
          <c:showBubbleSize val="0"/>
        </c:dLbls>
        <c:axId val="84219776"/>
        <c:axId val="84234240"/>
      </c:scatterChart>
      <c:valAx>
        <c:axId val="84219776"/>
        <c:scaling>
          <c:orientation val="minMax"/>
          <c:max val="8.4"/>
          <c:min val="2.200000000000000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130,046
126,381
111.40
36,903,516
35,187,198
1,539,662
23,696,454
22,365,597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基準財政収入額は、市民税収入や固定資産税収入、市たばこ税収入の増などにより増加した。また、基準財政需要額は、社会福祉費の増や臨時財政対策債償還費に係る公債費の増などにより増加した。結果として、単年度では前年度同様の</a:t>
          </a:r>
          <a:r>
            <a:rPr kumimoji="1" lang="en-US" altLang="ja-JP" sz="1200">
              <a:latin typeface="ＭＳ Ｐゴシック" panose="020B0600070205080204" pitchFamily="50" charset="-128"/>
              <a:ea typeface="ＭＳ Ｐゴシック" panose="020B0600070205080204" pitchFamily="50" charset="-128"/>
            </a:rPr>
            <a:t>0.875</a:t>
          </a:r>
          <a:r>
            <a:rPr kumimoji="1" lang="ja-JP" altLang="en-US" sz="1200">
              <a:latin typeface="ＭＳ Ｐゴシック" panose="020B0600070205080204" pitchFamily="50" charset="-128"/>
              <a:ea typeface="ＭＳ Ｐゴシック" panose="020B0600070205080204" pitchFamily="50" charset="-128"/>
            </a:rPr>
            <a:t>であるが、３年平均では前年度の</a:t>
          </a:r>
          <a:r>
            <a:rPr kumimoji="1" lang="en-US" altLang="ja-JP" sz="1200">
              <a:latin typeface="ＭＳ Ｐゴシック" panose="020B0600070205080204" pitchFamily="50" charset="-128"/>
              <a:ea typeface="ＭＳ Ｐゴシック" panose="020B0600070205080204" pitchFamily="50" charset="-128"/>
            </a:rPr>
            <a:t>0.86</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0.87</a:t>
          </a:r>
          <a:r>
            <a:rPr kumimoji="1" lang="ja-JP" altLang="en-US" sz="1200">
              <a:latin typeface="ＭＳ Ｐゴシック" panose="020B0600070205080204" pitchFamily="50" charset="-128"/>
              <a:ea typeface="ＭＳ Ｐゴシック" panose="020B0600070205080204" pitchFamily="50" charset="-128"/>
            </a:rPr>
            <a:t>へと</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ポイント改善している。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少子高齢化の進展に伴う社会保障費の増加や、公共施設の更新需要の増大が見込まれることから、歳入強化の推進や事務事業の見直し、施設集約・機能統合などの取り組みを進めることで、安定した財政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24493</xdr:rowOff>
    </xdr:to>
    <xdr:cxnSp macro="">
      <xdr:nvCxnSpPr>
        <xdr:cNvPr id="71" name="直線コネクタ 70"/>
        <xdr:cNvCxnSpPr/>
      </xdr:nvCxnSpPr>
      <xdr:spPr>
        <a:xfrm flipV="1">
          <a:off x="4114800" y="703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41728</xdr:rowOff>
    </xdr:to>
    <xdr:cxnSp macro="">
      <xdr:nvCxnSpPr>
        <xdr:cNvPr id="74" name="直線コネクタ 73"/>
        <xdr:cNvCxnSpPr/>
      </xdr:nvCxnSpPr>
      <xdr:spPr>
        <a:xfrm flipV="1">
          <a:off x="3225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58965</xdr:rowOff>
    </xdr:to>
    <xdr:cxnSp macro="">
      <xdr:nvCxnSpPr>
        <xdr:cNvPr id="77" name="直線コネクタ 76"/>
        <xdr:cNvCxnSpPr/>
      </xdr:nvCxnSpPr>
      <xdr:spPr>
        <a:xfrm flipV="1">
          <a:off x="2336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82" name="テキスト ボックス 81"/>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1" name="財政力該当値テキスト"/>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3" name="テキスト ボックス 92"/>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4" name="楕円 93"/>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95" name="テキスト ボックス 94"/>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7" name="テキスト ボックス 96"/>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9" name="テキスト ボックス 98"/>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税収入の増や、利子割交付金、配当割交付金、株式等譲渡所得割交付金、地方消費税交付金等、各種交付金の増などにより経常一般財源等が増加している。しかし、職員数の増加による人件費の増や、人件費高騰によるごみ収集などの各種委託料の増により経常経費充当一般財源等が増加しており、前年度の</a:t>
          </a:r>
          <a:r>
            <a:rPr kumimoji="1" lang="en-US" altLang="ja-JP" sz="1200">
              <a:latin typeface="ＭＳ Ｐゴシック" panose="020B0600070205080204" pitchFamily="50" charset="-128"/>
              <a:ea typeface="ＭＳ Ｐゴシック" panose="020B0600070205080204" pitchFamily="50" charset="-128"/>
            </a:rPr>
            <a:t>87.0%</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88.5%</a:t>
          </a:r>
          <a:r>
            <a:rPr kumimoji="1" lang="ja-JP" altLang="en-US" sz="1200">
              <a:latin typeface="ＭＳ Ｐゴシック" panose="020B0600070205080204" pitchFamily="50" charset="-128"/>
              <a:ea typeface="ＭＳ Ｐゴシック" panose="020B0600070205080204" pitchFamily="50" charset="-128"/>
            </a:rPr>
            <a:t>へと</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ポイントの悪化となっている。</a:t>
          </a:r>
        </a:p>
        <a:p>
          <a:r>
            <a:rPr kumimoji="1" lang="ja-JP" altLang="en-US" sz="1200">
              <a:latin typeface="ＭＳ Ｐゴシック" panose="020B0600070205080204" pitchFamily="50" charset="-128"/>
              <a:ea typeface="ＭＳ Ｐゴシック" panose="020B0600070205080204" pitchFamily="50" charset="-128"/>
            </a:rPr>
            <a:t>　今後も事務事業の見直しになどよる経常経費抑制に努め、財政構造の弾力性向上を図る。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155575</xdr:rowOff>
    </xdr:from>
    <xdr:to>
      <xdr:col>23</xdr:col>
      <xdr:colOff>133350</xdr:colOff>
      <xdr:row>62</xdr:row>
      <xdr:rowOff>74613</xdr:rowOff>
    </xdr:to>
    <xdr:cxnSp macro="">
      <xdr:nvCxnSpPr>
        <xdr:cNvPr id="130" name="直線コネクタ 129"/>
        <xdr:cNvCxnSpPr/>
      </xdr:nvCxnSpPr>
      <xdr:spPr>
        <a:xfrm>
          <a:off x="4114800" y="10614025"/>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80345</xdr:rowOff>
    </xdr:from>
    <xdr:ext cx="762000" cy="259045"/>
    <xdr:sp macro="" textlink="">
      <xdr:nvSpPr>
        <xdr:cNvPr id="131" name="財政構造の弾力性平均値テキスト"/>
        <xdr:cNvSpPr txBox="1"/>
      </xdr:nvSpPr>
      <xdr:spPr>
        <a:xfrm>
          <a:off x="5041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19368</xdr:rowOff>
    </xdr:from>
    <xdr:to>
      <xdr:col>19</xdr:col>
      <xdr:colOff>133350</xdr:colOff>
      <xdr:row>61</xdr:row>
      <xdr:rowOff>155575</xdr:rowOff>
    </xdr:to>
    <xdr:cxnSp macro="">
      <xdr:nvCxnSpPr>
        <xdr:cNvPr id="133" name="直線コネクタ 132"/>
        <xdr:cNvCxnSpPr/>
      </xdr:nvCxnSpPr>
      <xdr:spPr>
        <a:xfrm>
          <a:off x="3225800" y="10306368"/>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5" name="テキスト ボックス 134"/>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19368</xdr:rowOff>
    </xdr:from>
    <xdr:to>
      <xdr:col>15</xdr:col>
      <xdr:colOff>82550</xdr:colOff>
      <xdr:row>60</xdr:row>
      <xdr:rowOff>170180</xdr:rowOff>
    </xdr:to>
    <xdr:cxnSp macro="">
      <xdr:nvCxnSpPr>
        <xdr:cNvPr id="136" name="直線コネクタ 135"/>
        <xdr:cNvCxnSpPr/>
      </xdr:nvCxnSpPr>
      <xdr:spPr>
        <a:xfrm flipV="1">
          <a:off x="2336800" y="10306368"/>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8" name="テキスト ボックス 137"/>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83185</xdr:rowOff>
    </xdr:to>
    <xdr:cxnSp macro="">
      <xdr:nvCxnSpPr>
        <xdr:cNvPr id="139" name="直線コネクタ 138"/>
        <xdr:cNvCxnSpPr/>
      </xdr:nvCxnSpPr>
      <xdr:spPr>
        <a:xfrm flipV="1">
          <a:off x="1447800" y="1045718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1" name="テキスト ボックス 140"/>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42" name="フローチャート: 判断 141"/>
        <xdr:cNvSpPr/>
      </xdr:nvSpPr>
      <xdr:spPr>
        <a:xfrm>
          <a:off x="1397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170515</xdr:rowOff>
    </xdr:from>
    <xdr:ext cx="762000" cy="259045"/>
    <xdr:sp macro="" textlink="">
      <xdr:nvSpPr>
        <xdr:cNvPr id="143" name="テキスト ボックス 142"/>
        <xdr:cNvSpPr txBox="1"/>
      </xdr:nvSpPr>
      <xdr:spPr>
        <a:xfrm>
          <a:off x="1066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23813</xdr:rowOff>
    </xdr:from>
    <xdr:to>
      <xdr:col>23</xdr:col>
      <xdr:colOff>184150</xdr:colOff>
      <xdr:row>62</xdr:row>
      <xdr:rowOff>125413</xdr:rowOff>
    </xdr:to>
    <xdr:sp macro="" textlink="">
      <xdr:nvSpPr>
        <xdr:cNvPr id="149" name="楕円 148"/>
        <xdr:cNvSpPr/>
      </xdr:nvSpPr>
      <xdr:spPr>
        <a:xfrm>
          <a:off x="49022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40340</xdr:rowOff>
    </xdr:from>
    <xdr:ext cx="762000" cy="259045"/>
    <xdr:sp macro="" textlink="">
      <xdr:nvSpPr>
        <xdr:cNvPr id="150" name="財政構造の弾力性該当値テキスト"/>
        <xdr:cNvSpPr txBox="1"/>
      </xdr:nvSpPr>
      <xdr:spPr>
        <a:xfrm>
          <a:off x="50419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104775</xdr:rowOff>
    </xdr:from>
    <xdr:to>
      <xdr:col>19</xdr:col>
      <xdr:colOff>184150</xdr:colOff>
      <xdr:row>62</xdr:row>
      <xdr:rowOff>34925</xdr:rowOff>
    </xdr:to>
    <xdr:sp macro="" textlink="">
      <xdr:nvSpPr>
        <xdr:cNvPr id="151" name="楕円 150"/>
        <xdr:cNvSpPr/>
      </xdr:nvSpPr>
      <xdr:spPr>
        <a:xfrm>
          <a:off x="4064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52" name="テキスト ボックス 151"/>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140018</xdr:rowOff>
    </xdr:from>
    <xdr:to>
      <xdr:col>15</xdr:col>
      <xdr:colOff>133350</xdr:colOff>
      <xdr:row>60</xdr:row>
      <xdr:rowOff>70168</xdr:rowOff>
    </xdr:to>
    <xdr:sp macro="" textlink="">
      <xdr:nvSpPr>
        <xdr:cNvPr id="153" name="楕円 152"/>
        <xdr:cNvSpPr/>
      </xdr:nvSpPr>
      <xdr:spPr>
        <a:xfrm>
          <a:off x="3175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80345</xdr:rowOff>
    </xdr:from>
    <xdr:ext cx="762000" cy="259045"/>
    <xdr:sp macro="" textlink="">
      <xdr:nvSpPr>
        <xdr:cNvPr id="154" name="テキスト ボックス 153"/>
        <xdr:cNvSpPr txBox="1"/>
      </xdr:nvSpPr>
      <xdr:spPr>
        <a:xfrm>
          <a:off x="2844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5" name="楕円 154"/>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56" name="テキスト ボックス 155"/>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57" name="楕円 156"/>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144162</xdr:rowOff>
    </xdr:from>
    <xdr:ext cx="762000" cy="259045"/>
    <xdr:sp macro="" textlink="">
      <xdr:nvSpPr>
        <xdr:cNvPr id="158" name="テキスト ボックス 157"/>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職員数の増加に伴い、前年度と比較して約</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の人件費増となっている。また、物件費等については、人件費高騰によるごみ収集などの各種委託料の増や、学校給食会計の一般会計への編入に伴う賄材料費の増などにより約</a:t>
          </a:r>
          <a:r>
            <a:rPr kumimoji="1" lang="en-US" altLang="ja-JP" sz="1200">
              <a:latin typeface="ＭＳ Ｐゴシック" panose="020B0600070205080204" pitchFamily="50" charset="-128"/>
              <a:ea typeface="ＭＳ Ｐゴシック" panose="020B0600070205080204" pitchFamily="50" charset="-128"/>
            </a:rPr>
            <a:t>12.4%</a:t>
          </a:r>
          <a:r>
            <a:rPr kumimoji="1" lang="ja-JP" altLang="en-US" sz="1200">
              <a:latin typeface="ＭＳ Ｐゴシック" panose="020B0600070205080204" pitchFamily="50" charset="-128"/>
              <a:ea typeface="ＭＳ Ｐゴシック" panose="020B0600070205080204" pitchFamily="50" charset="-128"/>
            </a:rPr>
            <a:t>の増加となっている。結果として、人口１人当たり人件費・物件費等決算額は前年度と比較して、</a:t>
          </a:r>
          <a:r>
            <a:rPr kumimoji="1" lang="en-US" altLang="ja-JP" sz="1200">
              <a:latin typeface="ＭＳ Ｐゴシック" panose="020B0600070205080204" pitchFamily="50" charset="-128"/>
              <a:ea typeface="ＭＳ Ｐゴシック" panose="020B0600070205080204" pitchFamily="50" charset="-128"/>
            </a:rPr>
            <a:t>6,650</a:t>
          </a:r>
          <a:r>
            <a:rPr kumimoji="1" lang="ja-JP" altLang="en-US" sz="1200">
              <a:latin typeface="ＭＳ Ｐゴシック" panose="020B0600070205080204" pitchFamily="50" charset="-128"/>
              <a:ea typeface="ＭＳ Ｐゴシック" panose="020B0600070205080204" pitchFamily="50" charset="-128"/>
            </a:rPr>
            <a:t>円の増加となっている。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今後も職員給与の適正化を図るとともに、事務事業の見直しなどによる経費削減に努める。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109962</xdr:rowOff>
    </xdr:from>
    <xdr:to>
      <xdr:col>23</xdr:col>
      <xdr:colOff>133350</xdr:colOff>
      <xdr:row>81</xdr:row>
      <xdr:rowOff>53130</xdr:rowOff>
    </xdr:to>
    <xdr:cxnSp macro="">
      <xdr:nvCxnSpPr>
        <xdr:cNvPr id="195" name="直線コネクタ 194"/>
        <xdr:cNvCxnSpPr/>
      </xdr:nvCxnSpPr>
      <xdr:spPr>
        <a:xfrm>
          <a:off x="4114800" y="13825962"/>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159616</xdr:rowOff>
    </xdr:from>
    <xdr:ext cx="762000" cy="259045"/>
    <xdr:sp macro="" textlink="">
      <xdr:nvSpPr>
        <xdr:cNvPr id="196" name="人件費・物件費等の状況平均値テキスト"/>
        <xdr:cNvSpPr txBox="1"/>
      </xdr:nvSpPr>
      <xdr:spPr>
        <a:xfrm>
          <a:off x="5041900" y="1421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109962</xdr:rowOff>
    </xdr:from>
    <xdr:to>
      <xdr:col>19</xdr:col>
      <xdr:colOff>133350</xdr:colOff>
      <xdr:row>80</xdr:row>
      <xdr:rowOff>114185</xdr:rowOff>
    </xdr:to>
    <xdr:cxnSp macro="">
      <xdr:nvCxnSpPr>
        <xdr:cNvPr id="198" name="直線コネクタ 197"/>
        <xdr:cNvCxnSpPr/>
      </xdr:nvCxnSpPr>
      <xdr:spPr>
        <a:xfrm flipV="1">
          <a:off x="3225800" y="13825962"/>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108895</xdr:rowOff>
    </xdr:from>
    <xdr:ext cx="736600" cy="259045"/>
    <xdr:sp macro="" textlink="">
      <xdr:nvSpPr>
        <xdr:cNvPr id="200" name="テキスト ボックス 199"/>
        <xdr:cNvSpPr txBox="1"/>
      </xdr:nvSpPr>
      <xdr:spPr>
        <a:xfrm>
          <a:off x="3733800" y="1433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77439</xdr:rowOff>
    </xdr:from>
    <xdr:to>
      <xdr:col>15</xdr:col>
      <xdr:colOff>82550</xdr:colOff>
      <xdr:row>80</xdr:row>
      <xdr:rowOff>114185</xdr:rowOff>
    </xdr:to>
    <xdr:cxnSp macro="">
      <xdr:nvCxnSpPr>
        <xdr:cNvPr id="201" name="直線コネクタ 200"/>
        <xdr:cNvCxnSpPr/>
      </xdr:nvCxnSpPr>
      <xdr:spPr>
        <a:xfrm>
          <a:off x="2336800" y="13793439"/>
          <a:ext cx="889000" cy="3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48519</xdr:rowOff>
    </xdr:from>
    <xdr:ext cx="762000" cy="259045"/>
    <xdr:sp macro="" textlink="">
      <xdr:nvSpPr>
        <xdr:cNvPr id="203" name="テキスト ボックス 202"/>
        <xdr:cNvSpPr txBox="1"/>
      </xdr:nvSpPr>
      <xdr:spPr>
        <a:xfrm>
          <a:off x="2844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44847</xdr:rowOff>
    </xdr:from>
    <xdr:to>
      <xdr:col>11</xdr:col>
      <xdr:colOff>31750</xdr:colOff>
      <xdr:row>80</xdr:row>
      <xdr:rowOff>77439</xdr:rowOff>
    </xdr:to>
    <xdr:cxnSp macro="">
      <xdr:nvCxnSpPr>
        <xdr:cNvPr id="204" name="直線コネクタ 203"/>
        <xdr:cNvCxnSpPr/>
      </xdr:nvCxnSpPr>
      <xdr:spPr>
        <a:xfrm>
          <a:off x="1447800" y="13760847"/>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05" name="フローチャート: 判断 204"/>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40746</xdr:rowOff>
    </xdr:from>
    <xdr:ext cx="762000" cy="259045"/>
    <xdr:sp macro="" textlink="">
      <xdr:nvSpPr>
        <xdr:cNvPr id="206" name="テキスト ボックス 205"/>
        <xdr:cNvSpPr txBox="1"/>
      </xdr:nvSpPr>
      <xdr:spPr>
        <a:xfrm>
          <a:off x="1955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07" name="フローチャート: 判断 206"/>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140943</xdr:rowOff>
    </xdr:from>
    <xdr:ext cx="762000" cy="259045"/>
    <xdr:sp macro="" textlink="">
      <xdr:nvSpPr>
        <xdr:cNvPr id="208" name="テキスト ボックス 207"/>
        <xdr:cNvSpPr txBox="1"/>
      </xdr:nvSpPr>
      <xdr:spPr>
        <a:xfrm>
          <a:off x="1066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2330</xdr:rowOff>
    </xdr:from>
    <xdr:to>
      <xdr:col>23</xdr:col>
      <xdr:colOff>184150</xdr:colOff>
      <xdr:row>81</xdr:row>
      <xdr:rowOff>103930</xdr:rowOff>
    </xdr:to>
    <xdr:sp macro="" textlink="">
      <xdr:nvSpPr>
        <xdr:cNvPr id="214" name="楕円 213"/>
        <xdr:cNvSpPr/>
      </xdr:nvSpPr>
      <xdr:spPr>
        <a:xfrm>
          <a:off x="4902200" y="138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18857</xdr:rowOff>
    </xdr:from>
    <xdr:ext cx="762000" cy="259045"/>
    <xdr:sp macro="" textlink="">
      <xdr:nvSpPr>
        <xdr:cNvPr id="215" name="人件費・物件費等の状況該当値テキスト"/>
        <xdr:cNvSpPr txBox="1"/>
      </xdr:nvSpPr>
      <xdr:spPr>
        <a:xfrm>
          <a:off x="5041900" y="1373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59162</xdr:rowOff>
    </xdr:from>
    <xdr:to>
      <xdr:col>19</xdr:col>
      <xdr:colOff>184150</xdr:colOff>
      <xdr:row>80</xdr:row>
      <xdr:rowOff>160762</xdr:rowOff>
    </xdr:to>
    <xdr:sp macro="" textlink="">
      <xdr:nvSpPr>
        <xdr:cNvPr id="216" name="楕円 215"/>
        <xdr:cNvSpPr/>
      </xdr:nvSpPr>
      <xdr:spPr>
        <a:xfrm>
          <a:off x="4064000" y="137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170939</xdr:rowOff>
    </xdr:from>
    <xdr:ext cx="736600" cy="259045"/>
    <xdr:sp macro="" textlink="">
      <xdr:nvSpPr>
        <xdr:cNvPr id="217" name="テキスト ボックス 216"/>
        <xdr:cNvSpPr txBox="1"/>
      </xdr:nvSpPr>
      <xdr:spPr>
        <a:xfrm>
          <a:off x="3733800" y="13544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63385</xdr:rowOff>
    </xdr:from>
    <xdr:to>
      <xdr:col>15</xdr:col>
      <xdr:colOff>133350</xdr:colOff>
      <xdr:row>80</xdr:row>
      <xdr:rowOff>164985</xdr:rowOff>
    </xdr:to>
    <xdr:sp macro="" textlink="">
      <xdr:nvSpPr>
        <xdr:cNvPr id="218" name="楕円 217"/>
        <xdr:cNvSpPr/>
      </xdr:nvSpPr>
      <xdr:spPr>
        <a:xfrm>
          <a:off x="3175000" y="1377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3712</xdr:rowOff>
    </xdr:from>
    <xdr:ext cx="762000" cy="259045"/>
    <xdr:sp macro="" textlink="">
      <xdr:nvSpPr>
        <xdr:cNvPr id="219" name="テキスト ボックス 218"/>
        <xdr:cNvSpPr txBox="1"/>
      </xdr:nvSpPr>
      <xdr:spPr>
        <a:xfrm>
          <a:off x="2844800" y="1354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26639</xdr:rowOff>
    </xdr:from>
    <xdr:to>
      <xdr:col>11</xdr:col>
      <xdr:colOff>82550</xdr:colOff>
      <xdr:row>80</xdr:row>
      <xdr:rowOff>128239</xdr:rowOff>
    </xdr:to>
    <xdr:sp macro="" textlink="">
      <xdr:nvSpPr>
        <xdr:cNvPr id="220" name="楕円 219"/>
        <xdr:cNvSpPr/>
      </xdr:nvSpPr>
      <xdr:spPr>
        <a:xfrm>
          <a:off x="2286000" y="137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138416</xdr:rowOff>
    </xdr:from>
    <xdr:ext cx="762000" cy="259045"/>
    <xdr:sp macro="" textlink="">
      <xdr:nvSpPr>
        <xdr:cNvPr id="221" name="テキスト ボックス 220"/>
        <xdr:cNvSpPr txBox="1"/>
      </xdr:nvSpPr>
      <xdr:spPr>
        <a:xfrm>
          <a:off x="1955800" y="1351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165497</xdr:rowOff>
    </xdr:from>
    <xdr:to>
      <xdr:col>7</xdr:col>
      <xdr:colOff>31750</xdr:colOff>
      <xdr:row>80</xdr:row>
      <xdr:rowOff>95647</xdr:rowOff>
    </xdr:to>
    <xdr:sp macro="" textlink="">
      <xdr:nvSpPr>
        <xdr:cNvPr id="222" name="楕円 221"/>
        <xdr:cNvSpPr/>
      </xdr:nvSpPr>
      <xdr:spPr>
        <a:xfrm>
          <a:off x="1397000" y="1371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105824</xdr:rowOff>
    </xdr:from>
    <xdr:ext cx="762000" cy="259045"/>
    <xdr:sp macro="" textlink="">
      <xdr:nvSpPr>
        <xdr:cNvPr id="223" name="テキスト ボックス 222"/>
        <xdr:cNvSpPr txBox="1"/>
      </xdr:nvSpPr>
      <xdr:spPr>
        <a:xfrm>
          <a:off x="1066800" y="1347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国における給与制度の総合的見直しの現給保障が終了したこと、国家公務員平成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年度に退職した職員の経験年数階層における給料水準が、国家公務員の同水準より高かったことから、前年度に比べ改善した数値となる見込みである。</a:t>
          </a:r>
        </a:p>
        <a:p>
          <a:r>
            <a:rPr kumimoji="1" lang="ja-JP" altLang="en-US" sz="1200">
              <a:latin typeface="ＭＳ Ｐゴシック" panose="020B0600070205080204" pitchFamily="50" charset="-128"/>
              <a:ea typeface="ＭＳ Ｐゴシック" panose="020B0600070205080204" pitchFamily="50" charset="-128"/>
            </a:rPr>
            <a:t>　今後も、初任給基準や昇給基準の見直し、一般行政職の管理職比率の適正化等による総人件費に基づくコストマネジメントやポストマネジメントを適切に実行し続け、給与水準の平準化に努める。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7" name="直線コネクタ 256"/>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41275</xdr:rowOff>
    </xdr:to>
    <xdr:cxnSp macro="">
      <xdr:nvCxnSpPr>
        <xdr:cNvPr id="260" name="直線コネクタ 259"/>
        <xdr:cNvCxnSpPr/>
      </xdr:nvCxnSpPr>
      <xdr:spPr>
        <a:xfrm flipV="1">
          <a:off x="15290800" y="1472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86</xdr:row>
      <xdr:rowOff>41275</xdr:rowOff>
    </xdr:to>
    <xdr:cxnSp macro="">
      <xdr:nvCxnSpPr>
        <xdr:cNvPr id="263" name="直線コネクタ 262"/>
        <xdr:cNvCxnSpPr/>
      </xdr:nvCxnSpPr>
      <xdr:spPr>
        <a:xfrm>
          <a:off x="14401800" y="147055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132291</xdr:rowOff>
    </xdr:to>
    <xdr:cxnSp macro="">
      <xdr:nvCxnSpPr>
        <xdr:cNvPr id="266" name="直線コネクタ 265"/>
        <xdr:cNvCxnSpPr/>
      </xdr:nvCxnSpPr>
      <xdr:spPr>
        <a:xfrm>
          <a:off x="13512800" y="146050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8" name="テキスト ボックス 267"/>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70" name="テキスト ボックス 269"/>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6" name="楕円 275"/>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7"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9" name="テキスト ボックス 278"/>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0" name="楕円 279"/>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1" name="テキスト ボックス 280"/>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2" name="楕円 281"/>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3" name="テキスト ボックス 282"/>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5" name="テキスト ボックス 284"/>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職員数（普通会計）は平成</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日時点の</a:t>
          </a:r>
          <a:r>
            <a:rPr kumimoji="1" lang="en-US" altLang="ja-JP" sz="1200">
              <a:latin typeface="ＭＳ Ｐゴシック" panose="020B0600070205080204" pitchFamily="50" charset="-128"/>
              <a:ea typeface="ＭＳ Ｐゴシック" panose="020B0600070205080204" pitchFamily="50" charset="-128"/>
            </a:rPr>
            <a:t>956</a:t>
          </a:r>
          <a:r>
            <a:rPr kumimoji="1" lang="ja-JP" altLang="en-US" sz="1200">
              <a:latin typeface="ＭＳ Ｐゴシック" panose="020B0600070205080204" pitchFamily="50" charset="-128"/>
              <a:ea typeface="ＭＳ Ｐゴシック" panose="020B0600070205080204" pitchFamily="50" charset="-128"/>
            </a:rPr>
            <a:t>人をピークに年々減少し、平成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日現在では</a:t>
          </a:r>
          <a:r>
            <a:rPr kumimoji="1" lang="en-US" altLang="ja-JP" sz="1200">
              <a:latin typeface="ＭＳ Ｐゴシック" panose="020B0600070205080204" pitchFamily="50" charset="-128"/>
              <a:ea typeface="ＭＳ Ｐゴシック" panose="020B0600070205080204" pitchFamily="50" charset="-128"/>
            </a:rPr>
            <a:t>666</a:t>
          </a:r>
          <a:r>
            <a:rPr kumimoji="1" lang="ja-JP" altLang="en-US" sz="1200">
              <a:latin typeface="ＭＳ Ｐゴシック" panose="020B0600070205080204" pitchFamily="50" charset="-128"/>
              <a:ea typeface="ＭＳ Ｐゴシック" panose="020B0600070205080204" pitchFamily="50" charset="-128"/>
            </a:rPr>
            <a:t>人であり、人口千人当たりの職員数は、類似団体内でも低い水準となっている。</a:t>
          </a:r>
        </a:p>
        <a:p>
          <a:r>
            <a:rPr kumimoji="1" lang="ja-JP" altLang="en-US" sz="1200">
              <a:latin typeface="ＭＳ Ｐゴシック" panose="020B0600070205080204" pitchFamily="50" charset="-128"/>
              <a:ea typeface="ＭＳ Ｐゴシック" panose="020B0600070205080204" pitchFamily="50" charset="-128"/>
            </a:rPr>
            <a:t>　今後も行政サービスの適切な提供を維持できるよう、事務事業の見直し等を継続し、適正な定員管理に努める。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86254</xdr:rowOff>
    </xdr:from>
    <xdr:to>
      <xdr:col>81</xdr:col>
      <xdr:colOff>44450</xdr:colOff>
      <xdr:row>59</xdr:row>
      <xdr:rowOff>90276</xdr:rowOff>
    </xdr:to>
    <xdr:cxnSp macro="">
      <xdr:nvCxnSpPr>
        <xdr:cNvPr id="320" name="直線コネクタ 319"/>
        <xdr:cNvCxnSpPr/>
      </xdr:nvCxnSpPr>
      <xdr:spPr>
        <a:xfrm>
          <a:off x="16179800" y="1020180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42016</xdr:rowOff>
    </xdr:from>
    <xdr:to>
      <xdr:col>77</xdr:col>
      <xdr:colOff>44450</xdr:colOff>
      <xdr:row>59</xdr:row>
      <xdr:rowOff>86254</xdr:rowOff>
    </xdr:to>
    <xdr:cxnSp macro="">
      <xdr:nvCxnSpPr>
        <xdr:cNvPr id="323" name="直線コネクタ 322"/>
        <xdr:cNvCxnSpPr/>
      </xdr:nvCxnSpPr>
      <xdr:spPr>
        <a:xfrm>
          <a:off x="15290800" y="10157566"/>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86589</xdr:rowOff>
    </xdr:from>
    <xdr:ext cx="736600" cy="259045"/>
    <xdr:sp macro="" textlink="">
      <xdr:nvSpPr>
        <xdr:cNvPr id="325" name="テキスト ボックス 324"/>
        <xdr:cNvSpPr txBox="1"/>
      </xdr:nvSpPr>
      <xdr:spPr>
        <a:xfrm>
          <a:off x="15798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27940</xdr:rowOff>
    </xdr:from>
    <xdr:to>
      <xdr:col>72</xdr:col>
      <xdr:colOff>203200</xdr:colOff>
      <xdr:row>59</xdr:row>
      <xdr:rowOff>42016</xdr:rowOff>
    </xdr:to>
    <xdr:cxnSp macro="">
      <xdr:nvCxnSpPr>
        <xdr:cNvPr id="326" name="直線コネクタ 325"/>
        <xdr:cNvCxnSpPr/>
      </xdr:nvCxnSpPr>
      <xdr:spPr>
        <a:xfrm>
          <a:off x="14401800" y="1014349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27940</xdr:rowOff>
    </xdr:from>
    <xdr:to>
      <xdr:col>68</xdr:col>
      <xdr:colOff>152400</xdr:colOff>
      <xdr:row>59</xdr:row>
      <xdr:rowOff>35983</xdr:rowOff>
    </xdr:to>
    <xdr:cxnSp macro="">
      <xdr:nvCxnSpPr>
        <xdr:cNvPr id="329" name="直線コネクタ 328"/>
        <xdr:cNvCxnSpPr/>
      </xdr:nvCxnSpPr>
      <xdr:spPr>
        <a:xfrm flipV="1">
          <a:off x="13512800" y="101434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2" name="フローチャート: 判断 331"/>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50394</xdr:rowOff>
    </xdr:from>
    <xdr:ext cx="762000" cy="259045"/>
    <xdr:sp macro="" textlink="">
      <xdr:nvSpPr>
        <xdr:cNvPr id="333" name="テキスト ボックス 332"/>
        <xdr:cNvSpPr txBox="1"/>
      </xdr:nvSpPr>
      <xdr:spPr>
        <a:xfrm>
          <a:off x="13131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39476</xdr:rowOff>
    </xdr:from>
    <xdr:to>
      <xdr:col>81</xdr:col>
      <xdr:colOff>95250</xdr:colOff>
      <xdr:row>59</xdr:row>
      <xdr:rowOff>141076</xdr:rowOff>
    </xdr:to>
    <xdr:sp macro="" textlink="">
      <xdr:nvSpPr>
        <xdr:cNvPr id="339" name="楕円 338"/>
        <xdr:cNvSpPr/>
      </xdr:nvSpPr>
      <xdr:spPr>
        <a:xfrm>
          <a:off x="16967200" y="1015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56003</xdr:rowOff>
    </xdr:from>
    <xdr:ext cx="762000" cy="259045"/>
    <xdr:sp macro="" textlink="">
      <xdr:nvSpPr>
        <xdr:cNvPr id="340" name="定員管理の状況該当値テキスト"/>
        <xdr:cNvSpPr txBox="1"/>
      </xdr:nvSpPr>
      <xdr:spPr>
        <a:xfrm>
          <a:off x="17106900" y="100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35454</xdr:rowOff>
    </xdr:from>
    <xdr:to>
      <xdr:col>77</xdr:col>
      <xdr:colOff>95250</xdr:colOff>
      <xdr:row>59</xdr:row>
      <xdr:rowOff>137054</xdr:rowOff>
    </xdr:to>
    <xdr:sp macro="" textlink="">
      <xdr:nvSpPr>
        <xdr:cNvPr id="341" name="楕円 340"/>
        <xdr:cNvSpPr/>
      </xdr:nvSpPr>
      <xdr:spPr>
        <a:xfrm>
          <a:off x="16129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147231</xdr:rowOff>
    </xdr:from>
    <xdr:ext cx="736600" cy="259045"/>
    <xdr:sp macro="" textlink="">
      <xdr:nvSpPr>
        <xdr:cNvPr id="342" name="テキスト ボックス 341"/>
        <xdr:cNvSpPr txBox="1"/>
      </xdr:nvSpPr>
      <xdr:spPr>
        <a:xfrm>
          <a:off x="15798800" y="991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162666</xdr:rowOff>
    </xdr:from>
    <xdr:to>
      <xdr:col>73</xdr:col>
      <xdr:colOff>44450</xdr:colOff>
      <xdr:row>59</xdr:row>
      <xdr:rowOff>92816</xdr:rowOff>
    </xdr:to>
    <xdr:sp macro="" textlink="">
      <xdr:nvSpPr>
        <xdr:cNvPr id="343" name="楕円 342"/>
        <xdr:cNvSpPr/>
      </xdr:nvSpPr>
      <xdr:spPr>
        <a:xfrm>
          <a:off x="15240000" y="101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102993</xdr:rowOff>
    </xdr:from>
    <xdr:ext cx="762000" cy="259045"/>
    <xdr:sp macro="" textlink="">
      <xdr:nvSpPr>
        <xdr:cNvPr id="344" name="テキスト ボックス 343"/>
        <xdr:cNvSpPr txBox="1"/>
      </xdr:nvSpPr>
      <xdr:spPr>
        <a:xfrm>
          <a:off x="14909800" y="987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148590</xdr:rowOff>
    </xdr:from>
    <xdr:to>
      <xdr:col>68</xdr:col>
      <xdr:colOff>203200</xdr:colOff>
      <xdr:row>59</xdr:row>
      <xdr:rowOff>78740</xdr:rowOff>
    </xdr:to>
    <xdr:sp macro="" textlink="">
      <xdr:nvSpPr>
        <xdr:cNvPr id="345" name="楕円 344"/>
        <xdr:cNvSpPr/>
      </xdr:nvSpPr>
      <xdr:spPr>
        <a:xfrm>
          <a:off x="14351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88917</xdr:rowOff>
    </xdr:from>
    <xdr:ext cx="762000" cy="259045"/>
    <xdr:sp macro="" textlink="">
      <xdr:nvSpPr>
        <xdr:cNvPr id="346" name="テキスト ボックス 345"/>
        <xdr:cNvSpPr txBox="1"/>
      </xdr:nvSpPr>
      <xdr:spPr>
        <a:xfrm>
          <a:off x="14020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156633</xdr:rowOff>
    </xdr:from>
    <xdr:to>
      <xdr:col>64</xdr:col>
      <xdr:colOff>152400</xdr:colOff>
      <xdr:row>59</xdr:row>
      <xdr:rowOff>86783</xdr:rowOff>
    </xdr:to>
    <xdr:sp macro="" textlink="">
      <xdr:nvSpPr>
        <xdr:cNvPr id="347" name="楕円 346"/>
        <xdr:cNvSpPr/>
      </xdr:nvSpPr>
      <xdr:spPr>
        <a:xfrm>
          <a:off x="13462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96960</xdr:rowOff>
    </xdr:from>
    <xdr:ext cx="762000" cy="259045"/>
    <xdr:sp macro="" textlink="">
      <xdr:nvSpPr>
        <xdr:cNvPr id="348" name="テキスト ボックス 347"/>
        <xdr:cNvSpPr txBox="1"/>
      </xdr:nvSpPr>
      <xdr:spPr>
        <a:xfrm>
          <a:off x="13131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３年平均では前年度同様の</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であるが、単年度で見ると、公立陶生病院の企業債償還額の増に伴う一部事務組合等の起こした地方債に充てたと認められる補助金又は負担金の増加などにより、前年度の</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へと</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ポイントの悪化となっている。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今後も小中一貫校建設に係る起債などによる公債費負担の増が見込まれるため、引き続き市債の借入を計画的に行い、公債費負担の適正化に努める。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99906</xdr:rowOff>
    </xdr:from>
    <xdr:to>
      <xdr:col>81</xdr:col>
      <xdr:colOff>44450</xdr:colOff>
      <xdr:row>38</xdr:row>
      <xdr:rowOff>99906</xdr:rowOff>
    </xdr:to>
    <xdr:cxnSp macro="">
      <xdr:nvCxnSpPr>
        <xdr:cNvPr id="381" name="直線コネクタ 380"/>
        <xdr:cNvCxnSpPr/>
      </xdr:nvCxnSpPr>
      <xdr:spPr>
        <a:xfrm>
          <a:off x="16179800" y="66150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82" name="公債費負担の状況平均値テキスト"/>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99906</xdr:rowOff>
    </xdr:from>
    <xdr:to>
      <xdr:col>77</xdr:col>
      <xdr:colOff>44450</xdr:colOff>
      <xdr:row>38</xdr:row>
      <xdr:rowOff>164254</xdr:rowOff>
    </xdr:to>
    <xdr:cxnSp macro="">
      <xdr:nvCxnSpPr>
        <xdr:cNvPr id="384" name="直線コネクタ 383"/>
        <xdr:cNvCxnSpPr/>
      </xdr:nvCxnSpPr>
      <xdr:spPr>
        <a:xfrm flipV="1">
          <a:off x="15290800" y="66150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86" name="テキスト ボックス 385"/>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164254</xdr:rowOff>
    </xdr:from>
    <xdr:to>
      <xdr:col>72</xdr:col>
      <xdr:colOff>203200</xdr:colOff>
      <xdr:row>39</xdr:row>
      <xdr:rowOff>105410</xdr:rowOff>
    </xdr:to>
    <xdr:cxnSp macro="">
      <xdr:nvCxnSpPr>
        <xdr:cNvPr id="387" name="直線コネクタ 386"/>
        <xdr:cNvCxnSpPr/>
      </xdr:nvCxnSpPr>
      <xdr:spPr>
        <a:xfrm flipV="1">
          <a:off x="14401800" y="66793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169756</xdr:rowOff>
    </xdr:to>
    <xdr:cxnSp macro="">
      <xdr:nvCxnSpPr>
        <xdr:cNvPr id="390" name="直線コネクタ 389"/>
        <xdr:cNvCxnSpPr/>
      </xdr:nvCxnSpPr>
      <xdr:spPr>
        <a:xfrm flipV="1">
          <a:off x="13512800" y="67919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1" name="フローチャート: 判断 390"/>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2" name="テキスト ボックス 391"/>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49106</xdr:rowOff>
    </xdr:from>
    <xdr:to>
      <xdr:col>81</xdr:col>
      <xdr:colOff>95250</xdr:colOff>
      <xdr:row>38</xdr:row>
      <xdr:rowOff>150706</xdr:rowOff>
    </xdr:to>
    <xdr:sp macro="" textlink="">
      <xdr:nvSpPr>
        <xdr:cNvPr id="400" name="楕円 399"/>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65634</xdr:rowOff>
    </xdr:from>
    <xdr:ext cx="762000" cy="259045"/>
    <xdr:sp macro="" textlink="">
      <xdr:nvSpPr>
        <xdr:cNvPr id="401" name="公債費負担の状況該当値テキスト"/>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49106</xdr:rowOff>
    </xdr:from>
    <xdr:to>
      <xdr:col>77</xdr:col>
      <xdr:colOff>95250</xdr:colOff>
      <xdr:row>38</xdr:row>
      <xdr:rowOff>150706</xdr:rowOff>
    </xdr:to>
    <xdr:sp macro="" textlink="">
      <xdr:nvSpPr>
        <xdr:cNvPr id="402" name="楕円 401"/>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160884</xdr:rowOff>
    </xdr:from>
    <xdr:ext cx="736600" cy="259045"/>
    <xdr:sp macro="" textlink="">
      <xdr:nvSpPr>
        <xdr:cNvPr id="403" name="テキスト ボックス 402"/>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113454</xdr:rowOff>
    </xdr:from>
    <xdr:to>
      <xdr:col>73</xdr:col>
      <xdr:colOff>44450</xdr:colOff>
      <xdr:row>39</xdr:row>
      <xdr:rowOff>43604</xdr:rowOff>
    </xdr:to>
    <xdr:sp macro="" textlink="">
      <xdr:nvSpPr>
        <xdr:cNvPr id="404" name="楕円 403"/>
        <xdr:cNvSpPr/>
      </xdr:nvSpPr>
      <xdr:spPr>
        <a:xfrm>
          <a:off x="15240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53780</xdr:rowOff>
    </xdr:from>
    <xdr:ext cx="762000" cy="259045"/>
    <xdr:sp macro="" textlink="">
      <xdr:nvSpPr>
        <xdr:cNvPr id="405" name="テキスト ボックス 404"/>
        <xdr:cNvSpPr txBox="1"/>
      </xdr:nvSpPr>
      <xdr:spPr>
        <a:xfrm>
          <a:off x="14909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6" name="楕円 405"/>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7" name="テキスト ボックス 406"/>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408" name="楕円 407"/>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409" name="テキスト ボックス 408"/>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に引き続き将来負担比率は算定されない状況となっている。しかし、将来負担額は、公立陶生病院の企業債残高の増に伴う組合負担等見込額の増加などにより大幅に増加している。一方、充当可能財源等は、公立陶生病院の企業債の増に伴い保健衛生費への基準財政需要額算入見込額が増加しているものの、結果として将来負担額の増加の方が大き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今後も、小中一貫校建設に係る起債などによる将来負担の増が見込まれるため、引き続き計画的な借入により将来負担の適正化に努める。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59487</xdr:rowOff>
    </xdr:from>
    <xdr:to>
      <xdr:col>68</xdr:col>
      <xdr:colOff>152400</xdr:colOff>
      <xdr:row>14</xdr:row>
      <xdr:rowOff>149250</xdr:rowOff>
    </xdr:to>
    <xdr:cxnSp macro="">
      <xdr:nvCxnSpPr>
        <xdr:cNvPr id="441" name="直線コネクタ 440"/>
        <xdr:cNvCxnSpPr/>
      </xdr:nvCxnSpPr>
      <xdr:spPr>
        <a:xfrm flipV="1">
          <a:off x="13512800" y="2459787"/>
          <a:ext cx="8890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28059</xdr:rowOff>
    </xdr:from>
    <xdr:ext cx="762000" cy="259045"/>
    <xdr:sp macro="" textlink="">
      <xdr:nvSpPr>
        <xdr:cNvPr id="442" name="将来負担の状況平均値テキスト"/>
        <xdr:cNvSpPr txBox="1"/>
      </xdr:nvSpPr>
      <xdr:spPr>
        <a:xfrm>
          <a:off x="17106900" y="2428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3" name="フローチャート: 判断 442"/>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4" name="フローチャート: 判断 443"/>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5" name="テキスト ボックス 444"/>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152502</xdr:rowOff>
    </xdr:from>
    <xdr:to>
      <xdr:col>73</xdr:col>
      <xdr:colOff>44450</xdr:colOff>
      <xdr:row>15</xdr:row>
      <xdr:rowOff>82652</xdr:rowOff>
    </xdr:to>
    <xdr:sp macro="" textlink="">
      <xdr:nvSpPr>
        <xdr:cNvPr id="446" name="フローチャート: 判断 445"/>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7" name="テキスト ボックス 446"/>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154788</xdr:rowOff>
    </xdr:from>
    <xdr:to>
      <xdr:col>68</xdr:col>
      <xdr:colOff>203200</xdr:colOff>
      <xdr:row>16</xdr:row>
      <xdr:rowOff>84938</xdr:rowOff>
    </xdr:to>
    <xdr:sp macro="" textlink="">
      <xdr:nvSpPr>
        <xdr:cNvPr id="448" name="フローチャート: 判断 447"/>
        <xdr:cNvSpPr/>
      </xdr:nvSpPr>
      <xdr:spPr>
        <a:xfrm>
          <a:off x="14351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69715</xdr:rowOff>
    </xdr:from>
    <xdr:ext cx="762000" cy="259045"/>
    <xdr:sp macro="" textlink="">
      <xdr:nvSpPr>
        <xdr:cNvPr id="449" name="テキスト ボックス 448"/>
        <xdr:cNvSpPr txBox="1"/>
      </xdr:nvSpPr>
      <xdr:spPr>
        <a:xfrm>
          <a:off x="14020800" y="281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50" name="フローチャート: 判断 449"/>
        <xdr:cNvSpPr/>
      </xdr:nvSpPr>
      <xdr:spPr>
        <a:xfrm>
          <a:off x="13462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106392</xdr:rowOff>
    </xdr:from>
    <xdr:ext cx="762000" cy="259045"/>
    <xdr:sp macro="" textlink="">
      <xdr:nvSpPr>
        <xdr:cNvPr id="451" name="テキスト ボックス 450"/>
        <xdr:cNvSpPr txBox="1"/>
      </xdr:nvSpPr>
      <xdr:spPr>
        <a:xfrm>
          <a:off x="13131800" y="284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8687</xdr:rowOff>
    </xdr:from>
    <xdr:to>
      <xdr:col>68</xdr:col>
      <xdr:colOff>203200</xdr:colOff>
      <xdr:row>14</xdr:row>
      <xdr:rowOff>110287</xdr:rowOff>
    </xdr:to>
    <xdr:sp macro="" textlink="">
      <xdr:nvSpPr>
        <xdr:cNvPr id="457" name="楕円 456"/>
        <xdr:cNvSpPr/>
      </xdr:nvSpPr>
      <xdr:spPr>
        <a:xfrm>
          <a:off x="14351000" y="24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120464</xdr:rowOff>
    </xdr:from>
    <xdr:ext cx="762000" cy="259045"/>
    <xdr:sp macro="" textlink="">
      <xdr:nvSpPr>
        <xdr:cNvPr id="458" name="テキスト ボックス 457"/>
        <xdr:cNvSpPr txBox="1"/>
      </xdr:nvSpPr>
      <xdr:spPr>
        <a:xfrm>
          <a:off x="14020800" y="21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98450</xdr:rowOff>
    </xdr:from>
    <xdr:to>
      <xdr:col>64</xdr:col>
      <xdr:colOff>152400</xdr:colOff>
      <xdr:row>15</xdr:row>
      <xdr:rowOff>28600</xdr:rowOff>
    </xdr:to>
    <xdr:sp macro="" textlink="">
      <xdr:nvSpPr>
        <xdr:cNvPr id="459" name="楕円 458"/>
        <xdr:cNvSpPr/>
      </xdr:nvSpPr>
      <xdr:spPr>
        <a:xfrm>
          <a:off x="13462000" y="24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38777</xdr:rowOff>
    </xdr:from>
    <xdr:ext cx="762000" cy="259045"/>
    <xdr:sp macro="" textlink="">
      <xdr:nvSpPr>
        <xdr:cNvPr id="460" name="テキスト ボックス 459"/>
        <xdr:cNvSpPr txBox="1"/>
      </xdr:nvSpPr>
      <xdr:spPr>
        <a:xfrm>
          <a:off x="13131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130,046
126,381
111.40
36,903,516
35,187,198
1,539,662
23,696,454
22,365,597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数の増による人件費の増加に伴い、前年度と比較して経常経費充当一般財源等における人件費充当額は増加している。一方、市税収入の増や各種交付金の増などにより経常一般財源等が増加している。結果として、人件費に係る経常収支比率は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ポイントの悪化にとどまり</a:t>
          </a:r>
          <a:r>
            <a:rPr kumimoji="1" lang="en-US" altLang="ja-JP" sz="1200">
              <a:latin typeface="ＭＳ Ｐゴシック" panose="020B0600070205080204" pitchFamily="50" charset="-128"/>
              <a:ea typeface="ＭＳ Ｐゴシック" panose="020B0600070205080204" pitchFamily="50" charset="-128"/>
            </a:rPr>
            <a:t>21.8%</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今後も定員管理や職員給与の見直しなどにより、人件費の適正化に努める。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120650</xdr:rowOff>
    </xdr:from>
    <xdr:to>
      <xdr:col>24</xdr:col>
      <xdr:colOff>25400</xdr:colOff>
      <xdr:row>35</xdr:row>
      <xdr:rowOff>133350</xdr:rowOff>
    </xdr:to>
    <xdr:cxnSp macro="">
      <xdr:nvCxnSpPr>
        <xdr:cNvPr id="66" name="直線コネクタ 65"/>
        <xdr:cNvCxnSpPr/>
      </xdr:nvCxnSpPr>
      <xdr:spPr>
        <a:xfrm>
          <a:off x="3987800" y="6121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82550</xdr:rowOff>
    </xdr:from>
    <xdr:to>
      <xdr:col>19</xdr:col>
      <xdr:colOff>187325</xdr:colOff>
      <xdr:row>35</xdr:row>
      <xdr:rowOff>120650</xdr:rowOff>
    </xdr:to>
    <xdr:cxnSp macro="">
      <xdr:nvCxnSpPr>
        <xdr:cNvPr id="69" name="直線コネクタ 68"/>
        <xdr:cNvCxnSpPr/>
      </xdr:nvCxnSpPr>
      <xdr:spPr>
        <a:xfrm>
          <a:off x="3098800" y="6083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82550</xdr:rowOff>
    </xdr:from>
    <xdr:to>
      <xdr:col>15</xdr:col>
      <xdr:colOff>98425</xdr:colOff>
      <xdr:row>35</xdr:row>
      <xdr:rowOff>133350</xdr:rowOff>
    </xdr:to>
    <xdr:cxnSp macro="">
      <xdr:nvCxnSpPr>
        <xdr:cNvPr id="72" name="直線コネクタ 71"/>
        <xdr:cNvCxnSpPr/>
      </xdr:nvCxnSpPr>
      <xdr:spPr>
        <a:xfrm flipV="1">
          <a:off x="2209800" y="608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60977</xdr:rowOff>
    </xdr:from>
    <xdr:ext cx="762000" cy="259045"/>
    <xdr:sp macro="" textlink="">
      <xdr:nvSpPr>
        <xdr:cNvPr id="74" name="テキスト ボックス 73"/>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133350</xdr:rowOff>
    </xdr:from>
    <xdr:to>
      <xdr:col>11</xdr:col>
      <xdr:colOff>9525</xdr:colOff>
      <xdr:row>37</xdr:row>
      <xdr:rowOff>19050</xdr:rowOff>
    </xdr:to>
    <xdr:cxnSp macro="">
      <xdr:nvCxnSpPr>
        <xdr:cNvPr id="75" name="直線コネクタ 74"/>
        <xdr:cNvCxnSpPr/>
      </xdr:nvCxnSpPr>
      <xdr:spPr>
        <a:xfrm flipV="1">
          <a:off x="1320800" y="6134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82550</xdr:rowOff>
    </xdr:from>
    <xdr:to>
      <xdr:col>24</xdr:col>
      <xdr:colOff>76200</xdr:colOff>
      <xdr:row>36</xdr:row>
      <xdr:rowOff>12700</xdr:rowOff>
    </xdr:to>
    <xdr:sp macro="" textlink="">
      <xdr:nvSpPr>
        <xdr:cNvPr id="85" name="楕円 84"/>
        <xdr:cNvSpPr/>
      </xdr:nvSpPr>
      <xdr:spPr>
        <a:xfrm>
          <a:off x="47752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99077</xdr:rowOff>
    </xdr:from>
    <xdr:ext cx="762000" cy="259045"/>
    <xdr:sp macro="" textlink="">
      <xdr:nvSpPr>
        <xdr:cNvPr id="86" name="人件費該当値テキスト"/>
        <xdr:cNvSpPr txBox="1"/>
      </xdr:nvSpPr>
      <xdr:spPr>
        <a:xfrm>
          <a:off x="49149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69850</xdr:rowOff>
    </xdr:from>
    <xdr:to>
      <xdr:col>20</xdr:col>
      <xdr:colOff>38100</xdr:colOff>
      <xdr:row>36</xdr:row>
      <xdr:rowOff>0</xdr:rowOff>
    </xdr:to>
    <xdr:sp macro="" textlink="">
      <xdr:nvSpPr>
        <xdr:cNvPr id="87" name="楕円 86"/>
        <xdr:cNvSpPr/>
      </xdr:nvSpPr>
      <xdr:spPr>
        <a:xfrm>
          <a:off x="3937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10177</xdr:rowOff>
    </xdr:from>
    <xdr:ext cx="736600" cy="259045"/>
    <xdr:sp macro="" textlink="">
      <xdr:nvSpPr>
        <xdr:cNvPr id="88" name="テキスト ボックス 87"/>
        <xdr:cNvSpPr txBox="1"/>
      </xdr:nvSpPr>
      <xdr:spPr>
        <a:xfrm>
          <a:off x="3606800" y="583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31750</xdr:rowOff>
    </xdr:from>
    <xdr:to>
      <xdr:col>15</xdr:col>
      <xdr:colOff>149225</xdr:colOff>
      <xdr:row>35</xdr:row>
      <xdr:rowOff>133350</xdr:rowOff>
    </xdr:to>
    <xdr:sp macro="" textlink="">
      <xdr:nvSpPr>
        <xdr:cNvPr id="89" name="楕円 88"/>
        <xdr:cNvSpPr/>
      </xdr:nvSpPr>
      <xdr:spPr>
        <a:xfrm>
          <a:off x="3048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143527</xdr:rowOff>
    </xdr:from>
    <xdr:ext cx="762000" cy="259045"/>
    <xdr:sp macro="" textlink="">
      <xdr:nvSpPr>
        <xdr:cNvPr id="90" name="テキスト ボックス 89"/>
        <xdr:cNvSpPr txBox="1"/>
      </xdr:nvSpPr>
      <xdr:spPr>
        <a:xfrm>
          <a:off x="2717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82550</xdr:rowOff>
    </xdr:from>
    <xdr:to>
      <xdr:col>11</xdr:col>
      <xdr:colOff>60325</xdr:colOff>
      <xdr:row>36</xdr:row>
      <xdr:rowOff>12700</xdr:rowOff>
    </xdr:to>
    <xdr:sp macro="" textlink="">
      <xdr:nvSpPr>
        <xdr:cNvPr id="91" name="楕円 90"/>
        <xdr:cNvSpPr/>
      </xdr:nvSpPr>
      <xdr:spPr>
        <a:xfrm>
          <a:off x="2159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22877</xdr:rowOff>
    </xdr:from>
    <xdr:ext cx="762000" cy="259045"/>
    <xdr:sp macro="" textlink="">
      <xdr:nvSpPr>
        <xdr:cNvPr id="92" name="テキスト ボックス 91"/>
        <xdr:cNvSpPr txBox="1"/>
      </xdr:nvSpPr>
      <xdr:spPr>
        <a:xfrm>
          <a:off x="1828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139700</xdr:rowOff>
    </xdr:from>
    <xdr:to>
      <xdr:col>6</xdr:col>
      <xdr:colOff>171450</xdr:colOff>
      <xdr:row>37</xdr:row>
      <xdr:rowOff>69850</xdr:rowOff>
    </xdr:to>
    <xdr:sp macro="" textlink="">
      <xdr:nvSpPr>
        <xdr:cNvPr id="93" name="楕円 92"/>
        <xdr:cNvSpPr/>
      </xdr:nvSpPr>
      <xdr:spPr>
        <a:xfrm>
          <a:off x="1270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80027</xdr:rowOff>
    </xdr:from>
    <xdr:ext cx="762000" cy="259045"/>
    <xdr:sp macro="" textlink="">
      <xdr:nvSpPr>
        <xdr:cNvPr id="94" name="テキスト ボックス 93"/>
        <xdr:cNvSpPr txBox="1"/>
      </xdr:nvSpPr>
      <xdr:spPr>
        <a:xfrm>
          <a:off x="939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高騰によるごみ収集などの各種委託料の増により、経常経費充当一般財源等における物件費充当額は増加している。一方、市税収入の増や各種交付金の増などにより経常一般財源等が増加している。結果として、物件費に係る経常収支比率が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ポイント改善し</a:t>
          </a:r>
          <a:r>
            <a:rPr kumimoji="1" lang="en-US" altLang="ja-JP" sz="1200">
              <a:latin typeface="ＭＳ Ｐゴシック" panose="020B0600070205080204" pitchFamily="50" charset="-128"/>
              <a:ea typeface="ＭＳ Ｐゴシック" panose="020B0600070205080204" pitchFamily="50" charset="-128"/>
            </a:rPr>
            <a:t>18.3%</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今後も事務事業の見直しを行って更なる効率化やコストの縮減を図り、物件費の抑制に努める。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17</xdr:row>
      <xdr:rowOff>152146</xdr:rowOff>
    </xdr:to>
    <xdr:cxnSp macro="">
      <xdr:nvCxnSpPr>
        <xdr:cNvPr id="125" name="直線コネクタ 124"/>
        <xdr:cNvCxnSpPr/>
      </xdr:nvCxnSpPr>
      <xdr:spPr>
        <a:xfrm flipV="1">
          <a:off x="15671800" y="30576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152146</xdr:rowOff>
    </xdr:to>
    <xdr:cxnSp macro="">
      <xdr:nvCxnSpPr>
        <xdr:cNvPr id="128" name="直線コネクタ 127"/>
        <xdr:cNvCxnSpPr/>
      </xdr:nvCxnSpPr>
      <xdr:spPr>
        <a:xfrm>
          <a:off x="14782800" y="29387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30" name="テキスト ボックス 129"/>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17</xdr:row>
      <xdr:rowOff>24130</xdr:rowOff>
    </xdr:to>
    <xdr:cxnSp macro="">
      <xdr:nvCxnSpPr>
        <xdr:cNvPr id="131" name="直線コネクタ 130"/>
        <xdr:cNvCxnSpPr/>
      </xdr:nvCxnSpPr>
      <xdr:spPr>
        <a:xfrm>
          <a:off x="13893800" y="28199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33" name="テキスト ボックス 132"/>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16</xdr:row>
      <xdr:rowOff>76708</xdr:rowOff>
    </xdr:to>
    <xdr:cxnSp macro="">
      <xdr:nvCxnSpPr>
        <xdr:cNvPr id="134" name="直線コネクタ 133"/>
        <xdr:cNvCxnSpPr/>
      </xdr:nvCxnSpPr>
      <xdr:spPr>
        <a:xfrm>
          <a:off x="13004800" y="27650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4" name="楕円 143"/>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5"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101346</xdr:rowOff>
    </xdr:from>
    <xdr:to>
      <xdr:col>78</xdr:col>
      <xdr:colOff>120650</xdr:colOff>
      <xdr:row>18</xdr:row>
      <xdr:rowOff>31496</xdr:rowOff>
    </xdr:to>
    <xdr:sp macro="" textlink="">
      <xdr:nvSpPr>
        <xdr:cNvPr id="146" name="楕円 145"/>
        <xdr:cNvSpPr/>
      </xdr:nvSpPr>
      <xdr:spPr>
        <a:xfrm>
          <a:off x="15621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16273</xdr:rowOff>
    </xdr:from>
    <xdr:ext cx="736600" cy="259045"/>
    <xdr:sp macro="" textlink="">
      <xdr:nvSpPr>
        <xdr:cNvPr id="147" name="テキスト ボックス 146"/>
        <xdr:cNvSpPr txBox="1"/>
      </xdr:nvSpPr>
      <xdr:spPr>
        <a:xfrm>
          <a:off x="15290800" y="310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50" name="楕円 149"/>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51" name="テキスト ボックス 150"/>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52" name="楕円 151"/>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57421</xdr:rowOff>
    </xdr:from>
    <xdr:ext cx="762000" cy="259045"/>
    <xdr:sp macro="" textlink="">
      <xdr:nvSpPr>
        <xdr:cNvPr id="153" name="テキスト ボックス 152"/>
        <xdr:cNvSpPr txBox="1"/>
      </xdr:nvSpPr>
      <xdr:spPr>
        <a:xfrm>
          <a:off x="12623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経費充当一般財源等における扶助費充当額は、前年度と比較してほぼ横ばいである。一方、市税収入の増や各種交付金の増などにより経常一般財源等が増加している。結果として、扶助費に係る経常収支比率が前年度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ポイント改善し</a:t>
          </a:r>
          <a:r>
            <a:rPr kumimoji="1" lang="en-US" altLang="ja-JP" sz="1200">
              <a:latin typeface="ＭＳ Ｐゴシック" panose="020B0600070205080204" pitchFamily="50" charset="-128"/>
              <a:ea typeface="ＭＳ Ｐゴシック" panose="020B0600070205080204" pitchFamily="50" charset="-128"/>
            </a:rPr>
            <a:t>13.9%</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今後も少子高齢化に伴う社会保障費の増加が見込まれることから、「事後対策より事前の予防」の考えのもとに、健康診査など予防に重点を置いた扶助費抑制策を継続して行う。</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88900</xdr:rowOff>
    </xdr:from>
    <xdr:to>
      <xdr:col>24</xdr:col>
      <xdr:colOff>25400</xdr:colOff>
      <xdr:row>60</xdr:row>
      <xdr:rowOff>31750</xdr:rowOff>
    </xdr:to>
    <xdr:cxnSp macro="">
      <xdr:nvCxnSpPr>
        <xdr:cNvPr id="186" name="直線コネクタ 185"/>
        <xdr:cNvCxnSpPr/>
      </xdr:nvCxnSpPr>
      <xdr:spPr>
        <a:xfrm flipV="1">
          <a:off x="3987800" y="102044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7"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60</xdr:row>
      <xdr:rowOff>31750</xdr:rowOff>
    </xdr:to>
    <xdr:cxnSp macro="">
      <xdr:nvCxnSpPr>
        <xdr:cNvPr id="189" name="直線コネクタ 188"/>
        <xdr:cNvCxnSpPr/>
      </xdr:nvCxnSpPr>
      <xdr:spPr>
        <a:xfrm>
          <a:off x="3098800" y="101092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1" name="テキスト ボックス 190"/>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60</xdr:row>
      <xdr:rowOff>50800</xdr:rowOff>
    </xdr:to>
    <xdr:cxnSp macro="">
      <xdr:nvCxnSpPr>
        <xdr:cNvPr id="192" name="直線コネクタ 191"/>
        <xdr:cNvCxnSpPr/>
      </xdr:nvCxnSpPr>
      <xdr:spPr>
        <a:xfrm flipV="1">
          <a:off x="2209800" y="10109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127000</xdr:rowOff>
    </xdr:from>
    <xdr:to>
      <xdr:col>11</xdr:col>
      <xdr:colOff>9525</xdr:colOff>
      <xdr:row>60</xdr:row>
      <xdr:rowOff>50800</xdr:rowOff>
    </xdr:to>
    <xdr:cxnSp macro="">
      <xdr:nvCxnSpPr>
        <xdr:cNvPr id="195" name="直線コネクタ 194"/>
        <xdr:cNvCxnSpPr/>
      </xdr:nvCxnSpPr>
      <xdr:spPr>
        <a:xfrm>
          <a:off x="1320800" y="10242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6" name="フローチャート: 判断 195"/>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197" name="テキスト ボックス 196"/>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38100</xdr:rowOff>
    </xdr:from>
    <xdr:to>
      <xdr:col>24</xdr:col>
      <xdr:colOff>76200</xdr:colOff>
      <xdr:row>59</xdr:row>
      <xdr:rowOff>139700</xdr:rowOff>
    </xdr:to>
    <xdr:sp macro="" textlink="">
      <xdr:nvSpPr>
        <xdr:cNvPr id="205" name="楕円 204"/>
        <xdr:cNvSpPr/>
      </xdr:nvSpPr>
      <xdr:spPr>
        <a:xfrm>
          <a:off x="4775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10177</xdr:rowOff>
    </xdr:from>
    <xdr:ext cx="762000" cy="259045"/>
    <xdr:sp macro="" textlink="">
      <xdr:nvSpPr>
        <xdr:cNvPr id="206" name="扶助費該当値テキスト"/>
        <xdr:cNvSpPr txBox="1"/>
      </xdr:nvSpPr>
      <xdr:spPr>
        <a:xfrm>
          <a:off x="4914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152400</xdr:rowOff>
    </xdr:from>
    <xdr:to>
      <xdr:col>20</xdr:col>
      <xdr:colOff>38100</xdr:colOff>
      <xdr:row>60</xdr:row>
      <xdr:rowOff>82550</xdr:rowOff>
    </xdr:to>
    <xdr:sp macro="" textlink="">
      <xdr:nvSpPr>
        <xdr:cNvPr id="207" name="楕円 206"/>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67327</xdr:rowOff>
    </xdr:from>
    <xdr:ext cx="736600" cy="259045"/>
    <xdr:sp macro="" textlink="">
      <xdr:nvSpPr>
        <xdr:cNvPr id="208" name="テキスト ボックス 207"/>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09" name="楕円 208"/>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0" name="テキスト ボックス 209"/>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1" name="楕円 210"/>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2" name="テキスト ボックス 211"/>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13" name="楕円 212"/>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14" name="テキスト ボックス 213"/>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下水道事業や介護保険事業への特別会計繰出金の増加などにより、経常経費充当一般財源等におけるその他充当額は増加している。一方で経常一般財源等は増加しており、結果として前年度同様の</a:t>
          </a:r>
          <a:r>
            <a:rPr kumimoji="1" lang="en-US" altLang="ja-JP" sz="1200">
              <a:latin typeface="ＭＳ Ｐゴシック" panose="020B0600070205080204" pitchFamily="50" charset="-128"/>
              <a:ea typeface="ＭＳ Ｐゴシック" panose="020B0600070205080204" pitchFamily="50" charset="-128"/>
            </a:rPr>
            <a:t>16.5</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近年、繰出金の増加傾向が続いているため、今後は、下水道整備計画の見直しや特別会計における扶助費抑制策を継続することにより、普通会計負担額の抑制を図る必要がある。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69850</xdr:rowOff>
    </xdr:to>
    <xdr:cxnSp macro="">
      <xdr:nvCxnSpPr>
        <xdr:cNvPr id="249" name="直線コネクタ 248"/>
        <xdr:cNvCxnSpPr/>
      </xdr:nvCxnSpPr>
      <xdr:spPr>
        <a:xfrm>
          <a:off x="15671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73677</xdr:rowOff>
    </xdr:from>
    <xdr:ext cx="762000" cy="259045"/>
    <xdr:sp macro="" textlink="">
      <xdr:nvSpPr>
        <xdr:cNvPr id="250"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69850</xdr:rowOff>
    </xdr:to>
    <xdr:cxnSp macro="">
      <xdr:nvCxnSpPr>
        <xdr:cNvPr id="252" name="直線コネクタ 251"/>
        <xdr:cNvCxnSpPr/>
      </xdr:nvCxnSpPr>
      <xdr:spPr>
        <a:xfrm>
          <a:off x="14782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4" name="テキスト ボックス 253"/>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88900</xdr:rowOff>
    </xdr:to>
    <xdr:cxnSp macro="">
      <xdr:nvCxnSpPr>
        <xdr:cNvPr id="255" name="直線コネクタ 254"/>
        <xdr:cNvCxnSpPr/>
      </xdr:nvCxnSpPr>
      <xdr:spPr>
        <a:xfrm>
          <a:off x="13893800" y="9624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57" name="テキスト ボックス 256"/>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56</xdr:row>
      <xdr:rowOff>45357</xdr:rowOff>
    </xdr:to>
    <xdr:cxnSp macro="">
      <xdr:nvCxnSpPr>
        <xdr:cNvPr id="258" name="直線コネクタ 257"/>
        <xdr:cNvCxnSpPr/>
      </xdr:nvCxnSpPr>
      <xdr:spPr>
        <a:xfrm flipV="1">
          <a:off x="13004800" y="9624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59" name="フローチャート: 判断 258"/>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60" name="テキスト ボックス 259"/>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1" name="フローチャート: 判断 260"/>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62" name="テキスト ボックス 261"/>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8" name="楕円 267"/>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9"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0" name="楕円 269"/>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1" name="テキスト ボックス 270"/>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2" name="楕円 271"/>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3" name="テキスト ボックス 272"/>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144235</xdr:rowOff>
    </xdr:from>
    <xdr:to>
      <xdr:col>69</xdr:col>
      <xdr:colOff>142875</xdr:colOff>
      <xdr:row>56</xdr:row>
      <xdr:rowOff>74385</xdr:rowOff>
    </xdr:to>
    <xdr:sp macro="" textlink="">
      <xdr:nvSpPr>
        <xdr:cNvPr id="274" name="楕円 273"/>
        <xdr:cNvSpPr/>
      </xdr:nvSpPr>
      <xdr:spPr>
        <a:xfrm>
          <a:off x="13843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59162</xdr:rowOff>
    </xdr:from>
    <xdr:ext cx="762000" cy="259045"/>
    <xdr:sp macro="" textlink="">
      <xdr:nvSpPr>
        <xdr:cNvPr id="275" name="テキスト ボックス 274"/>
        <xdr:cNvSpPr txBox="1"/>
      </xdr:nvSpPr>
      <xdr:spPr>
        <a:xfrm>
          <a:off x="13512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6" name="楕円 275"/>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77" name="テキスト ボックス 276"/>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立陶生病院に係る負担金に占める収益的収支に対する割合が増えたことや、新制度へ移行した幼稚園等の運営に対する施設型給付費の増などにより、経常経費充当一般財源等における補助費等充当額は大幅に増加しており、補助費等に係る経常収支比率が前年度と比較して</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ポイント悪化し</a:t>
          </a:r>
          <a:r>
            <a:rPr kumimoji="1" lang="en-US" altLang="ja-JP" sz="1200">
              <a:latin typeface="ＭＳ Ｐゴシック" panose="020B0600070205080204" pitchFamily="50" charset="-128"/>
              <a:ea typeface="ＭＳ Ｐゴシック" panose="020B0600070205080204" pitchFamily="50" charset="-128"/>
            </a:rPr>
            <a:t>8.8%</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今後も一部事務組合において、負担金の圧縮に努め、経営基盤の強化や持続可能な事業運営を図る。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123190</xdr:rowOff>
    </xdr:from>
    <xdr:to>
      <xdr:col>82</xdr:col>
      <xdr:colOff>107950</xdr:colOff>
      <xdr:row>36</xdr:row>
      <xdr:rowOff>149860</xdr:rowOff>
    </xdr:to>
    <xdr:cxnSp macro="">
      <xdr:nvCxnSpPr>
        <xdr:cNvPr id="309" name="直線コネクタ 308"/>
        <xdr:cNvCxnSpPr/>
      </xdr:nvCxnSpPr>
      <xdr:spPr>
        <a:xfrm>
          <a:off x="15671800" y="612394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170197</xdr:rowOff>
    </xdr:from>
    <xdr:ext cx="762000" cy="259045"/>
    <xdr:sp macro="" textlink="">
      <xdr:nvSpPr>
        <xdr:cNvPr id="310" name="補助費等平均値テキスト"/>
        <xdr:cNvSpPr txBox="1"/>
      </xdr:nvSpPr>
      <xdr:spPr>
        <a:xfrm>
          <a:off x="16598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100330</xdr:rowOff>
    </xdr:from>
    <xdr:to>
      <xdr:col>78</xdr:col>
      <xdr:colOff>69850</xdr:colOff>
      <xdr:row>35</xdr:row>
      <xdr:rowOff>123190</xdr:rowOff>
    </xdr:to>
    <xdr:cxnSp macro="">
      <xdr:nvCxnSpPr>
        <xdr:cNvPr id="312" name="直線コネクタ 311"/>
        <xdr:cNvCxnSpPr/>
      </xdr:nvCxnSpPr>
      <xdr:spPr>
        <a:xfrm>
          <a:off x="14782800" y="610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14" name="テキスト ボックス 313"/>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100330</xdr:rowOff>
    </xdr:from>
    <xdr:to>
      <xdr:col>73</xdr:col>
      <xdr:colOff>180975</xdr:colOff>
      <xdr:row>36</xdr:row>
      <xdr:rowOff>35560</xdr:rowOff>
    </xdr:to>
    <xdr:cxnSp macro="">
      <xdr:nvCxnSpPr>
        <xdr:cNvPr id="315" name="直線コネクタ 314"/>
        <xdr:cNvCxnSpPr/>
      </xdr:nvCxnSpPr>
      <xdr:spPr>
        <a:xfrm flipV="1">
          <a:off x="13893800" y="61010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17" name="テキスト ボックス 316"/>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43180</xdr:rowOff>
    </xdr:to>
    <xdr:cxnSp macro="">
      <xdr:nvCxnSpPr>
        <xdr:cNvPr id="318" name="直線コネクタ 317"/>
        <xdr:cNvCxnSpPr/>
      </xdr:nvCxnSpPr>
      <xdr:spPr>
        <a:xfrm flipV="1">
          <a:off x="13004800" y="620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19" name="フローチャート: 判断 318"/>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0" name="テキスト ボックス 319"/>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1" name="フローチャート: 判断 320"/>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22" name="テキスト ボックス 321"/>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8" name="楕円 327"/>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9"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72390</xdr:rowOff>
    </xdr:from>
    <xdr:to>
      <xdr:col>78</xdr:col>
      <xdr:colOff>120650</xdr:colOff>
      <xdr:row>36</xdr:row>
      <xdr:rowOff>2540</xdr:rowOff>
    </xdr:to>
    <xdr:sp macro="" textlink="">
      <xdr:nvSpPr>
        <xdr:cNvPr id="330" name="楕円 329"/>
        <xdr:cNvSpPr/>
      </xdr:nvSpPr>
      <xdr:spPr>
        <a:xfrm>
          <a:off x="15621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12717</xdr:rowOff>
    </xdr:from>
    <xdr:ext cx="736600" cy="259045"/>
    <xdr:sp macro="" textlink="">
      <xdr:nvSpPr>
        <xdr:cNvPr id="331" name="テキスト ボックス 330"/>
        <xdr:cNvSpPr txBox="1"/>
      </xdr:nvSpPr>
      <xdr:spPr>
        <a:xfrm>
          <a:off x="15290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49530</xdr:rowOff>
    </xdr:from>
    <xdr:to>
      <xdr:col>74</xdr:col>
      <xdr:colOff>31750</xdr:colOff>
      <xdr:row>35</xdr:row>
      <xdr:rowOff>151130</xdr:rowOff>
    </xdr:to>
    <xdr:sp macro="" textlink="">
      <xdr:nvSpPr>
        <xdr:cNvPr id="332" name="楕円 331"/>
        <xdr:cNvSpPr/>
      </xdr:nvSpPr>
      <xdr:spPr>
        <a:xfrm>
          <a:off x="14732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161307</xdr:rowOff>
    </xdr:from>
    <xdr:ext cx="762000" cy="259045"/>
    <xdr:sp macro="" textlink="">
      <xdr:nvSpPr>
        <xdr:cNvPr id="333" name="テキスト ボックス 332"/>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4" name="楕円 333"/>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5" name="テキスト ボックス 334"/>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163830</xdr:rowOff>
    </xdr:from>
    <xdr:to>
      <xdr:col>65</xdr:col>
      <xdr:colOff>53975</xdr:colOff>
      <xdr:row>36</xdr:row>
      <xdr:rowOff>93980</xdr:rowOff>
    </xdr:to>
    <xdr:sp macro="" textlink="">
      <xdr:nvSpPr>
        <xdr:cNvPr id="336" name="楕円 335"/>
        <xdr:cNvSpPr/>
      </xdr:nvSpPr>
      <xdr:spPr>
        <a:xfrm>
          <a:off x="12954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104157</xdr:rowOff>
    </xdr:from>
    <xdr:ext cx="762000" cy="259045"/>
    <xdr:sp macro="" textlink="">
      <xdr:nvSpPr>
        <xdr:cNvPr id="337" name="テキスト ボックス 336"/>
        <xdr:cNvSpPr txBox="1"/>
      </xdr:nvSpPr>
      <xdr:spPr>
        <a:xfrm>
          <a:off x="12623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経常経費充当一般財源等における公債費充当額は、前年度と比較してほぼ横ばいである。一方で経常一般財源等は増加しており、結果として、公債費に係る経常収支比率が前年度と比較して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ポイント改善し</a:t>
          </a:r>
          <a:r>
            <a:rPr kumimoji="1" lang="en-US" altLang="ja-JP" sz="1200">
              <a:latin typeface="ＭＳ Ｐゴシック" panose="020B0600070205080204" pitchFamily="50" charset="-128"/>
              <a:ea typeface="ＭＳ Ｐゴシック" panose="020B0600070205080204" pitchFamily="50" charset="-128"/>
            </a:rPr>
            <a:t>9.2%</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従前より市債残高の圧縮を図ってきたため、類似団体内で上位にあり、全国平均も大きく下回っている。今後は小中一貫校整備などに係る借入により公債費の増加が見込まれるが、引き続き計画的な借入を行い、公債費負担の適正化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147574</xdr:rowOff>
    </xdr:from>
    <xdr:to>
      <xdr:col>24</xdr:col>
      <xdr:colOff>25400</xdr:colOff>
      <xdr:row>75</xdr:row>
      <xdr:rowOff>170435</xdr:rowOff>
    </xdr:to>
    <xdr:cxnSp macro="">
      <xdr:nvCxnSpPr>
        <xdr:cNvPr id="367" name="直線コネクタ 366"/>
        <xdr:cNvCxnSpPr/>
      </xdr:nvCxnSpPr>
      <xdr:spPr>
        <a:xfrm flipV="1">
          <a:off x="3987800" y="130063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271</xdr:rowOff>
    </xdr:from>
    <xdr:ext cx="762000" cy="259045"/>
    <xdr:sp macro="" textlink="">
      <xdr:nvSpPr>
        <xdr:cNvPr id="368"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143002</xdr:rowOff>
    </xdr:from>
    <xdr:to>
      <xdr:col>19</xdr:col>
      <xdr:colOff>187325</xdr:colOff>
      <xdr:row>75</xdr:row>
      <xdr:rowOff>170435</xdr:rowOff>
    </xdr:to>
    <xdr:cxnSp macro="">
      <xdr:nvCxnSpPr>
        <xdr:cNvPr id="370" name="直線コネクタ 369"/>
        <xdr:cNvCxnSpPr/>
      </xdr:nvCxnSpPr>
      <xdr:spPr>
        <a:xfrm>
          <a:off x="3098800" y="130017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2" name="テキスト ボックス 371"/>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143002</xdr:rowOff>
    </xdr:from>
    <xdr:to>
      <xdr:col>15</xdr:col>
      <xdr:colOff>98425</xdr:colOff>
      <xdr:row>76</xdr:row>
      <xdr:rowOff>35561</xdr:rowOff>
    </xdr:to>
    <xdr:cxnSp macro="">
      <xdr:nvCxnSpPr>
        <xdr:cNvPr id="373" name="直線コネクタ 372"/>
        <xdr:cNvCxnSpPr/>
      </xdr:nvCxnSpPr>
      <xdr:spPr>
        <a:xfrm flipV="1">
          <a:off x="2209800" y="130017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53848</xdr:rowOff>
    </xdr:to>
    <xdr:cxnSp macro="">
      <xdr:nvCxnSpPr>
        <xdr:cNvPr id="376" name="直線コネクタ 375"/>
        <xdr:cNvCxnSpPr/>
      </xdr:nvCxnSpPr>
      <xdr:spPr>
        <a:xfrm flipV="1">
          <a:off x="1320800" y="130657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7" name="フローチャート: 判断 376"/>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78" name="テキスト ボックス 377"/>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9" name="フローチャート: 判断 378"/>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0" name="テキスト ボックス 379"/>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96774</xdr:rowOff>
    </xdr:from>
    <xdr:to>
      <xdr:col>24</xdr:col>
      <xdr:colOff>76200</xdr:colOff>
      <xdr:row>76</xdr:row>
      <xdr:rowOff>26924</xdr:rowOff>
    </xdr:to>
    <xdr:sp macro="" textlink="">
      <xdr:nvSpPr>
        <xdr:cNvPr id="386" name="楕円 385"/>
        <xdr:cNvSpPr/>
      </xdr:nvSpPr>
      <xdr:spPr>
        <a:xfrm>
          <a:off x="4775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113301</xdr:rowOff>
    </xdr:from>
    <xdr:ext cx="762000" cy="259045"/>
    <xdr:sp macro="" textlink="">
      <xdr:nvSpPr>
        <xdr:cNvPr id="387" name="公債費該当値テキスト"/>
        <xdr:cNvSpPr txBox="1"/>
      </xdr:nvSpPr>
      <xdr:spPr>
        <a:xfrm>
          <a:off x="4914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119634</xdr:rowOff>
    </xdr:from>
    <xdr:to>
      <xdr:col>20</xdr:col>
      <xdr:colOff>38100</xdr:colOff>
      <xdr:row>76</xdr:row>
      <xdr:rowOff>49783</xdr:rowOff>
    </xdr:to>
    <xdr:sp macro="" textlink="">
      <xdr:nvSpPr>
        <xdr:cNvPr id="388" name="楕円 387"/>
        <xdr:cNvSpPr/>
      </xdr:nvSpPr>
      <xdr:spPr>
        <a:xfrm>
          <a:off x="3937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59961</xdr:rowOff>
    </xdr:from>
    <xdr:ext cx="736600" cy="259045"/>
    <xdr:sp macro="" textlink="">
      <xdr:nvSpPr>
        <xdr:cNvPr id="389" name="テキスト ボックス 388"/>
        <xdr:cNvSpPr txBox="1"/>
      </xdr:nvSpPr>
      <xdr:spPr>
        <a:xfrm>
          <a:off x="3606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92202</xdr:rowOff>
    </xdr:from>
    <xdr:to>
      <xdr:col>15</xdr:col>
      <xdr:colOff>149225</xdr:colOff>
      <xdr:row>76</xdr:row>
      <xdr:rowOff>22352</xdr:rowOff>
    </xdr:to>
    <xdr:sp macro="" textlink="">
      <xdr:nvSpPr>
        <xdr:cNvPr id="390" name="楕円 389"/>
        <xdr:cNvSpPr/>
      </xdr:nvSpPr>
      <xdr:spPr>
        <a:xfrm>
          <a:off x="3048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32529</xdr:rowOff>
    </xdr:from>
    <xdr:ext cx="762000" cy="259045"/>
    <xdr:sp macro="" textlink="">
      <xdr:nvSpPr>
        <xdr:cNvPr id="391" name="テキスト ボックス 390"/>
        <xdr:cNvSpPr txBox="1"/>
      </xdr:nvSpPr>
      <xdr:spPr>
        <a:xfrm>
          <a:off x="2717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2" name="楕円 391"/>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3" name="テキスト ボックス 392"/>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xdr:rowOff>
    </xdr:from>
    <xdr:to>
      <xdr:col>6</xdr:col>
      <xdr:colOff>171450</xdr:colOff>
      <xdr:row>76</xdr:row>
      <xdr:rowOff>104648</xdr:rowOff>
    </xdr:to>
    <xdr:sp macro="" textlink="">
      <xdr:nvSpPr>
        <xdr:cNvPr id="394" name="楕円 393"/>
        <xdr:cNvSpPr/>
      </xdr:nvSpPr>
      <xdr:spPr>
        <a:xfrm>
          <a:off x="1270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114825</xdr:rowOff>
    </xdr:from>
    <xdr:ext cx="762000" cy="259045"/>
    <xdr:sp macro="" textlink="">
      <xdr:nvSpPr>
        <xdr:cNvPr id="395" name="テキスト ボックス 394"/>
        <xdr:cNvSpPr txBox="1"/>
      </xdr:nvSpPr>
      <xdr:spPr>
        <a:xfrm>
          <a:off x="939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経常収支比率は、職員数の増加による人件費の増や、人件費高騰によるごみ収集などの各種委託料の増により全体で前年度の</a:t>
          </a:r>
          <a:r>
            <a:rPr kumimoji="1" lang="en-US" altLang="ja-JP" sz="1200">
              <a:latin typeface="ＭＳ Ｐゴシック" panose="020B0600070205080204" pitchFamily="50" charset="-128"/>
              <a:ea typeface="ＭＳ Ｐゴシック" panose="020B0600070205080204" pitchFamily="50" charset="-128"/>
            </a:rPr>
            <a:t>87.0%</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88.5%</a:t>
          </a:r>
          <a:r>
            <a:rPr kumimoji="1" lang="ja-JP" altLang="en-US" sz="1200">
              <a:latin typeface="ＭＳ Ｐゴシック" panose="020B0600070205080204" pitchFamily="50" charset="-128"/>
              <a:ea typeface="ＭＳ Ｐゴシック" panose="020B0600070205080204" pitchFamily="50" charset="-128"/>
            </a:rPr>
            <a:t>へと</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ポイントの悪化となっている。</a:t>
          </a:r>
        </a:p>
        <a:p>
          <a:r>
            <a:rPr kumimoji="1" lang="ja-JP" altLang="en-US" sz="1200">
              <a:latin typeface="ＭＳ Ｐゴシック" panose="020B0600070205080204" pitchFamily="50" charset="-128"/>
              <a:ea typeface="ＭＳ Ｐゴシック" panose="020B0600070205080204" pitchFamily="50" charset="-128"/>
            </a:rPr>
            <a:t>　公債費以外でも、同様に前年度と比較して</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ポイント増と悪化し、</a:t>
          </a:r>
          <a:r>
            <a:rPr kumimoji="1" lang="en-US" altLang="ja-JP" sz="1200">
              <a:latin typeface="ＭＳ Ｐゴシック" panose="020B0600070205080204" pitchFamily="50" charset="-128"/>
              <a:ea typeface="ＭＳ Ｐゴシック" panose="020B0600070205080204" pitchFamily="50" charset="-128"/>
            </a:rPr>
            <a:t>79.3%</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今後も、事務事業の見直しを行い、経常経費抑制に努め、財政構造の弾力性向上を図る。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94996</xdr:rowOff>
    </xdr:to>
    <xdr:cxnSp macro="">
      <xdr:nvCxnSpPr>
        <xdr:cNvPr id="426" name="直線コネクタ 425"/>
        <xdr:cNvCxnSpPr/>
      </xdr:nvCxnSpPr>
      <xdr:spPr>
        <a:xfrm>
          <a:off x="15671800" y="133766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27"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78</xdr:row>
      <xdr:rowOff>3556</xdr:rowOff>
    </xdr:to>
    <xdr:cxnSp macro="">
      <xdr:nvCxnSpPr>
        <xdr:cNvPr id="429" name="直線コネクタ 428"/>
        <xdr:cNvCxnSpPr/>
      </xdr:nvCxnSpPr>
      <xdr:spPr>
        <a:xfrm>
          <a:off x="14782800" y="13170915"/>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31" name="テキスト ボックス 430"/>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19558</xdr:rowOff>
    </xdr:to>
    <xdr:cxnSp macro="">
      <xdr:nvCxnSpPr>
        <xdr:cNvPr id="432" name="直線コネクタ 431"/>
        <xdr:cNvCxnSpPr/>
      </xdr:nvCxnSpPr>
      <xdr:spPr>
        <a:xfrm flipV="1">
          <a:off x="13893800" y="131709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4" name="テキスト ボックス 433"/>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65278</xdr:rowOff>
    </xdr:to>
    <xdr:cxnSp macro="">
      <xdr:nvCxnSpPr>
        <xdr:cNvPr id="435" name="直線コネクタ 434"/>
        <xdr:cNvCxnSpPr/>
      </xdr:nvCxnSpPr>
      <xdr:spPr>
        <a:xfrm flipV="1">
          <a:off x="13004800" y="13221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6" name="フローチャート: 判断 435"/>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7" name="テキスト ボックス 436"/>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8" name="フローチャート: 判断 437"/>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39" name="テキスト ボックス 438"/>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44196</xdr:rowOff>
    </xdr:from>
    <xdr:to>
      <xdr:col>82</xdr:col>
      <xdr:colOff>158750</xdr:colOff>
      <xdr:row>78</xdr:row>
      <xdr:rowOff>145796</xdr:rowOff>
    </xdr:to>
    <xdr:sp macro="" textlink="">
      <xdr:nvSpPr>
        <xdr:cNvPr id="445" name="楕円 444"/>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16273</xdr:rowOff>
    </xdr:from>
    <xdr:ext cx="762000" cy="259045"/>
    <xdr:sp macro="" textlink="">
      <xdr:nvSpPr>
        <xdr:cNvPr id="446" name="公債費以外該当値テキスト"/>
        <xdr:cNvSpPr txBox="1"/>
      </xdr:nvSpPr>
      <xdr:spPr>
        <a:xfrm>
          <a:off x="16598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7" name="楕円 446"/>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48" name="テキスト ボックス 447"/>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49" name="楕円 448"/>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50" name="テキスト ボックス 449"/>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1" name="楕円 450"/>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52" name="テキスト ボックス 451"/>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3" name="楕円 452"/>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4" name="テキスト ボックス 453"/>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75665</xdr:rowOff>
    </xdr:from>
    <xdr:ext cx="762000" cy="259045"/>
    <xdr:sp macro="" textlink="">
      <xdr:nvSpPr>
        <xdr:cNvPr id="46" name="人口1人当たり決算額の推移最小値テキスト130"/>
        <xdr:cNvSpPr txBox="1"/>
      </xdr:nvSpPr>
      <xdr:spPr>
        <a:xfrm>
          <a:off x="5740400" y="338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65487</xdr:rowOff>
    </xdr:from>
    <xdr:to>
      <xdr:col>29</xdr:col>
      <xdr:colOff>127000</xdr:colOff>
      <xdr:row>19</xdr:row>
      <xdr:rowOff>119266</xdr:rowOff>
    </xdr:to>
    <xdr:cxnSp macro="">
      <xdr:nvCxnSpPr>
        <xdr:cNvPr id="50" name="直線コネクタ 49"/>
        <xdr:cNvCxnSpPr/>
      </xdr:nvCxnSpPr>
      <xdr:spPr bwMode="auto">
        <a:xfrm flipV="1">
          <a:off x="5003800" y="3370662"/>
          <a:ext cx="647700" cy="53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72515</xdr:rowOff>
    </xdr:from>
    <xdr:ext cx="762000" cy="259045"/>
    <xdr:sp macro="" textlink="">
      <xdr:nvSpPr>
        <xdr:cNvPr id="51" name="人口1人当たり決算額の推移平均値テキスト130"/>
        <xdr:cNvSpPr txBox="1"/>
      </xdr:nvSpPr>
      <xdr:spPr>
        <a:xfrm>
          <a:off x="5740400" y="286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93377</xdr:rowOff>
    </xdr:from>
    <xdr:to>
      <xdr:col>26</xdr:col>
      <xdr:colOff>50800</xdr:colOff>
      <xdr:row>19</xdr:row>
      <xdr:rowOff>119266</xdr:rowOff>
    </xdr:to>
    <xdr:cxnSp macro="">
      <xdr:nvCxnSpPr>
        <xdr:cNvPr id="53" name="直線コネクタ 52"/>
        <xdr:cNvCxnSpPr/>
      </xdr:nvCxnSpPr>
      <xdr:spPr bwMode="auto">
        <a:xfrm>
          <a:off x="4305300" y="3398552"/>
          <a:ext cx="698500" cy="25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154449</xdr:rowOff>
    </xdr:from>
    <xdr:ext cx="736600" cy="259045"/>
    <xdr:sp macro="" textlink="">
      <xdr:nvSpPr>
        <xdr:cNvPr id="55" name="テキスト ボックス 54"/>
        <xdr:cNvSpPr txBox="1"/>
      </xdr:nvSpPr>
      <xdr:spPr>
        <a:xfrm>
          <a:off x="4622800" y="277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69431</xdr:rowOff>
    </xdr:from>
    <xdr:to>
      <xdr:col>22</xdr:col>
      <xdr:colOff>114300</xdr:colOff>
      <xdr:row>19</xdr:row>
      <xdr:rowOff>93377</xdr:rowOff>
    </xdr:to>
    <xdr:cxnSp macro="">
      <xdr:nvCxnSpPr>
        <xdr:cNvPr id="56" name="直線コネクタ 55"/>
        <xdr:cNvCxnSpPr/>
      </xdr:nvCxnSpPr>
      <xdr:spPr bwMode="auto">
        <a:xfrm>
          <a:off x="3606800" y="3374606"/>
          <a:ext cx="698500" cy="23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4830</xdr:rowOff>
    </xdr:from>
    <xdr:ext cx="762000" cy="259045"/>
    <xdr:sp macro="" textlink="">
      <xdr:nvSpPr>
        <xdr:cNvPr id="58" name="テキスト ボックス 57"/>
        <xdr:cNvSpPr txBox="1"/>
      </xdr:nvSpPr>
      <xdr:spPr>
        <a:xfrm>
          <a:off x="3924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54324</xdr:rowOff>
    </xdr:from>
    <xdr:to>
      <xdr:col>18</xdr:col>
      <xdr:colOff>177800</xdr:colOff>
      <xdr:row>19</xdr:row>
      <xdr:rowOff>69431</xdr:rowOff>
    </xdr:to>
    <xdr:cxnSp macro="">
      <xdr:nvCxnSpPr>
        <xdr:cNvPr id="59" name="直線コネクタ 58"/>
        <xdr:cNvCxnSpPr/>
      </xdr:nvCxnSpPr>
      <xdr:spPr bwMode="auto">
        <a:xfrm>
          <a:off x="2908300" y="3359499"/>
          <a:ext cx="698500" cy="15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4011</xdr:rowOff>
    </xdr:from>
    <xdr:ext cx="762000" cy="259045"/>
    <xdr:sp macro="" textlink="">
      <xdr:nvSpPr>
        <xdr:cNvPr id="61" name="テキスト ボックス 60"/>
        <xdr:cNvSpPr txBox="1"/>
      </xdr:nvSpPr>
      <xdr:spPr>
        <a:xfrm>
          <a:off x="32258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29595</xdr:rowOff>
    </xdr:from>
    <xdr:ext cx="762000" cy="259045"/>
    <xdr:sp macro="" textlink="">
      <xdr:nvSpPr>
        <xdr:cNvPr id="63" name="テキスト ボックス 62"/>
        <xdr:cNvSpPr txBox="1"/>
      </xdr:nvSpPr>
      <xdr:spPr>
        <a:xfrm>
          <a:off x="25273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14687</xdr:rowOff>
    </xdr:from>
    <xdr:to>
      <xdr:col>29</xdr:col>
      <xdr:colOff>177800</xdr:colOff>
      <xdr:row>19</xdr:row>
      <xdr:rowOff>116287</xdr:rowOff>
    </xdr:to>
    <xdr:sp macro="" textlink="">
      <xdr:nvSpPr>
        <xdr:cNvPr id="69" name="楕円 68"/>
        <xdr:cNvSpPr/>
      </xdr:nvSpPr>
      <xdr:spPr bwMode="auto">
        <a:xfrm>
          <a:off x="5600700" y="3319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94714</xdr:rowOff>
    </xdr:from>
    <xdr:ext cx="762000" cy="259045"/>
    <xdr:sp macro="" textlink="">
      <xdr:nvSpPr>
        <xdr:cNvPr id="70" name="人口1人当たり決算額の推移該当値テキスト130"/>
        <xdr:cNvSpPr txBox="1"/>
      </xdr:nvSpPr>
      <xdr:spPr>
        <a:xfrm>
          <a:off x="5740400" y="3228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68466</xdr:rowOff>
    </xdr:from>
    <xdr:to>
      <xdr:col>26</xdr:col>
      <xdr:colOff>101600</xdr:colOff>
      <xdr:row>19</xdr:row>
      <xdr:rowOff>170066</xdr:rowOff>
    </xdr:to>
    <xdr:sp macro="" textlink="">
      <xdr:nvSpPr>
        <xdr:cNvPr id="71" name="楕円 70"/>
        <xdr:cNvSpPr/>
      </xdr:nvSpPr>
      <xdr:spPr bwMode="auto">
        <a:xfrm>
          <a:off x="4953000" y="3373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154843</xdr:rowOff>
    </xdr:from>
    <xdr:ext cx="736600" cy="259045"/>
    <xdr:sp macro="" textlink="">
      <xdr:nvSpPr>
        <xdr:cNvPr id="72" name="テキスト ボックス 71"/>
        <xdr:cNvSpPr txBox="1"/>
      </xdr:nvSpPr>
      <xdr:spPr>
        <a:xfrm>
          <a:off x="4622800" y="3460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42577</xdr:rowOff>
    </xdr:from>
    <xdr:to>
      <xdr:col>22</xdr:col>
      <xdr:colOff>165100</xdr:colOff>
      <xdr:row>19</xdr:row>
      <xdr:rowOff>144177</xdr:rowOff>
    </xdr:to>
    <xdr:sp macro="" textlink="">
      <xdr:nvSpPr>
        <xdr:cNvPr id="73" name="楕円 72"/>
        <xdr:cNvSpPr/>
      </xdr:nvSpPr>
      <xdr:spPr bwMode="auto">
        <a:xfrm>
          <a:off x="4254500" y="3347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128954</xdr:rowOff>
    </xdr:from>
    <xdr:ext cx="762000" cy="259045"/>
    <xdr:sp macro="" textlink="">
      <xdr:nvSpPr>
        <xdr:cNvPr id="74" name="テキスト ボックス 73"/>
        <xdr:cNvSpPr txBox="1"/>
      </xdr:nvSpPr>
      <xdr:spPr>
        <a:xfrm>
          <a:off x="3924300" y="34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18631</xdr:rowOff>
    </xdr:from>
    <xdr:to>
      <xdr:col>19</xdr:col>
      <xdr:colOff>38100</xdr:colOff>
      <xdr:row>19</xdr:row>
      <xdr:rowOff>120231</xdr:rowOff>
    </xdr:to>
    <xdr:sp macro="" textlink="">
      <xdr:nvSpPr>
        <xdr:cNvPr id="75" name="楕円 74"/>
        <xdr:cNvSpPr/>
      </xdr:nvSpPr>
      <xdr:spPr bwMode="auto">
        <a:xfrm>
          <a:off x="3556000" y="3323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105008</xdr:rowOff>
    </xdr:from>
    <xdr:ext cx="762000" cy="259045"/>
    <xdr:sp macro="" textlink="">
      <xdr:nvSpPr>
        <xdr:cNvPr id="76" name="テキスト ボックス 75"/>
        <xdr:cNvSpPr txBox="1"/>
      </xdr:nvSpPr>
      <xdr:spPr>
        <a:xfrm>
          <a:off x="3225800" y="341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3524</xdr:rowOff>
    </xdr:from>
    <xdr:to>
      <xdr:col>15</xdr:col>
      <xdr:colOff>101600</xdr:colOff>
      <xdr:row>19</xdr:row>
      <xdr:rowOff>105124</xdr:rowOff>
    </xdr:to>
    <xdr:sp macro="" textlink="">
      <xdr:nvSpPr>
        <xdr:cNvPr id="77" name="楕円 76"/>
        <xdr:cNvSpPr/>
      </xdr:nvSpPr>
      <xdr:spPr bwMode="auto">
        <a:xfrm>
          <a:off x="2857500" y="3308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89901</xdr:rowOff>
    </xdr:from>
    <xdr:ext cx="762000" cy="259045"/>
    <xdr:sp macro="" textlink="">
      <xdr:nvSpPr>
        <xdr:cNvPr id="78" name="テキスト ボックス 77"/>
        <xdr:cNvSpPr txBox="1"/>
      </xdr:nvSpPr>
      <xdr:spPr>
        <a:xfrm>
          <a:off x="2527300" y="339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110807</xdr:rowOff>
    </xdr:from>
    <xdr:to>
      <xdr:col>29</xdr:col>
      <xdr:colOff>127000</xdr:colOff>
      <xdr:row>37</xdr:row>
      <xdr:rowOff>62764</xdr:rowOff>
    </xdr:to>
    <xdr:cxnSp macro="">
      <xdr:nvCxnSpPr>
        <xdr:cNvPr id="111" name="直線コネクタ 110"/>
        <xdr:cNvCxnSpPr/>
      </xdr:nvCxnSpPr>
      <xdr:spPr bwMode="auto">
        <a:xfrm flipV="1">
          <a:off x="5003800" y="7064057"/>
          <a:ext cx="647700" cy="123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332871</xdr:rowOff>
    </xdr:from>
    <xdr:ext cx="762000" cy="259045"/>
    <xdr:sp macro="" textlink="">
      <xdr:nvSpPr>
        <xdr:cNvPr id="112" name="人口1人当たり決算額の推移平均値テキスト445"/>
        <xdr:cNvSpPr txBox="1"/>
      </xdr:nvSpPr>
      <xdr:spPr>
        <a:xfrm>
          <a:off x="5740400" y="660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62764</xdr:rowOff>
    </xdr:from>
    <xdr:to>
      <xdr:col>26</xdr:col>
      <xdr:colOff>50800</xdr:colOff>
      <xdr:row>37</xdr:row>
      <xdr:rowOff>66840</xdr:rowOff>
    </xdr:to>
    <xdr:cxnSp macro="">
      <xdr:nvCxnSpPr>
        <xdr:cNvPr id="114" name="直線コネクタ 113"/>
        <xdr:cNvCxnSpPr/>
      </xdr:nvCxnSpPr>
      <xdr:spPr bwMode="auto">
        <a:xfrm flipV="1">
          <a:off x="4305300" y="7187464"/>
          <a:ext cx="698500" cy="4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230611</xdr:rowOff>
    </xdr:from>
    <xdr:ext cx="736600" cy="259045"/>
    <xdr:sp macro="" textlink="">
      <xdr:nvSpPr>
        <xdr:cNvPr id="116" name="テキスト ボックス 115"/>
        <xdr:cNvSpPr txBox="1"/>
      </xdr:nvSpPr>
      <xdr:spPr>
        <a:xfrm>
          <a:off x="4622800" y="649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118504</xdr:rowOff>
    </xdr:from>
    <xdr:to>
      <xdr:col>22</xdr:col>
      <xdr:colOff>114300</xdr:colOff>
      <xdr:row>37</xdr:row>
      <xdr:rowOff>66840</xdr:rowOff>
    </xdr:to>
    <xdr:cxnSp macro="">
      <xdr:nvCxnSpPr>
        <xdr:cNvPr id="117" name="直線コネクタ 116"/>
        <xdr:cNvCxnSpPr/>
      </xdr:nvCxnSpPr>
      <xdr:spPr bwMode="auto">
        <a:xfrm>
          <a:off x="3606800" y="7071754"/>
          <a:ext cx="698500" cy="119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200550</xdr:rowOff>
    </xdr:from>
    <xdr:ext cx="762000" cy="259045"/>
    <xdr:sp macro="" textlink="">
      <xdr:nvSpPr>
        <xdr:cNvPr id="119" name="テキスト ボックス 118"/>
        <xdr:cNvSpPr txBox="1"/>
      </xdr:nvSpPr>
      <xdr:spPr>
        <a:xfrm>
          <a:off x="3924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87490</xdr:rowOff>
    </xdr:from>
    <xdr:to>
      <xdr:col>18</xdr:col>
      <xdr:colOff>177800</xdr:colOff>
      <xdr:row>36</xdr:row>
      <xdr:rowOff>118504</xdr:rowOff>
    </xdr:to>
    <xdr:cxnSp macro="">
      <xdr:nvCxnSpPr>
        <xdr:cNvPr id="120" name="直線コネクタ 119"/>
        <xdr:cNvCxnSpPr/>
      </xdr:nvCxnSpPr>
      <xdr:spPr bwMode="auto">
        <a:xfrm>
          <a:off x="2908300" y="7040740"/>
          <a:ext cx="698500" cy="31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1" name="フローチャート: 判断 120"/>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2" name="テキスト ボックス 121"/>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3" name="フローチャート: 判断 122"/>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4" name="テキスト ボックス 123"/>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60007</xdr:rowOff>
    </xdr:from>
    <xdr:to>
      <xdr:col>29</xdr:col>
      <xdr:colOff>177800</xdr:colOff>
      <xdr:row>36</xdr:row>
      <xdr:rowOff>161607</xdr:rowOff>
    </xdr:to>
    <xdr:sp macro="" textlink="">
      <xdr:nvSpPr>
        <xdr:cNvPr id="130" name="楕円 129"/>
        <xdr:cNvSpPr/>
      </xdr:nvSpPr>
      <xdr:spPr bwMode="auto">
        <a:xfrm>
          <a:off x="5600700" y="7013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32084</xdr:rowOff>
    </xdr:from>
    <xdr:ext cx="762000" cy="259045"/>
    <xdr:sp macro="" textlink="">
      <xdr:nvSpPr>
        <xdr:cNvPr id="131" name="人口1人当たり決算額の推移該当値テキスト445"/>
        <xdr:cNvSpPr txBox="1"/>
      </xdr:nvSpPr>
      <xdr:spPr>
        <a:xfrm>
          <a:off x="5740400" y="698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11964</xdr:rowOff>
    </xdr:from>
    <xdr:to>
      <xdr:col>26</xdr:col>
      <xdr:colOff>101600</xdr:colOff>
      <xdr:row>37</xdr:row>
      <xdr:rowOff>113564</xdr:rowOff>
    </xdr:to>
    <xdr:sp macro="" textlink="">
      <xdr:nvSpPr>
        <xdr:cNvPr id="132" name="楕円 131"/>
        <xdr:cNvSpPr/>
      </xdr:nvSpPr>
      <xdr:spPr bwMode="auto">
        <a:xfrm>
          <a:off x="4953000" y="7136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98341</xdr:rowOff>
    </xdr:from>
    <xdr:ext cx="736600" cy="259045"/>
    <xdr:sp macro="" textlink="">
      <xdr:nvSpPr>
        <xdr:cNvPr id="133" name="テキスト ボックス 132"/>
        <xdr:cNvSpPr txBox="1"/>
      </xdr:nvSpPr>
      <xdr:spPr>
        <a:xfrm>
          <a:off x="4622800" y="7223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16040</xdr:rowOff>
    </xdr:from>
    <xdr:to>
      <xdr:col>22</xdr:col>
      <xdr:colOff>165100</xdr:colOff>
      <xdr:row>37</xdr:row>
      <xdr:rowOff>117640</xdr:rowOff>
    </xdr:to>
    <xdr:sp macro="" textlink="">
      <xdr:nvSpPr>
        <xdr:cNvPr id="134" name="楕円 133"/>
        <xdr:cNvSpPr/>
      </xdr:nvSpPr>
      <xdr:spPr bwMode="auto">
        <a:xfrm>
          <a:off x="4254500" y="7140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102417</xdr:rowOff>
    </xdr:from>
    <xdr:ext cx="762000" cy="259045"/>
    <xdr:sp macro="" textlink="">
      <xdr:nvSpPr>
        <xdr:cNvPr id="135" name="テキスト ボックス 134"/>
        <xdr:cNvSpPr txBox="1"/>
      </xdr:nvSpPr>
      <xdr:spPr>
        <a:xfrm>
          <a:off x="3924300" y="722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67704</xdr:rowOff>
    </xdr:from>
    <xdr:to>
      <xdr:col>19</xdr:col>
      <xdr:colOff>38100</xdr:colOff>
      <xdr:row>36</xdr:row>
      <xdr:rowOff>169304</xdr:rowOff>
    </xdr:to>
    <xdr:sp macro="" textlink="">
      <xdr:nvSpPr>
        <xdr:cNvPr id="136" name="楕円 135"/>
        <xdr:cNvSpPr/>
      </xdr:nvSpPr>
      <xdr:spPr bwMode="auto">
        <a:xfrm>
          <a:off x="3556000" y="702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154081</xdr:rowOff>
    </xdr:from>
    <xdr:ext cx="762000" cy="259045"/>
    <xdr:sp macro="" textlink="">
      <xdr:nvSpPr>
        <xdr:cNvPr id="137" name="テキスト ボックス 136"/>
        <xdr:cNvSpPr txBox="1"/>
      </xdr:nvSpPr>
      <xdr:spPr>
        <a:xfrm>
          <a:off x="3225800" y="710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36690</xdr:rowOff>
    </xdr:from>
    <xdr:to>
      <xdr:col>15</xdr:col>
      <xdr:colOff>101600</xdr:colOff>
      <xdr:row>36</xdr:row>
      <xdr:rowOff>138290</xdr:rowOff>
    </xdr:to>
    <xdr:sp macro="" textlink="">
      <xdr:nvSpPr>
        <xdr:cNvPr id="138" name="楕円 137"/>
        <xdr:cNvSpPr/>
      </xdr:nvSpPr>
      <xdr:spPr bwMode="auto">
        <a:xfrm>
          <a:off x="2857500" y="6989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123067</xdr:rowOff>
    </xdr:from>
    <xdr:ext cx="762000" cy="259045"/>
    <xdr:sp macro="" textlink="">
      <xdr:nvSpPr>
        <xdr:cNvPr id="139" name="テキスト ボックス 138"/>
        <xdr:cNvSpPr txBox="1"/>
      </xdr:nvSpPr>
      <xdr:spPr>
        <a:xfrm>
          <a:off x="2527300" y="70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130,046
126,381
111.40
36,903,516
35,187,198
1,539,662
23,696,454
22,365,597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130556</xdr:rowOff>
    </xdr:from>
    <xdr:to>
      <xdr:col>24</xdr:col>
      <xdr:colOff>63500</xdr:colOff>
      <xdr:row>39</xdr:row>
      <xdr:rowOff>35165</xdr:rowOff>
    </xdr:to>
    <xdr:cxnSp macro="">
      <xdr:nvCxnSpPr>
        <xdr:cNvPr id="63" name="直線コネクタ 62"/>
        <xdr:cNvCxnSpPr/>
      </xdr:nvCxnSpPr>
      <xdr:spPr>
        <a:xfrm flipV="1">
          <a:off x="3797300" y="6645656"/>
          <a:ext cx="838200" cy="7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58415</xdr:rowOff>
    </xdr:from>
    <xdr:ext cx="534377" cy="259045"/>
    <xdr:sp macro="" textlink="">
      <xdr:nvSpPr>
        <xdr:cNvPr id="64" name="人件費平均値テキスト"/>
        <xdr:cNvSpPr txBox="1"/>
      </xdr:nvSpPr>
      <xdr:spPr>
        <a:xfrm>
          <a:off x="4686300" y="605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102994</xdr:rowOff>
    </xdr:from>
    <xdr:to>
      <xdr:col>19</xdr:col>
      <xdr:colOff>177800</xdr:colOff>
      <xdr:row>39</xdr:row>
      <xdr:rowOff>35165</xdr:rowOff>
    </xdr:to>
    <xdr:cxnSp macro="">
      <xdr:nvCxnSpPr>
        <xdr:cNvPr id="66" name="直線コネクタ 65"/>
        <xdr:cNvCxnSpPr/>
      </xdr:nvCxnSpPr>
      <xdr:spPr>
        <a:xfrm>
          <a:off x="2908300" y="6618094"/>
          <a:ext cx="889000" cy="10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167153</xdr:rowOff>
    </xdr:from>
    <xdr:ext cx="534377" cy="259045"/>
    <xdr:sp macro="" textlink="">
      <xdr:nvSpPr>
        <xdr:cNvPr id="68" name="テキスト ボックス 67"/>
        <xdr:cNvSpPr txBox="1"/>
      </xdr:nvSpPr>
      <xdr:spPr>
        <a:xfrm>
          <a:off x="3530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76639</xdr:rowOff>
    </xdr:from>
    <xdr:to>
      <xdr:col>15</xdr:col>
      <xdr:colOff>50800</xdr:colOff>
      <xdr:row>38</xdr:row>
      <xdr:rowOff>102994</xdr:rowOff>
    </xdr:to>
    <xdr:cxnSp macro="">
      <xdr:nvCxnSpPr>
        <xdr:cNvPr id="69" name="直線コネクタ 68"/>
        <xdr:cNvCxnSpPr/>
      </xdr:nvCxnSpPr>
      <xdr:spPr>
        <a:xfrm>
          <a:off x="2019300" y="6591739"/>
          <a:ext cx="889000" cy="2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141027</xdr:rowOff>
    </xdr:from>
    <xdr:ext cx="534377" cy="259045"/>
    <xdr:sp macro="" textlink="">
      <xdr:nvSpPr>
        <xdr:cNvPr id="71" name="テキスト ボックス 70"/>
        <xdr:cNvSpPr txBox="1"/>
      </xdr:nvSpPr>
      <xdr:spPr>
        <a:xfrm>
          <a:off x="2641111" y="597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141039</xdr:rowOff>
    </xdr:from>
    <xdr:to>
      <xdr:col>10</xdr:col>
      <xdr:colOff>114300</xdr:colOff>
      <xdr:row>38</xdr:row>
      <xdr:rowOff>76639</xdr:rowOff>
    </xdr:to>
    <xdr:cxnSp macro="">
      <xdr:nvCxnSpPr>
        <xdr:cNvPr id="72" name="直線コネクタ 71"/>
        <xdr:cNvCxnSpPr/>
      </xdr:nvCxnSpPr>
      <xdr:spPr>
        <a:xfrm>
          <a:off x="1130300" y="6484689"/>
          <a:ext cx="889000" cy="10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61344</xdr:rowOff>
    </xdr:from>
    <xdr:ext cx="534377" cy="259045"/>
    <xdr:sp macro="" textlink="">
      <xdr:nvSpPr>
        <xdr:cNvPr id="74" name="テキスト ボックス 73"/>
        <xdr:cNvSpPr txBox="1"/>
      </xdr:nvSpPr>
      <xdr:spPr>
        <a:xfrm>
          <a:off x="1752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79599</xdr:rowOff>
    </xdr:from>
    <xdr:ext cx="534377" cy="259045"/>
    <xdr:sp macro="" textlink="">
      <xdr:nvSpPr>
        <xdr:cNvPr id="76" name="テキスト ボックス 75"/>
        <xdr:cNvSpPr txBox="1"/>
      </xdr:nvSpPr>
      <xdr:spPr>
        <a:xfrm>
          <a:off x="863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79756</xdr:rowOff>
    </xdr:from>
    <xdr:to>
      <xdr:col>24</xdr:col>
      <xdr:colOff>114300</xdr:colOff>
      <xdr:row>39</xdr:row>
      <xdr:rowOff>9906</xdr:rowOff>
    </xdr:to>
    <xdr:sp macro="" textlink="">
      <xdr:nvSpPr>
        <xdr:cNvPr id="82" name="楕円 81"/>
        <xdr:cNvSpPr/>
      </xdr:nvSpPr>
      <xdr:spPr>
        <a:xfrm>
          <a:off x="45847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58183</xdr:rowOff>
    </xdr:from>
    <xdr:ext cx="534377" cy="259045"/>
    <xdr:sp macro="" textlink="">
      <xdr:nvSpPr>
        <xdr:cNvPr id="83" name="人件費該当値テキスト"/>
        <xdr:cNvSpPr txBox="1"/>
      </xdr:nvSpPr>
      <xdr:spPr>
        <a:xfrm>
          <a:off x="4686300" y="65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155815</xdr:rowOff>
    </xdr:from>
    <xdr:to>
      <xdr:col>20</xdr:col>
      <xdr:colOff>38100</xdr:colOff>
      <xdr:row>39</xdr:row>
      <xdr:rowOff>85965</xdr:rowOff>
    </xdr:to>
    <xdr:sp macro="" textlink="">
      <xdr:nvSpPr>
        <xdr:cNvPr id="84" name="楕円 83"/>
        <xdr:cNvSpPr/>
      </xdr:nvSpPr>
      <xdr:spPr>
        <a:xfrm>
          <a:off x="3746500" y="66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77092</xdr:rowOff>
    </xdr:from>
    <xdr:ext cx="534377" cy="259045"/>
    <xdr:sp macro="" textlink="">
      <xdr:nvSpPr>
        <xdr:cNvPr id="85" name="テキスト ボックス 84"/>
        <xdr:cNvSpPr txBox="1"/>
      </xdr:nvSpPr>
      <xdr:spPr>
        <a:xfrm>
          <a:off x="3530111" y="676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52194</xdr:rowOff>
    </xdr:from>
    <xdr:to>
      <xdr:col>15</xdr:col>
      <xdr:colOff>101600</xdr:colOff>
      <xdr:row>38</xdr:row>
      <xdr:rowOff>153794</xdr:rowOff>
    </xdr:to>
    <xdr:sp macro="" textlink="">
      <xdr:nvSpPr>
        <xdr:cNvPr id="86" name="楕円 85"/>
        <xdr:cNvSpPr/>
      </xdr:nvSpPr>
      <xdr:spPr>
        <a:xfrm>
          <a:off x="2857500" y="656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144921</xdr:rowOff>
    </xdr:from>
    <xdr:ext cx="534377" cy="259045"/>
    <xdr:sp macro="" textlink="">
      <xdr:nvSpPr>
        <xdr:cNvPr id="87" name="テキスト ボックス 86"/>
        <xdr:cNvSpPr txBox="1"/>
      </xdr:nvSpPr>
      <xdr:spPr>
        <a:xfrm>
          <a:off x="2641111" y="666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25839</xdr:rowOff>
    </xdr:from>
    <xdr:to>
      <xdr:col>10</xdr:col>
      <xdr:colOff>165100</xdr:colOff>
      <xdr:row>38</xdr:row>
      <xdr:rowOff>127439</xdr:rowOff>
    </xdr:to>
    <xdr:sp macro="" textlink="">
      <xdr:nvSpPr>
        <xdr:cNvPr id="88" name="楕円 87"/>
        <xdr:cNvSpPr/>
      </xdr:nvSpPr>
      <xdr:spPr>
        <a:xfrm>
          <a:off x="1968500" y="654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118566</xdr:rowOff>
    </xdr:from>
    <xdr:ext cx="534377" cy="259045"/>
    <xdr:sp macro="" textlink="">
      <xdr:nvSpPr>
        <xdr:cNvPr id="89" name="テキスト ボックス 88"/>
        <xdr:cNvSpPr txBox="1"/>
      </xdr:nvSpPr>
      <xdr:spPr>
        <a:xfrm>
          <a:off x="1752111" y="663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90239</xdr:rowOff>
    </xdr:from>
    <xdr:to>
      <xdr:col>6</xdr:col>
      <xdr:colOff>38100</xdr:colOff>
      <xdr:row>38</xdr:row>
      <xdr:rowOff>20389</xdr:rowOff>
    </xdr:to>
    <xdr:sp macro="" textlink="">
      <xdr:nvSpPr>
        <xdr:cNvPr id="90" name="楕円 89"/>
        <xdr:cNvSpPr/>
      </xdr:nvSpPr>
      <xdr:spPr>
        <a:xfrm>
          <a:off x="1079500" y="643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11516</xdr:rowOff>
    </xdr:from>
    <xdr:ext cx="534377" cy="259045"/>
    <xdr:sp macro="" textlink="">
      <xdr:nvSpPr>
        <xdr:cNvPr id="91" name="テキスト ボックス 90"/>
        <xdr:cNvSpPr txBox="1"/>
      </xdr:nvSpPr>
      <xdr:spPr>
        <a:xfrm>
          <a:off x="863111" y="65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2" name="テキスト ボックス 111"/>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4" name="テキスト ボックス 11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6" name="テキスト ボックス 115"/>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117240</xdr:rowOff>
    </xdr:from>
    <xdr:to>
      <xdr:col>24</xdr:col>
      <xdr:colOff>62865</xdr:colOff>
      <xdr:row>58</xdr:row>
      <xdr:rowOff>71034</xdr:rowOff>
    </xdr:to>
    <xdr:cxnSp macro="">
      <xdr:nvCxnSpPr>
        <xdr:cNvPr id="120" name="直線コネクタ 119"/>
        <xdr:cNvCxnSpPr/>
      </xdr:nvCxnSpPr>
      <xdr:spPr>
        <a:xfrm flipV="1">
          <a:off x="4633595" y="8689740"/>
          <a:ext cx="1270" cy="132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74861</xdr:rowOff>
    </xdr:from>
    <xdr:ext cx="534377" cy="259045"/>
    <xdr:sp macro="" textlink="">
      <xdr:nvSpPr>
        <xdr:cNvPr id="121" name="物件費最小値テキスト"/>
        <xdr:cNvSpPr txBox="1"/>
      </xdr:nvSpPr>
      <xdr:spPr>
        <a:xfrm>
          <a:off x="4686300" y="1001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71034</xdr:rowOff>
    </xdr:from>
    <xdr:to>
      <xdr:col>24</xdr:col>
      <xdr:colOff>152400</xdr:colOff>
      <xdr:row>58</xdr:row>
      <xdr:rowOff>71034</xdr:rowOff>
    </xdr:to>
    <xdr:cxnSp macro="">
      <xdr:nvCxnSpPr>
        <xdr:cNvPr id="122" name="直線コネクタ 121"/>
        <xdr:cNvCxnSpPr/>
      </xdr:nvCxnSpPr>
      <xdr:spPr>
        <a:xfrm>
          <a:off x="4546600" y="1001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63917</xdr:rowOff>
    </xdr:from>
    <xdr:ext cx="534377" cy="259045"/>
    <xdr:sp macro="" textlink="">
      <xdr:nvSpPr>
        <xdr:cNvPr id="123" name="物件費最大値テキスト"/>
        <xdr:cNvSpPr txBox="1"/>
      </xdr:nvSpPr>
      <xdr:spPr>
        <a:xfrm>
          <a:off x="4686300" y="846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117240</xdr:rowOff>
    </xdr:from>
    <xdr:to>
      <xdr:col>24</xdr:col>
      <xdr:colOff>152400</xdr:colOff>
      <xdr:row>50</xdr:row>
      <xdr:rowOff>117240</xdr:rowOff>
    </xdr:to>
    <xdr:cxnSp macro="">
      <xdr:nvCxnSpPr>
        <xdr:cNvPr id="124" name="直線コネクタ 123"/>
        <xdr:cNvCxnSpPr/>
      </xdr:nvCxnSpPr>
      <xdr:spPr>
        <a:xfrm>
          <a:off x="4546600" y="86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17085</xdr:rowOff>
    </xdr:from>
    <xdr:to>
      <xdr:col>24</xdr:col>
      <xdr:colOff>63500</xdr:colOff>
      <xdr:row>57</xdr:row>
      <xdr:rowOff>166389</xdr:rowOff>
    </xdr:to>
    <xdr:cxnSp macro="">
      <xdr:nvCxnSpPr>
        <xdr:cNvPr id="125" name="直線コネクタ 124"/>
        <xdr:cNvCxnSpPr/>
      </xdr:nvCxnSpPr>
      <xdr:spPr>
        <a:xfrm flipV="1">
          <a:off x="3797300" y="9789735"/>
          <a:ext cx="838200" cy="14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75458</xdr:rowOff>
    </xdr:from>
    <xdr:ext cx="534377" cy="259045"/>
    <xdr:sp macro="" textlink="">
      <xdr:nvSpPr>
        <xdr:cNvPr id="126" name="物件費平均値テキスト"/>
        <xdr:cNvSpPr txBox="1"/>
      </xdr:nvSpPr>
      <xdr:spPr>
        <a:xfrm>
          <a:off x="4686300" y="9333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52581</xdr:rowOff>
    </xdr:from>
    <xdr:to>
      <xdr:col>24</xdr:col>
      <xdr:colOff>114300</xdr:colOff>
      <xdr:row>55</xdr:row>
      <xdr:rowOff>154181</xdr:rowOff>
    </xdr:to>
    <xdr:sp macro="" textlink="">
      <xdr:nvSpPr>
        <xdr:cNvPr id="127" name="フローチャート: 判断 126"/>
        <xdr:cNvSpPr/>
      </xdr:nvSpPr>
      <xdr:spPr>
        <a:xfrm>
          <a:off x="4584700" y="948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166389</xdr:rowOff>
    </xdr:from>
    <xdr:to>
      <xdr:col>19</xdr:col>
      <xdr:colOff>177800</xdr:colOff>
      <xdr:row>58</xdr:row>
      <xdr:rowOff>3226</xdr:rowOff>
    </xdr:to>
    <xdr:cxnSp macro="">
      <xdr:nvCxnSpPr>
        <xdr:cNvPr id="128" name="直線コネクタ 127"/>
        <xdr:cNvCxnSpPr/>
      </xdr:nvCxnSpPr>
      <xdr:spPr>
        <a:xfrm flipV="1">
          <a:off x="2908300" y="9939039"/>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43152</xdr:rowOff>
    </xdr:from>
    <xdr:to>
      <xdr:col>20</xdr:col>
      <xdr:colOff>38100</xdr:colOff>
      <xdr:row>55</xdr:row>
      <xdr:rowOff>144752</xdr:rowOff>
    </xdr:to>
    <xdr:sp macro="" textlink="">
      <xdr:nvSpPr>
        <xdr:cNvPr id="129" name="フローチャート: 判断 128"/>
        <xdr:cNvSpPr/>
      </xdr:nvSpPr>
      <xdr:spPr>
        <a:xfrm>
          <a:off x="3746500" y="947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161279</xdr:rowOff>
    </xdr:from>
    <xdr:ext cx="534377" cy="259045"/>
    <xdr:sp macro="" textlink="">
      <xdr:nvSpPr>
        <xdr:cNvPr id="130" name="テキスト ボックス 129"/>
        <xdr:cNvSpPr txBox="1"/>
      </xdr:nvSpPr>
      <xdr:spPr>
        <a:xfrm>
          <a:off x="3530111" y="924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3226</xdr:rowOff>
    </xdr:from>
    <xdr:to>
      <xdr:col>15</xdr:col>
      <xdr:colOff>50800</xdr:colOff>
      <xdr:row>58</xdr:row>
      <xdr:rowOff>63291</xdr:rowOff>
    </xdr:to>
    <xdr:cxnSp macro="">
      <xdr:nvCxnSpPr>
        <xdr:cNvPr id="131" name="直線コネクタ 130"/>
        <xdr:cNvCxnSpPr/>
      </xdr:nvCxnSpPr>
      <xdr:spPr>
        <a:xfrm flipV="1">
          <a:off x="2019300" y="9947326"/>
          <a:ext cx="889000" cy="6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130248</xdr:rowOff>
    </xdr:from>
    <xdr:to>
      <xdr:col>15</xdr:col>
      <xdr:colOff>101600</xdr:colOff>
      <xdr:row>56</xdr:row>
      <xdr:rowOff>60398</xdr:rowOff>
    </xdr:to>
    <xdr:sp macro="" textlink="">
      <xdr:nvSpPr>
        <xdr:cNvPr id="132" name="フローチャート: 判断 131"/>
        <xdr:cNvSpPr/>
      </xdr:nvSpPr>
      <xdr:spPr>
        <a:xfrm>
          <a:off x="2857500" y="955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76925</xdr:rowOff>
    </xdr:from>
    <xdr:ext cx="534377" cy="259045"/>
    <xdr:sp macro="" textlink="">
      <xdr:nvSpPr>
        <xdr:cNvPr id="133" name="テキスト ボックス 132"/>
        <xdr:cNvSpPr txBox="1"/>
      </xdr:nvSpPr>
      <xdr:spPr>
        <a:xfrm>
          <a:off x="2641111" y="933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63291</xdr:rowOff>
    </xdr:from>
    <xdr:to>
      <xdr:col>10</xdr:col>
      <xdr:colOff>114300</xdr:colOff>
      <xdr:row>58</xdr:row>
      <xdr:rowOff>120497</xdr:rowOff>
    </xdr:to>
    <xdr:cxnSp macro="">
      <xdr:nvCxnSpPr>
        <xdr:cNvPr id="134" name="直線コネクタ 133"/>
        <xdr:cNvCxnSpPr/>
      </xdr:nvCxnSpPr>
      <xdr:spPr>
        <a:xfrm flipV="1">
          <a:off x="1130300" y="10007391"/>
          <a:ext cx="889000" cy="5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24949</xdr:rowOff>
    </xdr:from>
    <xdr:to>
      <xdr:col>10</xdr:col>
      <xdr:colOff>165100</xdr:colOff>
      <xdr:row>56</xdr:row>
      <xdr:rowOff>126549</xdr:rowOff>
    </xdr:to>
    <xdr:sp macro="" textlink="">
      <xdr:nvSpPr>
        <xdr:cNvPr id="135" name="フローチャート: 判断 134"/>
        <xdr:cNvSpPr/>
      </xdr:nvSpPr>
      <xdr:spPr>
        <a:xfrm>
          <a:off x="1968500" y="96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143076</xdr:rowOff>
    </xdr:from>
    <xdr:ext cx="534377" cy="259045"/>
    <xdr:sp macro="" textlink="">
      <xdr:nvSpPr>
        <xdr:cNvPr id="136" name="テキスト ボックス 135"/>
        <xdr:cNvSpPr txBox="1"/>
      </xdr:nvSpPr>
      <xdr:spPr>
        <a:xfrm>
          <a:off x="1752111" y="94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99244</xdr:rowOff>
    </xdr:from>
    <xdr:to>
      <xdr:col>6</xdr:col>
      <xdr:colOff>38100</xdr:colOff>
      <xdr:row>57</xdr:row>
      <xdr:rowOff>29394</xdr:rowOff>
    </xdr:to>
    <xdr:sp macro="" textlink="">
      <xdr:nvSpPr>
        <xdr:cNvPr id="137" name="フローチャート: 判断 136"/>
        <xdr:cNvSpPr/>
      </xdr:nvSpPr>
      <xdr:spPr>
        <a:xfrm>
          <a:off x="1079500" y="97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45921</xdr:rowOff>
    </xdr:from>
    <xdr:ext cx="534377" cy="259045"/>
    <xdr:sp macro="" textlink="">
      <xdr:nvSpPr>
        <xdr:cNvPr id="138" name="テキスト ボックス 137"/>
        <xdr:cNvSpPr txBox="1"/>
      </xdr:nvSpPr>
      <xdr:spPr>
        <a:xfrm>
          <a:off x="863111" y="9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137735</xdr:rowOff>
    </xdr:from>
    <xdr:to>
      <xdr:col>24</xdr:col>
      <xdr:colOff>114300</xdr:colOff>
      <xdr:row>57</xdr:row>
      <xdr:rowOff>67885</xdr:rowOff>
    </xdr:to>
    <xdr:sp macro="" textlink="">
      <xdr:nvSpPr>
        <xdr:cNvPr id="144" name="楕円 143"/>
        <xdr:cNvSpPr/>
      </xdr:nvSpPr>
      <xdr:spPr>
        <a:xfrm>
          <a:off x="4584700" y="97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116162</xdr:rowOff>
    </xdr:from>
    <xdr:ext cx="534377" cy="259045"/>
    <xdr:sp macro="" textlink="">
      <xdr:nvSpPr>
        <xdr:cNvPr id="145" name="物件費該当値テキスト"/>
        <xdr:cNvSpPr txBox="1"/>
      </xdr:nvSpPr>
      <xdr:spPr>
        <a:xfrm>
          <a:off x="4686300" y="971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115589</xdr:rowOff>
    </xdr:from>
    <xdr:to>
      <xdr:col>20</xdr:col>
      <xdr:colOff>38100</xdr:colOff>
      <xdr:row>58</xdr:row>
      <xdr:rowOff>45739</xdr:rowOff>
    </xdr:to>
    <xdr:sp macro="" textlink="">
      <xdr:nvSpPr>
        <xdr:cNvPr id="146" name="楕円 145"/>
        <xdr:cNvSpPr/>
      </xdr:nvSpPr>
      <xdr:spPr>
        <a:xfrm>
          <a:off x="3746500" y="98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36866</xdr:rowOff>
    </xdr:from>
    <xdr:ext cx="534377" cy="259045"/>
    <xdr:sp macro="" textlink="">
      <xdr:nvSpPr>
        <xdr:cNvPr id="147" name="テキスト ボックス 146"/>
        <xdr:cNvSpPr txBox="1"/>
      </xdr:nvSpPr>
      <xdr:spPr>
        <a:xfrm>
          <a:off x="3530111" y="998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123876</xdr:rowOff>
    </xdr:from>
    <xdr:to>
      <xdr:col>15</xdr:col>
      <xdr:colOff>101600</xdr:colOff>
      <xdr:row>58</xdr:row>
      <xdr:rowOff>54026</xdr:rowOff>
    </xdr:to>
    <xdr:sp macro="" textlink="">
      <xdr:nvSpPr>
        <xdr:cNvPr id="148" name="楕円 147"/>
        <xdr:cNvSpPr/>
      </xdr:nvSpPr>
      <xdr:spPr>
        <a:xfrm>
          <a:off x="2857500" y="98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45153</xdr:rowOff>
    </xdr:from>
    <xdr:ext cx="534377" cy="259045"/>
    <xdr:sp macro="" textlink="">
      <xdr:nvSpPr>
        <xdr:cNvPr id="149" name="テキスト ボックス 148"/>
        <xdr:cNvSpPr txBox="1"/>
      </xdr:nvSpPr>
      <xdr:spPr>
        <a:xfrm>
          <a:off x="2641111" y="998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12491</xdr:rowOff>
    </xdr:from>
    <xdr:to>
      <xdr:col>10</xdr:col>
      <xdr:colOff>165100</xdr:colOff>
      <xdr:row>58</xdr:row>
      <xdr:rowOff>114091</xdr:rowOff>
    </xdr:to>
    <xdr:sp macro="" textlink="">
      <xdr:nvSpPr>
        <xdr:cNvPr id="150" name="楕円 149"/>
        <xdr:cNvSpPr/>
      </xdr:nvSpPr>
      <xdr:spPr>
        <a:xfrm>
          <a:off x="1968500" y="99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105218</xdr:rowOff>
    </xdr:from>
    <xdr:ext cx="534377" cy="259045"/>
    <xdr:sp macro="" textlink="">
      <xdr:nvSpPr>
        <xdr:cNvPr id="151" name="テキスト ボックス 150"/>
        <xdr:cNvSpPr txBox="1"/>
      </xdr:nvSpPr>
      <xdr:spPr>
        <a:xfrm>
          <a:off x="1752111" y="100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69697</xdr:rowOff>
    </xdr:from>
    <xdr:to>
      <xdr:col>6</xdr:col>
      <xdr:colOff>38100</xdr:colOff>
      <xdr:row>58</xdr:row>
      <xdr:rowOff>171297</xdr:rowOff>
    </xdr:to>
    <xdr:sp macro="" textlink="">
      <xdr:nvSpPr>
        <xdr:cNvPr id="152" name="楕円 151"/>
        <xdr:cNvSpPr/>
      </xdr:nvSpPr>
      <xdr:spPr>
        <a:xfrm>
          <a:off x="1079500" y="100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162424</xdr:rowOff>
    </xdr:from>
    <xdr:ext cx="534377" cy="259045"/>
    <xdr:sp macro="" textlink="">
      <xdr:nvSpPr>
        <xdr:cNvPr id="153" name="テキスト ボックス 152"/>
        <xdr:cNvSpPr txBox="1"/>
      </xdr:nvSpPr>
      <xdr:spPr>
        <a:xfrm>
          <a:off x="863111" y="1010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4" name="直線コネクタ 16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5" name="テキスト ボックス 16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6" name="直線コネクタ 16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7" name="テキスト ボックス 16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8" name="直線コネクタ 16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9" name="テキスト ボックス 16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70" name="直線コネクタ 16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71" name="テキスト ボックス 17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2" name="直線コネクタ 17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3" name="テキスト ボックス 172"/>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4" name="直線コネクタ 17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5" name="テキスト ボックス 17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7" name="テキスト ボックス 17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9" name="直線コネクタ 178"/>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80"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81" name="直線コネクタ 180"/>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2"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3" name="直線コネクタ 182"/>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2377</xdr:rowOff>
    </xdr:from>
    <xdr:to>
      <xdr:col>24</xdr:col>
      <xdr:colOff>63500</xdr:colOff>
      <xdr:row>76</xdr:row>
      <xdr:rowOff>29319</xdr:rowOff>
    </xdr:to>
    <xdr:cxnSp macro="">
      <xdr:nvCxnSpPr>
        <xdr:cNvPr id="184" name="直線コネクタ 183"/>
        <xdr:cNvCxnSpPr/>
      </xdr:nvCxnSpPr>
      <xdr:spPr>
        <a:xfrm flipV="1">
          <a:off x="3797300" y="13032577"/>
          <a:ext cx="8382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78303</xdr:rowOff>
    </xdr:from>
    <xdr:ext cx="469744" cy="259045"/>
    <xdr:sp macro="" textlink="">
      <xdr:nvSpPr>
        <xdr:cNvPr id="185" name="維持補修費平均値テキスト"/>
        <xdr:cNvSpPr txBox="1"/>
      </xdr:nvSpPr>
      <xdr:spPr>
        <a:xfrm>
          <a:off x="4686300" y="12765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6" name="フローチャート: 判断 185"/>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29319</xdr:rowOff>
    </xdr:from>
    <xdr:to>
      <xdr:col>19</xdr:col>
      <xdr:colOff>177800</xdr:colOff>
      <xdr:row>76</xdr:row>
      <xdr:rowOff>37320</xdr:rowOff>
    </xdr:to>
    <xdr:cxnSp macro="">
      <xdr:nvCxnSpPr>
        <xdr:cNvPr id="187" name="直線コネクタ 186"/>
        <xdr:cNvCxnSpPr/>
      </xdr:nvCxnSpPr>
      <xdr:spPr>
        <a:xfrm flipV="1">
          <a:off x="2908300" y="1305951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8" name="フローチャート: 判断 187"/>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159838</xdr:rowOff>
    </xdr:from>
    <xdr:ext cx="469744" cy="259045"/>
    <xdr:sp macro="" textlink="">
      <xdr:nvSpPr>
        <xdr:cNvPr id="189" name="テキスト ボックス 188"/>
        <xdr:cNvSpPr txBox="1"/>
      </xdr:nvSpPr>
      <xdr:spPr>
        <a:xfrm>
          <a:off x="3562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37320</xdr:rowOff>
    </xdr:from>
    <xdr:to>
      <xdr:col>15</xdr:col>
      <xdr:colOff>50800</xdr:colOff>
      <xdr:row>76</xdr:row>
      <xdr:rowOff>69650</xdr:rowOff>
    </xdr:to>
    <xdr:cxnSp macro="">
      <xdr:nvCxnSpPr>
        <xdr:cNvPr id="190" name="直線コネクタ 189"/>
        <xdr:cNvCxnSpPr/>
      </xdr:nvCxnSpPr>
      <xdr:spPr>
        <a:xfrm flipV="1">
          <a:off x="2019300" y="13067520"/>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91" name="フローチャート: 判断 190"/>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42272</xdr:rowOff>
    </xdr:from>
    <xdr:ext cx="469744" cy="259045"/>
    <xdr:sp macro="" textlink="">
      <xdr:nvSpPr>
        <xdr:cNvPr id="192" name="テキスト ボックス 191"/>
        <xdr:cNvSpPr txBox="1"/>
      </xdr:nvSpPr>
      <xdr:spPr>
        <a:xfrm>
          <a:off x="2673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69650</xdr:rowOff>
    </xdr:from>
    <xdr:to>
      <xdr:col>10</xdr:col>
      <xdr:colOff>114300</xdr:colOff>
      <xdr:row>76</xdr:row>
      <xdr:rowOff>128760</xdr:rowOff>
    </xdr:to>
    <xdr:cxnSp macro="">
      <xdr:nvCxnSpPr>
        <xdr:cNvPr id="193" name="直線コネクタ 192"/>
        <xdr:cNvCxnSpPr/>
      </xdr:nvCxnSpPr>
      <xdr:spPr>
        <a:xfrm flipV="1">
          <a:off x="1130300" y="13099850"/>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85634</xdr:rowOff>
    </xdr:from>
    <xdr:to>
      <xdr:col>10</xdr:col>
      <xdr:colOff>165100</xdr:colOff>
      <xdr:row>76</xdr:row>
      <xdr:rowOff>15785</xdr:rowOff>
    </xdr:to>
    <xdr:sp macro="" textlink="">
      <xdr:nvSpPr>
        <xdr:cNvPr id="194" name="フローチャート: 判断 193"/>
        <xdr:cNvSpPr/>
      </xdr:nvSpPr>
      <xdr:spPr>
        <a:xfrm>
          <a:off x="1968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32311</xdr:rowOff>
    </xdr:from>
    <xdr:ext cx="469744" cy="259045"/>
    <xdr:sp macro="" textlink="">
      <xdr:nvSpPr>
        <xdr:cNvPr id="195" name="テキスト ボックス 194"/>
        <xdr:cNvSpPr txBox="1"/>
      </xdr:nvSpPr>
      <xdr:spPr>
        <a:xfrm>
          <a:off x="1784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122210</xdr:rowOff>
    </xdr:from>
    <xdr:to>
      <xdr:col>6</xdr:col>
      <xdr:colOff>38100</xdr:colOff>
      <xdr:row>76</xdr:row>
      <xdr:rowOff>52360</xdr:rowOff>
    </xdr:to>
    <xdr:sp macro="" textlink="">
      <xdr:nvSpPr>
        <xdr:cNvPr id="196" name="フローチャート: 判断 195"/>
        <xdr:cNvSpPr/>
      </xdr:nvSpPr>
      <xdr:spPr>
        <a:xfrm>
          <a:off x="1079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68887</xdr:rowOff>
    </xdr:from>
    <xdr:ext cx="469744" cy="259045"/>
    <xdr:sp macro="" textlink="">
      <xdr:nvSpPr>
        <xdr:cNvPr id="197" name="テキスト ボックス 196"/>
        <xdr:cNvSpPr txBox="1"/>
      </xdr:nvSpPr>
      <xdr:spPr>
        <a:xfrm>
          <a:off x="895428"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123027</xdr:rowOff>
    </xdr:from>
    <xdr:to>
      <xdr:col>24</xdr:col>
      <xdr:colOff>114300</xdr:colOff>
      <xdr:row>76</xdr:row>
      <xdr:rowOff>53177</xdr:rowOff>
    </xdr:to>
    <xdr:sp macro="" textlink="">
      <xdr:nvSpPr>
        <xdr:cNvPr id="203" name="楕円 202"/>
        <xdr:cNvSpPr/>
      </xdr:nvSpPr>
      <xdr:spPr>
        <a:xfrm>
          <a:off x="4584700" y="129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101454</xdr:rowOff>
    </xdr:from>
    <xdr:ext cx="469744" cy="259045"/>
    <xdr:sp macro="" textlink="">
      <xdr:nvSpPr>
        <xdr:cNvPr id="204" name="維持補修費該当値テキスト"/>
        <xdr:cNvSpPr txBox="1"/>
      </xdr:nvSpPr>
      <xdr:spPr>
        <a:xfrm>
          <a:off x="4686300" y="129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149969</xdr:rowOff>
    </xdr:from>
    <xdr:to>
      <xdr:col>20</xdr:col>
      <xdr:colOff>38100</xdr:colOff>
      <xdr:row>76</xdr:row>
      <xdr:rowOff>80119</xdr:rowOff>
    </xdr:to>
    <xdr:sp macro="" textlink="">
      <xdr:nvSpPr>
        <xdr:cNvPr id="205" name="楕円 204"/>
        <xdr:cNvSpPr/>
      </xdr:nvSpPr>
      <xdr:spPr>
        <a:xfrm>
          <a:off x="3746500" y="1300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71246</xdr:rowOff>
    </xdr:from>
    <xdr:ext cx="469744" cy="259045"/>
    <xdr:sp macro="" textlink="">
      <xdr:nvSpPr>
        <xdr:cNvPr id="206" name="テキスト ボックス 205"/>
        <xdr:cNvSpPr txBox="1"/>
      </xdr:nvSpPr>
      <xdr:spPr>
        <a:xfrm>
          <a:off x="3562428" y="1310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157970</xdr:rowOff>
    </xdr:from>
    <xdr:to>
      <xdr:col>15</xdr:col>
      <xdr:colOff>101600</xdr:colOff>
      <xdr:row>76</xdr:row>
      <xdr:rowOff>88120</xdr:rowOff>
    </xdr:to>
    <xdr:sp macro="" textlink="">
      <xdr:nvSpPr>
        <xdr:cNvPr id="207" name="楕円 206"/>
        <xdr:cNvSpPr/>
      </xdr:nvSpPr>
      <xdr:spPr>
        <a:xfrm>
          <a:off x="2857500" y="1301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79247</xdr:rowOff>
    </xdr:from>
    <xdr:ext cx="469744" cy="259045"/>
    <xdr:sp macro="" textlink="">
      <xdr:nvSpPr>
        <xdr:cNvPr id="208" name="テキスト ボックス 207"/>
        <xdr:cNvSpPr txBox="1"/>
      </xdr:nvSpPr>
      <xdr:spPr>
        <a:xfrm>
          <a:off x="2673428" y="131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18850</xdr:rowOff>
    </xdr:from>
    <xdr:to>
      <xdr:col>10</xdr:col>
      <xdr:colOff>165100</xdr:colOff>
      <xdr:row>76</xdr:row>
      <xdr:rowOff>120450</xdr:rowOff>
    </xdr:to>
    <xdr:sp macro="" textlink="">
      <xdr:nvSpPr>
        <xdr:cNvPr id="209" name="楕円 208"/>
        <xdr:cNvSpPr/>
      </xdr:nvSpPr>
      <xdr:spPr>
        <a:xfrm>
          <a:off x="1968500" y="1304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111577</xdr:rowOff>
    </xdr:from>
    <xdr:ext cx="469744" cy="259045"/>
    <xdr:sp macro="" textlink="">
      <xdr:nvSpPr>
        <xdr:cNvPr id="210" name="テキスト ボックス 209"/>
        <xdr:cNvSpPr txBox="1"/>
      </xdr:nvSpPr>
      <xdr:spPr>
        <a:xfrm>
          <a:off x="1784428" y="1314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77960</xdr:rowOff>
    </xdr:from>
    <xdr:to>
      <xdr:col>6</xdr:col>
      <xdr:colOff>38100</xdr:colOff>
      <xdr:row>77</xdr:row>
      <xdr:rowOff>8110</xdr:rowOff>
    </xdr:to>
    <xdr:sp macro="" textlink="">
      <xdr:nvSpPr>
        <xdr:cNvPr id="211" name="楕円 210"/>
        <xdr:cNvSpPr/>
      </xdr:nvSpPr>
      <xdr:spPr>
        <a:xfrm>
          <a:off x="1079500" y="131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170687</xdr:rowOff>
    </xdr:from>
    <xdr:ext cx="469744" cy="259045"/>
    <xdr:sp macro="" textlink="">
      <xdr:nvSpPr>
        <xdr:cNvPr id="212" name="テキスト ボックス 211"/>
        <xdr:cNvSpPr txBox="1"/>
      </xdr:nvSpPr>
      <xdr:spPr>
        <a:xfrm>
          <a:off x="895428" y="1320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3" name="テキスト ボックス 22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4" name="直線コネクタ 22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5" name="テキスト ボックス 22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6" name="直線コネクタ 22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7" name="テキスト ボックス 22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8" name="直線コネクタ 22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9" name="テキスト ボックス 22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30" name="直線コネクタ 22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1" name="テキスト ボックス 23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2" name="直線コネクタ 23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3" name="テキスト ボックス 23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7" name="直線コネクタ 236"/>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8" name="扶助費最小値テキスト"/>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9" name="直線コネクタ 238"/>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40" name="扶助費最大値テキスト"/>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41" name="直線コネクタ 240"/>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92799</xdr:rowOff>
    </xdr:from>
    <xdr:to>
      <xdr:col>24</xdr:col>
      <xdr:colOff>63500</xdr:colOff>
      <xdr:row>97</xdr:row>
      <xdr:rowOff>38582</xdr:rowOff>
    </xdr:to>
    <xdr:cxnSp macro="">
      <xdr:nvCxnSpPr>
        <xdr:cNvPr id="242" name="直線コネクタ 241"/>
        <xdr:cNvCxnSpPr/>
      </xdr:nvCxnSpPr>
      <xdr:spPr>
        <a:xfrm>
          <a:off x="3797300" y="16551999"/>
          <a:ext cx="838200" cy="1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116464</xdr:rowOff>
    </xdr:from>
    <xdr:ext cx="534377" cy="259045"/>
    <xdr:sp macro="" textlink="">
      <xdr:nvSpPr>
        <xdr:cNvPr id="243" name="扶助費平均値テキスト"/>
        <xdr:cNvSpPr txBox="1"/>
      </xdr:nvSpPr>
      <xdr:spPr>
        <a:xfrm>
          <a:off x="4686300" y="1606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4" name="フローチャート: 判断 243"/>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92799</xdr:rowOff>
    </xdr:from>
    <xdr:to>
      <xdr:col>19</xdr:col>
      <xdr:colOff>177800</xdr:colOff>
      <xdr:row>98</xdr:row>
      <xdr:rowOff>58547</xdr:rowOff>
    </xdr:to>
    <xdr:cxnSp macro="">
      <xdr:nvCxnSpPr>
        <xdr:cNvPr id="245" name="直線コネクタ 244"/>
        <xdr:cNvCxnSpPr/>
      </xdr:nvCxnSpPr>
      <xdr:spPr>
        <a:xfrm flipV="1">
          <a:off x="2908300" y="16551999"/>
          <a:ext cx="889000" cy="30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6" name="フローチャート: 判断 245"/>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60265</xdr:rowOff>
    </xdr:from>
    <xdr:ext cx="534377" cy="259045"/>
    <xdr:sp macro="" textlink="">
      <xdr:nvSpPr>
        <xdr:cNvPr id="247" name="テキスト ボックス 246"/>
        <xdr:cNvSpPr txBox="1"/>
      </xdr:nvSpPr>
      <xdr:spPr>
        <a:xfrm>
          <a:off x="3530111" y="160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33210</xdr:rowOff>
    </xdr:from>
    <xdr:to>
      <xdr:col>15</xdr:col>
      <xdr:colOff>50800</xdr:colOff>
      <xdr:row>98</xdr:row>
      <xdr:rowOff>58547</xdr:rowOff>
    </xdr:to>
    <xdr:cxnSp macro="">
      <xdr:nvCxnSpPr>
        <xdr:cNvPr id="248" name="直線コネクタ 247"/>
        <xdr:cNvCxnSpPr/>
      </xdr:nvCxnSpPr>
      <xdr:spPr>
        <a:xfrm>
          <a:off x="2019300" y="16835310"/>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9" name="フローチャート: 判断 248"/>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137189</xdr:rowOff>
    </xdr:from>
    <xdr:ext cx="534377" cy="259045"/>
    <xdr:sp macro="" textlink="">
      <xdr:nvSpPr>
        <xdr:cNvPr id="250" name="テキスト ボックス 249"/>
        <xdr:cNvSpPr txBox="1"/>
      </xdr:nvSpPr>
      <xdr:spPr>
        <a:xfrm>
          <a:off x="2641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33210</xdr:rowOff>
    </xdr:from>
    <xdr:to>
      <xdr:col>10</xdr:col>
      <xdr:colOff>114300</xdr:colOff>
      <xdr:row>99</xdr:row>
      <xdr:rowOff>61328</xdr:rowOff>
    </xdr:to>
    <xdr:cxnSp macro="">
      <xdr:nvCxnSpPr>
        <xdr:cNvPr id="251" name="直線コネクタ 250"/>
        <xdr:cNvCxnSpPr/>
      </xdr:nvCxnSpPr>
      <xdr:spPr>
        <a:xfrm flipV="1">
          <a:off x="1130300" y="16835310"/>
          <a:ext cx="889000" cy="19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29883</xdr:rowOff>
    </xdr:from>
    <xdr:to>
      <xdr:col>10</xdr:col>
      <xdr:colOff>165100</xdr:colOff>
      <xdr:row>93</xdr:row>
      <xdr:rowOff>131483</xdr:rowOff>
    </xdr:to>
    <xdr:sp macro="" textlink="">
      <xdr:nvSpPr>
        <xdr:cNvPr id="252" name="フローチャート: 判断 251"/>
        <xdr:cNvSpPr/>
      </xdr:nvSpPr>
      <xdr:spPr>
        <a:xfrm>
          <a:off x="1968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148010</xdr:rowOff>
    </xdr:from>
    <xdr:ext cx="534377" cy="259045"/>
    <xdr:sp macro="" textlink="">
      <xdr:nvSpPr>
        <xdr:cNvPr id="253" name="テキスト ボックス 252"/>
        <xdr:cNvSpPr txBox="1"/>
      </xdr:nvSpPr>
      <xdr:spPr>
        <a:xfrm>
          <a:off x="1752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86233</xdr:rowOff>
    </xdr:from>
    <xdr:to>
      <xdr:col>6</xdr:col>
      <xdr:colOff>38100</xdr:colOff>
      <xdr:row>95</xdr:row>
      <xdr:rowOff>16383</xdr:rowOff>
    </xdr:to>
    <xdr:sp macro="" textlink="">
      <xdr:nvSpPr>
        <xdr:cNvPr id="254" name="フローチャート: 判断 253"/>
        <xdr:cNvSpPr/>
      </xdr:nvSpPr>
      <xdr:spPr>
        <a:xfrm>
          <a:off x="1079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32910</xdr:rowOff>
    </xdr:from>
    <xdr:ext cx="534377" cy="259045"/>
    <xdr:sp macro="" textlink="">
      <xdr:nvSpPr>
        <xdr:cNvPr id="255" name="テキスト ボックス 254"/>
        <xdr:cNvSpPr txBox="1"/>
      </xdr:nvSpPr>
      <xdr:spPr>
        <a:xfrm>
          <a:off x="863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159232</xdr:rowOff>
    </xdr:from>
    <xdr:to>
      <xdr:col>24</xdr:col>
      <xdr:colOff>114300</xdr:colOff>
      <xdr:row>97</xdr:row>
      <xdr:rowOff>89382</xdr:rowOff>
    </xdr:to>
    <xdr:sp macro="" textlink="">
      <xdr:nvSpPr>
        <xdr:cNvPr id="261" name="楕円 260"/>
        <xdr:cNvSpPr/>
      </xdr:nvSpPr>
      <xdr:spPr>
        <a:xfrm>
          <a:off x="4584700" y="1661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137659</xdr:rowOff>
    </xdr:from>
    <xdr:ext cx="534377" cy="259045"/>
    <xdr:sp macro="" textlink="">
      <xdr:nvSpPr>
        <xdr:cNvPr id="262" name="扶助費該当値テキスト"/>
        <xdr:cNvSpPr txBox="1"/>
      </xdr:nvSpPr>
      <xdr:spPr>
        <a:xfrm>
          <a:off x="4686300" y="165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41999</xdr:rowOff>
    </xdr:from>
    <xdr:to>
      <xdr:col>20</xdr:col>
      <xdr:colOff>38100</xdr:colOff>
      <xdr:row>96</xdr:row>
      <xdr:rowOff>143599</xdr:rowOff>
    </xdr:to>
    <xdr:sp macro="" textlink="">
      <xdr:nvSpPr>
        <xdr:cNvPr id="263" name="楕円 262"/>
        <xdr:cNvSpPr/>
      </xdr:nvSpPr>
      <xdr:spPr>
        <a:xfrm>
          <a:off x="3746500" y="165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134726</xdr:rowOff>
    </xdr:from>
    <xdr:ext cx="534377" cy="259045"/>
    <xdr:sp macro="" textlink="">
      <xdr:nvSpPr>
        <xdr:cNvPr id="264" name="テキスト ボックス 263"/>
        <xdr:cNvSpPr txBox="1"/>
      </xdr:nvSpPr>
      <xdr:spPr>
        <a:xfrm>
          <a:off x="3530111" y="1659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7747</xdr:rowOff>
    </xdr:from>
    <xdr:to>
      <xdr:col>15</xdr:col>
      <xdr:colOff>101600</xdr:colOff>
      <xdr:row>98</xdr:row>
      <xdr:rowOff>109347</xdr:rowOff>
    </xdr:to>
    <xdr:sp macro="" textlink="">
      <xdr:nvSpPr>
        <xdr:cNvPr id="265" name="楕円 264"/>
        <xdr:cNvSpPr/>
      </xdr:nvSpPr>
      <xdr:spPr>
        <a:xfrm>
          <a:off x="2857500" y="168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100474</xdr:rowOff>
    </xdr:from>
    <xdr:ext cx="534377" cy="259045"/>
    <xdr:sp macro="" textlink="">
      <xdr:nvSpPr>
        <xdr:cNvPr id="266" name="テキスト ボックス 265"/>
        <xdr:cNvSpPr txBox="1"/>
      </xdr:nvSpPr>
      <xdr:spPr>
        <a:xfrm>
          <a:off x="2641111" y="1690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153860</xdr:rowOff>
    </xdr:from>
    <xdr:to>
      <xdr:col>10</xdr:col>
      <xdr:colOff>165100</xdr:colOff>
      <xdr:row>98</xdr:row>
      <xdr:rowOff>84010</xdr:rowOff>
    </xdr:to>
    <xdr:sp macro="" textlink="">
      <xdr:nvSpPr>
        <xdr:cNvPr id="267" name="楕円 266"/>
        <xdr:cNvSpPr/>
      </xdr:nvSpPr>
      <xdr:spPr>
        <a:xfrm>
          <a:off x="1968500" y="167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75137</xdr:rowOff>
    </xdr:from>
    <xdr:ext cx="534377" cy="259045"/>
    <xdr:sp macro="" textlink="">
      <xdr:nvSpPr>
        <xdr:cNvPr id="268" name="テキスト ボックス 267"/>
        <xdr:cNvSpPr txBox="1"/>
      </xdr:nvSpPr>
      <xdr:spPr>
        <a:xfrm>
          <a:off x="1752111" y="1687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10528</xdr:rowOff>
    </xdr:from>
    <xdr:to>
      <xdr:col>6</xdr:col>
      <xdr:colOff>38100</xdr:colOff>
      <xdr:row>99</xdr:row>
      <xdr:rowOff>112128</xdr:rowOff>
    </xdr:to>
    <xdr:sp macro="" textlink="">
      <xdr:nvSpPr>
        <xdr:cNvPr id="269" name="楕円 268"/>
        <xdr:cNvSpPr/>
      </xdr:nvSpPr>
      <xdr:spPr>
        <a:xfrm>
          <a:off x="1079500" y="1698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103255</xdr:rowOff>
    </xdr:from>
    <xdr:ext cx="534377" cy="259045"/>
    <xdr:sp macro="" textlink="">
      <xdr:nvSpPr>
        <xdr:cNvPr id="270" name="テキスト ボックス 269"/>
        <xdr:cNvSpPr txBox="1"/>
      </xdr:nvSpPr>
      <xdr:spPr>
        <a:xfrm>
          <a:off x="863111" y="1707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2" name="テキスト ボックス 28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8" name="テキスト ボックス 28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0" name="テキスト ボックス 28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4" name="直線コネクタ 293"/>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5"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6" name="直線コネクタ 295"/>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7"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8" name="直線コネクタ 297"/>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8922</xdr:rowOff>
    </xdr:from>
    <xdr:to>
      <xdr:col>55</xdr:col>
      <xdr:colOff>0</xdr:colOff>
      <xdr:row>36</xdr:row>
      <xdr:rowOff>43326</xdr:rowOff>
    </xdr:to>
    <xdr:cxnSp macro="">
      <xdr:nvCxnSpPr>
        <xdr:cNvPr id="299" name="直線コネクタ 298"/>
        <xdr:cNvCxnSpPr/>
      </xdr:nvCxnSpPr>
      <xdr:spPr>
        <a:xfrm flipV="1">
          <a:off x="9639300" y="6181122"/>
          <a:ext cx="8382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18642</xdr:rowOff>
    </xdr:from>
    <xdr:ext cx="534377" cy="259045"/>
    <xdr:sp macro="" textlink="">
      <xdr:nvSpPr>
        <xdr:cNvPr id="300" name="補助費等平均値テキスト"/>
        <xdr:cNvSpPr txBox="1"/>
      </xdr:nvSpPr>
      <xdr:spPr>
        <a:xfrm>
          <a:off x="10528300" y="5847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301" name="フローチャート: 判断 300"/>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42697</xdr:rowOff>
    </xdr:from>
    <xdr:to>
      <xdr:col>50</xdr:col>
      <xdr:colOff>114300</xdr:colOff>
      <xdr:row>36</xdr:row>
      <xdr:rowOff>43326</xdr:rowOff>
    </xdr:to>
    <xdr:cxnSp macro="">
      <xdr:nvCxnSpPr>
        <xdr:cNvPr id="302" name="直線コネクタ 301"/>
        <xdr:cNvCxnSpPr/>
      </xdr:nvCxnSpPr>
      <xdr:spPr>
        <a:xfrm>
          <a:off x="8750300" y="6214897"/>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3" name="フローチャート: 判断 302"/>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112539</xdr:rowOff>
    </xdr:from>
    <xdr:ext cx="534377" cy="259045"/>
    <xdr:sp macro="" textlink="">
      <xdr:nvSpPr>
        <xdr:cNvPr id="304" name="テキスト ボックス 303"/>
        <xdr:cNvSpPr txBox="1"/>
      </xdr:nvSpPr>
      <xdr:spPr>
        <a:xfrm>
          <a:off x="9372111" y="57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42697</xdr:rowOff>
    </xdr:from>
    <xdr:to>
      <xdr:col>45</xdr:col>
      <xdr:colOff>177800</xdr:colOff>
      <xdr:row>36</xdr:row>
      <xdr:rowOff>47269</xdr:rowOff>
    </xdr:to>
    <xdr:cxnSp macro="">
      <xdr:nvCxnSpPr>
        <xdr:cNvPr id="305" name="直線コネクタ 304"/>
        <xdr:cNvCxnSpPr/>
      </xdr:nvCxnSpPr>
      <xdr:spPr>
        <a:xfrm flipV="1">
          <a:off x="7861300" y="621489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6" name="フローチャート: 判断 305"/>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11650</xdr:rowOff>
    </xdr:from>
    <xdr:ext cx="534377" cy="259045"/>
    <xdr:sp macro="" textlink="">
      <xdr:nvSpPr>
        <xdr:cNvPr id="307" name="テキスト ボックス 306"/>
        <xdr:cNvSpPr txBox="1"/>
      </xdr:nvSpPr>
      <xdr:spPr>
        <a:xfrm>
          <a:off x="8483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47269</xdr:rowOff>
    </xdr:from>
    <xdr:to>
      <xdr:col>41</xdr:col>
      <xdr:colOff>50800</xdr:colOff>
      <xdr:row>36</xdr:row>
      <xdr:rowOff>127108</xdr:rowOff>
    </xdr:to>
    <xdr:cxnSp macro="">
      <xdr:nvCxnSpPr>
        <xdr:cNvPr id="308" name="直線コネクタ 307"/>
        <xdr:cNvCxnSpPr/>
      </xdr:nvCxnSpPr>
      <xdr:spPr>
        <a:xfrm flipV="1">
          <a:off x="6972300" y="6219469"/>
          <a:ext cx="889000" cy="7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68135</xdr:rowOff>
    </xdr:from>
    <xdr:to>
      <xdr:col>41</xdr:col>
      <xdr:colOff>101600</xdr:colOff>
      <xdr:row>35</xdr:row>
      <xdr:rowOff>169735</xdr:rowOff>
    </xdr:to>
    <xdr:sp macro="" textlink="">
      <xdr:nvSpPr>
        <xdr:cNvPr id="309" name="フローチャート: 判断 308"/>
        <xdr:cNvSpPr/>
      </xdr:nvSpPr>
      <xdr:spPr>
        <a:xfrm>
          <a:off x="7810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14812</xdr:rowOff>
    </xdr:from>
    <xdr:ext cx="534377" cy="259045"/>
    <xdr:sp macro="" textlink="">
      <xdr:nvSpPr>
        <xdr:cNvPr id="310" name="テキスト ボックス 309"/>
        <xdr:cNvSpPr txBox="1"/>
      </xdr:nvSpPr>
      <xdr:spPr>
        <a:xfrm>
          <a:off x="7594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66116</xdr:rowOff>
    </xdr:from>
    <xdr:to>
      <xdr:col>36</xdr:col>
      <xdr:colOff>165100</xdr:colOff>
      <xdr:row>35</xdr:row>
      <xdr:rowOff>167716</xdr:rowOff>
    </xdr:to>
    <xdr:sp macro="" textlink="">
      <xdr:nvSpPr>
        <xdr:cNvPr id="311" name="フローチャート: 判断 310"/>
        <xdr:cNvSpPr/>
      </xdr:nvSpPr>
      <xdr:spPr>
        <a:xfrm>
          <a:off x="6921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12793</xdr:rowOff>
    </xdr:from>
    <xdr:ext cx="534377" cy="259045"/>
    <xdr:sp macro="" textlink="">
      <xdr:nvSpPr>
        <xdr:cNvPr id="312" name="テキスト ボックス 311"/>
        <xdr:cNvSpPr txBox="1"/>
      </xdr:nvSpPr>
      <xdr:spPr>
        <a:xfrm>
          <a:off x="6705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129572</xdr:rowOff>
    </xdr:from>
    <xdr:to>
      <xdr:col>55</xdr:col>
      <xdr:colOff>50800</xdr:colOff>
      <xdr:row>36</xdr:row>
      <xdr:rowOff>59722</xdr:rowOff>
    </xdr:to>
    <xdr:sp macro="" textlink="">
      <xdr:nvSpPr>
        <xdr:cNvPr id="318" name="楕円 317"/>
        <xdr:cNvSpPr/>
      </xdr:nvSpPr>
      <xdr:spPr>
        <a:xfrm>
          <a:off x="10426700" y="613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107999</xdr:rowOff>
    </xdr:from>
    <xdr:ext cx="534377" cy="259045"/>
    <xdr:sp macro="" textlink="">
      <xdr:nvSpPr>
        <xdr:cNvPr id="319" name="補助費等該当値テキスト"/>
        <xdr:cNvSpPr txBox="1"/>
      </xdr:nvSpPr>
      <xdr:spPr>
        <a:xfrm>
          <a:off x="10528300" y="61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163976</xdr:rowOff>
    </xdr:from>
    <xdr:to>
      <xdr:col>50</xdr:col>
      <xdr:colOff>165100</xdr:colOff>
      <xdr:row>36</xdr:row>
      <xdr:rowOff>94126</xdr:rowOff>
    </xdr:to>
    <xdr:sp macro="" textlink="">
      <xdr:nvSpPr>
        <xdr:cNvPr id="320" name="楕円 319"/>
        <xdr:cNvSpPr/>
      </xdr:nvSpPr>
      <xdr:spPr>
        <a:xfrm>
          <a:off x="9588500" y="616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85253</xdr:rowOff>
    </xdr:from>
    <xdr:ext cx="534377" cy="259045"/>
    <xdr:sp macro="" textlink="">
      <xdr:nvSpPr>
        <xdr:cNvPr id="321" name="テキスト ボックス 320"/>
        <xdr:cNvSpPr txBox="1"/>
      </xdr:nvSpPr>
      <xdr:spPr>
        <a:xfrm>
          <a:off x="9372111" y="62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163347</xdr:rowOff>
    </xdr:from>
    <xdr:to>
      <xdr:col>46</xdr:col>
      <xdr:colOff>38100</xdr:colOff>
      <xdr:row>36</xdr:row>
      <xdr:rowOff>93497</xdr:rowOff>
    </xdr:to>
    <xdr:sp macro="" textlink="">
      <xdr:nvSpPr>
        <xdr:cNvPr id="322" name="楕円 321"/>
        <xdr:cNvSpPr/>
      </xdr:nvSpPr>
      <xdr:spPr>
        <a:xfrm>
          <a:off x="8699500" y="61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84624</xdr:rowOff>
    </xdr:from>
    <xdr:ext cx="534377" cy="259045"/>
    <xdr:sp macro="" textlink="">
      <xdr:nvSpPr>
        <xdr:cNvPr id="323" name="テキスト ボックス 322"/>
        <xdr:cNvSpPr txBox="1"/>
      </xdr:nvSpPr>
      <xdr:spPr>
        <a:xfrm>
          <a:off x="8483111" y="62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167919</xdr:rowOff>
    </xdr:from>
    <xdr:to>
      <xdr:col>41</xdr:col>
      <xdr:colOff>101600</xdr:colOff>
      <xdr:row>36</xdr:row>
      <xdr:rowOff>98069</xdr:rowOff>
    </xdr:to>
    <xdr:sp macro="" textlink="">
      <xdr:nvSpPr>
        <xdr:cNvPr id="324" name="楕円 323"/>
        <xdr:cNvSpPr/>
      </xdr:nvSpPr>
      <xdr:spPr>
        <a:xfrm>
          <a:off x="7810500" y="61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89196</xdr:rowOff>
    </xdr:from>
    <xdr:ext cx="534377" cy="259045"/>
    <xdr:sp macro="" textlink="">
      <xdr:nvSpPr>
        <xdr:cNvPr id="325" name="テキスト ボックス 324"/>
        <xdr:cNvSpPr txBox="1"/>
      </xdr:nvSpPr>
      <xdr:spPr>
        <a:xfrm>
          <a:off x="7594111" y="62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76308</xdr:rowOff>
    </xdr:from>
    <xdr:to>
      <xdr:col>36</xdr:col>
      <xdr:colOff>165100</xdr:colOff>
      <xdr:row>37</xdr:row>
      <xdr:rowOff>6458</xdr:rowOff>
    </xdr:to>
    <xdr:sp macro="" textlink="">
      <xdr:nvSpPr>
        <xdr:cNvPr id="326" name="楕円 325"/>
        <xdr:cNvSpPr/>
      </xdr:nvSpPr>
      <xdr:spPr>
        <a:xfrm>
          <a:off x="6921500" y="62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169035</xdr:rowOff>
    </xdr:from>
    <xdr:ext cx="534377" cy="259045"/>
    <xdr:sp macro="" textlink="">
      <xdr:nvSpPr>
        <xdr:cNvPr id="327" name="テキスト ボックス 326"/>
        <xdr:cNvSpPr txBox="1"/>
      </xdr:nvSpPr>
      <xdr:spPr>
        <a:xfrm>
          <a:off x="6705111" y="63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51" name="直線コネクタ 350"/>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2"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3" name="直線コネクタ 352"/>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4"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5" name="直線コネクタ 354"/>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146135</xdr:rowOff>
    </xdr:from>
    <xdr:to>
      <xdr:col>55</xdr:col>
      <xdr:colOff>0</xdr:colOff>
      <xdr:row>58</xdr:row>
      <xdr:rowOff>154205</xdr:rowOff>
    </xdr:to>
    <xdr:cxnSp macro="">
      <xdr:nvCxnSpPr>
        <xdr:cNvPr id="356" name="直線コネクタ 355"/>
        <xdr:cNvCxnSpPr/>
      </xdr:nvCxnSpPr>
      <xdr:spPr>
        <a:xfrm>
          <a:off x="9639300" y="10090235"/>
          <a:ext cx="8382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160134</xdr:rowOff>
    </xdr:from>
    <xdr:ext cx="534377" cy="259045"/>
    <xdr:sp macro="" textlink="">
      <xdr:nvSpPr>
        <xdr:cNvPr id="357" name="普通建設事業費平均値テキスト"/>
        <xdr:cNvSpPr txBox="1"/>
      </xdr:nvSpPr>
      <xdr:spPr>
        <a:xfrm>
          <a:off x="10528300" y="976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8" name="フローチャート: 判断 357"/>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117141</xdr:rowOff>
    </xdr:from>
    <xdr:to>
      <xdr:col>50</xdr:col>
      <xdr:colOff>114300</xdr:colOff>
      <xdr:row>58</xdr:row>
      <xdr:rowOff>146135</xdr:rowOff>
    </xdr:to>
    <xdr:cxnSp macro="">
      <xdr:nvCxnSpPr>
        <xdr:cNvPr id="359" name="直線コネクタ 358"/>
        <xdr:cNvCxnSpPr/>
      </xdr:nvCxnSpPr>
      <xdr:spPr>
        <a:xfrm>
          <a:off x="8750300" y="10061241"/>
          <a:ext cx="8890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60" name="フローチャート: 判断 359"/>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61" name="テキスト ボックス 360"/>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55083</xdr:rowOff>
    </xdr:from>
    <xdr:to>
      <xdr:col>45</xdr:col>
      <xdr:colOff>177800</xdr:colOff>
      <xdr:row>58</xdr:row>
      <xdr:rowOff>117141</xdr:rowOff>
    </xdr:to>
    <xdr:cxnSp macro="">
      <xdr:nvCxnSpPr>
        <xdr:cNvPr id="362" name="直線コネクタ 361"/>
        <xdr:cNvCxnSpPr/>
      </xdr:nvCxnSpPr>
      <xdr:spPr>
        <a:xfrm>
          <a:off x="7861300" y="9999183"/>
          <a:ext cx="889000" cy="6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3" name="フローチャート: 判断 362"/>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106291</xdr:rowOff>
    </xdr:from>
    <xdr:ext cx="534377" cy="259045"/>
    <xdr:sp macro="" textlink="">
      <xdr:nvSpPr>
        <xdr:cNvPr id="364" name="テキスト ボックス 363"/>
        <xdr:cNvSpPr txBox="1"/>
      </xdr:nvSpPr>
      <xdr:spPr>
        <a:xfrm>
          <a:off x="8483111" y="97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55083</xdr:rowOff>
    </xdr:from>
    <xdr:to>
      <xdr:col>41</xdr:col>
      <xdr:colOff>50800</xdr:colOff>
      <xdr:row>58</xdr:row>
      <xdr:rowOff>117137</xdr:rowOff>
    </xdr:to>
    <xdr:cxnSp macro="">
      <xdr:nvCxnSpPr>
        <xdr:cNvPr id="365" name="直線コネクタ 364"/>
        <xdr:cNvCxnSpPr/>
      </xdr:nvCxnSpPr>
      <xdr:spPr>
        <a:xfrm flipV="1">
          <a:off x="6972300" y="9999183"/>
          <a:ext cx="889000" cy="6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132315</xdr:rowOff>
    </xdr:from>
    <xdr:to>
      <xdr:col>41</xdr:col>
      <xdr:colOff>101600</xdr:colOff>
      <xdr:row>58</xdr:row>
      <xdr:rowOff>62465</xdr:rowOff>
    </xdr:to>
    <xdr:sp macro="" textlink="">
      <xdr:nvSpPr>
        <xdr:cNvPr id="366" name="フローチャート: 判断 365"/>
        <xdr:cNvSpPr/>
      </xdr:nvSpPr>
      <xdr:spPr>
        <a:xfrm>
          <a:off x="7810500" y="99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78992</xdr:rowOff>
    </xdr:from>
    <xdr:ext cx="534377" cy="259045"/>
    <xdr:sp macro="" textlink="">
      <xdr:nvSpPr>
        <xdr:cNvPr id="367" name="テキスト ボックス 366"/>
        <xdr:cNvSpPr txBox="1"/>
      </xdr:nvSpPr>
      <xdr:spPr>
        <a:xfrm>
          <a:off x="7594111" y="96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142849</xdr:rowOff>
    </xdr:from>
    <xdr:to>
      <xdr:col>36</xdr:col>
      <xdr:colOff>165100</xdr:colOff>
      <xdr:row>58</xdr:row>
      <xdr:rowOff>72999</xdr:rowOff>
    </xdr:to>
    <xdr:sp macro="" textlink="">
      <xdr:nvSpPr>
        <xdr:cNvPr id="368" name="フローチャート: 判断 367"/>
        <xdr:cNvSpPr/>
      </xdr:nvSpPr>
      <xdr:spPr>
        <a:xfrm>
          <a:off x="6921500" y="991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89526</xdr:rowOff>
    </xdr:from>
    <xdr:ext cx="534377" cy="259045"/>
    <xdr:sp macro="" textlink="">
      <xdr:nvSpPr>
        <xdr:cNvPr id="369" name="テキスト ボックス 368"/>
        <xdr:cNvSpPr txBox="1"/>
      </xdr:nvSpPr>
      <xdr:spPr>
        <a:xfrm>
          <a:off x="6705111" y="96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103405</xdr:rowOff>
    </xdr:from>
    <xdr:to>
      <xdr:col>55</xdr:col>
      <xdr:colOff>50800</xdr:colOff>
      <xdr:row>59</xdr:row>
      <xdr:rowOff>33555</xdr:rowOff>
    </xdr:to>
    <xdr:sp macro="" textlink="">
      <xdr:nvSpPr>
        <xdr:cNvPr id="375" name="楕円 374"/>
        <xdr:cNvSpPr/>
      </xdr:nvSpPr>
      <xdr:spPr>
        <a:xfrm>
          <a:off x="10426700" y="100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18332</xdr:rowOff>
    </xdr:from>
    <xdr:ext cx="534377" cy="259045"/>
    <xdr:sp macro="" textlink="">
      <xdr:nvSpPr>
        <xdr:cNvPr id="376" name="普通建設事業費該当値テキスト"/>
        <xdr:cNvSpPr txBox="1"/>
      </xdr:nvSpPr>
      <xdr:spPr>
        <a:xfrm>
          <a:off x="10528300" y="99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95335</xdr:rowOff>
    </xdr:from>
    <xdr:to>
      <xdr:col>50</xdr:col>
      <xdr:colOff>165100</xdr:colOff>
      <xdr:row>59</xdr:row>
      <xdr:rowOff>25485</xdr:rowOff>
    </xdr:to>
    <xdr:sp macro="" textlink="">
      <xdr:nvSpPr>
        <xdr:cNvPr id="377" name="楕円 376"/>
        <xdr:cNvSpPr/>
      </xdr:nvSpPr>
      <xdr:spPr>
        <a:xfrm>
          <a:off x="9588500" y="100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16612</xdr:rowOff>
    </xdr:from>
    <xdr:ext cx="534377" cy="259045"/>
    <xdr:sp macro="" textlink="">
      <xdr:nvSpPr>
        <xdr:cNvPr id="378" name="テキスト ボックス 377"/>
        <xdr:cNvSpPr txBox="1"/>
      </xdr:nvSpPr>
      <xdr:spPr>
        <a:xfrm>
          <a:off x="9372111" y="1013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66341</xdr:rowOff>
    </xdr:from>
    <xdr:to>
      <xdr:col>46</xdr:col>
      <xdr:colOff>38100</xdr:colOff>
      <xdr:row>58</xdr:row>
      <xdr:rowOff>167941</xdr:rowOff>
    </xdr:to>
    <xdr:sp macro="" textlink="">
      <xdr:nvSpPr>
        <xdr:cNvPr id="379" name="楕円 378"/>
        <xdr:cNvSpPr/>
      </xdr:nvSpPr>
      <xdr:spPr>
        <a:xfrm>
          <a:off x="8699500" y="1001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159068</xdr:rowOff>
    </xdr:from>
    <xdr:ext cx="534377" cy="259045"/>
    <xdr:sp macro="" textlink="">
      <xdr:nvSpPr>
        <xdr:cNvPr id="380" name="テキスト ボックス 379"/>
        <xdr:cNvSpPr txBox="1"/>
      </xdr:nvSpPr>
      <xdr:spPr>
        <a:xfrm>
          <a:off x="8483111" y="1010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4283</xdr:rowOff>
    </xdr:from>
    <xdr:to>
      <xdr:col>41</xdr:col>
      <xdr:colOff>101600</xdr:colOff>
      <xdr:row>58</xdr:row>
      <xdr:rowOff>105883</xdr:rowOff>
    </xdr:to>
    <xdr:sp macro="" textlink="">
      <xdr:nvSpPr>
        <xdr:cNvPr id="381" name="楕円 380"/>
        <xdr:cNvSpPr/>
      </xdr:nvSpPr>
      <xdr:spPr>
        <a:xfrm>
          <a:off x="7810500" y="99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97010</xdr:rowOff>
    </xdr:from>
    <xdr:ext cx="534377" cy="259045"/>
    <xdr:sp macro="" textlink="">
      <xdr:nvSpPr>
        <xdr:cNvPr id="382" name="テキスト ボックス 381"/>
        <xdr:cNvSpPr txBox="1"/>
      </xdr:nvSpPr>
      <xdr:spPr>
        <a:xfrm>
          <a:off x="7594111" y="1004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66337</xdr:rowOff>
    </xdr:from>
    <xdr:to>
      <xdr:col>36</xdr:col>
      <xdr:colOff>165100</xdr:colOff>
      <xdr:row>58</xdr:row>
      <xdr:rowOff>167937</xdr:rowOff>
    </xdr:to>
    <xdr:sp macro="" textlink="">
      <xdr:nvSpPr>
        <xdr:cNvPr id="383" name="楕円 382"/>
        <xdr:cNvSpPr/>
      </xdr:nvSpPr>
      <xdr:spPr>
        <a:xfrm>
          <a:off x="6921500" y="100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159064</xdr:rowOff>
    </xdr:from>
    <xdr:ext cx="534377" cy="259045"/>
    <xdr:sp macro="" textlink="">
      <xdr:nvSpPr>
        <xdr:cNvPr id="384" name="テキスト ボックス 383"/>
        <xdr:cNvSpPr txBox="1"/>
      </xdr:nvSpPr>
      <xdr:spPr>
        <a:xfrm>
          <a:off x="6705111" y="1010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8" name="テキスト ボックス 39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400" name="テキスト ボックス 39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2" name="テキスト ボックス 40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6" name="直線コネクタ 405"/>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7"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8" name="直線コネクタ 407"/>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9"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10" name="直線コネクタ 409"/>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107879</xdr:rowOff>
    </xdr:from>
    <xdr:to>
      <xdr:col>55</xdr:col>
      <xdr:colOff>0</xdr:colOff>
      <xdr:row>78</xdr:row>
      <xdr:rowOff>126719</xdr:rowOff>
    </xdr:to>
    <xdr:cxnSp macro="">
      <xdr:nvCxnSpPr>
        <xdr:cNvPr id="411" name="直線コネクタ 410"/>
        <xdr:cNvCxnSpPr/>
      </xdr:nvCxnSpPr>
      <xdr:spPr>
        <a:xfrm>
          <a:off x="9639300" y="13480979"/>
          <a:ext cx="838200" cy="1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64997</xdr:rowOff>
    </xdr:from>
    <xdr:ext cx="534377" cy="259045"/>
    <xdr:sp macro="" textlink="">
      <xdr:nvSpPr>
        <xdr:cNvPr id="412" name="普通建設事業費 （ うち新規整備　）平均値テキスト"/>
        <xdr:cNvSpPr txBox="1"/>
      </xdr:nvSpPr>
      <xdr:spPr>
        <a:xfrm>
          <a:off x="10528300" y="1326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3" name="フローチャート: 判断 412"/>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107879</xdr:rowOff>
    </xdr:from>
    <xdr:to>
      <xdr:col>50</xdr:col>
      <xdr:colOff>114300</xdr:colOff>
      <xdr:row>78</xdr:row>
      <xdr:rowOff>111275</xdr:rowOff>
    </xdr:to>
    <xdr:cxnSp macro="">
      <xdr:nvCxnSpPr>
        <xdr:cNvPr id="414" name="直線コネクタ 413"/>
        <xdr:cNvCxnSpPr/>
      </xdr:nvCxnSpPr>
      <xdr:spPr>
        <a:xfrm flipV="1">
          <a:off x="8750300" y="13480979"/>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5" name="フローチャート: 判断 414"/>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6" name="テキスト ボックス 415"/>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111275</xdr:rowOff>
    </xdr:from>
    <xdr:to>
      <xdr:col>45</xdr:col>
      <xdr:colOff>177800</xdr:colOff>
      <xdr:row>78</xdr:row>
      <xdr:rowOff>121115</xdr:rowOff>
    </xdr:to>
    <xdr:cxnSp macro="">
      <xdr:nvCxnSpPr>
        <xdr:cNvPr id="417" name="直線コネクタ 416"/>
        <xdr:cNvCxnSpPr/>
      </xdr:nvCxnSpPr>
      <xdr:spPr>
        <a:xfrm flipV="1">
          <a:off x="7861300" y="13484375"/>
          <a:ext cx="889000" cy="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8" name="フローチャート: 判断 417"/>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133408</xdr:rowOff>
    </xdr:from>
    <xdr:ext cx="534377" cy="259045"/>
    <xdr:sp macro="" textlink="">
      <xdr:nvSpPr>
        <xdr:cNvPr id="419" name="テキスト ボックス 418"/>
        <xdr:cNvSpPr txBox="1"/>
      </xdr:nvSpPr>
      <xdr:spPr>
        <a:xfrm>
          <a:off x="8483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163150</xdr:rowOff>
    </xdr:from>
    <xdr:to>
      <xdr:col>41</xdr:col>
      <xdr:colOff>101600</xdr:colOff>
      <xdr:row>78</xdr:row>
      <xdr:rowOff>93300</xdr:rowOff>
    </xdr:to>
    <xdr:sp macro="" textlink="">
      <xdr:nvSpPr>
        <xdr:cNvPr id="420" name="フローチャート: 判断 419"/>
        <xdr:cNvSpPr/>
      </xdr:nvSpPr>
      <xdr:spPr>
        <a:xfrm>
          <a:off x="7810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109827</xdr:rowOff>
    </xdr:from>
    <xdr:ext cx="534377" cy="259045"/>
    <xdr:sp macro="" textlink="">
      <xdr:nvSpPr>
        <xdr:cNvPr id="421" name="テキスト ボックス 420"/>
        <xdr:cNvSpPr txBox="1"/>
      </xdr:nvSpPr>
      <xdr:spPr>
        <a:xfrm>
          <a:off x="7594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75919</xdr:rowOff>
    </xdr:from>
    <xdr:to>
      <xdr:col>55</xdr:col>
      <xdr:colOff>50800</xdr:colOff>
      <xdr:row>79</xdr:row>
      <xdr:rowOff>6069</xdr:rowOff>
    </xdr:to>
    <xdr:sp macro="" textlink="">
      <xdr:nvSpPr>
        <xdr:cNvPr id="427" name="楕円 426"/>
        <xdr:cNvSpPr/>
      </xdr:nvSpPr>
      <xdr:spPr>
        <a:xfrm>
          <a:off x="10426700" y="134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20545</xdr:rowOff>
    </xdr:from>
    <xdr:ext cx="469744" cy="259045"/>
    <xdr:sp macro="" textlink="">
      <xdr:nvSpPr>
        <xdr:cNvPr id="428" name="普通建設事業費 （ うち新規整備　）該当値テキスト"/>
        <xdr:cNvSpPr txBox="1"/>
      </xdr:nvSpPr>
      <xdr:spPr>
        <a:xfrm>
          <a:off x="10528300" y="1339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57079</xdr:rowOff>
    </xdr:from>
    <xdr:to>
      <xdr:col>50</xdr:col>
      <xdr:colOff>165100</xdr:colOff>
      <xdr:row>78</xdr:row>
      <xdr:rowOff>158679</xdr:rowOff>
    </xdr:to>
    <xdr:sp macro="" textlink="">
      <xdr:nvSpPr>
        <xdr:cNvPr id="429" name="楕円 428"/>
        <xdr:cNvSpPr/>
      </xdr:nvSpPr>
      <xdr:spPr>
        <a:xfrm>
          <a:off x="9588500" y="1343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149806</xdr:rowOff>
    </xdr:from>
    <xdr:ext cx="469744" cy="259045"/>
    <xdr:sp macro="" textlink="">
      <xdr:nvSpPr>
        <xdr:cNvPr id="430" name="テキスト ボックス 429"/>
        <xdr:cNvSpPr txBox="1"/>
      </xdr:nvSpPr>
      <xdr:spPr>
        <a:xfrm>
          <a:off x="9404428" y="1352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60475</xdr:rowOff>
    </xdr:from>
    <xdr:to>
      <xdr:col>46</xdr:col>
      <xdr:colOff>38100</xdr:colOff>
      <xdr:row>78</xdr:row>
      <xdr:rowOff>162075</xdr:rowOff>
    </xdr:to>
    <xdr:sp macro="" textlink="">
      <xdr:nvSpPr>
        <xdr:cNvPr id="431" name="楕円 430"/>
        <xdr:cNvSpPr/>
      </xdr:nvSpPr>
      <xdr:spPr>
        <a:xfrm>
          <a:off x="8699500" y="134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153202</xdr:rowOff>
    </xdr:from>
    <xdr:ext cx="469744" cy="259045"/>
    <xdr:sp macro="" textlink="">
      <xdr:nvSpPr>
        <xdr:cNvPr id="432" name="テキスト ボックス 431"/>
        <xdr:cNvSpPr txBox="1"/>
      </xdr:nvSpPr>
      <xdr:spPr>
        <a:xfrm>
          <a:off x="8515428" y="1352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70315</xdr:rowOff>
    </xdr:from>
    <xdr:to>
      <xdr:col>41</xdr:col>
      <xdr:colOff>101600</xdr:colOff>
      <xdr:row>79</xdr:row>
      <xdr:rowOff>465</xdr:rowOff>
    </xdr:to>
    <xdr:sp macro="" textlink="">
      <xdr:nvSpPr>
        <xdr:cNvPr id="433" name="楕円 432"/>
        <xdr:cNvSpPr/>
      </xdr:nvSpPr>
      <xdr:spPr>
        <a:xfrm>
          <a:off x="7810500" y="134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163042</xdr:rowOff>
    </xdr:from>
    <xdr:ext cx="469744" cy="259045"/>
    <xdr:sp macro="" textlink="">
      <xdr:nvSpPr>
        <xdr:cNvPr id="434" name="テキスト ボックス 433"/>
        <xdr:cNvSpPr txBox="1"/>
      </xdr:nvSpPr>
      <xdr:spPr>
        <a:xfrm>
          <a:off x="7626428" y="1353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60" name="直線コネクタ 459"/>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61"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2" name="直線コネクタ 461"/>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3"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4" name="直線コネクタ 463"/>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109623</xdr:rowOff>
    </xdr:from>
    <xdr:to>
      <xdr:col>55</xdr:col>
      <xdr:colOff>0</xdr:colOff>
      <xdr:row>98</xdr:row>
      <xdr:rowOff>127177</xdr:rowOff>
    </xdr:to>
    <xdr:cxnSp macro="">
      <xdr:nvCxnSpPr>
        <xdr:cNvPr id="465" name="直線コネクタ 464"/>
        <xdr:cNvCxnSpPr/>
      </xdr:nvCxnSpPr>
      <xdr:spPr>
        <a:xfrm flipV="1">
          <a:off x="9639300" y="16911723"/>
          <a:ext cx="838200" cy="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54187</xdr:rowOff>
    </xdr:from>
    <xdr:ext cx="534377" cy="259045"/>
    <xdr:sp macro="" textlink="">
      <xdr:nvSpPr>
        <xdr:cNvPr id="466" name="普通建設事業費 （ うち更新整備　）平均値テキスト"/>
        <xdr:cNvSpPr txBox="1"/>
      </xdr:nvSpPr>
      <xdr:spPr>
        <a:xfrm>
          <a:off x="10528300" y="163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7" name="フローチャート: 判断 466"/>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646</xdr:rowOff>
    </xdr:from>
    <xdr:to>
      <xdr:col>50</xdr:col>
      <xdr:colOff>114300</xdr:colOff>
      <xdr:row>98</xdr:row>
      <xdr:rowOff>127177</xdr:rowOff>
    </xdr:to>
    <xdr:cxnSp macro="">
      <xdr:nvCxnSpPr>
        <xdr:cNvPr id="468" name="直線コネクタ 467"/>
        <xdr:cNvCxnSpPr/>
      </xdr:nvCxnSpPr>
      <xdr:spPr>
        <a:xfrm>
          <a:off x="8750300" y="16802746"/>
          <a:ext cx="889000" cy="1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9" name="フローチャート: 判断 468"/>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82342</xdr:rowOff>
    </xdr:from>
    <xdr:ext cx="534377" cy="259045"/>
    <xdr:sp macro="" textlink="">
      <xdr:nvSpPr>
        <xdr:cNvPr id="470" name="テキスト ボックス 469"/>
        <xdr:cNvSpPr txBox="1"/>
      </xdr:nvSpPr>
      <xdr:spPr>
        <a:xfrm>
          <a:off x="9372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102454</xdr:rowOff>
    </xdr:from>
    <xdr:to>
      <xdr:col>45</xdr:col>
      <xdr:colOff>177800</xdr:colOff>
      <xdr:row>98</xdr:row>
      <xdr:rowOff>646</xdr:rowOff>
    </xdr:to>
    <xdr:cxnSp macro="">
      <xdr:nvCxnSpPr>
        <xdr:cNvPr id="471" name="直線コネクタ 470"/>
        <xdr:cNvCxnSpPr/>
      </xdr:nvCxnSpPr>
      <xdr:spPr>
        <a:xfrm>
          <a:off x="7861300" y="16561654"/>
          <a:ext cx="889000" cy="24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2" name="フローチャート: 判断 471"/>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171056</xdr:rowOff>
    </xdr:from>
    <xdr:ext cx="534377" cy="259045"/>
    <xdr:sp macro="" textlink="">
      <xdr:nvSpPr>
        <xdr:cNvPr id="473" name="テキスト ボックス 472"/>
        <xdr:cNvSpPr txBox="1"/>
      </xdr:nvSpPr>
      <xdr:spPr>
        <a:xfrm>
          <a:off x="8483111" y="1645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74" name="フローチャート: 判断 473"/>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134797</xdr:rowOff>
    </xdr:from>
    <xdr:ext cx="534377" cy="259045"/>
    <xdr:sp macro="" textlink="">
      <xdr:nvSpPr>
        <xdr:cNvPr id="475" name="テキスト ボックス 474"/>
        <xdr:cNvSpPr txBox="1"/>
      </xdr:nvSpPr>
      <xdr:spPr>
        <a:xfrm>
          <a:off x="7594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58823</xdr:rowOff>
    </xdr:from>
    <xdr:to>
      <xdr:col>55</xdr:col>
      <xdr:colOff>50800</xdr:colOff>
      <xdr:row>98</xdr:row>
      <xdr:rowOff>160423</xdr:rowOff>
    </xdr:to>
    <xdr:sp macro="" textlink="">
      <xdr:nvSpPr>
        <xdr:cNvPr id="481" name="楕円 480"/>
        <xdr:cNvSpPr/>
      </xdr:nvSpPr>
      <xdr:spPr>
        <a:xfrm>
          <a:off x="10426700" y="168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145200</xdr:rowOff>
    </xdr:from>
    <xdr:ext cx="469744" cy="259045"/>
    <xdr:sp macro="" textlink="">
      <xdr:nvSpPr>
        <xdr:cNvPr id="482" name="普通建設事業費 （ うち更新整備　）該当値テキスト"/>
        <xdr:cNvSpPr txBox="1"/>
      </xdr:nvSpPr>
      <xdr:spPr>
        <a:xfrm>
          <a:off x="10528300" y="167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76377</xdr:rowOff>
    </xdr:from>
    <xdr:to>
      <xdr:col>50</xdr:col>
      <xdr:colOff>165100</xdr:colOff>
      <xdr:row>99</xdr:row>
      <xdr:rowOff>6527</xdr:rowOff>
    </xdr:to>
    <xdr:sp macro="" textlink="">
      <xdr:nvSpPr>
        <xdr:cNvPr id="483" name="楕円 482"/>
        <xdr:cNvSpPr/>
      </xdr:nvSpPr>
      <xdr:spPr>
        <a:xfrm>
          <a:off x="9588500" y="1687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169104</xdr:rowOff>
    </xdr:from>
    <xdr:ext cx="469744" cy="259045"/>
    <xdr:sp macro="" textlink="">
      <xdr:nvSpPr>
        <xdr:cNvPr id="484" name="テキスト ボックス 483"/>
        <xdr:cNvSpPr txBox="1"/>
      </xdr:nvSpPr>
      <xdr:spPr>
        <a:xfrm>
          <a:off x="9404428" y="169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121296</xdr:rowOff>
    </xdr:from>
    <xdr:to>
      <xdr:col>46</xdr:col>
      <xdr:colOff>38100</xdr:colOff>
      <xdr:row>98</xdr:row>
      <xdr:rowOff>51446</xdr:rowOff>
    </xdr:to>
    <xdr:sp macro="" textlink="">
      <xdr:nvSpPr>
        <xdr:cNvPr id="485" name="楕円 484"/>
        <xdr:cNvSpPr/>
      </xdr:nvSpPr>
      <xdr:spPr>
        <a:xfrm>
          <a:off x="8699500" y="1675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42573</xdr:rowOff>
    </xdr:from>
    <xdr:ext cx="534377" cy="259045"/>
    <xdr:sp macro="" textlink="">
      <xdr:nvSpPr>
        <xdr:cNvPr id="486" name="テキスト ボックス 485"/>
        <xdr:cNvSpPr txBox="1"/>
      </xdr:nvSpPr>
      <xdr:spPr>
        <a:xfrm>
          <a:off x="8483111" y="1684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51654</xdr:rowOff>
    </xdr:from>
    <xdr:to>
      <xdr:col>41</xdr:col>
      <xdr:colOff>101600</xdr:colOff>
      <xdr:row>96</xdr:row>
      <xdr:rowOff>153254</xdr:rowOff>
    </xdr:to>
    <xdr:sp macro="" textlink="">
      <xdr:nvSpPr>
        <xdr:cNvPr id="487" name="楕円 486"/>
        <xdr:cNvSpPr/>
      </xdr:nvSpPr>
      <xdr:spPr>
        <a:xfrm>
          <a:off x="7810500" y="165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169781</xdr:rowOff>
    </xdr:from>
    <xdr:ext cx="534377" cy="259045"/>
    <xdr:sp macro="" textlink="">
      <xdr:nvSpPr>
        <xdr:cNvPr id="488" name="テキスト ボックス 487"/>
        <xdr:cNvSpPr txBox="1"/>
      </xdr:nvSpPr>
      <xdr:spPr>
        <a:xfrm>
          <a:off x="7594111" y="1628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2" name="直線コネクタ 511"/>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3"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5"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6" name="直線コネクタ 515"/>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7002</xdr:rowOff>
    </xdr:from>
    <xdr:ext cx="378565" cy="259045"/>
    <xdr:sp macro="" textlink="">
      <xdr:nvSpPr>
        <xdr:cNvPr id="518" name="災害復旧事業費平均値テキスト"/>
        <xdr:cNvSpPr txBox="1"/>
      </xdr:nvSpPr>
      <xdr:spPr>
        <a:xfrm>
          <a:off x="16370300" y="6522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9" name="フローチャート: 判断 518"/>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21" name="フローチャート: 判断 520"/>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2" name="テキスト ボックス 521"/>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4" name="フローチャート: 判断 523"/>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102214</xdr:rowOff>
    </xdr:from>
    <xdr:ext cx="378565" cy="259045"/>
    <xdr:sp macro="" textlink="">
      <xdr:nvSpPr>
        <xdr:cNvPr id="525" name="テキスト ボックス 524"/>
        <xdr:cNvSpPr txBox="1"/>
      </xdr:nvSpPr>
      <xdr:spPr>
        <a:xfrm>
          <a:off x="14403017" y="644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152012</xdr:rowOff>
    </xdr:from>
    <xdr:to>
      <xdr:col>72</xdr:col>
      <xdr:colOff>38100</xdr:colOff>
      <xdr:row>39</xdr:row>
      <xdr:rowOff>82162</xdr:rowOff>
    </xdr:to>
    <xdr:sp macro="" textlink="">
      <xdr:nvSpPr>
        <xdr:cNvPr id="527" name="フローチャート: 判断 526"/>
        <xdr:cNvSpPr/>
      </xdr:nvSpPr>
      <xdr:spPr>
        <a:xfrm>
          <a:off x="13652500" y="6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98690</xdr:rowOff>
    </xdr:from>
    <xdr:ext cx="378565" cy="259045"/>
    <xdr:sp macro="" textlink="">
      <xdr:nvSpPr>
        <xdr:cNvPr id="528" name="テキスト ボックス 527"/>
        <xdr:cNvSpPr txBox="1"/>
      </xdr:nvSpPr>
      <xdr:spPr>
        <a:xfrm>
          <a:off x="13514017" y="6442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29" name="フローチャート: 判断 528"/>
        <xdr:cNvSpPr/>
      </xdr:nvSpPr>
      <xdr:spPr>
        <a:xfrm>
          <a:off x="12763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98328</xdr:rowOff>
    </xdr:from>
    <xdr:ext cx="378565" cy="259045"/>
    <xdr:sp macro="" textlink="">
      <xdr:nvSpPr>
        <xdr:cNvPr id="530" name="テキスト ボックス 529"/>
        <xdr:cNvSpPr txBox="1"/>
      </xdr:nvSpPr>
      <xdr:spPr>
        <a:xfrm>
          <a:off x="12625017" y="6441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134002</xdr:rowOff>
    </xdr:from>
    <xdr:ext cx="249299" cy="259045"/>
    <xdr:sp macro="" textlink="">
      <xdr:nvSpPr>
        <xdr:cNvPr id="537" name="災害復旧事業費該当値テキスト"/>
        <xdr:cNvSpPr txBox="1"/>
      </xdr:nvSpPr>
      <xdr:spPr>
        <a:xfrm>
          <a:off x="16370300" y="6649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6" name="直線コネクタ 615"/>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7"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8" name="直線コネクタ 617"/>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9"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20" name="直線コネクタ 619"/>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91215</xdr:rowOff>
    </xdr:from>
    <xdr:to>
      <xdr:col>85</xdr:col>
      <xdr:colOff>127000</xdr:colOff>
      <xdr:row>76</xdr:row>
      <xdr:rowOff>95855</xdr:rowOff>
    </xdr:to>
    <xdr:cxnSp macro="">
      <xdr:nvCxnSpPr>
        <xdr:cNvPr id="621" name="直線コネクタ 620"/>
        <xdr:cNvCxnSpPr/>
      </xdr:nvCxnSpPr>
      <xdr:spPr>
        <a:xfrm flipV="1">
          <a:off x="15481300" y="13121415"/>
          <a:ext cx="8382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158480</xdr:rowOff>
    </xdr:from>
    <xdr:ext cx="534377" cy="259045"/>
    <xdr:sp macro="" textlink="">
      <xdr:nvSpPr>
        <xdr:cNvPr id="622" name="公債費平均値テキスト"/>
        <xdr:cNvSpPr txBox="1"/>
      </xdr:nvSpPr>
      <xdr:spPr>
        <a:xfrm>
          <a:off x="16370300" y="12502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3" name="フローチャート: 判断 622"/>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95855</xdr:rowOff>
    </xdr:from>
    <xdr:to>
      <xdr:col>81</xdr:col>
      <xdr:colOff>50800</xdr:colOff>
      <xdr:row>76</xdr:row>
      <xdr:rowOff>103330</xdr:rowOff>
    </xdr:to>
    <xdr:cxnSp macro="">
      <xdr:nvCxnSpPr>
        <xdr:cNvPr id="624" name="直線コネクタ 623"/>
        <xdr:cNvCxnSpPr/>
      </xdr:nvCxnSpPr>
      <xdr:spPr>
        <a:xfrm flipV="1">
          <a:off x="14592300" y="13126055"/>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5" name="フローチャート: 判断 624"/>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59100</xdr:rowOff>
    </xdr:from>
    <xdr:ext cx="534377" cy="259045"/>
    <xdr:sp macro="" textlink="">
      <xdr:nvSpPr>
        <xdr:cNvPr id="626" name="テキスト ボックス 625"/>
        <xdr:cNvSpPr txBox="1"/>
      </xdr:nvSpPr>
      <xdr:spPr>
        <a:xfrm>
          <a:off x="15214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68514</xdr:rowOff>
    </xdr:from>
    <xdr:to>
      <xdr:col>76</xdr:col>
      <xdr:colOff>114300</xdr:colOff>
      <xdr:row>76</xdr:row>
      <xdr:rowOff>103330</xdr:rowOff>
    </xdr:to>
    <xdr:cxnSp macro="">
      <xdr:nvCxnSpPr>
        <xdr:cNvPr id="627" name="直線コネクタ 626"/>
        <xdr:cNvCxnSpPr/>
      </xdr:nvCxnSpPr>
      <xdr:spPr>
        <a:xfrm>
          <a:off x="13703300" y="13098714"/>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8" name="フローチャート: 判断 627"/>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70690</xdr:rowOff>
    </xdr:from>
    <xdr:ext cx="534377" cy="259045"/>
    <xdr:sp macro="" textlink="">
      <xdr:nvSpPr>
        <xdr:cNvPr id="629" name="テキスト ボックス 628"/>
        <xdr:cNvSpPr txBox="1"/>
      </xdr:nvSpPr>
      <xdr:spPr>
        <a:xfrm>
          <a:off x="14325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55781</xdr:rowOff>
    </xdr:from>
    <xdr:to>
      <xdr:col>71</xdr:col>
      <xdr:colOff>177800</xdr:colOff>
      <xdr:row>76</xdr:row>
      <xdr:rowOff>68514</xdr:rowOff>
    </xdr:to>
    <xdr:cxnSp macro="">
      <xdr:nvCxnSpPr>
        <xdr:cNvPr id="630" name="直線コネクタ 629"/>
        <xdr:cNvCxnSpPr/>
      </xdr:nvCxnSpPr>
      <xdr:spPr>
        <a:xfrm>
          <a:off x="12814300" y="13085981"/>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65194</xdr:rowOff>
    </xdr:from>
    <xdr:to>
      <xdr:col>72</xdr:col>
      <xdr:colOff>38100</xdr:colOff>
      <xdr:row>73</xdr:row>
      <xdr:rowOff>166794</xdr:rowOff>
    </xdr:to>
    <xdr:sp macro="" textlink="">
      <xdr:nvSpPr>
        <xdr:cNvPr id="631" name="フローチャート: 判断 630"/>
        <xdr:cNvSpPr/>
      </xdr:nvSpPr>
      <xdr:spPr>
        <a:xfrm>
          <a:off x="13652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11871</xdr:rowOff>
    </xdr:from>
    <xdr:ext cx="534377" cy="259045"/>
    <xdr:sp macro="" textlink="">
      <xdr:nvSpPr>
        <xdr:cNvPr id="632" name="テキスト ボックス 631"/>
        <xdr:cNvSpPr txBox="1"/>
      </xdr:nvSpPr>
      <xdr:spPr>
        <a:xfrm>
          <a:off x="13436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52575</xdr:rowOff>
    </xdr:from>
    <xdr:to>
      <xdr:col>67</xdr:col>
      <xdr:colOff>101600</xdr:colOff>
      <xdr:row>73</xdr:row>
      <xdr:rowOff>154175</xdr:rowOff>
    </xdr:to>
    <xdr:sp macro="" textlink="">
      <xdr:nvSpPr>
        <xdr:cNvPr id="633" name="フローチャート: 判断 632"/>
        <xdr:cNvSpPr/>
      </xdr:nvSpPr>
      <xdr:spPr>
        <a:xfrm>
          <a:off x="12763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170702</xdr:rowOff>
    </xdr:from>
    <xdr:ext cx="534377" cy="259045"/>
    <xdr:sp macro="" textlink="">
      <xdr:nvSpPr>
        <xdr:cNvPr id="634" name="テキスト ボックス 633"/>
        <xdr:cNvSpPr txBox="1"/>
      </xdr:nvSpPr>
      <xdr:spPr>
        <a:xfrm>
          <a:off x="12547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40415</xdr:rowOff>
    </xdr:from>
    <xdr:to>
      <xdr:col>85</xdr:col>
      <xdr:colOff>177800</xdr:colOff>
      <xdr:row>76</xdr:row>
      <xdr:rowOff>142015</xdr:rowOff>
    </xdr:to>
    <xdr:sp macro="" textlink="">
      <xdr:nvSpPr>
        <xdr:cNvPr id="640" name="楕円 639"/>
        <xdr:cNvSpPr/>
      </xdr:nvSpPr>
      <xdr:spPr>
        <a:xfrm>
          <a:off x="16268700" y="1307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18842</xdr:rowOff>
    </xdr:from>
    <xdr:ext cx="534377" cy="259045"/>
    <xdr:sp macro="" textlink="">
      <xdr:nvSpPr>
        <xdr:cNvPr id="641" name="公債費該当値テキスト"/>
        <xdr:cNvSpPr txBox="1"/>
      </xdr:nvSpPr>
      <xdr:spPr>
        <a:xfrm>
          <a:off x="16370300" y="1304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45055</xdr:rowOff>
    </xdr:from>
    <xdr:to>
      <xdr:col>81</xdr:col>
      <xdr:colOff>101600</xdr:colOff>
      <xdr:row>76</xdr:row>
      <xdr:rowOff>146655</xdr:rowOff>
    </xdr:to>
    <xdr:sp macro="" textlink="">
      <xdr:nvSpPr>
        <xdr:cNvPr id="642" name="楕円 641"/>
        <xdr:cNvSpPr/>
      </xdr:nvSpPr>
      <xdr:spPr>
        <a:xfrm>
          <a:off x="15430500" y="130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137782</xdr:rowOff>
    </xdr:from>
    <xdr:ext cx="534377" cy="259045"/>
    <xdr:sp macro="" textlink="">
      <xdr:nvSpPr>
        <xdr:cNvPr id="643" name="テキスト ボックス 642"/>
        <xdr:cNvSpPr txBox="1"/>
      </xdr:nvSpPr>
      <xdr:spPr>
        <a:xfrm>
          <a:off x="15214111" y="131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52530</xdr:rowOff>
    </xdr:from>
    <xdr:to>
      <xdr:col>76</xdr:col>
      <xdr:colOff>165100</xdr:colOff>
      <xdr:row>76</xdr:row>
      <xdr:rowOff>154130</xdr:rowOff>
    </xdr:to>
    <xdr:sp macro="" textlink="">
      <xdr:nvSpPr>
        <xdr:cNvPr id="644" name="楕円 643"/>
        <xdr:cNvSpPr/>
      </xdr:nvSpPr>
      <xdr:spPr>
        <a:xfrm>
          <a:off x="14541500" y="1308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145257</xdr:rowOff>
    </xdr:from>
    <xdr:ext cx="534377" cy="259045"/>
    <xdr:sp macro="" textlink="">
      <xdr:nvSpPr>
        <xdr:cNvPr id="645" name="テキスト ボックス 644"/>
        <xdr:cNvSpPr txBox="1"/>
      </xdr:nvSpPr>
      <xdr:spPr>
        <a:xfrm>
          <a:off x="14325111" y="131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17714</xdr:rowOff>
    </xdr:from>
    <xdr:to>
      <xdr:col>72</xdr:col>
      <xdr:colOff>38100</xdr:colOff>
      <xdr:row>76</xdr:row>
      <xdr:rowOff>119314</xdr:rowOff>
    </xdr:to>
    <xdr:sp macro="" textlink="">
      <xdr:nvSpPr>
        <xdr:cNvPr id="646" name="楕円 645"/>
        <xdr:cNvSpPr/>
      </xdr:nvSpPr>
      <xdr:spPr>
        <a:xfrm>
          <a:off x="13652500" y="1304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110441</xdr:rowOff>
    </xdr:from>
    <xdr:ext cx="534377" cy="259045"/>
    <xdr:sp macro="" textlink="">
      <xdr:nvSpPr>
        <xdr:cNvPr id="647" name="テキスト ボックス 646"/>
        <xdr:cNvSpPr txBox="1"/>
      </xdr:nvSpPr>
      <xdr:spPr>
        <a:xfrm>
          <a:off x="13436111" y="1314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4981</xdr:rowOff>
    </xdr:from>
    <xdr:to>
      <xdr:col>67</xdr:col>
      <xdr:colOff>101600</xdr:colOff>
      <xdr:row>76</xdr:row>
      <xdr:rowOff>106581</xdr:rowOff>
    </xdr:to>
    <xdr:sp macro="" textlink="">
      <xdr:nvSpPr>
        <xdr:cNvPr id="648" name="楕円 647"/>
        <xdr:cNvSpPr/>
      </xdr:nvSpPr>
      <xdr:spPr>
        <a:xfrm>
          <a:off x="12763500" y="1303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97708</xdr:rowOff>
    </xdr:from>
    <xdr:ext cx="534377" cy="259045"/>
    <xdr:sp macro="" textlink="">
      <xdr:nvSpPr>
        <xdr:cNvPr id="649" name="テキスト ボックス 648"/>
        <xdr:cNvSpPr txBox="1"/>
      </xdr:nvSpPr>
      <xdr:spPr>
        <a:xfrm>
          <a:off x="12547111" y="1312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71" name="直線コネクタ 670"/>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2"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3" name="直線コネクタ 672"/>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4"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5" name="直線コネクタ 674"/>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94635</xdr:rowOff>
    </xdr:from>
    <xdr:to>
      <xdr:col>85</xdr:col>
      <xdr:colOff>127000</xdr:colOff>
      <xdr:row>98</xdr:row>
      <xdr:rowOff>106457</xdr:rowOff>
    </xdr:to>
    <xdr:cxnSp macro="">
      <xdr:nvCxnSpPr>
        <xdr:cNvPr id="676" name="直線コネクタ 675"/>
        <xdr:cNvCxnSpPr/>
      </xdr:nvCxnSpPr>
      <xdr:spPr>
        <a:xfrm>
          <a:off x="15481300" y="16896735"/>
          <a:ext cx="8382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57951</xdr:rowOff>
    </xdr:from>
    <xdr:ext cx="534377" cy="259045"/>
    <xdr:sp macro="" textlink="">
      <xdr:nvSpPr>
        <xdr:cNvPr id="677" name="積立金平均値テキスト"/>
        <xdr:cNvSpPr txBox="1"/>
      </xdr:nvSpPr>
      <xdr:spPr>
        <a:xfrm>
          <a:off x="16370300" y="1668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8" name="フローチャート: 判断 677"/>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58511</xdr:rowOff>
    </xdr:from>
    <xdr:to>
      <xdr:col>81</xdr:col>
      <xdr:colOff>50800</xdr:colOff>
      <xdr:row>98</xdr:row>
      <xdr:rowOff>94635</xdr:rowOff>
    </xdr:to>
    <xdr:cxnSp macro="">
      <xdr:nvCxnSpPr>
        <xdr:cNvPr id="679" name="直線コネクタ 678"/>
        <xdr:cNvCxnSpPr/>
      </xdr:nvCxnSpPr>
      <xdr:spPr>
        <a:xfrm>
          <a:off x="14592300" y="16860611"/>
          <a:ext cx="889000" cy="3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80" name="フローチャート: 判断 679"/>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115527</xdr:rowOff>
    </xdr:from>
    <xdr:ext cx="534377" cy="259045"/>
    <xdr:sp macro="" textlink="">
      <xdr:nvSpPr>
        <xdr:cNvPr id="681" name="テキスト ボックス 680"/>
        <xdr:cNvSpPr txBox="1"/>
      </xdr:nvSpPr>
      <xdr:spPr>
        <a:xfrm>
          <a:off x="15214111" y="16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58511</xdr:rowOff>
    </xdr:from>
    <xdr:to>
      <xdr:col>76</xdr:col>
      <xdr:colOff>114300</xdr:colOff>
      <xdr:row>98</xdr:row>
      <xdr:rowOff>91611</xdr:rowOff>
    </xdr:to>
    <xdr:cxnSp macro="">
      <xdr:nvCxnSpPr>
        <xdr:cNvPr id="682" name="直線コネクタ 681"/>
        <xdr:cNvCxnSpPr/>
      </xdr:nvCxnSpPr>
      <xdr:spPr>
        <a:xfrm flipV="1">
          <a:off x="13703300" y="16860611"/>
          <a:ext cx="889000" cy="3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3" name="フローチャート: 判断 682"/>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128678</xdr:rowOff>
    </xdr:from>
    <xdr:ext cx="534377" cy="259045"/>
    <xdr:sp macro="" textlink="">
      <xdr:nvSpPr>
        <xdr:cNvPr id="684" name="テキスト ボックス 683"/>
        <xdr:cNvSpPr txBox="1"/>
      </xdr:nvSpPr>
      <xdr:spPr>
        <a:xfrm>
          <a:off x="14325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91611</xdr:rowOff>
    </xdr:from>
    <xdr:to>
      <xdr:col>71</xdr:col>
      <xdr:colOff>177800</xdr:colOff>
      <xdr:row>98</xdr:row>
      <xdr:rowOff>111582</xdr:rowOff>
    </xdr:to>
    <xdr:cxnSp macro="">
      <xdr:nvCxnSpPr>
        <xdr:cNvPr id="685" name="直線コネクタ 684"/>
        <xdr:cNvCxnSpPr/>
      </xdr:nvCxnSpPr>
      <xdr:spPr>
        <a:xfrm flipV="1">
          <a:off x="12814300" y="16893711"/>
          <a:ext cx="889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86" name="フローチャート: 判断 685"/>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135203</xdr:rowOff>
    </xdr:from>
    <xdr:ext cx="534377" cy="259045"/>
    <xdr:sp macro="" textlink="">
      <xdr:nvSpPr>
        <xdr:cNvPr id="687" name="テキスト ボックス 686"/>
        <xdr:cNvSpPr txBox="1"/>
      </xdr:nvSpPr>
      <xdr:spPr>
        <a:xfrm>
          <a:off x="13436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88" name="フローチャート: 判断 687"/>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150201</xdr:rowOff>
    </xdr:from>
    <xdr:ext cx="534377" cy="259045"/>
    <xdr:sp macro="" textlink="">
      <xdr:nvSpPr>
        <xdr:cNvPr id="689" name="テキスト ボックス 688"/>
        <xdr:cNvSpPr txBox="1"/>
      </xdr:nvSpPr>
      <xdr:spPr>
        <a:xfrm>
          <a:off x="12547111" y="16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55657</xdr:rowOff>
    </xdr:from>
    <xdr:to>
      <xdr:col>85</xdr:col>
      <xdr:colOff>177800</xdr:colOff>
      <xdr:row>98</xdr:row>
      <xdr:rowOff>157257</xdr:rowOff>
    </xdr:to>
    <xdr:sp macro="" textlink="">
      <xdr:nvSpPr>
        <xdr:cNvPr id="695" name="楕円 694"/>
        <xdr:cNvSpPr/>
      </xdr:nvSpPr>
      <xdr:spPr>
        <a:xfrm>
          <a:off x="16268700" y="168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13501</xdr:rowOff>
    </xdr:from>
    <xdr:ext cx="469744" cy="259045"/>
    <xdr:sp macro="" textlink="">
      <xdr:nvSpPr>
        <xdr:cNvPr id="696" name="積立金該当値テキスト"/>
        <xdr:cNvSpPr txBox="1"/>
      </xdr:nvSpPr>
      <xdr:spPr>
        <a:xfrm>
          <a:off x="16370300" y="1681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43835</xdr:rowOff>
    </xdr:from>
    <xdr:to>
      <xdr:col>81</xdr:col>
      <xdr:colOff>101600</xdr:colOff>
      <xdr:row>98</xdr:row>
      <xdr:rowOff>145435</xdr:rowOff>
    </xdr:to>
    <xdr:sp macro="" textlink="">
      <xdr:nvSpPr>
        <xdr:cNvPr id="697" name="楕円 696"/>
        <xdr:cNvSpPr/>
      </xdr:nvSpPr>
      <xdr:spPr>
        <a:xfrm>
          <a:off x="15430500" y="168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136562</xdr:rowOff>
    </xdr:from>
    <xdr:ext cx="469744" cy="259045"/>
    <xdr:sp macro="" textlink="">
      <xdr:nvSpPr>
        <xdr:cNvPr id="698" name="テキスト ボックス 697"/>
        <xdr:cNvSpPr txBox="1"/>
      </xdr:nvSpPr>
      <xdr:spPr>
        <a:xfrm>
          <a:off x="15246428" y="1693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7711</xdr:rowOff>
    </xdr:from>
    <xdr:to>
      <xdr:col>76</xdr:col>
      <xdr:colOff>165100</xdr:colOff>
      <xdr:row>98</xdr:row>
      <xdr:rowOff>109311</xdr:rowOff>
    </xdr:to>
    <xdr:sp macro="" textlink="">
      <xdr:nvSpPr>
        <xdr:cNvPr id="699" name="楕円 698"/>
        <xdr:cNvSpPr/>
      </xdr:nvSpPr>
      <xdr:spPr>
        <a:xfrm>
          <a:off x="14541500" y="168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125838</xdr:rowOff>
    </xdr:from>
    <xdr:ext cx="534377" cy="259045"/>
    <xdr:sp macro="" textlink="">
      <xdr:nvSpPr>
        <xdr:cNvPr id="700" name="テキスト ボックス 699"/>
        <xdr:cNvSpPr txBox="1"/>
      </xdr:nvSpPr>
      <xdr:spPr>
        <a:xfrm>
          <a:off x="14325111" y="1658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40811</xdr:rowOff>
    </xdr:from>
    <xdr:to>
      <xdr:col>72</xdr:col>
      <xdr:colOff>38100</xdr:colOff>
      <xdr:row>98</xdr:row>
      <xdr:rowOff>142411</xdr:rowOff>
    </xdr:to>
    <xdr:sp macro="" textlink="">
      <xdr:nvSpPr>
        <xdr:cNvPr id="701" name="楕円 700"/>
        <xdr:cNvSpPr/>
      </xdr:nvSpPr>
      <xdr:spPr>
        <a:xfrm>
          <a:off x="13652500" y="168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158938</xdr:rowOff>
    </xdr:from>
    <xdr:ext cx="534377" cy="259045"/>
    <xdr:sp macro="" textlink="">
      <xdr:nvSpPr>
        <xdr:cNvPr id="702" name="テキスト ボックス 701"/>
        <xdr:cNvSpPr txBox="1"/>
      </xdr:nvSpPr>
      <xdr:spPr>
        <a:xfrm>
          <a:off x="13436111" y="1661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60782</xdr:rowOff>
    </xdr:from>
    <xdr:to>
      <xdr:col>67</xdr:col>
      <xdr:colOff>101600</xdr:colOff>
      <xdr:row>98</xdr:row>
      <xdr:rowOff>162382</xdr:rowOff>
    </xdr:to>
    <xdr:sp macro="" textlink="">
      <xdr:nvSpPr>
        <xdr:cNvPr id="703" name="楕円 702"/>
        <xdr:cNvSpPr/>
      </xdr:nvSpPr>
      <xdr:spPr>
        <a:xfrm>
          <a:off x="12763500" y="168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153509</xdr:rowOff>
    </xdr:from>
    <xdr:ext cx="469744" cy="259045"/>
    <xdr:sp macro="" textlink="">
      <xdr:nvSpPr>
        <xdr:cNvPr id="704" name="テキスト ボックス 703"/>
        <xdr:cNvSpPr txBox="1"/>
      </xdr:nvSpPr>
      <xdr:spPr>
        <a:xfrm>
          <a:off x="12579428" y="1695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4" name="直線コネクタ 723"/>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5"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7"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8" name="直線コネクタ 727"/>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22314</xdr:rowOff>
    </xdr:from>
    <xdr:to>
      <xdr:col>116</xdr:col>
      <xdr:colOff>63500</xdr:colOff>
      <xdr:row>38</xdr:row>
      <xdr:rowOff>25400</xdr:rowOff>
    </xdr:to>
    <xdr:cxnSp macro="">
      <xdr:nvCxnSpPr>
        <xdr:cNvPr id="729" name="直線コネクタ 728"/>
        <xdr:cNvCxnSpPr/>
      </xdr:nvCxnSpPr>
      <xdr:spPr>
        <a:xfrm>
          <a:off x="21323300" y="6537414"/>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25480</xdr:rowOff>
    </xdr:from>
    <xdr:ext cx="469744" cy="259045"/>
    <xdr:sp macro="" textlink="">
      <xdr:nvSpPr>
        <xdr:cNvPr id="730" name="投資及び出資金平均値テキスト"/>
        <xdr:cNvSpPr txBox="1"/>
      </xdr:nvSpPr>
      <xdr:spPr>
        <a:xfrm>
          <a:off x="22212300" y="6197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31" name="フローチャート: 判断 730"/>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17970</xdr:rowOff>
    </xdr:from>
    <xdr:to>
      <xdr:col>111</xdr:col>
      <xdr:colOff>177800</xdr:colOff>
      <xdr:row>38</xdr:row>
      <xdr:rowOff>22314</xdr:rowOff>
    </xdr:to>
    <xdr:cxnSp macro="">
      <xdr:nvCxnSpPr>
        <xdr:cNvPr id="732" name="直線コネクタ 731"/>
        <xdr:cNvCxnSpPr/>
      </xdr:nvCxnSpPr>
      <xdr:spPr>
        <a:xfrm>
          <a:off x="20434300" y="6533070"/>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3" name="フローチャート: 判断 732"/>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157535</xdr:rowOff>
    </xdr:from>
    <xdr:ext cx="469744" cy="259045"/>
    <xdr:sp macro="" textlink="">
      <xdr:nvSpPr>
        <xdr:cNvPr id="734" name="テキスト ボックス 733"/>
        <xdr:cNvSpPr txBox="1"/>
      </xdr:nvSpPr>
      <xdr:spPr>
        <a:xfrm>
          <a:off x="21088428" y="615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17970</xdr:rowOff>
    </xdr:from>
    <xdr:to>
      <xdr:col>107</xdr:col>
      <xdr:colOff>50800</xdr:colOff>
      <xdr:row>38</xdr:row>
      <xdr:rowOff>25400</xdr:rowOff>
    </xdr:to>
    <xdr:cxnSp macro="">
      <xdr:nvCxnSpPr>
        <xdr:cNvPr id="735" name="直線コネクタ 734"/>
        <xdr:cNvCxnSpPr/>
      </xdr:nvCxnSpPr>
      <xdr:spPr>
        <a:xfrm flipV="1">
          <a:off x="19545300" y="6533070"/>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6" name="フローチャート: 判断 735"/>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5802</xdr:rowOff>
    </xdr:from>
    <xdr:ext cx="469744" cy="259045"/>
    <xdr:sp macro="" textlink="">
      <xdr:nvSpPr>
        <xdr:cNvPr id="737" name="テキスト ボックス 736"/>
        <xdr:cNvSpPr txBox="1"/>
      </xdr:nvSpPr>
      <xdr:spPr>
        <a:xfrm>
          <a:off x="20199428" y="617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22771</xdr:rowOff>
    </xdr:from>
    <xdr:to>
      <xdr:col>102</xdr:col>
      <xdr:colOff>114300</xdr:colOff>
      <xdr:row>38</xdr:row>
      <xdr:rowOff>25400</xdr:rowOff>
    </xdr:to>
    <xdr:cxnSp macro="">
      <xdr:nvCxnSpPr>
        <xdr:cNvPr id="738" name="直線コネクタ 737"/>
        <xdr:cNvCxnSpPr/>
      </xdr:nvCxnSpPr>
      <xdr:spPr>
        <a:xfrm>
          <a:off x="18656300" y="653787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86728</xdr:rowOff>
    </xdr:from>
    <xdr:to>
      <xdr:col>102</xdr:col>
      <xdr:colOff>165100</xdr:colOff>
      <xdr:row>38</xdr:row>
      <xdr:rowOff>16878</xdr:rowOff>
    </xdr:to>
    <xdr:sp macro="" textlink="">
      <xdr:nvSpPr>
        <xdr:cNvPr id="739" name="フローチャート: 判断 738"/>
        <xdr:cNvSpPr/>
      </xdr:nvSpPr>
      <xdr:spPr>
        <a:xfrm>
          <a:off x="19494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33405</xdr:rowOff>
    </xdr:from>
    <xdr:ext cx="469744" cy="259045"/>
    <xdr:sp macro="" textlink="">
      <xdr:nvSpPr>
        <xdr:cNvPr id="740" name="テキスト ボックス 739"/>
        <xdr:cNvSpPr txBox="1"/>
      </xdr:nvSpPr>
      <xdr:spPr>
        <a:xfrm>
          <a:off x="19310428" y="620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60554</xdr:rowOff>
    </xdr:from>
    <xdr:to>
      <xdr:col>98</xdr:col>
      <xdr:colOff>38100</xdr:colOff>
      <xdr:row>37</xdr:row>
      <xdr:rowOff>162154</xdr:rowOff>
    </xdr:to>
    <xdr:sp macro="" textlink="">
      <xdr:nvSpPr>
        <xdr:cNvPr id="741" name="フローチャート: 判断 740"/>
        <xdr:cNvSpPr/>
      </xdr:nvSpPr>
      <xdr:spPr>
        <a:xfrm>
          <a:off x="18605500" y="640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7231</xdr:rowOff>
    </xdr:from>
    <xdr:ext cx="469744" cy="259045"/>
    <xdr:sp macro="" textlink="">
      <xdr:nvSpPr>
        <xdr:cNvPr id="742" name="テキスト ボックス 741"/>
        <xdr:cNvSpPr txBox="1"/>
      </xdr:nvSpPr>
      <xdr:spPr>
        <a:xfrm>
          <a:off x="18421428" y="61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49"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142964</xdr:rowOff>
    </xdr:from>
    <xdr:to>
      <xdr:col>112</xdr:col>
      <xdr:colOff>38100</xdr:colOff>
      <xdr:row>38</xdr:row>
      <xdr:rowOff>73113</xdr:rowOff>
    </xdr:to>
    <xdr:sp macro="" textlink="">
      <xdr:nvSpPr>
        <xdr:cNvPr id="750" name="楕円 749"/>
        <xdr:cNvSpPr/>
      </xdr:nvSpPr>
      <xdr:spPr>
        <a:xfrm>
          <a:off x="21272500" y="64866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64241</xdr:rowOff>
    </xdr:from>
    <xdr:ext cx="313932" cy="259045"/>
    <xdr:sp macro="" textlink="">
      <xdr:nvSpPr>
        <xdr:cNvPr id="751" name="テキスト ボックス 750"/>
        <xdr:cNvSpPr txBox="1"/>
      </xdr:nvSpPr>
      <xdr:spPr>
        <a:xfrm>
          <a:off x="21166333" y="6579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138621</xdr:rowOff>
    </xdr:from>
    <xdr:to>
      <xdr:col>107</xdr:col>
      <xdr:colOff>101600</xdr:colOff>
      <xdr:row>38</xdr:row>
      <xdr:rowOff>68771</xdr:rowOff>
    </xdr:to>
    <xdr:sp macro="" textlink="">
      <xdr:nvSpPr>
        <xdr:cNvPr id="752" name="楕円 751"/>
        <xdr:cNvSpPr/>
      </xdr:nvSpPr>
      <xdr:spPr>
        <a:xfrm>
          <a:off x="20383500" y="64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59897</xdr:rowOff>
    </xdr:from>
    <xdr:ext cx="378565" cy="259045"/>
    <xdr:sp macro="" textlink="">
      <xdr:nvSpPr>
        <xdr:cNvPr id="753" name="テキスト ボックス 752"/>
        <xdr:cNvSpPr txBox="1"/>
      </xdr:nvSpPr>
      <xdr:spPr>
        <a:xfrm>
          <a:off x="20245017" y="6574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143421</xdr:rowOff>
    </xdr:from>
    <xdr:to>
      <xdr:col>98</xdr:col>
      <xdr:colOff>38100</xdr:colOff>
      <xdr:row>38</xdr:row>
      <xdr:rowOff>73571</xdr:rowOff>
    </xdr:to>
    <xdr:sp macro="" textlink="">
      <xdr:nvSpPr>
        <xdr:cNvPr id="756" name="楕円 755"/>
        <xdr:cNvSpPr/>
      </xdr:nvSpPr>
      <xdr:spPr>
        <a:xfrm>
          <a:off x="18605500" y="6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64698</xdr:rowOff>
    </xdr:from>
    <xdr:ext cx="313932" cy="259045"/>
    <xdr:sp macro="" textlink="">
      <xdr:nvSpPr>
        <xdr:cNvPr id="757" name="テキスト ボックス 756"/>
        <xdr:cNvSpPr txBox="1"/>
      </xdr:nvSpPr>
      <xdr:spPr>
        <a:xfrm>
          <a:off x="18499333" y="6579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81" name="直線コネクタ 780"/>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4"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5" name="直線コネクタ 784"/>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30696</xdr:rowOff>
    </xdr:from>
    <xdr:to>
      <xdr:col>116</xdr:col>
      <xdr:colOff>63500</xdr:colOff>
      <xdr:row>59</xdr:row>
      <xdr:rowOff>31115</xdr:rowOff>
    </xdr:to>
    <xdr:cxnSp macro="">
      <xdr:nvCxnSpPr>
        <xdr:cNvPr id="786" name="直線コネクタ 785"/>
        <xdr:cNvCxnSpPr/>
      </xdr:nvCxnSpPr>
      <xdr:spPr>
        <a:xfrm>
          <a:off x="21323300" y="10146246"/>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38263</xdr:rowOff>
    </xdr:from>
    <xdr:ext cx="469744" cy="259045"/>
    <xdr:sp macro="" textlink="">
      <xdr:nvSpPr>
        <xdr:cNvPr id="787" name="貸付金平均値テキスト"/>
        <xdr:cNvSpPr txBox="1"/>
      </xdr:nvSpPr>
      <xdr:spPr>
        <a:xfrm>
          <a:off x="22212300" y="981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8" name="フローチャート: 判断 787"/>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30696</xdr:rowOff>
    </xdr:from>
    <xdr:to>
      <xdr:col>111</xdr:col>
      <xdr:colOff>177800</xdr:colOff>
      <xdr:row>59</xdr:row>
      <xdr:rowOff>30734</xdr:rowOff>
    </xdr:to>
    <xdr:cxnSp macro="">
      <xdr:nvCxnSpPr>
        <xdr:cNvPr id="789" name="直線コネクタ 788"/>
        <xdr:cNvCxnSpPr/>
      </xdr:nvCxnSpPr>
      <xdr:spPr>
        <a:xfrm flipV="1">
          <a:off x="20434300" y="1014624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90" name="フローチャート: 判断 789"/>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1535</xdr:rowOff>
    </xdr:from>
    <xdr:ext cx="469744" cy="259045"/>
    <xdr:sp macro="" textlink="">
      <xdr:nvSpPr>
        <xdr:cNvPr id="791" name="テキスト ボックス 790"/>
        <xdr:cNvSpPr txBox="1"/>
      </xdr:nvSpPr>
      <xdr:spPr>
        <a:xfrm>
          <a:off x="21088428" y="97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28581</xdr:rowOff>
    </xdr:from>
    <xdr:to>
      <xdr:col>107</xdr:col>
      <xdr:colOff>50800</xdr:colOff>
      <xdr:row>59</xdr:row>
      <xdr:rowOff>30734</xdr:rowOff>
    </xdr:to>
    <xdr:cxnSp macro="">
      <xdr:nvCxnSpPr>
        <xdr:cNvPr id="792" name="直線コネクタ 791"/>
        <xdr:cNvCxnSpPr/>
      </xdr:nvCxnSpPr>
      <xdr:spPr>
        <a:xfrm>
          <a:off x="19545300" y="10144131"/>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3" name="フローチャート: 判断 792"/>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15479</xdr:rowOff>
    </xdr:from>
    <xdr:ext cx="469744" cy="259045"/>
    <xdr:sp macro="" textlink="">
      <xdr:nvSpPr>
        <xdr:cNvPr id="794" name="テキスト ボックス 793"/>
        <xdr:cNvSpPr txBox="1"/>
      </xdr:nvSpPr>
      <xdr:spPr>
        <a:xfrm>
          <a:off x="20199428" y="97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28581</xdr:rowOff>
    </xdr:from>
    <xdr:to>
      <xdr:col>102</xdr:col>
      <xdr:colOff>114300</xdr:colOff>
      <xdr:row>59</xdr:row>
      <xdr:rowOff>28639</xdr:rowOff>
    </xdr:to>
    <xdr:cxnSp macro="">
      <xdr:nvCxnSpPr>
        <xdr:cNvPr id="795" name="直線コネクタ 794"/>
        <xdr:cNvCxnSpPr/>
      </xdr:nvCxnSpPr>
      <xdr:spPr>
        <a:xfrm flipV="1">
          <a:off x="18656300" y="10144131"/>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51848</xdr:rowOff>
    </xdr:from>
    <xdr:to>
      <xdr:col>102</xdr:col>
      <xdr:colOff>165100</xdr:colOff>
      <xdr:row>58</xdr:row>
      <xdr:rowOff>153448</xdr:rowOff>
    </xdr:to>
    <xdr:sp macro="" textlink="">
      <xdr:nvSpPr>
        <xdr:cNvPr id="796" name="フローチャート: 判断 795"/>
        <xdr:cNvSpPr/>
      </xdr:nvSpPr>
      <xdr:spPr>
        <a:xfrm>
          <a:off x="19494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169975</xdr:rowOff>
    </xdr:from>
    <xdr:ext cx="469744" cy="259045"/>
    <xdr:sp macro="" textlink="">
      <xdr:nvSpPr>
        <xdr:cNvPr id="797" name="テキスト ボックス 796"/>
        <xdr:cNvSpPr txBox="1"/>
      </xdr:nvSpPr>
      <xdr:spPr>
        <a:xfrm>
          <a:off x="19310428" y="97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44171</xdr:rowOff>
    </xdr:from>
    <xdr:to>
      <xdr:col>98</xdr:col>
      <xdr:colOff>38100</xdr:colOff>
      <xdr:row>58</xdr:row>
      <xdr:rowOff>145771</xdr:rowOff>
    </xdr:to>
    <xdr:sp macro="" textlink="">
      <xdr:nvSpPr>
        <xdr:cNvPr id="798" name="フローチャート: 判断 797"/>
        <xdr:cNvSpPr/>
      </xdr:nvSpPr>
      <xdr:spPr>
        <a:xfrm>
          <a:off x="18605500" y="99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162298</xdr:rowOff>
    </xdr:from>
    <xdr:ext cx="469744" cy="259045"/>
    <xdr:sp macro="" textlink="">
      <xdr:nvSpPr>
        <xdr:cNvPr id="799" name="テキスト ボックス 798"/>
        <xdr:cNvSpPr txBox="1"/>
      </xdr:nvSpPr>
      <xdr:spPr>
        <a:xfrm>
          <a:off x="18421428" y="97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151765</xdr:rowOff>
    </xdr:from>
    <xdr:to>
      <xdr:col>116</xdr:col>
      <xdr:colOff>114300</xdr:colOff>
      <xdr:row>59</xdr:row>
      <xdr:rowOff>81915</xdr:rowOff>
    </xdr:to>
    <xdr:sp macro="" textlink="">
      <xdr:nvSpPr>
        <xdr:cNvPr id="805" name="楕円 804"/>
        <xdr:cNvSpPr/>
      </xdr:nvSpPr>
      <xdr:spPr>
        <a:xfrm>
          <a:off x="221107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66692</xdr:rowOff>
    </xdr:from>
    <xdr:ext cx="378565" cy="259045"/>
    <xdr:sp macro="" textlink="">
      <xdr:nvSpPr>
        <xdr:cNvPr id="806" name="貸付金該当値テキスト"/>
        <xdr:cNvSpPr txBox="1"/>
      </xdr:nvSpPr>
      <xdr:spPr>
        <a:xfrm>
          <a:off x="22212300" y="10010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151346</xdr:rowOff>
    </xdr:from>
    <xdr:to>
      <xdr:col>112</xdr:col>
      <xdr:colOff>38100</xdr:colOff>
      <xdr:row>59</xdr:row>
      <xdr:rowOff>81496</xdr:rowOff>
    </xdr:to>
    <xdr:sp macro="" textlink="">
      <xdr:nvSpPr>
        <xdr:cNvPr id="807" name="楕円 806"/>
        <xdr:cNvSpPr/>
      </xdr:nvSpPr>
      <xdr:spPr>
        <a:xfrm>
          <a:off x="21272500" y="100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72623</xdr:rowOff>
    </xdr:from>
    <xdr:ext cx="378565" cy="259045"/>
    <xdr:sp macro="" textlink="">
      <xdr:nvSpPr>
        <xdr:cNvPr id="808" name="テキスト ボックス 807"/>
        <xdr:cNvSpPr txBox="1"/>
      </xdr:nvSpPr>
      <xdr:spPr>
        <a:xfrm>
          <a:off x="21134017" y="10188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151384</xdr:rowOff>
    </xdr:from>
    <xdr:to>
      <xdr:col>107</xdr:col>
      <xdr:colOff>101600</xdr:colOff>
      <xdr:row>59</xdr:row>
      <xdr:rowOff>81534</xdr:rowOff>
    </xdr:to>
    <xdr:sp macro="" textlink="">
      <xdr:nvSpPr>
        <xdr:cNvPr id="809" name="楕円 808"/>
        <xdr:cNvSpPr/>
      </xdr:nvSpPr>
      <xdr:spPr>
        <a:xfrm>
          <a:off x="20383500" y="100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72661</xdr:rowOff>
    </xdr:from>
    <xdr:ext cx="378565" cy="259045"/>
    <xdr:sp macro="" textlink="">
      <xdr:nvSpPr>
        <xdr:cNvPr id="810" name="テキスト ボックス 809"/>
        <xdr:cNvSpPr txBox="1"/>
      </xdr:nvSpPr>
      <xdr:spPr>
        <a:xfrm>
          <a:off x="20245017" y="1018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149231</xdr:rowOff>
    </xdr:from>
    <xdr:to>
      <xdr:col>102</xdr:col>
      <xdr:colOff>165100</xdr:colOff>
      <xdr:row>59</xdr:row>
      <xdr:rowOff>79381</xdr:rowOff>
    </xdr:to>
    <xdr:sp macro="" textlink="">
      <xdr:nvSpPr>
        <xdr:cNvPr id="811" name="楕円 810"/>
        <xdr:cNvSpPr/>
      </xdr:nvSpPr>
      <xdr:spPr>
        <a:xfrm>
          <a:off x="19494500" y="1009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70508</xdr:rowOff>
    </xdr:from>
    <xdr:ext cx="378565" cy="259045"/>
    <xdr:sp macro="" textlink="">
      <xdr:nvSpPr>
        <xdr:cNvPr id="812" name="テキスト ボックス 811"/>
        <xdr:cNvSpPr txBox="1"/>
      </xdr:nvSpPr>
      <xdr:spPr>
        <a:xfrm>
          <a:off x="19356017" y="10186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149289</xdr:rowOff>
    </xdr:from>
    <xdr:to>
      <xdr:col>98</xdr:col>
      <xdr:colOff>38100</xdr:colOff>
      <xdr:row>59</xdr:row>
      <xdr:rowOff>79439</xdr:rowOff>
    </xdr:to>
    <xdr:sp macro="" textlink="">
      <xdr:nvSpPr>
        <xdr:cNvPr id="813" name="楕円 812"/>
        <xdr:cNvSpPr/>
      </xdr:nvSpPr>
      <xdr:spPr>
        <a:xfrm>
          <a:off x="18605500" y="100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70566</xdr:rowOff>
    </xdr:from>
    <xdr:ext cx="378565" cy="259045"/>
    <xdr:sp macro="" textlink="">
      <xdr:nvSpPr>
        <xdr:cNvPr id="814" name="テキスト ボックス 813"/>
        <xdr:cNvSpPr txBox="1"/>
      </xdr:nvSpPr>
      <xdr:spPr>
        <a:xfrm>
          <a:off x="18467017" y="10186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40" name="直線コネクタ 839"/>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41"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2" name="直線コネクタ 841"/>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3"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4" name="直線コネクタ 843"/>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39421</xdr:rowOff>
    </xdr:from>
    <xdr:to>
      <xdr:col>116</xdr:col>
      <xdr:colOff>63500</xdr:colOff>
      <xdr:row>77</xdr:row>
      <xdr:rowOff>48239</xdr:rowOff>
    </xdr:to>
    <xdr:cxnSp macro="">
      <xdr:nvCxnSpPr>
        <xdr:cNvPr id="845" name="直線コネクタ 844"/>
        <xdr:cNvCxnSpPr/>
      </xdr:nvCxnSpPr>
      <xdr:spPr>
        <a:xfrm flipV="1">
          <a:off x="21323300" y="13241071"/>
          <a:ext cx="8382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155331</xdr:rowOff>
    </xdr:from>
    <xdr:ext cx="534377" cy="259045"/>
    <xdr:sp macro="" textlink="">
      <xdr:nvSpPr>
        <xdr:cNvPr id="846" name="繰出金平均値テキスト"/>
        <xdr:cNvSpPr txBox="1"/>
      </xdr:nvSpPr>
      <xdr:spPr>
        <a:xfrm>
          <a:off x="22212300" y="1301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7" name="フローチャート: 判断 846"/>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45441</xdr:rowOff>
    </xdr:from>
    <xdr:to>
      <xdr:col>111</xdr:col>
      <xdr:colOff>177800</xdr:colOff>
      <xdr:row>77</xdr:row>
      <xdr:rowOff>48239</xdr:rowOff>
    </xdr:to>
    <xdr:cxnSp macro="">
      <xdr:nvCxnSpPr>
        <xdr:cNvPr id="848" name="直線コネクタ 847"/>
        <xdr:cNvCxnSpPr/>
      </xdr:nvCxnSpPr>
      <xdr:spPr>
        <a:xfrm>
          <a:off x="20434300" y="13247091"/>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9" name="フローチャート: 判断 848"/>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62410</xdr:rowOff>
    </xdr:from>
    <xdr:ext cx="534377" cy="259045"/>
    <xdr:sp macro="" textlink="">
      <xdr:nvSpPr>
        <xdr:cNvPr id="850" name="テキスト ボックス 849"/>
        <xdr:cNvSpPr txBox="1"/>
      </xdr:nvSpPr>
      <xdr:spPr>
        <a:xfrm>
          <a:off x="21056111" y="129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45441</xdr:rowOff>
    </xdr:from>
    <xdr:to>
      <xdr:col>107</xdr:col>
      <xdr:colOff>50800</xdr:colOff>
      <xdr:row>77</xdr:row>
      <xdr:rowOff>72383</xdr:rowOff>
    </xdr:to>
    <xdr:cxnSp macro="">
      <xdr:nvCxnSpPr>
        <xdr:cNvPr id="851" name="直線コネクタ 850"/>
        <xdr:cNvCxnSpPr/>
      </xdr:nvCxnSpPr>
      <xdr:spPr>
        <a:xfrm flipV="1">
          <a:off x="19545300" y="13247091"/>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2" name="フローチャート: 判断 851"/>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58666</xdr:rowOff>
    </xdr:from>
    <xdr:ext cx="534377" cy="259045"/>
    <xdr:sp macro="" textlink="">
      <xdr:nvSpPr>
        <xdr:cNvPr id="853" name="テキスト ボックス 852"/>
        <xdr:cNvSpPr txBox="1"/>
      </xdr:nvSpPr>
      <xdr:spPr>
        <a:xfrm>
          <a:off x="20167111" y="129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72383</xdr:rowOff>
    </xdr:from>
    <xdr:to>
      <xdr:col>102</xdr:col>
      <xdr:colOff>114300</xdr:colOff>
      <xdr:row>77</xdr:row>
      <xdr:rowOff>93872</xdr:rowOff>
    </xdr:to>
    <xdr:cxnSp macro="">
      <xdr:nvCxnSpPr>
        <xdr:cNvPr id="854" name="直線コネクタ 853"/>
        <xdr:cNvCxnSpPr/>
      </xdr:nvCxnSpPr>
      <xdr:spPr>
        <a:xfrm flipV="1">
          <a:off x="18656300" y="13274033"/>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130364</xdr:rowOff>
    </xdr:from>
    <xdr:to>
      <xdr:col>102</xdr:col>
      <xdr:colOff>165100</xdr:colOff>
      <xdr:row>77</xdr:row>
      <xdr:rowOff>60514</xdr:rowOff>
    </xdr:to>
    <xdr:sp macro="" textlink="">
      <xdr:nvSpPr>
        <xdr:cNvPr id="855" name="フローチャート: 判断 854"/>
        <xdr:cNvSpPr/>
      </xdr:nvSpPr>
      <xdr:spPr>
        <a:xfrm>
          <a:off x="19494500" y="131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77040</xdr:rowOff>
    </xdr:from>
    <xdr:ext cx="534377" cy="259045"/>
    <xdr:sp macro="" textlink="">
      <xdr:nvSpPr>
        <xdr:cNvPr id="856" name="テキスト ボックス 855"/>
        <xdr:cNvSpPr txBox="1"/>
      </xdr:nvSpPr>
      <xdr:spPr>
        <a:xfrm>
          <a:off x="19278111" y="1293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140106</xdr:rowOff>
    </xdr:from>
    <xdr:to>
      <xdr:col>98</xdr:col>
      <xdr:colOff>38100</xdr:colOff>
      <xdr:row>77</xdr:row>
      <xdr:rowOff>70256</xdr:rowOff>
    </xdr:to>
    <xdr:sp macro="" textlink="">
      <xdr:nvSpPr>
        <xdr:cNvPr id="857" name="フローチャート: 判断 856"/>
        <xdr:cNvSpPr/>
      </xdr:nvSpPr>
      <xdr:spPr>
        <a:xfrm>
          <a:off x="18605500" y="131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86783</xdr:rowOff>
    </xdr:from>
    <xdr:ext cx="534377" cy="259045"/>
    <xdr:sp macro="" textlink="">
      <xdr:nvSpPr>
        <xdr:cNvPr id="858" name="テキスト ボックス 857"/>
        <xdr:cNvSpPr txBox="1"/>
      </xdr:nvSpPr>
      <xdr:spPr>
        <a:xfrm>
          <a:off x="18389111" y="1294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160071</xdr:rowOff>
    </xdr:from>
    <xdr:to>
      <xdr:col>116</xdr:col>
      <xdr:colOff>114300</xdr:colOff>
      <xdr:row>77</xdr:row>
      <xdr:rowOff>90221</xdr:rowOff>
    </xdr:to>
    <xdr:sp macro="" textlink="">
      <xdr:nvSpPr>
        <xdr:cNvPr id="864" name="楕円 863"/>
        <xdr:cNvSpPr/>
      </xdr:nvSpPr>
      <xdr:spPr>
        <a:xfrm>
          <a:off x="22110700" y="1319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138498</xdr:rowOff>
    </xdr:from>
    <xdr:ext cx="534377" cy="259045"/>
    <xdr:sp macro="" textlink="">
      <xdr:nvSpPr>
        <xdr:cNvPr id="865" name="繰出金該当値テキスト"/>
        <xdr:cNvSpPr txBox="1"/>
      </xdr:nvSpPr>
      <xdr:spPr>
        <a:xfrm>
          <a:off x="22212300" y="131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168889</xdr:rowOff>
    </xdr:from>
    <xdr:to>
      <xdr:col>112</xdr:col>
      <xdr:colOff>38100</xdr:colOff>
      <xdr:row>77</xdr:row>
      <xdr:rowOff>99039</xdr:rowOff>
    </xdr:to>
    <xdr:sp macro="" textlink="">
      <xdr:nvSpPr>
        <xdr:cNvPr id="866" name="楕円 865"/>
        <xdr:cNvSpPr/>
      </xdr:nvSpPr>
      <xdr:spPr>
        <a:xfrm>
          <a:off x="21272500" y="1319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90166</xdr:rowOff>
    </xdr:from>
    <xdr:ext cx="534377" cy="259045"/>
    <xdr:sp macro="" textlink="">
      <xdr:nvSpPr>
        <xdr:cNvPr id="867" name="テキスト ボックス 866"/>
        <xdr:cNvSpPr txBox="1"/>
      </xdr:nvSpPr>
      <xdr:spPr>
        <a:xfrm>
          <a:off x="21056111" y="1329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166091</xdr:rowOff>
    </xdr:from>
    <xdr:to>
      <xdr:col>107</xdr:col>
      <xdr:colOff>101600</xdr:colOff>
      <xdr:row>77</xdr:row>
      <xdr:rowOff>96241</xdr:rowOff>
    </xdr:to>
    <xdr:sp macro="" textlink="">
      <xdr:nvSpPr>
        <xdr:cNvPr id="868" name="楕円 867"/>
        <xdr:cNvSpPr/>
      </xdr:nvSpPr>
      <xdr:spPr>
        <a:xfrm>
          <a:off x="20383500" y="1319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87368</xdr:rowOff>
    </xdr:from>
    <xdr:ext cx="534377" cy="259045"/>
    <xdr:sp macro="" textlink="">
      <xdr:nvSpPr>
        <xdr:cNvPr id="869" name="テキスト ボックス 868"/>
        <xdr:cNvSpPr txBox="1"/>
      </xdr:nvSpPr>
      <xdr:spPr>
        <a:xfrm>
          <a:off x="20167111" y="1328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21583</xdr:rowOff>
    </xdr:from>
    <xdr:to>
      <xdr:col>102</xdr:col>
      <xdr:colOff>165100</xdr:colOff>
      <xdr:row>77</xdr:row>
      <xdr:rowOff>123183</xdr:rowOff>
    </xdr:to>
    <xdr:sp macro="" textlink="">
      <xdr:nvSpPr>
        <xdr:cNvPr id="870" name="楕円 869"/>
        <xdr:cNvSpPr/>
      </xdr:nvSpPr>
      <xdr:spPr>
        <a:xfrm>
          <a:off x="19494500" y="132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114310</xdr:rowOff>
    </xdr:from>
    <xdr:ext cx="534377" cy="259045"/>
    <xdr:sp macro="" textlink="">
      <xdr:nvSpPr>
        <xdr:cNvPr id="871" name="テキスト ボックス 870"/>
        <xdr:cNvSpPr txBox="1"/>
      </xdr:nvSpPr>
      <xdr:spPr>
        <a:xfrm>
          <a:off x="19278111" y="133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43072</xdr:rowOff>
    </xdr:from>
    <xdr:to>
      <xdr:col>98</xdr:col>
      <xdr:colOff>38100</xdr:colOff>
      <xdr:row>77</xdr:row>
      <xdr:rowOff>144672</xdr:rowOff>
    </xdr:to>
    <xdr:sp macro="" textlink="">
      <xdr:nvSpPr>
        <xdr:cNvPr id="872" name="楕円 871"/>
        <xdr:cNvSpPr/>
      </xdr:nvSpPr>
      <xdr:spPr>
        <a:xfrm>
          <a:off x="18605500" y="132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135799</xdr:rowOff>
    </xdr:from>
    <xdr:ext cx="534377" cy="259045"/>
    <xdr:sp macro="" textlink="">
      <xdr:nvSpPr>
        <xdr:cNvPr id="873" name="テキスト ボックス 872"/>
        <xdr:cNvSpPr txBox="1"/>
      </xdr:nvSpPr>
      <xdr:spPr>
        <a:xfrm>
          <a:off x="18389111" y="1333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270,575</a:t>
          </a:r>
          <a:r>
            <a:rPr kumimoji="1" lang="ja-JP" altLang="en-US" sz="1300">
              <a:latin typeface="ＭＳ Ｐゴシック" panose="020B0600070205080204" pitchFamily="50" charset="-128"/>
              <a:ea typeface="ＭＳ Ｐゴシック" panose="020B0600070205080204" pitchFamily="50" charset="-128"/>
            </a:rPr>
            <a:t>円となっており、昨年度の</a:t>
          </a:r>
          <a:r>
            <a:rPr kumimoji="1" lang="en-US" altLang="ja-JP" sz="1300">
              <a:latin typeface="ＭＳ Ｐゴシック" panose="020B0600070205080204" pitchFamily="50" charset="-128"/>
              <a:ea typeface="ＭＳ Ｐゴシック" panose="020B0600070205080204" pitchFamily="50" charset="-128"/>
            </a:rPr>
            <a:t>267,898</a:t>
          </a:r>
          <a:r>
            <a:rPr kumimoji="1" lang="ja-JP" altLang="en-US" sz="1300">
              <a:latin typeface="ＭＳ Ｐゴシック" panose="020B0600070205080204" pitchFamily="50" charset="-128"/>
              <a:ea typeface="ＭＳ Ｐゴシック" panose="020B0600070205080204" pitchFamily="50" charset="-128"/>
            </a:rPr>
            <a:t>円と比較して</a:t>
          </a:r>
          <a:r>
            <a:rPr kumimoji="1" lang="en-US" altLang="ja-JP" sz="1300">
              <a:latin typeface="ＭＳ Ｐゴシック" panose="020B0600070205080204" pitchFamily="50" charset="-128"/>
              <a:ea typeface="ＭＳ Ｐゴシック" panose="020B0600070205080204" pitchFamily="50" charset="-128"/>
            </a:rPr>
            <a:t>2,677</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増額の主な要因は、人件費、補助費等、物件費である。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人件費では、職員数や退職者数の増により前年度と比較して住民一人当たり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2,329</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補助費等では、市内企業の設備投資に対する補助金や新制度へ移行した幼稚園等の運営に対する施設型給付費の増などにより、前年度と比較して住民一人当たり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1,806</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物件費では、人件費高騰によるごみ収集などの各種委託料の増や、学校給食会計の一般会計への編入に伴う賄材料費の増などにより、前年度と比較して住民一人当たり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5,225</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反対に、前年度実施した臨時福祉給付金の反動で、扶助費では前年度と比較して住民一人当たり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3,077</a:t>
          </a:r>
          <a:r>
            <a:rPr kumimoji="1" lang="ja-JP" altLang="en-US" sz="1300">
              <a:latin typeface="ＭＳ Ｐゴシック" panose="020B0600070205080204" pitchFamily="50" charset="-128"/>
              <a:ea typeface="ＭＳ Ｐゴシック" panose="020B0600070205080204" pitchFamily="50" charset="-128"/>
            </a:rPr>
            <a:t>円の減額となっている。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130,046
126,381
111.40
36,903,516
35,187,198
1,539,662
23,696,454
22,365,597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152763</xdr:rowOff>
    </xdr:from>
    <xdr:to>
      <xdr:col>24</xdr:col>
      <xdr:colOff>63500</xdr:colOff>
      <xdr:row>35</xdr:row>
      <xdr:rowOff>3084</xdr:rowOff>
    </xdr:to>
    <xdr:cxnSp macro="">
      <xdr:nvCxnSpPr>
        <xdr:cNvPr id="63" name="直線コネクタ 62"/>
        <xdr:cNvCxnSpPr/>
      </xdr:nvCxnSpPr>
      <xdr:spPr>
        <a:xfrm>
          <a:off x="3797300" y="598206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160944</xdr:rowOff>
    </xdr:from>
    <xdr:ext cx="469744" cy="259045"/>
    <xdr:sp macro="" textlink="">
      <xdr:nvSpPr>
        <xdr:cNvPr id="64" name="議会費平均値テキスト"/>
        <xdr:cNvSpPr txBox="1"/>
      </xdr:nvSpPr>
      <xdr:spPr>
        <a:xfrm>
          <a:off x="4686300" y="5990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53703</xdr:rowOff>
    </xdr:from>
    <xdr:to>
      <xdr:col>19</xdr:col>
      <xdr:colOff>177800</xdr:colOff>
      <xdr:row>34</xdr:row>
      <xdr:rowOff>152763</xdr:rowOff>
    </xdr:to>
    <xdr:cxnSp macro="">
      <xdr:nvCxnSpPr>
        <xdr:cNvPr id="66" name="直線コネクタ 65"/>
        <xdr:cNvCxnSpPr/>
      </xdr:nvCxnSpPr>
      <xdr:spPr>
        <a:xfrm>
          <a:off x="2908300" y="5883003"/>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62428</xdr:rowOff>
    </xdr:from>
    <xdr:ext cx="469744" cy="259045"/>
    <xdr:sp macro="" textlink="">
      <xdr:nvSpPr>
        <xdr:cNvPr id="68" name="テキスト ボックス 67"/>
        <xdr:cNvSpPr txBox="1"/>
      </xdr:nvSpPr>
      <xdr:spPr>
        <a:xfrm>
          <a:off x="3562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53703</xdr:rowOff>
    </xdr:from>
    <xdr:to>
      <xdr:col>15</xdr:col>
      <xdr:colOff>50800</xdr:colOff>
      <xdr:row>34</xdr:row>
      <xdr:rowOff>96157</xdr:rowOff>
    </xdr:to>
    <xdr:cxnSp macro="">
      <xdr:nvCxnSpPr>
        <xdr:cNvPr id="69" name="直線コネクタ 68"/>
        <xdr:cNvCxnSpPr/>
      </xdr:nvCxnSpPr>
      <xdr:spPr>
        <a:xfrm flipV="1">
          <a:off x="2019300" y="588300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21970</xdr:rowOff>
    </xdr:from>
    <xdr:ext cx="469744" cy="259045"/>
    <xdr:sp macro="" textlink="">
      <xdr:nvSpPr>
        <xdr:cNvPr id="71" name="テキスト ボックス 70"/>
        <xdr:cNvSpPr txBox="1"/>
      </xdr:nvSpPr>
      <xdr:spPr>
        <a:xfrm>
          <a:off x="2673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96157</xdr:rowOff>
    </xdr:from>
    <xdr:to>
      <xdr:col>10</xdr:col>
      <xdr:colOff>114300</xdr:colOff>
      <xdr:row>34</xdr:row>
      <xdr:rowOff>137523</xdr:rowOff>
    </xdr:to>
    <xdr:cxnSp macro="">
      <xdr:nvCxnSpPr>
        <xdr:cNvPr id="72" name="直線コネクタ 71"/>
        <xdr:cNvCxnSpPr/>
      </xdr:nvCxnSpPr>
      <xdr:spPr>
        <a:xfrm flipV="1">
          <a:off x="1130300" y="592545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105228</xdr:rowOff>
    </xdr:from>
    <xdr:to>
      <xdr:col>10</xdr:col>
      <xdr:colOff>165100</xdr:colOff>
      <xdr:row>33</xdr:row>
      <xdr:rowOff>35378</xdr:rowOff>
    </xdr:to>
    <xdr:sp macro="" textlink="">
      <xdr:nvSpPr>
        <xdr:cNvPr id="73" name="フローチャート: 判断 72"/>
        <xdr:cNvSpPr/>
      </xdr:nvSpPr>
      <xdr:spPr>
        <a:xfrm>
          <a:off x="1968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51905</xdr:rowOff>
    </xdr:from>
    <xdr:ext cx="469744" cy="259045"/>
    <xdr:sp macro="" textlink="">
      <xdr:nvSpPr>
        <xdr:cNvPr id="74" name="テキスト ボックス 73"/>
        <xdr:cNvSpPr txBox="1"/>
      </xdr:nvSpPr>
      <xdr:spPr>
        <a:xfrm>
          <a:off x="1784428"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159657</xdr:rowOff>
    </xdr:from>
    <xdr:to>
      <xdr:col>6</xdr:col>
      <xdr:colOff>38100</xdr:colOff>
      <xdr:row>33</xdr:row>
      <xdr:rowOff>89807</xdr:rowOff>
    </xdr:to>
    <xdr:sp macro="" textlink="">
      <xdr:nvSpPr>
        <xdr:cNvPr id="75" name="フローチャート: 判断 74"/>
        <xdr:cNvSpPr/>
      </xdr:nvSpPr>
      <xdr:spPr>
        <a:xfrm>
          <a:off x="1079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106334</xdr:rowOff>
    </xdr:from>
    <xdr:ext cx="469744" cy="259045"/>
    <xdr:sp macro="" textlink="">
      <xdr:nvSpPr>
        <xdr:cNvPr id="76" name="テキスト ボックス 75"/>
        <xdr:cNvSpPr txBox="1"/>
      </xdr:nvSpPr>
      <xdr:spPr>
        <a:xfrm>
          <a:off x="895428"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123734</xdr:rowOff>
    </xdr:from>
    <xdr:to>
      <xdr:col>24</xdr:col>
      <xdr:colOff>114300</xdr:colOff>
      <xdr:row>35</xdr:row>
      <xdr:rowOff>53884</xdr:rowOff>
    </xdr:to>
    <xdr:sp macro="" textlink="">
      <xdr:nvSpPr>
        <xdr:cNvPr id="82" name="楕円 81"/>
        <xdr:cNvSpPr/>
      </xdr:nvSpPr>
      <xdr:spPr>
        <a:xfrm>
          <a:off x="4584700" y="59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146611</xdr:rowOff>
    </xdr:from>
    <xdr:ext cx="469744" cy="259045"/>
    <xdr:sp macro="" textlink="">
      <xdr:nvSpPr>
        <xdr:cNvPr id="83" name="議会費該当値テキスト"/>
        <xdr:cNvSpPr txBox="1"/>
      </xdr:nvSpPr>
      <xdr:spPr>
        <a:xfrm>
          <a:off x="4686300" y="580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101963</xdr:rowOff>
    </xdr:from>
    <xdr:to>
      <xdr:col>20</xdr:col>
      <xdr:colOff>38100</xdr:colOff>
      <xdr:row>35</xdr:row>
      <xdr:rowOff>32113</xdr:rowOff>
    </xdr:to>
    <xdr:sp macro="" textlink="">
      <xdr:nvSpPr>
        <xdr:cNvPr id="84" name="楕円 83"/>
        <xdr:cNvSpPr/>
      </xdr:nvSpPr>
      <xdr:spPr>
        <a:xfrm>
          <a:off x="3746500" y="59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48640</xdr:rowOff>
    </xdr:from>
    <xdr:ext cx="469744" cy="259045"/>
    <xdr:sp macro="" textlink="">
      <xdr:nvSpPr>
        <xdr:cNvPr id="85" name="テキスト ボックス 84"/>
        <xdr:cNvSpPr txBox="1"/>
      </xdr:nvSpPr>
      <xdr:spPr>
        <a:xfrm>
          <a:off x="3562428" y="570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2903</xdr:rowOff>
    </xdr:from>
    <xdr:to>
      <xdr:col>15</xdr:col>
      <xdr:colOff>101600</xdr:colOff>
      <xdr:row>34</xdr:row>
      <xdr:rowOff>104503</xdr:rowOff>
    </xdr:to>
    <xdr:sp macro="" textlink="">
      <xdr:nvSpPr>
        <xdr:cNvPr id="86" name="楕円 85"/>
        <xdr:cNvSpPr/>
      </xdr:nvSpPr>
      <xdr:spPr>
        <a:xfrm>
          <a:off x="2857500" y="58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95630</xdr:rowOff>
    </xdr:from>
    <xdr:ext cx="469744" cy="259045"/>
    <xdr:sp macro="" textlink="">
      <xdr:nvSpPr>
        <xdr:cNvPr id="87" name="テキスト ボックス 86"/>
        <xdr:cNvSpPr txBox="1"/>
      </xdr:nvSpPr>
      <xdr:spPr>
        <a:xfrm>
          <a:off x="2673428" y="592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45357</xdr:rowOff>
    </xdr:from>
    <xdr:to>
      <xdr:col>10</xdr:col>
      <xdr:colOff>165100</xdr:colOff>
      <xdr:row>34</xdr:row>
      <xdr:rowOff>146957</xdr:rowOff>
    </xdr:to>
    <xdr:sp macro="" textlink="">
      <xdr:nvSpPr>
        <xdr:cNvPr id="88" name="楕円 87"/>
        <xdr:cNvSpPr/>
      </xdr:nvSpPr>
      <xdr:spPr>
        <a:xfrm>
          <a:off x="1968500" y="58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138084</xdr:rowOff>
    </xdr:from>
    <xdr:ext cx="469744" cy="259045"/>
    <xdr:sp macro="" textlink="">
      <xdr:nvSpPr>
        <xdr:cNvPr id="89" name="テキスト ボックス 88"/>
        <xdr:cNvSpPr txBox="1"/>
      </xdr:nvSpPr>
      <xdr:spPr>
        <a:xfrm>
          <a:off x="1784428" y="59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86723</xdr:rowOff>
    </xdr:from>
    <xdr:to>
      <xdr:col>6</xdr:col>
      <xdr:colOff>38100</xdr:colOff>
      <xdr:row>35</xdr:row>
      <xdr:rowOff>16873</xdr:rowOff>
    </xdr:to>
    <xdr:sp macro="" textlink="">
      <xdr:nvSpPr>
        <xdr:cNvPr id="90" name="楕円 89"/>
        <xdr:cNvSpPr/>
      </xdr:nvSpPr>
      <xdr:spPr>
        <a:xfrm>
          <a:off x="1079500" y="591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8000</xdr:rowOff>
    </xdr:from>
    <xdr:ext cx="469744" cy="259045"/>
    <xdr:sp macro="" textlink="">
      <xdr:nvSpPr>
        <xdr:cNvPr id="91" name="テキスト ボックス 90"/>
        <xdr:cNvSpPr txBox="1"/>
      </xdr:nvSpPr>
      <xdr:spPr>
        <a:xfrm>
          <a:off x="895428"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110530</xdr:rowOff>
    </xdr:from>
    <xdr:to>
      <xdr:col>24</xdr:col>
      <xdr:colOff>63500</xdr:colOff>
      <xdr:row>57</xdr:row>
      <xdr:rowOff>131297</xdr:rowOff>
    </xdr:to>
    <xdr:cxnSp macro="">
      <xdr:nvCxnSpPr>
        <xdr:cNvPr id="118" name="直線コネクタ 117"/>
        <xdr:cNvCxnSpPr/>
      </xdr:nvCxnSpPr>
      <xdr:spPr>
        <a:xfrm>
          <a:off x="3797300" y="9883180"/>
          <a:ext cx="838200" cy="2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71232</xdr:rowOff>
    </xdr:from>
    <xdr:ext cx="534377" cy="259045"/>
    <xdr:sp macro="" textlink="">
      <xdr:nvSpPr>
        <xdr:cNvPr id="119" name="総務費平均値テキスト"/>
        <xdr:cNvSpPr txBox="1"/>
      </xdr:nvSpPr>
      <xdr:spPr>
        <a:xfrm>
          <a:off x="4686300" y="967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47670</xdr:rowOff>
    </xdr:from>
    <xdr:to>
      <xdr:col>19</xdr:col>
      <xdr:colOff>177800</xdr:colOff>
      <xdr:row>57</xdr:row>
      <xdr:rowOff>110530</xdr:rowOff>
    </xdr:to>
    <xdr:cxnSp macro="">
      <xdr:nvCxnSpPr>
        <xdr:cNvPr id="121" name="直線コネクタ 120"/>
        <xdr:cNvCxnSpPr/>
      </xdr:nvCxnSpPr>
      <xdr:spPr>
        <a:xfrm>
          <a:off x="2908300" y="9820320"/>
          <a:ext cx="889000" cy="6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3" name="テキスト ボックス 122"/>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29606</xdr:rowOff>
    </xdr:from>
    <xdr:to>
      <xdr:col>15</xdr:col>
      <xdr:colOff>50800</xdr:colOff>
      <xdr:row>57</xdr:row>
      <xdr:rowOff>47670</xdr:rowOff>
    </xdr:to>
    <xdr:cxnSp macro="">
      <xdr:nvCxnSpPr>
        <xdr:cNvPr id="124" name="直線コネクタ 123"/>
        <xdr:cNvCxnSpPr/>
      </xdr:nvCxnSpPr>
      <xdr:spPr>
        <a:xfrm>
          <a:off x="2019300" y="9802256"/>
          <a:ext cx="889000" cy="1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141613</xdr:rowOff>
    </xdr:from>
    <xdr:ext cx="534377" cy="259045"/>
    <xdr:sp macro="" textlink="">
      <xdr:nvSpPr>
        <xdr:cNvPr id="126" name="テキスト ボックス 125"/>
        <xdr:cNvSpPr txBox="1"/>
      </xdr:nvSpPr>
      <xdr:spPr>
        <a:xfrm>
          <a:off x="2641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29606</xdr:rowOff>
    </xdr:from>
    <xdr:to>
      <xdr:col>10</xdr:col>
      <xdr:colOff>114300</xdr:colOff>
      <xdr:row>57</xdr:row>
      <xdr:rowOff>104587</xdr:rowOff>
    </xdr:to>
    <xdr:cxnSp macro="">
      <xdr:nvCxnSpPr>
        <xdr:cNvPr id="127" name="直線コネクタ 126"/>
        <xdr:cNvCxnSpPr/>
      </xdr:nvCxnSpPr>
      <xdr:spPr>
        <a:xfrm flipV="1">
          <a:off x="1130300" y="9802256"/>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8" name="フローチャート: 判断 127"/>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142372</xdr:rowOff>
    </xdr:from>
    <xdr:ext cx="534377" cy="259045"/>
    <xdr:sp macro="" textlink="">
      <xdr:nvSpPr>
        <xdr:cNvPr id="129" name="テキスト ボックス 128"/>
        <xdr:cNvSpPr txBox="1"/>
      </xdr:nvSpPr>
      <xdr:spPr>
        <a:xfrm>
          <a:off x="1752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30" name="フローチャート: 判断 129"/>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31" name="テキスト ボックス 130"/>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80497</xdr:rowOff>
    </xdr:from>
    <xdr:to>
      <xdr:col>24</xdr:col>
      <xdr:colOff>114300</xdr:colOff>
      <xdr:row>58</xdr:row>
      <xdr:rowOff>10647</xdr:rowOff>
    </xdr:to>
    <xdr:sp macro="" textlink="">
      <xdr:nvSpPr>
        <xdr:cNvPr id="137" name="楕円 136"/>
        <xdr:cNvSpPr/>
      </xdr:nvSpPr>
      <xdr:spPr>
        <a:xfrm>
          <a:off x="4584700" y="985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26783</xdr:rowOff>
    </xdr:from>
    <xdr:ext cx="534377" cy="259045"/>
    <xdr:sp macro="" textlink="">
      <xdr:nvSpPr>
        <xdr:cNvPr id="138" name="総務費該当値テキスト"/>
        <xdr:cNvSpPr txBox="1"/>
      </xdr:nvSpPr>
      <xdr:spPr>
        <a:xfrm>
          <a:off x="4686300" y="979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59730</xdr:rowOff>
    </xdr:from>
    <xdr:to>
      <xdr:col>20</xdr:col>
      <xdr:colOff>38100</xdr:colOff>
      <xdr:row>57</xdr:row>
      <xdr:rowOff>161330</xdr:rowOff>
    </xdr:to>
    <xdr:sp macro="" textlink="">
      <xdr:nvSpPr>
        <xdr:cNvPr id="139" name="楕円 138"/>
        <xdr:cNvSpPr/>
      </xdr:nvSpPr>
      <xdr:spPr>
        <a:xfrm>
          <a:off x="3746500" y="98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152457</xdr:rowOff>
    </xdr:from>
    <xdr:ext cx="534377" cy="259045"/>
    <xdr:sp macro="" textlink="">
      <xdr:nvSpPr>
        <xdr:cNvPr id="140" name="テキスト ボックス 139"/>
        <xdr:cNvSpPr txBox="1"/>
      </xdr:nvSpPr>
      <xdr:spPr>
        <a:xfrm>
          <a:off x="3530111" y="992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168320</xdr:rowOff>
    </xdr:from>
    <xdr:to>
      <xdr:col>15</xdr:col>
      <xdr:colOff>101600</xdr:colOff>
      <xdr:row>57</xdr:row>
      <xdr:rowOff>98470</xdr:rowOff>
    </xdr:to>
    <xdr:sp macro="" textlink="">
      <xdr:nvSpPr>
        <xdr:cNvPr id="141" name="楕円 140"/>
        <xdr:cNvSpPr/>
      </xdr:nvSpPr>
      <xdr:spPr>
        <a:xfrm>
          <a:off x="2857500" y="976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114997</xdr:rowOff>
    </xdr:from>
    <xdr:ext cx="534377" cy="259045"/>
    <xdr:sp macro="" textlink="">
      <xdr:nvSpPr>
        <xdr:cNvPr id="142" name="テキスト ボックス 141"/>
        <xdr:cNvSpPr txBox="1"/>
      </xdr:nvSpPr>
      <xdr:spPr>
        <a:xfrm>
          <a:off x="2641111" y="95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150256</xdr:rowOff>
    </xdr:from>
    <xdr:to>
      <xdr:col>10</xdr:col>
      <xdr:colOff>165100</xdr:colOff>
      <xdr:row>57</xdr:row>
      <xdr:rowOff>80406</xdr:rowOff>
    </xdr:to>
    <xdr:sp macro="" textlink="">
      <xdr:nvSpPr>
        <xdr:cNvPr id="143" name="楕円 142"/>
        <xdr:cNvSpPr/>
      </xdr:nvSpPr>
      <xdr:spPr>
        <a:xfrm>
          <a:off x="1968500" y="975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96933</xdr:rowOff>
    </xdr:from>
    <xdr:ext cx="534377" cy="259045"/>
    <xdr:sp macro="" textlink="">
      <xdr:nvSpPr>
        <xdr:cNvPr id="144" name="テキスト ボックス 143"/>
        <xdr:cNvSpPr txBox="1"/>
      </xdr:nvSpPr>
      <xdr:spPr>
        <a:xfrm>
          <a:off x="1752111" y="952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53787</xdr:rowOff>
    </xdr:from>
    <xdr:to>
      <xdr:col>6</xdr:col>
      <xdr:colOff>38100</xdr:colOff>
      <xdr:row>57</xdr:row>
      <xdr:rowOff>155387</xdr:rowOff>
    </xdr:to>
    <xdr:sp macro="" textlink="">
      <xdr:nvSpPr>
        <xdr:cNvPr id="145" name="楕円 144"/>
        <xdr:cNvSpPr/>
      </xdr:nvSpPr>
      <xdr:spPr>
        <a:xfrm>
          <a:off x="1079500" y="982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146514</xdr:rowOff>
    </xdr:from>
    <xdr:ext cx="534377" cy="259045"/>
    <xdr:sp macro="" textlink="">
      <xdr:nvSpPr>
        <xdr:cNvPr id="146" name="テキスト ボックス 145"/>
        <xdr:cNvSpPr txBox="1"/>
      </xdr:nvSpPr>
      <xdr:spPr>
        <a:xfrm>
          <a:off x="863111" y="991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155645</xdr:rowOff>
    </xdr:from>
    <xdr:to>
      <xdr:col>24</xdr:col>
      <xdr:colOff>63500</xdr:colOff>
      <xdr:row>77</xdr:row>
      <xdr:rowOff>40945</xdr:rowOff>
    </xdr:to>
    <xdr:cxnSp macro="">
      <xdr:nvCxnSpPr>
        <xdr:cNvPr id="176" name="直線コネクタ 175"/>
        <xdr:cNvCxnSpPr/>
      </xdr:nvCxnSpPr>
      <xdr:spPr>
        <a:xfrm>
          <a:off x="3797300" y="13185845"/>
          <a:ext cx="8382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78630</xdr:rowOff>
    </xdr:from>
    <xdr:ext cx="599010" cy="259045"/>
    <xdr:sp macro="" textlink="">
      <xdr:nvSpPr>
        <xdr:cNvPr id="177" name="民生費平均値テキスト"/>
        <xdr:cNvSpPr txBox="1"/>
      </xdr:nvSpPr>
      <xdr:spPr>
        <a:xfrm>
          <a:off x="4686300" y="127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155645</xdr:rowOff>
    </xdr:from>
    <xdr:to>
      <xdr:col>19</xdr:col>
      <xdr:colOff>177800</xdr:colOff>
      <xdr:row>77</xdr:row>
      <xdr:rowOff>72282</xdr:rowOff>
    </xdr:to>
    <xdr:cxnSp macro="">
      <xdr:nvCxnSpPr>
        <xdr:cNvPr id="179" name="直線コネクタ 178"/>
        <xdr:cNvCxnSpPr/>
      </xdr:nvCxnSpPr>
      <xdr:spPr>
        <a:xfrm flipV="1">
          <a:off x="2908300" y="13185845"/>
          <a:ext cx="889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150887</xdr:rowOff>
    </xdr:from>
    <xdr:ext cx="599010" cy="259045"/>
    <xdr:sp macro="" textlink="">
      <xdr:nvSpPr>
        <xdr:cNvPr id="181" name="テキスト ボックス 180"/>
        <xdr:cNvSpPr txBox="1"/>
      </xdr:nvSpPr>
      <xdr:spPr>
        <a:xfrm>
          <a:off x="3497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34944</xdr:rowOff>
    </xdr:from>
    <xdr:to>
      <xdr:col>15</xdr:col>
      <xdr:colOff>50800</xdr:colOff>
      <xdr:row>77</xdr:row>
      <xdr:rowOff>72282</xdr:rowOff>
    </xdr:to>
    <xdr:cxnSp macro="">
      <xdr:nvCxnSpPr>
        <xdr:cNvPr id="182" name="直線コネクタ 181"/>
        <xdr:cNvCxnSpPr/>
      </xdr:nvCxnSpPr>
      <xdr:spPr>
        <a:xfrm>
          <a:off x="2019300" y="13236594"/>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56418</xdr:rowOff>
    </xdr:from>
    <xdr:ext cx="599010" cy="259045"/>
    <xdr:sp macro="" textlink="">
      <xdr:nvSpPr>
        <xdr:cNvPr id="184" name="テキスト ボックス 183"/>
        <xdr:cNvSpPr txBox="1"/>
      </xdr:nvSpPr>
      <xdr:spPr>
        <a:xfrm>
          <a:off x="2608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34944</xdr:rowOff>
    </xdr:from>
    <xdr:to>
      <xdr:col>10</xdr:col>
      <xdr:colOff>114300</xdr:colOff>
      <xdr:row>78</xdr:row>
      <xdr:rowOff>126709</xdr:rowOff>
    </xdr:to>
    <xdr:cxnSp macro="">
      <xdr:nvCxnSpPr>
        <xdr:cNvPr id="185" name="直線コネクタ 184"/>
        <xdr:cNvCxnSpPr/>
      </xdr:nvCxnSpPr>
      <xdr:spPr>
        <a:xfrm flipV="1">
          <a:off x="1130300" y="13236594"/>
          <a:ext cx="889000" cy="26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62726</xdr:rowOff>
    </xdr:from>
    <xdr:to>
      <xdr:col>10</xdr:col>
      <xdr:colOff>165100</xdr:colOff>
      <xdr:row>74</xdr:row>
      <xdr:rowOff>164326</xdr:rowOff>
    </xdr:to>
    <xdr:sp macro="" textlink="">
      <xdr:nvSpPr>
        <xdr:cNvPr id="186" name="フローチャート: 判断 185"/>
        <xdr:cNvSpPr/>
      </xdr:nvSpPr>
      <xdr:spPr>
        <a:xfrm>
          <a:off x="1968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9403</xdr:rowOff>
    </xdr:from>
    <xdr:ext cx="599010" cy="259045"/>
    <xdr:sp macro="" textlink="">
      <xdr:nvSpPr>
        <xdr:cNvPr id="187" name="テキスト ボックス 186"/>
        <xdr:cNvSpPr txBox="1"/>
      </xdr:nvSpPr>
      <xdr:spPr>
        <a:xfrm>
          <a:off x="1719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69050</xdr:rowOff>
    </xdr:from>
    <xdr:to>
      <xdr:col>6</xdr:col>
      <xdr:colOff>38100</xdr:colOff>
      <xdr:row>75</xdr:row>
      <xdr:rowOff>170650</xdr:rowOff>
    </xdr:to>
    <xdr:sp macro="" textlink="">
      <xdr:nvSpPr>
        <xdr:cNvPr id="188" name="フローチャート: 判断 187"/>
        <xdr:cNvSpPr/>
      </xdr:nvSpPr>
      <xdr:spPr>
        <a:xfrm>
          <a:off x="1079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15727</xdr:rowOff>
    </xdr:from>
    <xdr:ext cx="599010" cy="259045"/>
    <xdr:sp macro="" textlink="">
      <xdr:nvSpPr>
        <xdr:cNvPr id="189" name="テキスト ボックス 188"/>
        <xdr:cNvSpPr txBox="1"/>
      </xdr:nvSpPr>
      <xdr:spPr>
        <a:xfrm>
          <a:off x="830795"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161595</xdr:rowOff>
    </xdr:from>
    <xdr:to>
      <xdr:col>24</xdr:col>
      <xdr:colOff>114300</xdr:colOff>
      <xdr:row>77</xdr:row>
      <xdr:rowOff>91745</xdr:rowOff>
    </xdr:to>
    <xdr:sp macro="" textlink="">
      <xdr:nvSpPr>
        <xdr:cNvPr id="195" name="楕円 194"/>
        <xdr:cNvSpPr/>
      </xdr:nvSpPr>
      <xdr:spPr>
        <a:xfrm>
          <a:off x="4584700" y="131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140022</xdr:rowOff>
    </xdr:from>
    <xdr:ext cx="599010" cy="259045"/>
    <xdr:sp macro="" textlink="">
      <xdr:nvSpPr>
        <xdr:cNvPr id="196" name="民生費該当値テキスト"/>
        <xdr:cNvSpPr txBox="1"/>
      </xdr:nvSpPr>
      <xdr:spPr>
        <a:xfrm>
          <a:off x="4686300" y="1317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104845</xdr:rowOff>
    </xdr:from>
    <xdr:to>
      <xdr:col>20</xdr:col>
      <xdr:colOff>38100</xdr:colOff>
      <xdr:row>77</xdr:row>
      <xdr:rowOff>34995</xdr:rowOff>
    </xdr:to>
    <xdr:sp macro="" textlink="">
      <xdr:nvSpPr>
        <xdr:cNvPr id="197" name="楕円 196"/>
        <xdr:cNvSpPr/>
      </xdr:nvSpPr>
      <xdr:spPr>
        <a:xfrm>
          <a:off x="3746500" y="131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26122</xdr:rowOff>
    </xdr:from>
    <xdr:ext cx="599010" cy="259045"/>
    <xdr:sp macro="" textlink="">
      <xdr:nvSpPr>
        <xdr:cNvPr id="198" name="テキスト ボックス 197"/>
        <xdr:cNvSpPr txBox="1"/>
      </xdr:nvSpPr>
      <xdr:spPr>
        <a:xfrm>
          <a:off x="3497795" y="1322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21482</xdr:rowOff>
    </xdr:from>
    <xdr:to>
      <xdr:col>15</xdr:col>
      <xdr:colOff>101600</xdr:colOff>
      <xdr:row>77</xdr:row>
      <xdr:rowOff>123082</xdr:rowOff>
    </xdr:to>
    <xdr:sp macro="" textlink="">
      <xdr:nvSpPr>
        <xdr:cNvPr id="199" name="楕円 198"/>
        <xdr:cNvSpPr/>
      </xdr:nvSpPr>
      <xdr:spPr>
        <a:xfrm>
          <a:off x="2857500" y="132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114209</xdr:rowOff>
    </xdr:from>
    <xdr:ext cx="599010" cy="259045"/>
    <xdr:sp macro="" textlink="">
      <xdr:nvSpPr>
        <xdr:cNvPr id="200" name="テキスト ボックス 199"/>
        <xdr:cNvSpPr txBox="1"/>
      </xdr:nvSpPr>
      <xdr:spPr>
        <a:xfrm>
          <a:off x="2608795" y="1331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155594</xdr:rowOff>
    </xdr:from>
    <xdr:to>
      <xdr:col>10</xdr:col>
      <xdr:colOff>165100</xdr:colOff>
      <xdr:row>77</xdr:row>
      <xdr:rowOff>85744</xdr:rowOff>
    </xdr:to>
    <xdr:sp macro="" textlink="">
      <xdr:nvSpPr>
        <xdr:cNvPr id="201" name="楕円 200"/>
        <xdr:cNvSpPr/>
      </xdr:nvSpPr>
      <xdr:spPr>
        <a:xfrm>
          <a:off x="1968500" y="131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76871</xdr:rowOff>
    </xdr:from>
    <xdr:ext cx="599010" cy="259045"/>
    <xdr:sp macro="" textlink="">
      <xdr:nvSpPr>
        <xdr:cNvPr id="202" name="テキスト ボックス 201"/>
        <xdr:cNvSpPr txBox="1"/>
      </xdr:nvSpPr>
      <xdr:spPr>
        <a:xfrm>
          <a:off x="1719795" y="1327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75909</xdr:rowOff>
    </xdr:from>
    <xdr:to>
      <xdr:col>6</xdr:col>
      <xdr:colOff>38100</xdr:colOff>
      <xdr:row>79</xdr:row>
      <xdr:rowOff>6059</xdr:rowOff>
    </xdr:to>
    <xdr:sp macro="" textlink="">
      <xdr:nvSpPr>
        <xdr:cNvPr id="203" name="楕円 202"/>
        <xdr:cNvSpPr/>
      </xdr:nvSpPr>
      <xdr:spPr>
        <a:xfrm>
          <a:off x="1079500" y="13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168636</xdr:rowOff>
    </xdr:from>
    <xdr:ext cx="599010" cy="259045"/>
    <xdr:sp macro="" textlink="">
      <xdr:nvSpPr>
        <xdr:cNvPr id="204" name="テキスト ボックス 203"/>
        <xdr:cNvSpPr txBox="1"/>
      </xdr:nvSpPr>
      <xdr:spPr>
        <a:xfrm>
          <a:off x="830795" y="1354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29" name="直線コネクタ 228"/>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30" name="衛生費最小値テキスト"/>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31" name="直線コネクタ 230"/>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2" name="衛生費最大値テキスト"/>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3" name="直線コネクタ 232"/>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59474</xdr:rowOff>
    </xdr:from>
    <xdr:to>
      <xdr:col>24</xdr:col>
      <xdr:colOff>63500</xdr:colOff>
      <xdr:row>99</xdr:row>
      <xdr:rowOff>72098</xdr:rowOff>
    </xdr:to>
    <xdr:cxnSp macro="">
      <xdr:nvCxnSpPr>
        <xdr:cNvPr id="234" name="直線コネクタ 233"/>
        <xdr:cNvCxnSpPr/>
      </xdr:nvCxnSpPr>
      <xdr:spPr>
        <a:xfrm flipV="1">
          <a:off x="3797300" y="17033024"/>
          <a:ext cx="8382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54918</xdr:rowOff>
    </xdr:from>
    <xdr:ext cx="534377" cy="259045"/>
    <xdr:sp macro="" textlink="">
      <xdr:nvSpPr>
        <xdr:cNvPr id="235" name="衛生費平均値テキスト"/>
        <xdr:cNvSpPr txBox="1"/>
      </xdr:nvSpPr>
      <xdr:spPr>
        <a:xfrm>
          <a:off x="4686300" y="1668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6" name="フローチャート: 判断 235"/>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72098</xdr:rowOff>
    </xdr:from>
    <xdr:to>
      <xdr:col>19</xdr:col>
      <xdr:colOff>177800</xdr:colOff>
      <xdr:row>99</xdr:row>
      <xdr:rowOff>83452</xdr:rowOff>
    </xdr:to>
    <xdr:cxnSp macro="">
      <xdr:nvCxnSpPr>
        <xdr:cNvPr id="237" name="直線コネクタ 236"/>
        <xdr:cNvCxnSpPr/>
      </xdr:nvCxnSpPr>
      <xdr:spPr>
        <a:xfrm flipV="1">
          <a:off x="2908300" y="17045648"/>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38" name="フローチャート: 判断 237"/>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51579</xdr:rowOff>
    </xdr:from>
    <xdr:ext cx="534377" cy="259045"/>
    <xdr:sp macro="" textlink="">
      <xdr:nvSpPr>
        <xdr:cNvPr id="239" name="テキスト ボックス 238"/>
        <xdr:cNvSpPr txBox="1"/>
      </xdr:nvSpPr>
      <xdr:spPr>
        <a:xfrm>
          <a:off x="3530111" y="166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83452</xdr:rowOff>
    </xdr:from>
    <xdr:to>
      <xdr:col>15</xdr:col>
      <xdr:colOff>50800</xdr:colOff>
      <xdr:row>99</xdr:row>
      <xdr:rowOff>100673</xdr:rowOff>
    </xdr:to>
    <xdr:cxnSp macro="">
      <xdr:nvCxnSpPr>
        <xdr:cNvPr id="240" name="直線コネクタ 239"/>
        <xdr:cNvCxnSpPr/>
      </xdr:nvCxnSpPr>
      <xdr:spPr>
        <a:xfrm flipV="1">
          <a:off x="2019300" y="17057002"/>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141669</xdr:rowOff>
    </xdr:from>
    <xdr:to>
      <xdr:col>15</xdr:col>
      <xdr:colOff>101600</xdr:colOff>
      <xdr:row>99</xdr:row>
      <xdr:rowOff>71819</xdr:rowOff>
    </xdr:to>
    <xdr:sp macro="" textlink="">
      <xdr:nvSpPr>
        <xdr:cNvPr id="241" name="フローチャート: 判断 240"/>
        <xdr:cNvSpPr/>
      </xdr:nvSpPr>
      <xdr:spPr>
        <a:xfrm>
          <a:off x="2857500" y="1694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88346</xdr:rowOff>
    </xdr:from>
    <xdr:ext cx="534377" cy="259045"/>
    <xdr:sp macro="" textlink="">
      <xdr:nvSpPr>
        <xdr:cNvPr id="242" name="テキスト ボックス 241"/>
        <xdr:cNvSpPr txBox="1"/>
      </xdr:nvSpPr>
      <xdr:spPr>
        <a:xfrm>
          <a:off x="2641111" y="167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100673</xdr:rowOff>
    </xdr:from>
    <xdr:to>
      <xdr:col>10</xdr:col>
      <xdr:colOff>114300</xdr:colOff>
      <xdr:row>99</xdr:row>
      <xdr:rowOff>119368</xdr:rowOff>
    </xdr:to>
    <xdr:cxnSp macro="">
      <xdr:nvCxnSpPr>
        <xdr:cNvPr id="243" name="直線コネクタ 242"/>
        <xdr:cNvCxnSpPr/>
      </xdr:nvCxnSpPr>
      <xdr:spPr>
        <a:xfrm flipV="1">
          <a:off x="1130300" y="17074223"/>
          <a:ext cx="8890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140500</xdr:rowOff>
    </xdr:from>
    <xdr:to>
      <xdr:col>10</xdr:col>
      <xdr:colOff>165100</xdr:colOff>
      <xdr:row>99</xdr:row>
      <xdr:rowOff>70650</xdr:rowOff>
    </xdr:to>
    <xdr:sp macro="" textlink="">
      <xdr:nvSpPr>
        <xdr:cNvPr id="244" name="フローチャート: 判断 243"/>
        <xdr:cNvSpPr/>
      </xdr:nvSpPr>
      <xdr:spPr>
        <a:xfrm>
          <a:off x="1968500" y="169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87177</xdr:rowOff>
    </xdr:from>
    <xdr:ext cx="534377" cy="259045"/>
    <xdr:sp macro="" textlink="">
      <xdr:nvSpPr>
        <xdr:cNvPr id="245" name="テキスト ボックス 244"/>
        <xdr:cNvSpPr txBox="1"/>
      </xdr:nvSpPr>
      <xdr:spPr>
        <a:xfrm>
          <a:off x="1752111" y="1671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146838</xdr:rowOff>
    </xdr:from>
    <xdr:to>
      <xdr:col>6</xdr:col>
      <xdr:colOff>38100</xdr:colOff>
      <xdr:row>99</xdr:row>
      <xdr:rowOff>76988</xdr:rowOff>
    </xdr:to>
    <xdr:sp macro="" textlink="">
      <xdr:nvSpPr>
        <xdr:cNvPr id="246" name="フローチャート: 判断 245"/>
        <xdr:cNvSpPr/>
      </xdr:nvSpPr>
      <xdr:spPr>
        <a:xfrm>
          <a:off x="1079500" y="1694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93515</xdr:rowOff>
    </xdr:from>
    <xdr:ext cx="534377" cy="259045"/>
    <xdr:sp macro="" textlink="">
      <xdr:nvSpPr>
        <xdr:cNvPr id="247" name="テキスト ボックス 246"/>
        <xdr:cNvSpPr txBox="1"/>
      </xdr:nvSpPr>
      <xdr:spPr>
        <a:xfrm>
          <a:off x="863111" y="1672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8674</xdr:rowOff>
    </xdr:from>
    <xdr:to>
      <xdr:col>24</xdr:col>
      <xdr:colOff>114300</xdr:colOff>
      <xdr:row>99</xdr:row>
      <xdr:rowOff>110274</xdr:rowOff>
    </xdr:to>
    <xdr:sp macro="" textlink="">
      <xdr:nvSpPr>
        <xdr:cNvPr id="253" name="楕円 252"/>
        <xdr:cNvSpPr/>
      </xdr:nvSpPr>
      <xdr:spPr>
        <a:xfrm>
          <a:off x="4584700" y="1698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95051</xdr:rowOff>
    </xdr:from>
    <xdr:ext cx="534377" cy="259045"/>
    <xdr:sp macro="" textlink="">
      <xdr:nvSpPr>
        <xdr:cNvPr id="254" name="衛生費該当値テキスト"/>
        <xdr:cNvSpPr txBox="1"/>
      </xdr:nvSpPr>
      <xdr:spPr>
        <a:xfrm>
          <a:off x="4686300" y="1689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21298</xdr:rowOff>
    </xdr:from>
    <xdr:to>
      <xdr:col>20</xdr:col>
      <xdr:colOff>38100</xdr:colOff>
      <xdr:row>99</xdr:row>
      <xdr:rowOff>122898</xdr:rowOff>
    </xdr:to>
    <xdr:sp macro="" textlink="">
      <xdr:nvSpPr>
        <xdr:cNvPr id="255" name="楕円 254"/>
        <xdr:cNvSpPr/>
      </xdr:nvSpPr>
      <xdr:spPr>
        <a:xfrm>
          <a:off x="3746500" y="1699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114025</xdr:rowOff>
    </xdr:from>
    <xdr:ext cx="534377" cy="259045"/>
    <xdr:sp macro="" textlink="">
      <xdr:nvSpPr>
        <xdr:cNvPr id="256" name="テキスト ボックス 255"/>
        <xdr:cNvSpPr txBox="1"/>
      </xdr:nvSpPr>
      <xdr:spPr>
        <a:xfrm>
          <a:off x="3530111" y="1708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32652</xdr:rowOff>
    </xdr:from>
    <xdr:to>
      <xdr:col>15</xdr:col>
      <xdr:colOff>101600</xdr:colOff>
      <xdr:row>99</xdr:row>
      <xdr:rowOff>134252</xdr:rowOff>
    </xdr:to>
    <xdr:sp macro="" textlink="">
      <xdr:nvSpPr>
        <xdr:cNvPr id="257" name="楕円 256"/>
        <xdr:cNvSpPr/>
      </xdr:nvSpPr>
      <xdr:spPr>
        <a:xfrm>
          <a:off x="2857500" y="170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125379</xdr:rowOff>
    </xdr:from>
    <xdr:ext cx="534377" cy="259045"/>
    <xdr:sp macro="" textlink="">
      <xdr:nvSpPr>
        <xdr:cNvPr id="258" name="テキスト ボックス 257"/>
        <xdr:cNvSpPr txBox="1"/>
      </xdr:nvSpPr>
      <xdr:spPr>
        <a:xfrm>
          <a:off x="2641111" y="170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49873</xdr:rowOff>
    </xdr:from>
    <xdr:to>
      <xdr:col>10</xdr:col>
      <xdr:colOff>165100</xdr:colOff>
      <xdr:row>99</xdr:row>
      <xdr:rowOff>151473</xdr:rowOff>
    </xdr:to>
    <xdr:sp macro="" textlink="">
      <xdr:nvSpPr>
        <xdr:cNvPr id="259" name="楕円 258"/>
        <xdr:cNvSpPr/>
      </xdr:nvSpPr>
      <xdr:spPr>
        <a:xfrm>
          <a:off x="1968500" y="1702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142600</xdr:rowOff>
    </xdr:from>
    <xdr:ext cx="534377" cy="259045"/>
    <xdr:sp macro="" textlink="">
      <xdr:nvSpPr>
        <xdr:cNvPr id="260" name="テキスト ボックス 259"/>
        <xdr:cNvSpPr txBox="1"/>
      </xdr:nvSpPr>
      <xdr:spPr>
        <a:xfrm>
          <a:off x="1752111" y="171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68568</xdr:rowOff>
    </xdr:from>
    <xdr:to>
      <xdr:col>6</xdr:col>
      <xdr:colOff>38100</xdr:colOff>
      <xdr:row>99</xdr:row>
      <xdr:rowOff>170168</xdr:rowOff>
    </xdr:to>
    <xdr:sp macro="" textlink="">
      <xdr:nvSpPr>
        <xdr:cNvPr id="261" name="楕円 260"/>
        <xdr:cNvSpPr/>
      </xdr:nvSpPr>
      <xdr:spPr>
        <a:xfrm>
          <a:off x="1079500" y="170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161295</xdr:rowOff>
    </xdr:from>
    <xdr:ext cx="534377" cy="259045"/>
    <xdr:sp macro="" textlink="">
      <xdr:nvSpPr>
        <xdr:cNvPr id="262" name="テキスト ボックス 261"/>
        <xdr:cNvSpPr txBox="1"/>
      </xdr:nvSpPr>
      <xdr:spPr>
        <a:xfrm>
          <a:off x="863111" y="1713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4" name="直線コネクタ 283"/>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5"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6" name="直線コネクタ 285"/>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7"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8" name="直線コネクタ 287"/>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108519</xdr:rowOff>
    </xdr:from>
    <xdr:to>
      <xdr:col>55</xdr:col>
      <xdr:colOff>0</xdr:colOff>
      <xdr:row>38</xdr:row>
      <xdr:rowOff>112451</xdr:rowOff>
    </xdr:to>
    <xdr:cxnSp macro="">
      <xdr:nvCxnSpPr>
        <xdr:cNvPr id="289" name="直線コネクタ 288"/>
        <xdr:cNvCxnSpPr/>
      </xdr:nvCxnSpPr>
      <xdr:spPr>
        <a:xfrm flipV="1">
          <a:off x="9639300" y="6623619"/>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90" name="労働費平均値テキスト"/>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1" name="フローチャート: 判断 290"/>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109617</xdr:rowOff>
    </xdr:from>
    <xdr:to>
      <xdr:col>50</xdr:col>
      <xdr:colOff>114300</xdr:colOff>
      <xdr:row>38</xdr:row>
      <xdr:rowOff>112451</xdr:rowOff>
    </xdr:to>
    <xdr:cxnSp macro="">
      <xdr:nvCxnSpPr>
        <xdr:cNvPr id="292" name="直線コネクタ 291"/>
        <xdr:cNvCxnSpPr/>
      </xdr:nvCxnSpPr>
      <xdr:spPr>
        <a:xfrm>
          <a:off x="8750300" y="6624717"/>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3" name="フローチャート: 判断 292"/>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9700</xdr:rowOff>
    </xdr:from>
    <xdr:ext cx="469744" cy="259045"/>
    <xdr:sp macro="" textlink="">
      <xdr:nvSpPr>
        <xdr:cNvPr id="294" name="テキスト ボックス 293"/>
        <xdr:cNvSpPr txBox="1"/>
      </xdr:nvSpPr>
      <xdr:spPr>
        <a:xfrm>
          <a:off x="9404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96906</xdr:rowOff>
    </xdr:from>
    <xdr:to>
      <xdr:col>45</xdr:col>
      <xdr:colOff>177800</xdr:colOff>
      <xdr:row>38</xdr:row>
      <xdr:rowOff>109617</xdr:rowOff>
    </xdr:to>
    <xdr:cxnSp macro="">
      <xdr:nvCxnSpPr>
        <xdr:cNvPr id="295" name="直線コネクタ 294"/>
        <xdr:cNvCxnSpPr/>
      </xdr:nvCxnSpPr>
      <xdr:spPr>
        <a:xfrm>
          <a:off x="7861300" y="6612006"/>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6" name="フローチャート: 判断 295"/>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10065</xdr:rowOff>
    </xdr:from>
    <xdr:ext cx="469744" cy="259045"/>
    <xdr:sp macro="" textlink="">
      <xdr:nvSpPr>
        <xdr:cNvPr id="297" name="テキスト ボックス 296"/>
        <xdr:cNvSpPr txBox="1"/>
      </xdr:nvSpPr>
      <xdr:spPr>
        <a:xfrm>
          <a:off x="8515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58318</xdr:rowOff>
    </xdr:from>
    <xdr:to>
      <xdr:col>41</xdr:col>
      <xdr:colOff>50800</xdr:colOff>
      <xdr:row>38</xdr:row>
      <xdr:rowOff>96906</xdr:rowOff>
    </xdr:to>
    <xdr:cxnSp macro="">
      <xdr:nvCxnSpPr>
        <xdr:cNvPr id="298" name="直線コネクタ 297"/>
        <xdr:cNvCxnSpPr/>
      </xdr:nvCxnSpPr>
      <xdr:spPr>
        <a:xfrm>
          <a:off x="6972300" y="6573418"/>
          <a:ext cx="8890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100879</xdr:rowOff>
    </xdr:from>
    <xdr:to>
      <xdr:col>41</xdr:col>
      <xdr:colOff>101600</xdr:colOff>
      <xdr:row>38</xdr:row>
      <xdr:rowOff>31029</xdr:rowOff>
    </xdr:to>
    <xdr:sp macro="" textlink="">
      <xdr:nvSpPr>
        <xdr:cNvPr id="299" name="フローチャート: 判断 298"/>
        <xdr:cNvSpPr/>
      </xdr:nvSpPr>
      <xdr:spPr>
        <a:xfrm>
          <a:off x="7810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47556</xdr:rowOff>
    </xdr:from>
    <xdr:ext cx="469744" cy="259045"/>
    <xdr:sp macro="" textlink="">
      <xdr:nvSpPr>
        <xdr:cNvPr id="300" name="テキスト ボックス 299"/>
        <xdr:cNvSpPr txBox="1"/>
      </xdr:nvSpPr>
      <xdr:spPr>
        <a:xfrm>
          <a:off x="7626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301" name="フローチャート: 判断 300"/>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29176</xdr:rowOff>
    </xdr:from>
    <xdr:ext cx="469744" cy="259045"/>
    <xdr:sp macro="" textlink="">
      <xdr:nvSpPr>
        <xdr:cNvPr id="302" name="テキスト ボックス 301"/>
        <xdr:cNvSpPr txBox="1"/>
      </xdr:nvSpPr>
      <xdr:spPr>
        <a:xfrm>
          <a:off x="6737428" y="62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57719</xdr:rowOff>
    </xdr:from>
    <xdr:to>
      <xdr:col>55</xdr:col>
      <xdr:colOff>50800</xdr:colOff>
      <xdr:row>38</xdr:row>
      <xdr:rowOff>159319</xdr:rowOff>
    </xdr:to>
    <xdr:sp macro="" textlink="">
      <xdr:nvSpPr>
        <xdr:cNvPr id="308" name="楕円 307"/>
        <xdr:cNvSpPr/>
      </xdr:nvSpPr>
      <xdr:spPr>
        <a:xfrm>
          <a:off x="10426700" y="65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144096</xdr:rowOff>
    </xdr:from>
    <xdr:ext cx="378565" cy="259045"/>
    <xdr:sp macro="" textlink="">
      <xdr:nvSpPr>
        <xdr:cNvPr id="309" name="労働費該当値テキスト"/>
        <xdr:cNvSpPr txBox="1"/>
      </xdr:nvSpPr>
      <xdr:spPr>
        <a:xfrm>
          <a:off x="10528300" y="6487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61651</xdr:rowOff>
    </xdr:from>
    <xdr:to>
      <xdr:col>50</xdr:col>
      <xdr:colOff>165100</xdr:colOff>
      <xdr:row>38</xdr:row>
      <xdr:rowOff>163251</xdr:rowOff>
    </xdr:to>
    <xdr:sp macro="" textlink="">
      <xdr:nvSpPr>
        <xdr:cNvPr id="310" name="楕円 309"/>
        <xdr:cNvSpPr/>
      </xdr:nvSpPr>
      <xdr:spPr>
        <a:xfrm>
          <a:off x="9588500" y="65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154378</xdr:rowOff>
    </xdr:from>
    <xdr:ext cx="378565" cy="259045"/>
    <xdr:sp macro="" textlink="">
      <xdr:nvSpPr>
        <xdr:cNvPr id="311" name="テキスト ボックス 310"/>
        <xdr:cNvSpPr txBox="1"/>
      </xdr:nvSpPr>
      <xdr:spPr>
        <a:xfrm>
          <a:off x="9450017" y="6669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58817</xdr:rowOff>
    </xdr:from>
    <xdr:to>
      <xdr:col>46</xdr:col>
      <xdr:colOff>38100</xdr:colOff>
      <xdr:row>38</xdr:row>
      <xdr:rowOff>160417</xdr:rowOff>
    </xdr:to>
    <xdr:sp macro="" textlink="">
      <xdr:nvSpPr>
        <xdr:cNvPr id="312" name="楕円 311"/>
        <xdr:cNvSpPr/>
      </xdr:nvSpPr>
      <xdr:spPr>
        <a:xfrm>
          <a:off x="8699500" y="65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151544</xdr:rowOff>
    </xdr:from>
    <xdr:ext cx="378565" cy="259045"/>
    <xdr:sp macro="" textlink="">
      <xdr:nvSpPr>
        <xdr:cNvPr id="313" name="テキスト ボックス 312"/>
        <xdr:cNvSpPr txBox="1"/>
      </xdr:nvSpPr>
      <xdr:spPr>
        <a:xfrm>
          <a:off x="8561017" y="666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46106</xdr:rowOff>
    </xdr:from>
    <xdr:to>
      <xdr:col>41</xdr:col>
      <xdr:colOff>101600</xdr:colOff>
      <xdr:row>38</xdr:row>
      <xdr:rowOff>147706</xdr:rowOff>
    </xdr:to>
    <xdr:sp macro="" textlink="">
      <xdr:nvSpPr>
        <xdr:cNvPr id="314" name="楕円 313"/>
        <xdr:cNvSpPr/>
      </xdr:nvSpPr>
      <xdr:spPr>
        <a:xfrm>
          <a:off x="7810500" y="65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138833</xdr:rowOff>
    </xdr:from>
    <xdr:ext cx="378565" cy="259045"/>
    <xdr:sp macro="" textlink="">
      <xdr:nvSpPr>
        <xdr:cNvPr id="315" name="テキスト ボックス 314"/>
        <xdr:cNvSpPr txBox="1"/>
      </xdr:nvSpPr>
      <xdr:spPr>
        <a:xfrm>
          <a:off x="7672017" y="6653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7518</xdr:rowOff>
    </xdr:from>
    <xdr:to>
      <xdr:col>36</xdr:col>
      <xdr:colOff>165100</xdr:colOff>
      <xdr:row>38</xdr:row>
      <xdr:rowOff>109118</xdr:rowOff>
    </xdr:to>
    <xdr:sp macro="" textlink="">
      <xdr:nvSpPr>
        <xdr:cNvPr id="316" name="楕円 315"/>
        <xdr:cNvSpPr/>
      </xdr:nvSpPr>
      <xdr:spPr>
        <a:xfrm>
          <a:off x="6921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100245</xdr:rowOff>
    </xdr:from>
    <xdr:ext cx="378565" cy="259045"/>
    <xdr:sp macro="" textlink="">
      <xdr:nvSpPr>
        <xdr:cNvPr id="317" name="テキスト ボックス 316"/>
        <xdr:cNvSpPr txBox="1"/>
      </xdr:nvSpPr>
      <xdr:spPr>
        <a:xfrm>
          <a:off x="6783017" y="661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39" name="直線コネクタ 338"/>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0"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1" name="直線コネクタ 340"/>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2"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3" name="直線コネクタ 342"/>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105479</xdr:rowOff>
    </xdr:from>
    <xdr:to>
      <xdr:col>55</xdr:col>
      <xdr:colOff>0</xdr:colOff>
      <xdr:row>58</xdr:row>
      <xdr:rowOff>112954</xdr:rowOff>
    </xdr:to>
    <xdr:cxnSp macro="">
      <xdr:nvCxnSpPr>
        <xdr:cNvPr id="344" name="直線コネクタ 343"/>
        <xdr:cNvCxnSpPr/>
      </xdr:nvCxnSpPr>
      <xdr:spPr>
        <a:xfrm>
          <a:off x="9639300" y="10049579"/>
          <a:ext cx="8382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105079</xdr:rowOff>
    </xdr:from>
    <xdr:ext cx="469744" cy="259045"/>
    <xdr:sp macro="" textlink="">
      <xdr:nvSpPr>
        <xdr:cNvPr id="345" name="農林水産業費平均値テキスト"/>
        <xdr:cNvSpPr txBox="1"/>
      </xdr:nvSpPr>
      <xdr:spPr>
        <a:xfrm>
          <a:off x="10528300" y="9706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6" name="フローチャート: 判断 345"/>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105479</xdr:rowOff>
    </xdr:from>
    <xdr:to>
      <xdr:col>50</xdr:col>
      <xdr:colOff>114300</xdr:colOff>
      <xdr:row>58</xdr:row>
      <xdr:rowOff>106027</xdr:rowOff>
    </xdr:to>
    <xdr:cxnSp macro="">
      <xdr:nvCxnSpPr>
        <xdr:cNvPr id="347" name="直線コネクタ 346"/>
        <xdr:cNvCxnSpPr/>
      </xdr:nvCxnSpPr>
      <xdr:spPr>
        <a:xfrm flipV="1">
          <a:off x="8750300" y="10049579"/>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8" name="フローチャート: 判断 347"/>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16877</xdr:rowOff>
    </xdr:from>
    <xdr:ext cx="469744" cy="259045"/>
    <xdr:sp macro="" textlink="">
      <xdr:nvSpPr>
        <xdr:cNvPr id="349" name="テキスト ボックス 348"/>
        <xdr:cNvSpPr txBox="1"/>
      </xdr:nvSpPr>
      <xdr:spPr>
        <a:xfrm>
          <a:off x="9404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102027</xdr:rowOff>
    </xdr:from>
    <xdr:to>
      <xdr:col>45</xdr:col>
      <xdr:colOff>177800</xdr:colOff>
      <xdr:row>58</xdr:row>
      <xdr:rowOff>106027</xdr:rowOff>
    </xdr:to>
    <xdr:cxnSp macro="">
      <xdr:nvCxnSpPr>
        <xdr:cNvPr id="350" name="直線コネクタ 349"/>
        <xdr:cNvCxnSpPr/>
      </xdr:nvCxnSpPr>
      <xdr:spPr>
        <a:xfrm>
          <a:off x="7861300" y="10046127"/>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1" name="フローチャート: 判断 350"/>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47350</xdr:rowOff>
    </xdr:from>
    <xdr:ext cx="469744" cy="259045"/>
    <xdr:sp macro="" textlink="">
      <xdr:nvSpPr>
        <xdr:cNvPr id="352" name="テキスト ボックス 351"/>
        <xdr:cNvSpPr txBox="1"/>
      </xdr:nvSpPr>
      <xdr:spPr>
        <a:xfrm>
          <a:off x="8515428" y="964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102027</xdr:rowOff>
    </xdr:from>
    <xdr:to>
      <xdr:col>41</xdr:col>
      <xdr:colOff>50800</xdr:colOff>
      <xdr:row>58</xdr:row>
      <xdr:rowOff>113182</xdr:rowOff>
    </xdr:to>
    <xdr:cxnSp macro="">
      <xdr:nvCxnSpPr>
        <xdr:cNvPr id="353" name="直線コネクタ 352"/>
        <xdr:cNvCxnSpPr/>
      </xdr:nvCxnSpPr>
      <xdr:spPr>
        <a:xfrm flipV="1">
          <a:off x="6972300" y="10046127"/>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69926</xdr:rowOff>
    </xdr:from>
    <xdr:to>
      <xdr:col>41</xdr:col>
      <xdr:colOff>101600</xdr:colOff>
      <xdr:row>58</xdr:row>
      <xdr:rowOff>76</xdr:rowOff>
    </xdr:to>
    <xdr:sp macro="" textlink="">
      <xdr:nvSpPr>
        <xdr:cNvPr id="354" name="フローチャート: 判断 353"/>
        <xdr:cNvSpPr/>
      </xdr:nvSpPr>
      <xdr:spPr>
        <a:xfrm>
          <a:off x="7810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16603</xdr:rowOff>
    </xdr:from>
    <xdr:ext cx="469744" cy="259045"/>
    <xdr:sp macro="" textlink="">
      <xdr:nvSpPr>
        <xdr:cNvPr id="355" name="テキスト ボックス 354"/>
        <xdr:cNvSpPr txBox="1"/>
      </xdr:nvSpPr>
      <xdr:spPr>
        <a:xfrm>
          <a:off x="7626428" y="96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91186</xdr:rowOff>
    </xdr:from>
    <xdr:to>
      <xdr:col>36</xdr:col>
      <xdr:colOff>165100</xdr:colOff>
      <xdr:row>58</xdr:row>
      <xdr:rowOff>21336</xdr:rowOff>
    </xdr:to>
    <xdr:sp macro="" textlink="">
      <xdr:nvSpPr>
        <xdr:cNvPr id="356" name="フローチャート: 判断 355"/>
        <xdr:cNvSpPr/>
      </xdr:nvSpPr>
      <xdr:spPr>
        <a:xfrm>
          <a:off x="6921500" y="986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37863</xdr:rowOff>
    </xdr:from>
    <xdr:ext cx="469744" cy="259045"/>
    <xdr:sp macro="" textlink="">
      <xdr:nvSpPr>
        <xdr:cNvPr id="357" name="テキスト ボックス 356"/>
        <xdr:cNvSpPr txBox="1"/>
      </xdr:nvSpPr>
      <xdr:spPr>
        <a:xfrm>
          <a:off x="6737428" y="96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62154</xdr:rowOff>
    </xdr:from>
    <xdr:to>
      <xdr:col>55</xdr:col>
      <xdr:colOff>50800</xdr:colOff>
      <xdr:row>58</xdr:row>
      <xdr:rowOff>163754</xdr:rowOff>
    </xdr:to>
    <xdr:sp macro="" textlink="">
      <xdr:nvSpPr>
        <xdr:cNvPr id="363" name="楕円 362"/>
        <xdr:cNvSpPr/>
      </xdr:nvSpPr>
      <xdr:spPr>
        <a:xfrm>
          <a:off x="10426700" y="100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148531</xdr:rowOff>
    </xdr:from>
    <xdr:ext cx="469744" cy="259045"/>
    <xdr:sp macro="" textlink="">
      <xdr:nvSpPr>
        <xdr:cNvPr id="364" name="農林水産業費該当値テキスト"/>
        <xdr:cNvSpPr txBox="1"/>
      </xdr:nvSpPr>
      <xdr:spPr>
        <a:xfrm>
          <a:off x="10528300" y="992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54679</xdr:rowOff>
    </xdr:from>
    <xdr:to>
      <xdr:col>50</xdr:col>
      <xdr:colOff>165100</xdr:colOff>
      <xdr:row>58</xdr:row>
      <xdr:rowOff>156279</xdr:rowOff>
    </xdr:to>
    <xdr:sp macro="" textlink="">
      <xdr:nvSpPr>
        <xdr:cNvPr id="365" name="楕円 364"/>
        <xdr:cNvSpPr/>
      </xdr:nvSpPr>
      <xdr:spPr>
        <a:xfrm>
          <a:off x="9588500" y="99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147406</xdr:rowOff>
    </xdr:from>
    <xdr:ext cx="469744" cy="259045"/>
    <xdr:sp macro="" textlink="">
      <xdr:nvSpPr>
        <xdr:cNvPr id="366" name="テキスト ボックス 365"/>
        <xdr:cNvSpPr txBox="1"/>
      </xdr:nvSpPr>
      <xdr:spPr>
        <a:xfrm>
          <a:off x="9404428" y="1009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55227</xdr:rowOff>
    </xdr:from>
    <xdr:to>
      <xdr:col>46</xdr:col>
      <xdr:colOff>38100</xdr:colOff>
      <xdr:row>58</xdr:row>
      <xdr:rowOff>156827</xdr:rowOff>
    </xdr:to>
    <xdr:sp macro="" textlink="">
      <xdr:nvSpPr>
        <xdr:cNvPr id="367" name="楕円 366"/>
        <xdr:cNvSpPr/>
      </xdr:nvSpPr>
      <xdr:spPr>
        <a:xfrm>
          <a:off x="8699500" y="99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147954</xdr:rowOff>
    </xdr:from>
    <xdr:ext cx="469744" cy="259045"/>
    <xdr:sp macro="" textlink="">
      <xdr:nvSpPr>
        <xdr:cNvPr id="368" name="テキスト ボックス 367"/>
        <xdr:cNvSpPr txBox="1"/>
      </xdr:nvSpPr>
      <xdr:spPr>
        <a:xfrm>
          <a:off x="8515428" y="1009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51227</xdr:rowOff>
    </xdr:from>
    <xdr:to>
      <xdr:col>41</xdr:col>
      <xdr:colOff>101600</xdr:colOff>
      <xdr:row>58</xdr:row>
      <xdr:rowOff>152827</xdr:rowOff>
    </xdr:to>
    <xdr:sp macro="" textlink="">
      <xdr:nvSpPr>
        <xdr:cNvPr id="369" name="楕円 368"/>
        <xdr:cNvSpPr/>
      </xdr:nvSpPr>
      <xdr:spPr>
        <a:xfrm>
          <a:off x="7810500" y="999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143954</xdr:rowOff>
    </xdr:from>
    <xdr:ext cx="469744" cy="259045"/>
    <xdr:sp macro="" textlink="">
      <xdr:nvSpPr>
        <xdr:cNvPr id="370" name="テキスト ボックス 369"/>
        <xdr:cNvSpPr txBox="1"/>
      </xdr:nvSpPr>
      <xdr:spPr>
        <a:xfrm>
          <a:off x="7626428" y="100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62382</xdr:rowOff>
    </xdr:from>
    <xdr:to>
      <xdr:col>36</xdr:col>
      <xdr:colOff>165100</xdr:colOff>
      <xdr:row>58</xdr:row>
      <xdr:rowOff>163982</xdr:rowOff>
    </xdr:to>
    <xdr:sp macro="" textlink="">
      <xdr:nvSpPr>
        <xdr:cNvPr id="371" name="楕円 370"/>
        <xdr:cNvSpPr/>
      </xdr:nvSpPr>
      <xdr:spPr>
        <a:xfrm>
          <a:off x="6921500" y="100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155109</xdr:rowOff>
    </xdr:from>
    <xdr:ext cx="469744" cy="259045"/>
    <xdr:sp macro="" textlink="">
      <xdr:nvSpPr>
        <xdr:cNvPr id="372" name="テキスト ボックス 371"/>
        <xdr:cNvSpPr txBox="1"/>
      </xdr:nvSpPr>
      <xdr:spPr>
        <a:xfrm>
          <a:off x="6737428" y="1009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4" name="直線コネクタ 393"/>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5"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6" name="直線コネクタ 395"/>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7"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8" name="直線コネクタ 397"/>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169556</xdr:rowOff>
    </xdr:from>
    <xdr:to>
      <xdr:col>55</xdr:col>
      <xdr:colOff>0</xdr:colOff>
      <xdr:row>77</xdr:row>
      <xdr:rowOff>87168</xdr:rowOff>
    </xdr:to>
    <xdr:cxnSp macro="">
      <xdr:nvCxnSpPr>
        <xdr:cNvPr id="399" name="直線コネクタ 398"/>
        <xdr:cNvCxnSpPr/>
      </xdr:nvCxnSpPr>
      <xdr:spPr>
        <a:xfrm flipV="1">
          <a:off x="9639300" y="13199756"/>
          <a:ext cx="838200" cy="8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142958</xdr:rowOff>
    </xdr:from>
    <xdr:ext cx="534377" cy="259045"/>
    <xdr:sp macro="" textlink="">
      <xdr:nvSpPr>
        <xdr:cNvPr id="400" name="商工費平均値テキスト"/>
        <xdr:cNvSpPr txBox="1"/>
      </xdr:nvSpPr>
      <xdr:spPr>
        <a:xfrm>
          <a:off x="10528300" y="12830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1" name="フローチャート: 判断 400"/>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28646</xdr:rowOff>
    </xdr:from>
    <xdr:to>
      <xdr:col>50</xdr:col>
      <xdr:colOff>114300</xdr:colOff>
      <xdr:row>77</xdr:row>
      <xdr:rowOff>87168</xdr:rowOff>
    </xdr:to>
    <xdr:cxnSp macro="">
      <xdr:nvCxnSpPr>
        <xdr:cNvPr id="402" name="直線コネクタ 401"/>
        <xdr:cNvCxnSpPr/>
      </xdr:nvCxnSpPr>
      <xdr:spPr>
        <a:xfrm>
          <a:off x="8750300" y="13230296"/>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3" name="フローチャート: 判断 402"/>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110969</xdr:rowOff>
    </xdr:from>
    <xdr:ext cx="469744" cy="259045"/>
    <xdr:sp macro="" textlink="">
      <xdr:nvSpPr>
        <xdr:cNvPr id="404" name="テキスト ボックス 403"/>
        <xdr:cNvSpPr txBox="1"/>
      </xdr:nvSpPr>
      <xdr:spPr>
        <a:xfrm>
          <a:off x="9404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158445</xdr:rowOff>
    </xdr:from>
    <xdr:to>
      <xdr:col>45</xdr:col>
      <xdr:colOff>177800</xdr:colOff>
      <xdr:row>77</xdr:row>
      <xdr:rowOff>28646</xdr:rowOff>
    </xdr:to>
    <xdr:cxnSp macro="">
      <xdr:nvCxnSpPr>
        <xdr:cNvPr id="405" name="直線コネクタ 404"/>
        <xdr:cNvCxnSpPr/>
      </xdr:nvCxnSpPr>
      <xdr:spPr>
        <a:xfrm>
          <a:off x="7861300" y="13188645"/>
          <a:ext cx="889000" cy="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6" name="フローチャート: 判断 405"/>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92407</xdr:rowOff>
    </xdr:from>
    <xdr:ext cx="534377" cy="259045"/>
    <xdr:sp macro="" textlink="">
      <xdr:nvSpPr>
        <xdr:cNvPr id="407" name="テキスト ボックス 406"/>
        <xdr:cNvSpPr txBox="1"/>
      </xdr:nvSpPr>
      <xdr:spPr>
        <a:xfrm>
          <a:off x="8483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158445</xdr:rowOff>
    </xdr:from>
    <xdr:to>
      <xdr:col>41</xdr:col>
      <xdr:colOff>50800</xdr:colOff>
      <xdr:row>77</xdr:row>
      <xdr:rowOff>51460</xdr:rowOff>
    </xdr:to>
    <xdr:cxnSp macro="">
      <xdr:nvCxnSpPr>
        <xdr:cNvPr id="408" name="直線コネクタ 407"/>
        <xdr:cNvCxnSpPr/>
      </xdr:nvCxnSpPr>
      <xdr:spPr>
        <a:xfrm flipV="1">
          <a:off x="6972300" y="13188645"/>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52232</xdr:rowOff>
    </xdr:from>
    <xdr:to>
      <xdr:col>41</xdr:col>
      <xdr:colOff>101600</xdr:colOff>
      <xdr:row>76</xdr:row>
      <xdr:rowOff>153832</xdr:rowOff>
    </xdr:to>
    <xdr:sp macro="" textlink="">
      <xdr:nvSpPr>
        <xdr:cNvPr id="409" name="フローチャート: 判断 408"/>
        <xdr:cNvSpPr/>
      </xdr:nvSpPr>
      <xdr:spPr>
        <a:xfrm>
          <a:off x="7810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170359</xdr:rowOff>
    </xdr:from>
    <xdr:ext cx="469744" cy="259045"/>
    <xdr:sp macro="" textlink="">
      <xdr:nvSpPr>
        <xdr:cNvPr id="410" name="テキスト ボックス 409"/>
        <xdr:cNvSpPr txBox="1"/>
      </xdr:nvSpPr>
      <xdr:spPr>
        <a:xfrm>
          <a:off x="7626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38379</xdr:rowOff>
    </xdr:from>
    <xdr:to>
      <xdr:col>36</xdr:col>
      <xdr:colOff>165100</xdr:colOff>
      <xdr:row>76</xdr:row>
      <xdr:rowOff>139979</xdr:rowOff>
    </xdr:to>
    <xdr:sp macro="" textlink="">
      <xdr:nvSpPr>
        <xdr:cNvPr id="411" name="フローチャート: 判断 410"/>
        <xdr:cNvSpPr/>
      </xdr:nvSpPr>
      <xdr:spPr>
        <a:xfrm>
          <a:off x="6921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156506</xdr:rowOff>
    </xdr:from>
    <xdr:ext cx="469744" cy="259045"/>
    <xdr:sp macro="" textlink="">
      <xdr:nvSpPr>
        <xdr:cNvPr id="412" name="テキスト ボックス 411"/>
        <xdr:cNvSpPr txBox="1"/>
      </xdr:nvSpPr>
      <xdr:spPr>
        <a:xfrm>
          <a:off x="6737428"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118756</xdr:rowOff>
    </xdr:from>
    <xdr:to>
      <xdr:col>55</xdr:col>
      <xdr:colOff>50800</xdr:colOff>
      <xdr:row>77</xdr:row>
      <xdr:rowOff>48906</xdr:rowOff>
    </xdr:to>
    <xdr:sp macro="" textlink="">
      <xdr:nvSpPr>
        <xdr:cNvPr id="418" name="楕円 417"/>
        <xdr:cNvSpPr/>
      </xdr:nvSpPr>
      <xdr:spPr>
        <a:xfrm>
          <a:off x="10426700" y="1314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97183</xdr:rowOff>
    </xdr:from>
    <xdr:ext cx="469744" cy="259045"/>
    <xdr:sp macro="" textlink="">
      <xdr:nvSpPr>
        <xdr:cNvPr id="419" name="商工費該当値テキスト"/>
        <xdr:cNvSpPr txBox="1"/>
      </xdr:nvSpPr>
      <xdr:spPr>
        <a:xfrm>
          <a:off x="10528300" y="1312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36368</xdr:rowOff>
    </xdr:from>
    <xdr:to>
      <xdr:col>50</xdr:col>
      <xdr:colOff>165100</xdr:colOff>
      <xdr:row>77</xdr:row>
      <xdr:rowOff>137968</xdr:rowOff>
    </xdr:to>
    <xdr:sp macro="" textlink="">
      <xdr:nvSpPr>
        <xdr:cNvPr id="420" name="楕円 419"/>
        <xdr:cNvSpPr/>
      </xdr:nvSpPr>
      <xdr:spPr>
        <a:xfrm>
          <a:off x="9588500" y="132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129095</xdr:rowOff>
    </xdr:from>
    <xdr:ext cx="469744" cy="259045"/>
    <xdr:sp macro="" textlink="">
      <xdr:nvSpPr>
        <xdr:cNvPr id="421" name="テキスト ボックス 420"/>
        <xdr:cNvSpPr txBox="1"/>
      </xdr:nvSpPr>
      <xdr:spPr>
        <a:xfrm>
          <a:off x="9404428" y="1333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149296</xdr:rowOff>
    </xdr:from>
    <xdr:to>
      <xdr:col>46</xdr:col>
      <xdr:colOff>38100</xdr:colOff>
      <xdr:row>77</xdr:row>
      <xdr:rowOff>79446</xdr:rowOff>
    </xdr:to>
    <xdr:sp macro="" textlink="">
      <xdr:nvSpPr>
        <xdr:cNvPr id="422" name="楕円 421"/>
        <xdr:cNvSpPr/>
      </xdr:nvSpPr>
      <xdr:spPr>
        <a:xfrm>
          <a:off x="8699500" y="131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70573</xdr:rowOff>
    </xdr:from>
    <xdr:ext cx="469744" cy="259045"/>
    <xdr:sp macro="" textlink="">
      <xdr:nvSpPr>
        <xdr:cNvPr id="423" name="テキスト ボックス 422"/>
        <xdr:cNvSpPr txBox="1"/>
      </xdr:nvSpPr>
      <xdr:spPr>
        <a:xfrm>
          <a:off x="8515428" y="1327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107645</xdr:rowOff>
    </xdr:from>
    <xdr:to>
      <xdr:col>41</xdr:col>
      <xdr:colOff>101600</xdr:colOff>
      <xdr:row>77</xdr:row>
      <xdr:rowOff>37795</xdr:rowOff>
    </xdr:to>
    <xdr:sp macro="" textlink="">
      <xdr:nvSpPr>
        <xdr:cNvPr id="424" name="楕円 423"/>
        <xdr:cNvSpPr/>
      </xdr:nvSpPr>
      <xdr:spPr>
        <a:xfrm>
          <a:off x="7810500" y="131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28922</xdr:rowOff>
    </xdr:from>
    <xdr:ext cx="469744" cy="259045"/>
    <xdr:sp macro="" textlink="">
      <xdr:nvSpPr>
        <xdr:cNvPr id="425" name="テキスト ボックス 424"/>
        <xdr:cNvSpPr txBox="1"/>
      </xdr:nvSpPr>
      <xdr:spPr>
        <a:xfrm>
          <a:off x="7626428" y="1323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660</xdr:rowOff>
    </xdr:from>
    <xdr:to>
      <xdr:col>36</xdr:col>
      <xdr:colOff>165100</xdr:colOff>
      <xdr:row>77</xdr:row>
      <xdr:rowOff>102260</xdr:rowOff>
    </xdr:to>
    <xdr:sp macro="" textlink="">
      <xdr:nvSpPr>
        <xdr:cNvPr id="426" name="楕円 425"/>
        <xdr:cNvSpPr/>
      </xdr:nvSpPr>
      <xdr:spPr>
        <a:xfrm>
          <a:off x="6921500" y="132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93387</xdr:rowOff>
    </xdr:from>
    <xdr:ext cx="469744" cy="259045"/>
    <xdr:sp macro="" textlink="">
      <xdr:nvSpPr>
        <xdr:cNvPr id="427" name="テキスト ボックス 426"/>
        <xdr:cNvSpPr txBox="1"/>
      </xdr:nvSpPr>
      <xdr:spPr>
        <a:xfrm>
          <a:off x="6737428" y="1329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3" name="直線コネクタ 452"/>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4"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5" name="直線コネクタ 454"/>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6"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7" name="直線コネクタ 456"/>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30910</xdr:rowOff>
    </xdr:from>
    <xdr:to>
      <xdr:col>55</xdr:col>
      <xdr:colOff>0</xdr:colOff>
      <xdr:row>99</xdr:row>
      <xdr:rowOff>33652</xdr:rowOff>
    </xdr:to>
    <xdr:cxnSp macro="">
      <xdr:nvCxnSpPr>
        <xdr:cNvPr id="458" name="直線コネクタ 457"/>
        <xdr:cNvCxnSpPr/>
      </xdr:nvCxnSpPr>
      <xdr:spPr>
        <a:xfrm flipV="1">
          <a:off x="9639300" y="17004460"/>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100199</xdr:rowOff>
    </xdr:from>
    <xdr:ext cx="534377" cy="259045"/>
    <xdr:sp macro="" textlink="">
      <xdr:nvSpPr>
        <xdr:cNvPr id="459" name="土木費平均値テキスト"/>
        <xdr:cNvSpPr txBox="1"/>
      </xdr:nvSpPr>
      <xdr:spPr>
        <a:xfrm>
          <a:off x="10528300" y="16730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0" name="フローチャート: 判断 459"/>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33558</xdr:rowOff>
    </xdr:from>
    <xdr:to>
      <xdr:col>50</xdr:col>
      <xdr:colOff>114300</xdr:colOff>
      <xdr:row>99</xdr:row>
      <xdr:rowOff>33652</xdr:rowOff>
    </xdr:to>
    <xdr:cxnSp macro="">
      <xdr:nvCxnSpPr>
        <xdr:cNvPr id="461" name="直線コネクタ 460"/>
        <xdr:cNvCxnSpPr/>
      </xdr:nvCxnSpPr>
      <xdr:spPr>
        <a:xfrm>
          <a:off x="8750300" y="17007108"/>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2" name="フローチャート: 判断 461"/>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3" name="テキスト ボックス 462"/>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32386</xdr:rowOff>
    </xdr:from>
    <xdr:to>
      <xdr:col>45</xdr:col>
      <xdr:colOff>177800</xdr:colOff>
      <xdr:row>99</xdr:row>
      <xdr:rowOff>33558</xdr:rowOff>
    </xdr:to>
    <xdr:cxnSp macro="">
      <xdr:nvCxnSpPr>
        <xdr:cNvPr id="464" name="直線コネクタ 463"/>
        <xdr:cNvCxnSpPr/>
      </xdr:nvCxnSpPr>
      <xdr:spPr>
        <a:xfrm>
          <a:off x="7861300" y="17005936"/>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5" name="フローチャート: 判断 464"/>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34966</xdr:rowOff>
    </xdr:from>
    <xdr:ext cx="534377" cy="259045"/>
    <xdr:sp macro="" textlink="">
      <xdr:nvSpPr>
        <xdr:cNvPr id="466" name="テキスト ボックス 465"/>
        <xdr:cNvSpPr txBox="1"/>
      </xdr:nvSpPr>
      <xdr:spPr>
        <a:xfrm>
          <a:off x="8483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32386</xdr:rowOff>
    </xdr:from>
    <xdr:to>
      <xdr:col>41</xdr:col>
      <xdr:colOff>50800</xdr:colOff>
      <xdr:row>99</xdr:row>
      <xdr:rowOff>33254</xdr:rowOff>
    </xdr:to>
    <xdr:cxnSp macro="">
      <xdr:nvCxnSpPr>
        <xdr:cNvPr id="467" name="直線コネクタ 466"/>
        <xdr:cNvCxnSpPr/>
      </xdr:nvCxnSpPr>
      <xdr:spPr>
        <a:xfrm flipV="1">
          <a:off x="6972300" y="17005936"/>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68" name="フローチャート: 判断 467"/>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33021</xdr:rowOff>
    </xdr:from>
    <xdr:ext cx="534377" cy="259045"/>
    <xdr:sp macro="" textlink="">
      <xdr:nvSpPr>
        <xdr:cNvPr id="469" name="テキスト ボックス 468"/>
        <xdr:cNvSpPr txBox="1"/>
      </xdr:nvSpPr>
      <xdr:spPr>
        <a:xfrm>
          <a:off x="7594111" y="166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70" name="フローチャート: 判断 469"/>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25940</xdr:rowOff>
    </xdr:from>
    <xdr:ext cx="534377" cy="259045"/>
    <xdr:sp macro="" textlink="">
      <xdr:nvSpPr>
        <xdr:cNvPr id="471" name="テキスト ボックス 470"/>
        <xdr:cNvSpPr txBox="1"/>
      </xdr:nvSpPr>
      <xdr:spPr>
        <a:xfrm>
          <a:off x="6705111" y="1665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151560</xdr:rowOff>
    </xdr:from>
    <xdr:to>
      <xdr:col>55</xdr:col>
      <xdr:colOff>50800</xdr:colOff>
      <xdr:row>99</xdr:row>
      <xdr:rowOff>81710</xdr:rowOff>
    </xdr:to>
    <xdr:sp macro="" textlink="">
      <xdr:nvSpPr>
        <xdr:cNvPr id="477" name="楕円 476"/>
        <xdr:cNvSpPr/>
      </xdr:nvSpPr>
      <xdr:spPr>
        <a:xfrm>
          <a:off x="10426700" y="1695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66487</xdr:rowOff>
    </xdr:from>
    <xdr:ext cx="534377" cy="259045"/>
    <xdr:sp macro="" textlink="">
      <xdr:nvSpPr>
        <xdr:cNvPr id="478" name="土木費該当値テキスト"/>
        <xdr:cNvSpPr txBox="1"/>
      </xdr:nvSpPr>
      <xdr:spPr>
        <a:xfrm>
          <a:off x="10528300" y="1686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154302</xdr:rowOff>
    </xdr:from>
    <xdr:to>
      <xdr:col>50</xdr:col>
      <xdr:colOff>165100</xdr:colOff>
      <xdr:row>99</xdr:row>
      <xdr:rowOff>84452</xdr:rowOff>
    </xdr:to>
    <xdr:sp macro="" textlink="">
      <xdr:nvSpPr>
        <xdr:cNvPr id="479" name="楕円 478"/>
        <xdr:cNvSpPr/>
      </xdr:nvSpPr>
      <xdr:spPr>
        <a:xfrm>
          <a:off x="9588500" y="169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75579</xdr:rowOff>
    </xdr:from>
    <xdr:ext cx="534377" cy="259045"/>
    <xdr:sp macro="" textlink="">
      <xdr:nvSpPr>
        <xdr:cNvPr id="480" name="テキスト ボックス 479"/>
        <xdr:cNvSpPr txBox="1"/>
      </xdr:nvSpPr>
      <xdr:spPr>
        <a:xfrm>
          <a:off x="9372111" y="170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154208</xdr:rowOff>
    </xdr:from>
    <xdr:to>
      <xdr:col>46</xdr:col>
      <xdr:colOff>38100</xdr:colOff>
      <xdr:row>99</xdr:row>
      <xdr:rowOff>84358</xdr:rowOff>
    </xdr:to>
    <xdr:sp macro="" textlink="">
      <xdr:nvSpPr>
        <xdr:cNvPr id="481" name="楕円 480"/>
        <xdr:cNvSpPr/>
      </xdr:nvSpPr>
      <xdr:spPr>
        <a:xfrm>
          <a:off x="8699500" y="169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75485</xdr:rowOff>
    </xdr:from>
    <xdr:ext cx="534377" cy="259045"/>
    <xdr:sp macro="" textlink="">
      <xdr:nvSpPr>
        <xdr:cNvPr id="482" name="テキスト ボックス 481"/>
        <xdr:cNvSpPr txBox="1"/>
      </xdr:nvSpPr>
      <xdr:spPr>
        <a:xfrm>
          <a:off x="8483111" y="1704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153036</xdr:rowOff>
    </xdr:from>
    <xdr:to>
      <xdr:col>41</xdr:col>
      <xdr:colOff>101600</xdr:colOff>
      <xdr:row>99</xdr:row>
      <xdr:rowOff>83186</xdr:rowOff>
    </xdr:to>
    <xdr:sp macro="" textlink="">
      <xdr:nvSpPr>
        <xdr:cNvPr id="483" name="楕円 482"/>
        <xdr:cNvSpPr/>
      </xdr:nvSpPr>
      <xdr:spPr>
        <a:xfrm>
          <a:off x="7810500" y="169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74313</xdr:rowOff>
    </xdr:from>
    <xdr:ext cx="534377" cy="259045"/>
    <xdr:sp macro="" textlink="">
      <xdr:nvSpPr>
        <xdr:cNvPr id="484" name="テキスト ボックス 483"/>
        <xdr:cNvSpPr txBox="1"/>
      </xdr:nvSpPr>
      <xdr:spPr>
        <a:xfrm>
          <a:off x="7594111" y="1704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153904</xdr:rowOff>
    </xdr:from>
    <xdr:to>
      <xdr:col>36</xdr:col>
      <xdr:colOff>165100</xdr:colOff>
      <xdr:row>99</xdr:row>
      <xdr:rowOff>84054</xdr:rowOff>
    </xdr:to>
    <xdr:sp macro="" textlink="">
      <xdr:nvSpPr>
        <xdr:cNvPr id="485" name="楕円 484"/>
        <xdr:cNvSpPr/>
      </xdr:nvSpPr>
      <xdr:spPr>
        <a:xfrm>
          <a:off x="6921500" y="1695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75181</xdr:rowOff>
    </xdr:from>
    <xdr:ext cx="534377" cy="259045"/>
    <xdr:sp macro="" textlink="">
      <xdr:nvSpPr>
        <xdr:cNvPr id="486" name="テキスト ボックス 485"/>
        <xdr:cNvSpPr txBox="1"/>
      </xdr:nvSpPr>
      <xdr:spPr>
        <a:xfrm>
          <a:off x="6705111" y="1704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7" name="直線コネクタ 506"/>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8"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09" name="直線コネクタ 508"/>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0"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1" name="直線コネクタ 510"/>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10598</xdr:rowOff>
    </xdr:from>
    <xdr:to>
      <xdr:col>85</xdr:col>
      <xdr:colOff>127000</xdr:colOff>
      <xdr:row>38</xdr:row>
      <xdr:rowOff>37573</xdr:rowOff>
    </xdr:to>
    <xdr:cxnSp macro="">
      <xdr:nvCxnSpPr>
        <xdr:cNvPr id="512" name="直線コネクタ 511"/>
        <xdr:cNvCxnSpPr/>
      </xdr:nvCxnSpPr>
      <xdr:spPr>
        <a:xfrm>
          <a:off x="15481300" y="6525698"/>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117435</xdr:rowOff>
    </xdr:from>
    <xdr:ext cx="534377" cy="259045"/>
    <xdr:sp macro="" textlink="">
      <xdr:nvSpPr>
        <xdr:cNvPr id="513" name="消防費平均値テキスト"/>
        <xdr:cNvSpPr txBox="1"/>
      </xdr:nvSpPr>
      <xdr:spPr>
        <a:xfrm>
          <a:off x="16370300" y="6118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4" name="フローチャート: 判断 513"/>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10598</xdr:rowOff>
    </xdr:from>
    <xdr:to>
      <xdr:col>81</xdr:col>
      <xdr:colOff>50800</xdr:colOff>
      <xdr:row>38</xdr:row>
      <xdr:rowOff>13398</xdr:rowOff>
    </xdr:to>
    <xdr:cxnSp macro="">
      <xdr:nvCxnSpPr>
        <xdr:cNvPr id="515" name="直線コネクタ 514"/>
        <xdr:cNvCxnSpPr/>
      </xdr:nvCxnSpPr>
      <xdr:spPr>
        <a:xfrm flipV="1">
          <a:off x="14592300" y="6525698"/>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6" name="フローチャート: 判断 515"/>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169479</xdr:rowOff>
    </xdr:from>
    <xdr:ext cx="534377" cy="259045"/>
    <xdr:sp macro="" textlink="">
      <xdr:nvSpPr>
        <xdr:cNvPr id="517" name="テキスト ボックス 516"/>
        <xdr:cNvSpPr txBox="1"/>
      </xdr:nvSpPr>
      <xdr:spPr>
        <a:xfrm>
          <a:off x="15214111" y="59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13398</xdr:rowOff>
    </xdr:from>
    <xdr:to>
      <xdr:col>76</xdr:col>
      <xdr:colOff>114300</xdr:colOff>
      <xdr:row>38</xdr:row>
      <xdr:rowOff>45059</xdr:rowOff>
    </xdr:to>
    <xdr:cxnSp macro="">
      <xdr:nvCxnSpPr>
        <xdr:cNvPr id="518" name="直線コネクタ 517"/>
        <xdr:cNvCxnSpPr/>
      </xdr:nvCxnSpPr>
      <xdr:spPr>
        <a:xfrm flipV="1">
          <a:off x="13703300" y="6528498"/>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19" name="フローチャート: 判断 518"/>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99299</xdr:rowOff>
    </xdr:from>
    <xdr:ext cx="534377" cy="259045"/>
    <xdr:sp macro="" textlink="">
      <xdr:nvSpPr>
        <xdr:cNvPr id="520" name="テキスト ボックス 519"/>
        <xdr:cNvSpPr txBox="1"/>
      </xdr:nvSpPr>
      <xdr:spPr>
        <a:xfrm>
          <a:off x="14325111" y="59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135014</xdr:rowOff>
    </xdr:from>
    <xdr:to>
      <xdr:col>71</xdr:col>
      <xdr:colOff>177800</xdr:colOff>
      <xdr:row>38</xdr:row>
      <xdr:rowOff>45059</xdr:rowOff>
    </xdr:to>
    <xdr:cxnSp macro="">
      <xdr:nvCxnSpPr>
        <xdr:cNvPr id="521" name="直線コネクタ 520"/>
        <xdr:cNvCxnSpPr/>
      </xdr:nvCxnSpPr>
      <xdr:spPr>
        <a:xfrm>
          <a:off x="12814300" y="6478664"/>
          <a:ext cx="889000" cy="8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48495</xdr:rowOff>
    </xdr:from>
    <xdr:to>
      <xdr:col>72</xdr:col>
      <xdr:colOff>38100</xdr:colOff>
      <xdr:row>36</xdr:row>
      <xdr:rowOff>150095</xdr:rowOff>
    </xdr:to>
    <xdr:sp macro="" textlink="">
      <xdr:nvSpPr>
        <xdr:cNvPr id="522" name="フローチャート: 判断 521"/>
        <xdr:cNvSpPr/>
      </xdr:nvSpPr>
      <xdr:spPr>
        <a:xfrm>
          <a:off x="13652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166622</xdr:rowOff>
    </xdr:from>
    <xdr:ext cx="534377" cy="259045"/>
    <xdr:sp macro="" textlink="">
      <xdr:nvSpPr>
        <xdr:cNvPr id="523" name="テキスト ボックス 522"/>
        <xdr:cNvSpPr txBox="1"/>
      </xdr:nvSpPr>
      <xdr:spPr>
        <a:xfrm>
          <a:off x="13436111" y="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82099</xdr:rowOff>
    </xdr:from>
    <xdr:to>
      <xdr:col>67</xdr:col>
      <xdr:colOff>101600</xdr:colOff>
      <xdr:row>37</xdr:row>
      <xdr:rowOff>12249</xdr:rowOff>
    </xdr:to>
    <xdr:sp macro="" textlink="">
      <xdr:nvSpPr>
        <xdr:cNvPr id="524" name="フローチャート: 判断 523"/>
        <xdr:cNvSpPr/>
      </xdr:nvSpPr>
      <xdr:spPr>
        <a:xfrm>
          <a:off x="12763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28776</xdr:rowOff>
    </xdr:from>
    <xdr:ext cx="534377" cy="259045"/>
    <xdr:sp macro="" textlink="">
      <xdr:nvSpPr>
        <xdr:cNvPr id="525" name="テキスト ボックス 524"/>
        <xdr:cNvSpPr txBox="1"/>
      </xdr:nvSpPr>
      <xdr:spPr>
        <a:xfrm>
          <a:off x="12547111" y="60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158223</xdr:rowOff>
    </xdr:from>
    <xdr:to>
      <xdr:col>85</xdr:col>
      <xdr:colOff>177800</xdr:colOff>
      <xdr:row>38</xdr:row>
      <xdr:rowOff>88373</xdr:rowOff>
    </xdr:to>
    <xdr:sp macro="" textlink="">
      <xdr:nvSpPr>
        <xdr:cNvPr id="531" name="楕円 530"/>
        <xdr:cNvSpPr/>
      </xdr:nvSpPr>
      <xdr:spPr>
        <a:xfrm>
          <a:off x="16268700" y="650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73150</xdr:rowOff>
    </xdr:from>
    <xdr:ext cx="469744" cy="259045"/>
    <xdr:sp macro="" textlink="">
      <xdr:nvSpPr>
        <xdr:cNvPr id="532" name="消防費該当値テキスト"/>
        <xdr:cNvSpPr txBox="1"/>
      </xdr:nvSpPr>
      <xdr:spPr>
        <a:xfrm>
          <a:off x="16370300" y="641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131248</xdr:rowOff>
    </xdr:from>
    <xdr:to>
      <xdr:col>81</xdr:col>
      <xdr:colOff>101600</xdr:colOff>
      <xdr:row>38</xdr:row>
      <xdr:rowOff>61398</xdr:rowOff>
    </xdr:to>
    <xdr:sp macro="" textlink="">
      <xdr:nvSpPr>
        <xdr:cNvPr id="533" name="楕円 532"/>
        <xdr:cNvSpPr/>
      </xdr:nvSpPr>
      <xdr:spPr>
        <a:xfrm>
          <a:off x="15430500" y="64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52525</xdr:rowOff>
    </xdr:from>
    <xdr:ext cx="534377" cy="259045"/>
    <xdr:sp macro="" textlink="">
      <xdr:nvSpPr>
        <xdr:cNvPr id="534" name="テキスト ボックス 533"/>
        <xdr:cNvSpPr txBox="1"/>
      </xdr:nvSpPr>
      <xdr:spPr>
        <a:xfrm>
          <a:off x="15214111" y="656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134048</xdr:rowOff>
    </xdr:from>
    <xdr:to>
      <xdr:col>76</xdr:col>
      <xdr:colOff>165100</xdr:colOff>
      <xdr:row>38</xdr:row>
      <xdr:rowOff>64198</xdr:rowOff>
    </xdr:to>
    <xdr:sp macro="" textlink="">
      <xdr:nvSpPr>
        <xdr:cNvPr id="535" name="楕円 534"/>
        <xdr:cNvSpPr/>
      </xdr:nvSpPr>
      <xdr:spPr>
        <a:xfrm>
          <a:off x="14541500" y="64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55325</xdr:rowOff>
    </xdr:from>
    <xdr:ext cx="534377" cy="259045"/>
    <xdr:sp macro="" textlink="">
      <xdr:nvSpPr>
        <xdr:cNvPr id="536" name="テキスト ボックス 535"/>
        <xdr:cNvSpPr txBox="1"/>
      </xdr:nvSpPr>
      <xdr:spPr>
        <a:xfrm>
          <a:off x="14325111" y="657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165709</xdr:rowOff>
    </xdr:from>
    <xdr:to>
      <xdr:col>72</xdr:col>
      <xdr:colOff>38100</xdr:colOff>
      <xdr:row>38</xdr:row>
      <xdr:rowOff>95859</xdr:rowOff>
    </xdr:to>
    <xdr:sp macro="" textlink="">
      <xdr:nvSpPr>
        <xdr:cNvPr id="537" name="楕円 536"/>
        <xdr:cNvSpPr/>
      </xdr:nvSpPr>
      <xdr:spPr>
        <a:xfrm>
          <a:off x="13652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86986</xdr:rowOff>
    </xdr:from>
    <xdr:ext cx="469744" cy="259045"/>
    <xdr:sp macro="" textlink="">
      <xdr:nvSpPr>
        <xdr:cNvPr id="538" name="テキスト ボックス 537"/>
        <xdr:cNvSpPr txBox="1"/>
      </xdr:nvSpPr>
      <xdr:spPr>
        <a:xfrm>
          <a:off x="13468428" y="660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84214</xdr:rowOff>
    </xdr:from>
    <xdr:to>
      <xdr:col>67</xdr:col>
      <xdr:colOff>101600</xdr:colOff>
      <xdr:row>38</xdr:row>
      <xdr:rowOff>14363</xdr:rowOff>
    </xdr:to>
    <xdr:sp macro="" textlink="">
      <xdr:nvSpPr>
        <xdr:cNvPr id="539" name="楕円 538"/>
        <xdr:cNvSpPr/>
      </xdr:nvSpPr>
      <xdr:spPr>
        <a:xfrm>
          <a:off x="12763500" y="64278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5490</xdr:rowOff>
    </xdr:from>
    <xdr:ext cx="534377" cy="259045"/>
    <xdr:sp macro="" textlink="">
      <xdr:nvSpPr>
        <xdr:cNvPr id="540" name="テキスト ボックス 539"/>
        <xdr:cNvSpPr txBox="1"/>
      </xdr:nvSpPr>
      <xdr:spPr>
        <a:xfrm>
          <a:off x="12547111" y="65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5" name="直線コネクタ 564"/>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6"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7" name="直線コネクタ 566"/>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8"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69" name="直線コネクタ 568"/>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108477</xdr:rowOff>
    </xdr:from>
    <xdr:to>
      <xdr:col>85</xdr:col>
      <xdr:colOff>127000</xdr:colOff>
      <xdr:row>59</xdr:row>
      <xdr:rowOff>70148</xdr:rowOff>
    </xdr:to>
    <xdr:cxnSp macro="">
      <xdr:nvCxnSpPr>
        <xdr:cNvPr id="570" name="直線コネクタ 569"/>
        <xdr:cNvCxnSpPr/>
      </xdr:nvCxnSpPr>
      <xdr:spPr>
        <a:xfrm flipV="1">
          <a:off x="15481300" y="10052577"/>
          <a:ext cx="838200" cy="13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53389</xdr:rowOff>
    </xdr:from>
    <xdr:ext cx="534377" cy="259045"/>
    <xdr:sp macro="" textlink="">
      <xdr:nvSpPr>
        <xdr:cNvPr id="571" name="教育費平均値テキスト"/>
        <xdr:cNvSpPr txBox="1"/>
      </xdr:nvSpPr>
      <xdr:spPr>
        <a:xfrm>
          <a:off x="16370300" y="948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2" name="フローチャート: 判断 571"/>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50774</xdr:rowOff>
    </xdr:from>
    <xdr:to>
      <xdr:col>81</xdr:col>
      <xdr:colOff>50800</xdr:colOff>
      <xdr:row>59</xdr:row>
      <xdr:rowOff>70148</xdr:rowOff>
    </xdr:to>
    <xdr:cxnSp macro="">
      <xdr:nvCxnSpPr>
        <xdr:cNvPr id="573" name="直線コネクタ 572"/>
        <xdr:cNvCxnSpPr/>
      </xdr:nvCxnSpPr>
      <xdr:spPr>
        <a:xfrm>
          <a:off x="14592300" y="10166324"/>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4" name="フローチャート: 判断 573"/>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20490</xdr:rowOff>
    </xdr:from>
    <xdr:ext cx="534377" cy="259045"/>
    <xdr:sp macro="" textlink="">
      <xdr:nvSpPr>
        <xdr:cNvPr id="575" name="テキスト ボックス 574"/>
        <xdr:cNvSpPr txBox="1"/>
      </xdr:nvSpPr>
      <xdr:spPr>
        <a:xfrm>
          <a:off x="15214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50774</xdr:rowOff>
    </xdr:from>
    <xdr:to>
      <xdr:col>76</xdr:col>
      <xdr:colOff>114300</xdr:colOff>
      <xdr:row>59</xdr:row>
      <xdr:rowOff>51841</xdr:rowOff>
    </xdr:to>
    <xdr:cxnSp macro="">
      <xdr:nvCxnSpPr>
        <xdr:cNvPr id="576" name="直線コネクタ 575"/>
        <xdr:cNvCxnSpPr/>
      </xdr:nvCxnSpPr>
      <xdr:spPr>
        <a:xfrm flipV="1">
          <a:off x="13703300" y="10166324"/>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7" name="フローチャート: 判断 576"/>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26871</xdr:rowOff>
    </xdr:from>
    <xdr:ext cx="534377" cy="259045"/>
    <xdr:sp macro="" textlink="">
      <xdr:nvSpPr>
        <xdr:cNvPr id="578" name="テキスト ボックス 577"/>
        <xdr:cNvSpPr txBox="1"/>
      </xdr:nvSpPr>
      <xdr:spPr>
        <a:xfrm>
          <a:off x="14325111" y="94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33934</xdr:rowOff>
    </xdr:from>
    <xdr:to>
      <xdr:col>71</xdr:col>
      <xdr:colOff>177800</xdr:colOff>
      <xdr:row>59</xdr:row>
      <xdr:rowOff>51841</xdr:rowOff>
    </xdr:to>
    <xdr:cxnSp macro="">
      <xdr:nvCxnSpPr>
        <xdr:cNvPr id="579" name="直線コネクタ 578"/>
        <xdr:cNvCxnSpPr/>
      </xdr:nvCxnSpPr>
      <xdr:spPr>
        <a:xfrm>
          <a:off x="12814300" y="10149484"/>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80" name="フローチャート: 判断 579"/>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141952</xdr:rowOff>
    </xdr:from>
    <xdr:ext cx="534377" cy="259045"/>
    <xdr:sp macro="" textlink="">
      <xdr:nvSpPr>
        <xdr:cNvPr id="581" name="テキスト ボックス 580"/>
        <xdr:cNvSpPr txBox="1"/>
      </xdr:nvSpPr>
      <xdr:spPr>
        <a:xfrm>
          <a:off x="13436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82" name="フローチャート: 判断 581"/>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9593</xdr:rowOff>
    </xdr:from>
    <xdr:ext cx="534377" cy="259045"/>
    <xdr:sp macro="" textlink="">
      <xdr:nvSpPr>
        <xdr:cNvPr id="583" name="テキスト ボックス 582"/>
        <xdr:cNvSpPr txBox="1"/>
      </xdr:nvSpPr>
      <xdr:spPr>
        <a:xfrm>
          <a:off x="12547111" y="94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57677</xdr:rowOff>
    </xdr:from>
    <xdr:to>
      <xdr:col>85</xdr:col>
      <xdr:colOff>177800</xdr:colOff>
      <xdr:row>58</xdr:row>
      <xdr:rowOff>159277</xdr:rowOff>
    </xdr:to>
    <xdr:sp macro="" textlink="">
      <xdr:nvSpPr>
        <xdr:cNvPr id="589" name="楕円 588"/>
        <xdr:cNvSpPr/>
      </xdr:nvSpPr>
      <xdr:spPr>
        <a:xfrm>
          <a:off x="16268700" y="100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144054</xdr:rowOff>
    </xdr:from>
    <xdr:ext cx="534377" cy="259045"/>
    <xdr:sp macro="" textlink="">
      <xdr:nvSpPr>
        <xdr:cNvPr id="590" name="教育費該当値テキスト"/>
        <xdr:cNvSpPr txBox="1"/>
      </xdr:nvSpPr>
      <xdr:spPr>
        <a:xfrm>
          <a:off x="16370300" y="99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19348</xdr:rowOff>
    </xdr:from>
    <xdr:to>
      <xdr:col>81</xdr:col>
      <xdr:colOff>101600</xdr:colOff>
      <xdr:row>59</xdr:row>
      <xdr:rowOff>120948</xdr:rowOff>
    </xdr:to>
    <xdr:sp macro="" textlink="">
      <xdr:nvSpPr>
        <xdr:cNvPr id="591" name="楕円 590"/>
        <xdr:cNvSpPr/>
      </xdr:nvSpPr>
      <xdr:spPr>
        <a:xfrm>
          <a:off x="15430500" y="101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112075</xdr:rowOff>
    </xdr:from>
    <xdr:ext cx="534377" cy="259045"/>
    <xdr:sp macro="" textlink="">
      <xdr:nvSpPr>
        <xdr:cNvPr id="592" name="テキスト ボックス 591"/>
        <xdr:cNvSpPr txBox="1"/>
      </xdr:nvSpPr>
      <xdr:spPr>
        <a:xfrm>
          <a:off x="15214111" y="102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171424</xdr:rowOff>
    </xdr:from>
    <xdr:to>
      <xdr:col>76</xdr:col>
      <xdr:colOff>165100</xdr:colOff>
      <xdr:row>59</xdr:row>
      <xdr:rowOff>101574</xdr:rowOff>
    </xdr:to>
    <xdr:sp macro="" textlink="">
      <xdr:nvSpPr>
        <xdr:cNvPr id="593" name="楕円 592"/>
        <xdr:cNvSpPr/>
      </xdr:nvSpPr>
      <xdr:spPr>
        <a:xfrm>
          <a:off x="14541500" y="101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92701</xdr:rowOff>
    </xdr:from>
    <xdr:ext cx="534377" cy="259045"/>
    <xdr:sp macro="" textlink="">
      <xdr:nvSpPr>
        <xdr:cNvPr id="594" name="テキスト ボックス 593"/>
        <xdr:cNvSpPr txBox="1"/>
      </xdr:nvSpPr>
      <xdr:spPr>
        <a:xfrm>
          <a:off x="14325111" y="1020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1041</xdr:rowOff>
    </xdr:from>
    <xdr:to>
      <xdr:col>72</xdr:col>
      <xdr:colOff>38100</xdr:colOff>
      <xdr:row>59</xdr:row>
      <xdr:rowOff>102641</xdr:rowOff>
    </xdr:to>
    <xdr:sp macro="" textlink="">
      <xdr:nvSpPr>
        <xdr:cNvPr id="595" name="楕円 594"/>
        <xdr:cNvSpPr/>
      </xdr:nvSpPr>
      <xdr:spPr>
        <a:xfrm>
          <a:off x="13652500" y="101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93768</xdr:rowOff>
    </xdr:from>
    <xdr:ext cx="534377" cy="259045"/>
    <xdr:sp macro="" textlink="">
      <xdr:nvSpPr>
        <xdr:cNvPr id="596" name="テキスト ボックス 595"/>
        <xdr:cNvSpPr txBox="1"/>
      </xdr:nvSpPr>
      <xdr:spPr>
        <a:xfrm>
          <a:off x="13436111" y="1020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154584</xdr:rowOff>
    </xdr:from>
    <xdr:to>
      <xdr:col>67</xdr:col>
      <xdr:colOff>101600</xdr:colOff>
      <xdr:row>59</xdr:row>
      <xdr:rowOff>84734</xdr:rowOff>
    </xdr:to>
    <xdr:sp macro="" textlink="">
      <xdr:nvSpPr>
        <xdr:cNvPr id="597" name="楕円 596"/>
        <xdr:cNvSpPr/>
      </xdr:nvSpPr>
      <xdr:spPr>
        <a:xfrm>
          <a:off x="12763500" y="100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75861</xdr:rowOff>
    </xdr:from>
    <xdr:ext cx="534377" cy="259045"/>
    <xdr:sp macro="" textlink="">
      <xdr:nvSpPr>
        <xdr:cNvPr id="598" name="テキスト ボックス 597"/>
        <xdr:cNvSpPr txBox="1"/>
      </xdr:nvSpPr>
      <xdr:spPr>
        <a:xfrm>
          <a:off x="12547111" y="1019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2" name="直線コネクタ 621"/>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3"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5"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6" name="直線コネクタ 625"/>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7002</xdr:rowOff>
    </xdr:from>
    <xdr:ext cx="378565" cy="259045"/>
    <xdr:sp macro="" textlink="">
      <xdr:nvSpPr>
        <xdr:cNvPr id="628" name="災害復旧費平均値テキスト"/>
        <xdr:cNvSpPr txBox="1"/>
      </xdr:nvSpPr>
      <xdr:spPr>
        <a:xfrm>
          <a:off x="16370300" y="13380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29" name="フローチャート: 判断 628"/>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1" name="フローチャート: 判断 630"/>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2" name="テキスト ボックス 631"/>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4" name="フローチャート: 判断 633"/>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102213</xdr:rowOff>
    </xdr:from>
    <xdr:ext cx="378565" cy="259045"/>
    <xdr:sp macro="" textlink="">
      <xdr:nvSpPr>
        <xdr:cNvPr id="635" name="テキスト ボックス 634"/>
        <xdr:cNvSpPr txBox="1"/>
      </xdr:nvSpPr>
      <xdr:spPr>
        <a:xfrm>
          <a:off x="14403017" y="1330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152012</xdr:rowOff>
    </xdr:from>
    <xdr:to>
      <xdr:col>72</xdr:col>
      <xdr:colOff>38100</xdr:colOff>
      <xdr:row>79</xdr:row>
      <xdr:rowOff>82162</xdr:rowOff>
    </xdr:to>
    <xdr:sp macro="" textlink="">
      <xdr:nvSpPr>
        <xdr:cNvPr id="637" name="フローチャート: 判断 636"/>
        <xdr:cNvSpPr/>
      </xdr:nvSpPr>
      <xdr:spPr>
        <a:xfrm>
          <a:off x="13652500" y="135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98689</xdr:rowOff>
    </xdr:from>
    <xdr:ext cx="378565" cy="259045"/>
    <xdr:sp macro="" textlink="">
      <xdr:nvSpPr>
        <xdr:cNvPr id="638" name="テキスト ボックス 637"/>
        <xdr:cNvSpPr txBox="1"/>
      </xdr:nvSpPr>
      <xdr:spPr>
        <a:xfrm>
          <a:off x="13514017" y="1330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39" name="フローチャート: 判断 638"/>
        <xdr:cNvSpPr/>
      </xdr:nvSpPr>
      <xdr:spPr>
        <a:xfrm>
          <a:off x="12763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98328</xdr:rowOff>
    </xdr:from>
    <xdr:ext cx="378565" cy="259045"/>
    <xdr:sp macro="" textlink="">
      <xdr:nvSpPr>
        <xdr:cNvPr id="640" name="テキスト ボックス 639"/>
        <xdr:cNvSpPr txBox="1"/>
      </xdr:nvSpPr>
      <xdr:spPr>
        <a:xfrm>
          <a:off x="12625017" y="1329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134002</xdr:rowOff>
    </xdr:from>
    <xdr:ext cx="249299" cy="259045"/>
    <xdr:sp macro="" textlink="">
      <xdr:nvSpPr>
        <xdr:cNvPr id="647" name="災害復旧費該当値テキスト"/>
        <xdr:cNvSpPr txBox="1"/>
      </xdr:nvSpPr>
      <xdr:spPr>
        <a:xfrm>
          <a:off x="16370300" y="13507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7" name="直線コネクタ 676"/>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8"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79" name="直線コネクタ 678"/>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0"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1" name="直線コネクタ 680"/>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91215</xdr:rowOff>
    </xdr:from>
    <xdr:to>
      <xdr:col>85</xdr:col>
      <xdr:colOff>127000</xdr:colOff>
      <xdr:row>96</xdr:row>
      <xdr:rowOff>95855</xdr:rowOff>
    </xdr:to>
    <xdr:cxnSp macro="">
      <xdr:nvCxnSpPr>
        <xdr:cNvPr id="682" name="直線コネクタ 681"/>
        <xdr:cNvCxnSpPr/>
      </xdr:nvCxnSpPr>
      <xdr:spPr>
        <a:xfrm flipV="1">
          <a:off x="15481300" y="16550415"/>
          <a:ext cx="8382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158275</xdr:rowOff>
    </xdr:from>
    <xdr:ext cx="534377" cy="259045"/>
    <xdr:sp macro="" textlink="">
      <xdr:nvSpPr>
        <xdr:cNvPr id="683" name="公債費平均値テキスト"/>
        <xdr:cNvSpPr txBox="1"/>
      </xdr:nvSpPr>
      <xdr:spPr>
        <a:xfrm>
          <a:off x="16370300" y="15931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4" name="フローチャート: 判断 683"/>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95855</xdr:rowOff>
    </xdr:from>
    <xdr:to>
      <xdr:col>81</xdr:col>
      <xdr:colOff>50800</xdr:colOff>
      <xdr:row>96</xdr:row>
      <xdr:rowOff>103330</xdr:rowOff>
    </xdr:to>
    <xdr:cxnSp macro="">
      <xdr:nvCxnSpPr>
        <xdr:cNvPr id="685" name="直線コネクタ 684"/>
        <xdr:cNvCxnSpPr/>
      </xdr:nvCxnSpPr>
      <xdr:spPr>
        <a:xfrm flipV="1">
          <a:off x="14592300" y="16555055"/>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6" name="フローチャート: 判断 685"/>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59100</xdr:rowOff>
    </xdr:from>
    <xdr:ext cx="534377" cy="259045"/>
    <xdr:sp macro="" textlink="">
      <xdr:nvSpPr>
        <xdr:cNvPr id="687" name="テキスト ボックス 686"/>
        <xdr:cNvSpPr txBox="1"/>
      </xdr:nvSpPr>
      <xdr:spPr>
        <a:xfrm>
          <a:off x="15214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68514</xdr:rowOff>
    </xdr:from>
    <xdr:to>
      <xdr:col>76</xdr:col>
      <xdr:colOff>114300</xdr:colOff>
      <xdr:row>96</xdr:row>
      <xdr:rowOff>103330</xdr:rowOff>
    </xdr:to>
    <xdr:cxnSp macro="">
      <xdr:nvCxnSpPr>
        <xdr:cNvPr id="688" name="直線コネクタ 687"/>
        <xdr:cNvCxnSpPr/>
      </xdr:nvCxnSpPr>
      <xdr:spPr>
        <a:xfrm>
          <a:off x="13703300" y="16527714"/>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89" name="フローチャート: 判断 688"/>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70666</xdr:rowOff>
    </xdr:from>
    <xdr:ext cx="534377" cy="259045"/>
    <xdr:sp macro="" textlink="">
      <xdr:nvSpPr>
        <xdr:cNvPr id="690" name="テキスト ボックス 689"/>
        <xdr:cNvSpPr txBox="1"/>
      </xdr:nvSpPr>
      <xdr:spPr>
        <a:xfrm>
          <a:off x="14325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55781</xdr:rowOff>
    </xdr:from>
    <xdr:to>
      <xdr:col>71</xdr:col>
      <xdr:colOff>177800</xdr:colOff>
      <xdr:row>96</xdr:row>
      <xdr:rowOff>68514</xdr:rowOff>
    </xdr:to>
    <xdr:cxnSp macro="">
      <xdr:nvCxnSpPr>
        <xdr:cNvPr id="691" name="直線コネクタ 690"/>
        <xdr:cNvCxnSpPr/>
      </xdr:nvCxnSpPr>
      <xdr:spPr>
        <a:xfrm>
          <a:off x="12814300" y="16514981"/>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65012</xdr:rowOff>
    </xdr:from>
    <xdr:to>
      <xdr:col>72</xdr:col>
      <xdr:colOff>38100</xdr:colOff>
      <xdr:row>93</xdr:row>
      <xdr:rowOff>166612</xdr:rowOff>
    </xdr:to>
    <xdr:sp macro="" textlink="">
      <xdr:nvSpPr>
        <xdr:cNvPr id="692" name="フローチャート: 判断 691"/>
        <xdr:cNvSpPr/>
      </xdr:nvSpPr>
      <xdr:spPr>
        <a:xfrm>
          <a:off x="13652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11689</xdr:rowOff>
    </xdr:from>
    <xdr:ext cx="534377" cy="259045"/>
    <xdr:sp macro="" textlink="">
      <xdr:nvSpPr>
        <xdr:cNvPr id="693" name="テキスト ボックス 692"/>
        <xdr:cNvSpPr txBox="1"/>
      </xdr:nvSpPr>
      <xdr:spPr>
        <a:xfrm>
          <a:off x="13436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52552</xdr:rowOff>
    </xdr:from>
    <xdr:to>
      <xdr:col>67</xdr:col>
      <xdr:colOff>101600</xdr:colOff>
      <xdr:row>93</xdr:row>
      <xdr:rowOff>154152</xdr:rowOff>
    </xdr:to>
    <xdr:sp macro="" textlink="">
      <xdr:nvSpPr>
        <xdr:cNvPr id="694" name="フローチャート: 判断 693"/>
        <xdr:cNvSpPr/>
      </xdr:nvSpPr>
      <xdr:spPr>
        <a:xfrm>
          <a:off x="12763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170679</xdr:rowOff>
    </xdr:from>
    <xdr:ext cx="534377" cy="259045"/>
    <xdr:sp macro="" textlink="">
      <xdr:nvSpPr>
        <xdr:cNvPr id="695" name="テキスト ボックス 694"/>
        <xdr:cNvSpPr txBox="1"/>
      </xdr:nvSpPr>
      <xdr:spPr>
        <a:xfrm>
          <a:off x="12547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40415</xdr:rowOff>
    </xdr:from>
    <xdr:to>
      <xdr:col>85</xdr:col>
      <xdr:colOff>177800</xdr:colOff>
      <xdr:row>96</xdr:row>
      <xdr:rowOff>142015</xdr:rowOff>
    </xdr:to>
    <xdr:sp macro="" textlink="">
      <xdr:nvSpPr>
        <xdr:cNvPr id="701" name="楕円 700"/>
        <xdr:cNvSpPr/>
      </xdr:nvSpPr>
      <xdr:spPr>
        <a:xfrm>
          <a:off x="16268700" y="164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18842</xdr:rowOff>
    </xdr:from>
    <xdr:ext cx="534377" cy="259045"/>
    <xdr:sp macro="" textlink="">
      <xdr:nvSpPr>
        <xdr:cNvPr id="702" name="公債費該当値テキスト"/>
        <xdr:cNvSpPr txBox="1"/>
      </xdr:nvSpPr>
      <xdr:spPr>
        <a:xfrm>
          <a:off x="16370300" y="1647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45055</xdr:rowOff>
    </xdr:from>
    <xdr:to>
      <xdr:col>81</xdr:col>
      <xdr:colOff>101600</xdr:colOff>
      <xdr:row>96</xdr:row>
      <xdr:rowOff>146655</xdr:rowOff>
    </xdr:to>
    <xdr:sp macro="" textlink="">
      <xdr:nvSpPr>
        <xdr:cNvPr id="703" name="楕円 702"/>
        <xdr:cNvSpPr/>
      </xdr:nvSpPr>
      <xdr:spPr>
        <a:xfrm>
          <a:off x="15430500" y="165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137782</xdr:rowOff>
    </xdr:from>
    <xdr:ext cx="534377" cy="259045"/>
    <xdr:sp macro="" textlink="">
      <xdr:nvSpPr>
        <xdr:cNvPr id="704" name="テキスト ボックス 703"/>
        <xdr:cNvSpPr txBox="1"/>
      </xdr:nvSpPr>
      <xdr:spPr>
        <a:xfrm>
          <a:off x="15214111" y="165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52530</xdr:rowOff>
    </xdr:from>
    <xdr:to>
      <xdr:col>76</xdr:col>
      <xdr:colOff>165100</xdr:colOff>
      <xdr:row>96</xdr:row>
      <xdr:rowOff>154130</xdr:rowOff>
    </xdr:to>
    <xdr:sp macro="" textlink="">
      <xdr:nvSpPr>
        <xdr:cNvPr id="705" name="楕円 704"/>
        <xdr:cNvSpPr/>
      </xdr:nvSpPr>
      <xdr:spPr>
        <a:xfrm>
          <a:off x="14541500" y="165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145257</xdr:rowOff>
    </xdr:from>
    <xdr:ext cx="534377" cy="259045"/>
    <xdr:sp macro="" textlink="">
      <xdr:nvSpPr>
        <xdr:cNvPr id="706" name="テキスト ボックス 705"/>
        <xdr:cNvSpPr txBox="1"/>
      </xdr:nvSpPr>
      <xdr:spPr>
        <a:xfrm>
          <a:off x="14325111" y="1660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17714</xdr:rowOff>
    </xdr:from>
    <xdr:to>
      <xdr:col>72</xdr:col>
      <xdr:colOff>38100</xdr:colOff>
      <xdr:row>96</xdr:row>
      <xdr:rowOff>119314</xdr:rowOff>
    </xdr:to>
    <xdr:sp macro="" textlink="">
      <xdr:nvSpPr>
        <xdr:cNvPr id="707" name="楕円 706"/>
        <xdr:cNvSpPr/>
      </xdr:nvSpPr>
      <xdr:spPr>
        <a:xfrm>
          <a:off x="13652500" y="1647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110441</xdr:rowOff>
    </xdr:from>
    <xdr:ext cx="534377" cy="259045"/>
    <xdr:sp macro="" textlink="">
      <xdr:nvSpPr>
        <xdr:cNvPr id="708" name="テキスト ボックス 707"/>
        <xdr:cNvSpPr txBox="1"/>
      </xdr:nvSpPr>
      <xdr:spPr>
        <a:xfrm>
          <a:off x="13436111" y="1656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4981</xdr:rowOff>
    </xdr:from>
    <xdr:to>
      <xdr:col>67</xdr:col>
      <xdr:colOff>101600</xdr:colOff>
      <xdr:row>96</xdr:row>
      <xdr:rowOff>106581</xdr:rowOff>
    </xdr:to>
    <xdr:sp macro="" textlink="">
      <xdr:nvSpPr>
        <xdr:cNvPr id="709" name="楕円 708"/>
        <xdr:cNvSpPr/>
      </xdr:nvSpPr>
      <xdr:spPr>
        <a:xfrm>
          <a:off x="12763500" y="1646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97708</xdr:rowOff>
    </xdr:from>
    <xdr:ext cx="534377" cy="259045"/>
    <xdr:sp macro="" textlink="">
      <xdr:nvSpPr>
        <xdr:cNvPr id="710" name="テキスト ボックス 709"/>
        <xdr:cNvSpPr txBox="1"/>
      </xdr:nvSpPr>
      <xdr:spPr>
        <a:xfrm>
          <a:off x="12547111" y="1655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4" name="テキスト ボックス 72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4" name="直線コネクタ 733"/>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7"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38" name="直線コネクタ 737"/>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40" name="諸支出金平均値テキスト"/>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1" name="フローチャート: 判断 740"/>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3" name="フローチャート: 判断 742"/>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44" name="テキスト ボックス 743"/>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6" name="フローチャート: 判断 745"/>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7" name="テキスト ボックス 746"/>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9652</xdr:rowOff>
    </xdr:from>
    <xdr:to>
      <xdr:col>102</xdr:col>
      <xdr:colOff>165100</xdr:colOff>
      <xdr:row>38</xdr:row>
      <xdr:rowOff>111252</xdr:rowOff>
    </xdr:to>
    <xdr:sp macro="" textlink="">
      <xdr:nvSpPr>
        <xdr:cNvPr id="749" name="フローチャート: 判断 748"/>
        <xdr:cNvSpPr/>
      </xdr:nvSpPr>
      <xdr:spPr>
        <a:xfrm>
          <a:off x="19494500" y="652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127779</xdr:rowOff>
    </xdr:from>
    <xdr:ext cx="378565" cy="259045"/>
    <xdr:sp macro="" textlink="">
      <xdr:nvSpPr>
        <xdr:cNvPr id="750" name="テキスト ボックス 749"/>
        <xdr:cNvSpPr txBox="1"/>
      </xdr:nvSpPr>
      <xdr:spPr>
        <a:xfrm>
          <a:off x="19356017" y="629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25654</xdr:rowOff>
    </xdr:from>
    <xdr:to>
      <xdr:col>98</xdr:col>
      <xdr:colOff>38100</xdr:colOff>
      <xdr:row>38</xdr:row>
      <xdr:rowOff>127254</xdr:rowOff>
    </xdr:to>
    <xdr:sp macro="" textlink="">
      <xdr:nvSpPr>
        <xdr:cNvPr id="751" name="フローチャート: 判断 750"/>
        <xdr:cNvSpPr/>
      </xdr:nvSpPr>
      <xdr:spPr>
        <a:xfrm>
          <a:off x="18605500" y="65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143781</xdr:rowOff>
    </xdr:from>
    <xdr:ext cx="378565" cy="259045"/>
    <xdr:sp macro="" textlink="">
      <xdr:nvSpPr>
        <xdr:cNvPr id="752" name="テキスト ボックス 751"/>
        <xdr:cNvSpPr txBox="1"/>
      </xdr:nvSpPr>
      <xdr:spPr>
        <a:xfrm>
          <a:off x="18467017" y="631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249299" cy="259045"/>
    <xdr:sp macro="" textlink="">
      <xdr:nvSpPr>
        <xdr:cNvPr id="759"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総務費では、前年度まで実施していた地域力向上拠点施設整備事業が終了したことなどにより、前年度と比較して住民一人当たり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4,542</a:t>
          </a:r>
          <a:r>
            <a:rPr kumimoji="1" lang="ja-JP" altLang="en-US" sz="1300">
              <a:latin typeface="ＭＳ Ｐゴシック" panose="020B0600070205080204" pitchFamily="50" charset="-128"/>
              <a:ea typeface="ＭＳ Ｐゴシック" panose="020B0600070205080204" pitchFamily="50" charset="-128"/>
            </a:rPr>
            <a:t>円の減額となっている。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民生費では、前年度実施した臨時福祉給付金の反動などにより、前年度と比較して住民一人当たり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2,979</a:t>
          </a:r>
          <a:r>
            <a:rPr kumimoji="1" lang="ja-JP" altLang="en-US" sz="1300">
              <a:latin typeface="ＭＳ Ｐゴシック" panose="020B0600070205080204" pitchFamily="50" charset="-128"/>
              <a:ea typeface="ＭＳ Ｐゴシック" panose="020B0600070205080204" pitchFamily="50" charset="-128"/>
            </a:rPr>
            <a:t>円の減額となっている。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商工費では、市内企業の設備投資に対する補助金の増や日本遺産認定に伴う地域振興事業の実施などにより、前年度と比較して住民一人当たり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1,948</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教育費では、小中一貫校整備に係る設計や学校給食会計の一般会計への編入に伴う賄材料費の増などにより、前年度と比較して住民一人当たり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6,988</a:t>
          </a:r>
          <a:r>
            <a:rPr kumimoji="1" lang="ja-JP" altLang="en-US" sz="1300">
              <a:latin typeface="ＭＳ Ｐゴシック" panose="020B0600070205080204" pitchFamily="50" charset="-128"/>
              <a:ea typeface="ＭＳ Ｐゴシック" panose="020B0600070205080204" pitchFamily="50" charset="-128"/>
            </a:rPr>
            <a:t>円の増額となっている。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実質収支比率・実質単年度収支比率は、歳入面での市税収入や各種交付金、臨時財政対策債の発行額の増などにより増加している。</a:t>
          </a:r>
        </a:p>
        <a:p>
          <a:r>
            <a:rPr kumimoji="1" lang="ja-JP" altLang="en-US" sz="1400">
              <a:latin typeface="ＭＳ ゴシック" pitchFamily="49" charset="-128"/>
              <a:ea typeface="ＭＳ ゴシック" pitchFamily="49" charset="-128"/>
            </a:rPr>
            <a:t>　今後も財政需要は増加することが見込まれるため、引き続き経常経費の抑制や歳入の確保などにより持続可能で安定した財政運営に努める。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平成２１年度以降、すべての会計において実質赤字比率はなく、健全な運営が維持されていると判断できる。</a:t>
          </a:r>
        </a:p>
        <a:p>
          <a:r>
            <a:rPr kumimoji="1" lang="ja-JP" altLang="en-US" sz="1400">
              <a:latin typeface="ＭＳ ゴシック" pitchFamily="49" charset="-128"/>
              <a:ea typeface="ＭＳ ゴシック" pitchFamily="49" charset="-128"/>
            </a:rPr>
            <a:t>　今後も、効率的な財政運営を行うことにより、引き続き財務体質の強化を図る。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実質公債費比率は、３年平均では前年度同様の</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であるが、単年度で見ると、公立陶生病院の企業債償還額の増に伴う一部事務組合等の起こした地方債の元利償還金に対する負担金等の増加などにより、前年度の</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へと</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ポイントの悪化となっている。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今後も計画的な市債の借入を図ることで、公債費負担の適正化に努める。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将来負担比率は算定されない状況となっている。しかし、将来負担額は、公立陶生病院の企業債残高の増に伴う組合負担等見込額の増加などにより大幅に増加している。一方、充当可能財源等は、公立陶生病院の企業債の増に伴い保健衛生費への基準財政需要額算入見込額が増加しているものの、結果として将来負担額の増加の方が大きくなっている。</a:t>
          </a:r>
        </a:p>
        <a:p>
          <a:r>
            <a:rPr kumimoji="1" lang="ja-JP" altLang="en-US" sz="1400">
              <a:latin typeface="ＭＳ ゴシック" pitchFamily="49" charset="-128"/>
              <a:ea typeface="ＭＳ ゴシック" pitchFamily="49" charset="-128"/>
            </a:rPr>
            <a:t>　今後においても、小中一貫校建設に係る起債などによる将来負担の増が見込まれるため、引き続き計画的な借入により、将来負担の適正化に努める。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愛知県瀬戸市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決算不用額や決算剰余金等を公共施設等整備基金に９３８百万円積立てた一方、小中一貫校整備に係る設計業務委託料に充当するために公共施設等整備基金を２１９百万円取り崩したこと等により、基金全体として７２４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公共施設等整備基金について、小中一貫校整備など今後増大する公共施設等の更新需要に対応するために取り崩しが多くなり、残高が減少していく見込みである。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公共施設等整備基金：公共施設、公用施設その他の本市が所有する建築物その他の工作物の整備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産業資源採掘跡地等開発整備基金：産業資源採掘跡地及びその周辺地域の開発整備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福祉基金：市民の福祉の増進を図るために行う事業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歳出決算不用額や決算剰余金等を９３８百万円積立てた一方、小中一貫校整備に係る設計業務委託料に充当するために２１９百万円取り崩したこと等により、基金全体として７１９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公共施設等整備基金：小中一貫校整備など今後増大する公共施設等の更新需要に対応するために取り崩しが多くなり、残高が減少していく見込みである。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基金残高の目安を標準財政規模の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現在は目安額を達成しており、今後は毎年運用益のみ増加する見込みである。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新規の積立ては行わず、毎年運用益のみ増加する見込みである。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130,046
126,381
111.40
36,903,516
35,187,198
1,539,662
23,696,454
22,365,597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有形固定資産減価償却率は類似団体平均より低い水準にある。しかし経年でみると上昇しており、その割合は類似団体平均の上昇率よりも高くなっている。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在は、平成２８年度に策定した公共施設等総合管理計画に基づき、それぞれの施設の個別施設計画を作成中である。今後は、策定した個別施設計画に基づく施設の長寿命化を行うため、有形固定資産減価償却率の伸びは緩やかになることが見込まれ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67" name="直線コネクタ 66"/>
        <xdr:cNvCxnSpPr/>
      </xdr:nvCxnSpPr>
      <xdr:spPr>
        <a:xfrm flipV="1">
          <a:off x="4760595" y="4755769"/>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8" name="有形固定資産減価償却率最小値テキスト"/>
        <xdr:cNvSpPr txBox="1"/>
      </xdr:nvSpPr>
      <xdr:spPr>
        <a:xfrm>
          <a:off x="4813300"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9" name="直線コネクタ 68"/>
        <xdr:cNvCxnSpPr/>
      </xdr:nvCxnSpPr>
      <xdr:spPr>
        <a:xfrm>
          <a:off x="4673600" y="57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0" name="有形固定資産減価償却率最大値テキスト"/>
        <xdr:cNvSpPr txBox="1"/>
      </xdr:nvSpPr>
      <xdr:spPr>
        <a:xfrm>
          <a:off x="4813300" y="453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1" name="直線コネクタ 70"/>
        <xdr:cNvCxnSpPr/>
      </xdr:nvCxnSpPr>
      <xdr:spPr>
        <a:xfrm>
          <a:off x="4673600" y="4755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2" name="有形固定資産減価償却率平均値テキスト"/>
        <xdr:cNvSpPr txBox="1"/>
      </xdr:nvSpPr>
      <xdr:spPr>
        <a:xfrm>
          <a:off x="4813300" y="491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3" name="フローチャート: 判断 72"/>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74" name="フローチャート: 判断 73"/>
        <xdr:cNvSpPr/>
      </xdr:nvSpPr>
      <xdr:spPr>
        <a:xfrm>
          <a:off x="4000500" y="511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5" name="フローチャート: 判断 74"/>
        <xdr:cNvSpPr/>
      </xdr:nvSpPr>
      <xdr:spPr>
        <a:xfrm>
          <a:off x="3238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81" name="楕円 80"/>
        <xdr:cNvSpPr/>
      </xdr:nvSpPr>
      <xdr:spPr>
        <a:xfrm>
          <a:off x="4711700" y="513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143146</xdr:rowOff>
    </xdr:from>
    <xdr:ext cx="405111" cy="259045"/>
    <xdr:sp macro="" textlink="">
      <xdr:nvSpPr>
        <xdr:cNvPr id="82" name="有形固定資産減価償却率該当値テキスト"/>
        <xdr:cNvSpPr txBox="1"/>
      </xdr:nvSpPr>
      <xdr:spPr>
        <a:xfrm>
          <a:off x="4813300" y="5115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83" name="楕円 82"/>
        <xdr:cNvSpPr/>
      </xdr:nvSpPr>
      <xdr:spPr>
        <a:xfrm>
          <a:off x="4000500" y="52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44069</xdr:rowOff>
    </xdr:from>
    <xdr:to>
      <xdr:col>23</xdr:col>
      <xdr:colOff>85725</xdr:colOff>
      <xdr:row>30</xdr:row>
      <xdr:rowOff>117475</xdr:rowOff>
    </xdr:to>
    <xdr:cxnSp macro="">
      <xdr:nvCxnSpPr>
        <xdr:cNvPr id="84" name="直線コネクタ 83"/>
        <xdr:cNvCxnSpPr/>
      </xdr:nvCxnSpPr>
      <xdr:spPr>
        <a:xfrm flipV="1">
          <a:off x="4051300" y="5187569"/>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89806</xdr:rowOff>
    </xdr:from>
    <xdr:ext cx="405111" cy="259045"/>
    <xdr:sp macro="" textlink="">
      <xdr:nvSpPr>
        <xdr:cNvPr id="85" name="n_1aveValue有形固定資産減価償却率"/>
        <xdr:cNvSpPr txBox="1"/>
      </xdr:nvSpPr>
      <xdr:spPr>
        <a:xfrm>
          <a:off x="3836044" y="489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6" name="n_2aveValue有形固定資産減価償却率"/>
        <xdr:cNvSpPr txBox="1"/>
      </xdr:nvSpPr>
      <xdr:spPr>
        <a:xfrm>
          <a:off x="30867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159402</xdr:rowOff>
    </xdr:from>
    <xdr:ext cx="405111" cy="259045"/>
    <xdr:sp macro="" textlink="">
      <xdr:nvSpPr>
        <xdr:cNvPr id="87" name="n_1mainValue有形固定資産減価償却率"/>
        <xdr:cNvSpPr txBox="1"/>
      </xdr:nvSpPr>
      <xdr:spPr>
        <a:xfrm>
          <a:off x="38360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従前より市債残高の圧縮を図ってきたため、類似団体内で上位にあり、全国平均も大きく下回っている。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今後は、随時策定中の個別施設計画に基づく施設の長寿命化等に係る借入により市債残高の増加が見込まれるが、引き続き計画的な借入を行い、債務償還可能年数の適正化に努める。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16" name="直線コネクタ 115"/>
        <xdr:cNvCxnSpPr/>
      </xdr:nvCxnSpPr>
      <xdr:spPr>
        <a:xfrm flipV="1">
          <a:off x="14793595" y="4661253"/>
          <a:ext cx="1269" cy="131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19" name="債務償還可能年数最大値テキスト"/>
        <xdr:cNvSpPr txBox="1"/>
      </xdr:nvSpPr>
      <xdr:spPr>
        <a:xfrm>
          <a:off x="14846300" y="4436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20" name="直線コネクタ 119"/>
        <xdr:cNvCxnSpPr/>
      </xdr:nvCxnSpPr>
      <xdr:spPr>
        <a:xfrm>
          <a:off x="14706600" y="466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1" name="債務償還可能年数平均値テキスト"/>
        <xdr:cNvSpPr txBox="1"/>
      </xdr:nvSpPr>
      <xdr:spPr>
        <a:xfrm>
          <a:off x="14846300" y="5133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99130</xdr:rowOff>
    </xdr:from>
    <xdr:to>
      <xdr:col>76</xdr:col>
      <xdr:colOff>73025</xdr:colOff>
      <xdr:row>32</xdr:row>
      <xdr:rowOff>29280</xdr:rowOff>
    </xdr:to>
    <xdr:sp macro="" textlink="">
      <xdr:nvSpPr>
        <xdr:cNvPr id="128" name="楕円 127"/>
        <xdr:cNvSpPr/>
      </xdr:nvSpPr>
      <xdr:spPr>
        <a:xfrm>
          <a:off x="14744700" y="541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77557</xdr:rowOff>
    </xdr:from>
    <xdr:ext cx="340478" cy="259045"/>
    <xdr:sp macro="" textlink="">
      <xdr:nvSpPr>
        <xdr:cNvPr id="129" name="債務償還可能年数該当値テキスト"/>
        <xdr:cNvSpPr txBox="1"/>
      </xdr:nvSpPr>
      <xdr:spPr>
        <a:xfrm>
          <a:off x="14846300" y="53925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130,046
126,381
111.40
36,903,516
35,187,198
1,539,662
23,696,454
22,365,597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46482</xdr:rowOff>
    </xdr:from>
    <xdr:to>
      <xdr:col>24</xdr:col>
      <xdr:colOff>62865</xdr:colOff>
      <xdr:row>41</xdr:row>
      <xdr:rowOff>110490</xdr:rowOff>
    </xdr:to>
    <xdr:cxnSp macro="">
      <xdr:nvCxnSpPr>
        <xdr:cNvPr id="54" name="直線コネクタ 53"/>
        <xdr:cNvCxnSpPr/>
      </xdr:nvCxnSpPr>
      <xdr:spPr>
        <a:xfrm flipV="1">
          <a:off x="4634865" y="570433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5"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164609</xdr:rowOff>
    </xdr:from>
    <xdr:ext cx="405111" cy="259045"/>
    <xdr:sp macro="" textlink="">
      <xdr:nvSpPr>
        <xdr:cNvPr id="57" name="【道路】&#10;有形固定資産減価償却率最大値テキスト"/>
        <xdr:cNvSpPr txBox="1"/>
      </xdr:nvSpPr>
      <xdr:spPr>
        <a:xfrm>
          <a:off x="4673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46482</xdr:rowOff>
    </xdr:from>
    <xdr:to>
      <xdr:col>24</xdr:col>
      <xdr:colOff>152400</xdr:colOff>
      <xdr:row>33</xdr:row>
      <xdr:rowOff>46482</xdr:rowOff>
    </xdr:to>
    <xdr:cxnSp macro="">
      <xdr:nvCxnSpPr>
        <xdr:cNvPr id="58" name="直線コネクタ 57"/>
        <xdr:cNvCxnSpPr/>
      </xdr:nvCxnSpPr>
      <xdr:spPr>
        <a:xfrm>
          <a:off x="4546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746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151130</xdr:rowOff>
    </xdr:from>
    <xdr:to>
      <xdr:col>15</xdr:col>
      <xdr:colOff>101600</xdr:colOff>
      <xdr:row>40</xdr:row>
      <xdr:rowOff>81280</xdr:rowOff>
    </xdr:to>
    <xdr:sp macro="" textlink="">
      <xdr:nvSpPr>
        <xdr:cNvPr id="62" name="フローチャート: 判断 61"/>
        <xdr:cNvSpPr/>
      </xdr:nvSpPr>
      <xdr:spPr>
        <a:xfrm>
          <a:off x="2857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103124</xdr:rowOff>
    </xdr:from>
    <xdr:to>
      <xdr:col>24</xdr:col>
      <xdr:colOff>114300</xdr:colOff>
      <xdr:row>41</xdr:row>
      <xdr:rowOff>33274</xdr:rowOff>
    </xdr:to>
    <xdr:sp macro="" textlink="">
      <xdr:nvSpPr>
        <xdr:cNvPr id="68" name="楕円 67"/>
        <xdr:cNvSpPr/>
      </xdr:nvSpPr>
      <xdr:spPr>
        <a:xfrm>
          <a:off x="45847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81551</xdr:rowOff>
    </xdr:from>
    <xdr:ext cx="405111" cy="259045"/>
    <xdr:sp macro="" textlink="">
      <xdr:nvSpPr>
        <xdr:cNvPr id="69" name="【道路】&#10;有形固定資産減価償却率該当値テキスト"/>
        <xdr:cNvSpPr txBox="1"/>
      </xdr:nvSpPr>
      <xdr:spPr>
        <a:xfrm>
          <a:off x="4673600" y="693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23114</xdr:rowOff>
    </xdr:from>
    <xdr:to>
      <xdr:col>20</xdr:col>
      <xdr:colOff>38100</xdr:colOff>
      <xdr:row>41</xdr:row>
      <xdr:rowOff>124714</xdr:rowOff>
    </xdr:to>
    <xdr:sp macro="" textlink="">
      <xdr:nvSpPr>
        <xdr:cNvPr id="70" name="楕円 69"/>
        <xdr:cNvSpPr/>
      </xdr:nvSpPr>
      <xdr:spPr>
        <a:xfrm>
          <a:off x="3746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153924</xdr:rowOff>
    </xdr:from>
    <xdr:to>
      <xdr:col>24</xdr:col>
      <xdr:colOff>63500</xdr:colOff>
      <xdr:row>41</xdr:row>
      <xdr:rowOff>73914</xdr:rowOff>
    </xdr:to>
    <xdr:cxnSp macro="">
      <xdr:nvCxnSpPr>
        <xdr:cNvPr id="71" name="直線コネクタ 70"/>
        <xdr:cNvCxnSpPr/>
      </xdr:nvCxnSpPr>
      <xdr:spPr>
        <a:xfrm flipV="1">
          <a:off x="3797300" y="70119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33799</xdr:rowOff>
    </xdr:from>
    <xdr:ext cx="405111" cy="259045"/>
    <xdr:sp macro="" textlink="">
      <xdr:nvSpPr>
        <xdr:cNvPr id="72" name="n_1aveValue【道路】&#10;有形固定資産減価償却率"/>
        <xdr:cNvSpPr txBox="1"/>
      </xdr:nvSpPr>
      <xdr:spPr>
        <a:xfrm>
          <a:off x="3582044" y="654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97807</xdr:rowOff>
    </xdr:from>
    <xdr:ext cx="405111" cy="259045"/>
    <xdr:sp macro="" textlink="">
      <xdr:nvSpPr>
        <xdr:cNvPr id="73" name="n_2aveValue【道路】&#10;有形固定資産減価償却率"/>
        <xdr:cNvSpPr txBox="1"/>
      </xdr:nvSpPr>
      <xdr:spPr>
        <a:xfrm>
          <a:off x="27057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115841</xdr:rowOff>
    </xdr:from>
    <xdr:ext cx="405111" cy="259045"/>
    <xdr:sp macro="" textlink="">
      <xdr:nvSpPr>
        <xdr:cNvPr id="74" name="n_1mainValue【道路】&#10;有形固定資産減価償却率"/>
        <xdr:cNvSpPr txBox="1"/>
      </xdr:nvSpPr>
      <xdr:spPr>
        <a:xfrm>
          <a:off x="3582044" y="714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98" name="直線コネクタ 97"/>
        <xdr:cNvCxnSpPr/>
      </xdr:nvCxnSpPr>
      <xdr:spPr>
        <a:xfrm flipV="1">
          <a:off x="10476865" y="5927369"/>
          <a:ext cx="0" cy="118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99" name="【道路】&#10;一人当たり延長最小値テキスト"/>
        <xdr:cNvSpPr txBox="1"/>
      </xdr:nvSpPr>
      <xdr:spPr>
        <a:xfrm>
          <a:off x="10515600" y="71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100" name="直線コネクタ 99"/>
        <xdr:cNvCxnSpPr/>
      </xdr:nvCxnSpPr>
      <xdr:spPr>
        <a:xfrm>
          <a:off x="10388600" y="71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101" name="【道路】&#10;一人当たり延長最大値テキスト"/>
        <xdr:cNvSpPr txBox="1"/>
      </xdr:nvSpPr>
      <xdr:spPr>
        <a:xfrm>
          <a:off x="10515600" y="57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102" name="直線コネクタ 101"/>
        <xdr:cNvCxnSpPr/>
      </xdr:nvCxnSpPr>
      <xdr:spPr>
        <a:xfrm>
          <a:off x="10388600" y="5927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11472</xdr:rowOff>
    </xdr:from>
    <xdr:ext cx="469744" cy="259045"/>
    <xdr:sp macro="" textlink="">
      <xdr:nvSpPr>
        <xdr:cNvPr id="103" name="【道路】&#10;一人当たり延長平均値テキスト"/>
        <xdr:cNvSpPr txBox="1"/>
      </xdr:nvSpPr>
      <xdr:spPr>
        <a:xfrm>
          <a:off x="10515600" y="6355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4" name="フローチャート: 判断 103"/>
        <xdr:cNvSpPr/>
      </xdr:nvSpPr>
      <xdr:spPr>
        <a:xfrm>
          <a:off x="10426700" y="650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05" name="フローチャート: 判断 104"/>
        <xdr:cNvSpPr/>
      </xdr:nvSpPr>
      <xdr:spPr>
        <a:xfrm>
          <a:off x="9588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5055</xdr:rowOff>
    </xdr:from>
    <xdr:to>
      <xdr:col>46</xdr:col>
      <xdr:colOff>38100</xdr:colOff>
      <xdr:row>38</xdr:row>
      <xdr:rowOff>106655</xdr:rowOff>
    </xdr:to>
    <xdr:sp macro="" textlink="">
      <xdr:nvSpPr>
        <xdr:cNvPr id="106" name="フローチャート: 判断 105"/>
        <xdr:cNvSpPr/>
      </xdr:nvSpPr>
      <xdr:spPr>
        <a:xfrm>
          <a:off x="8699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162484</xdr:rowOff>
    </xdr:from>
    <xdr:to>
      <xdr:col>55</xdr:col>
      <xdr:colOff>50800</xdr:colOff>
      <xdr:row>40</xdr:row>
      <xdr:rowOff>92634</xdr:rowOff>
    </xdr:to>
    <xdr:sp macro="" textlink="">
      <xdr:nvSpPr>
        <xdr:cNvPr id="112" name="楕円 111"/>
        <xdr:cNvSpPr/>
      </xdr:nvSpPr>
      <xdr:spPr>
        <a:xfrm>
          <a:off x="10426700" y="68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140911</xdr:rowOff>
    </xdr:from>
    <xdr:ext cx="469744" cy="259045"/>
    <xdr:sp macro="" textlink="">
      <xdr:nvSpPr>
        <xdr:cNvPr id="113" name="【道路】&#10;一人当たり延長該当値テキスト"/>
        <xdr:cNvSpPr txBox="1"/>
      </xdr:nvSpPr>
      <xdr:spPr>
        <a:xfrm>
          <a:off x="10515600" y="682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164084</xdr:rowOff>
    </xdr:from>
    <xdr:to>
      <xdr:col>50</xdr:col>
      <xdr:colOff>165100</xdr:colOff>
      <xdr:row>40</xdr:row>
      <xdr:rowOff>94234</xdr:rowOff>
    </xdr:to>
    <xdr:sp macro="" textlink="">
      <xdr:nvSpPr>
        <xdr:cNvPr id="114" name="楕円 113"/>
        <xdr:cNvSpPr/>
      </xdr:nvSpPr>
      <xdr:spPr>
        <a:xfrm>
          <a:off x="9588500" y="68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41834</xdr:rowOff>
    </xdr:from>
    <xdr:to>
      <xdr:col>55</xdr:col>
      <xdr:colOff>0</xdr:colOff>
      <xdr:row>40</xdr:row>
      <xdr:rowOff>43434</xdr:rowOff>
    </xdr:to>
    <xdr:cxnSp macro="">
      <xdr:nvCxnSpPr>
        <xdr:cNvPr id="115" name="直線コネクタ 114"/>
        <xdr:cNvCxnSpPr/>
      </xdr:nvCxnSpPr>
      <xdr:spPr>
        <a:xfrm flipV="1">
          <a:off x="9639300" y="6899834"/>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72127</xdr:rowOff>
    </xdr:from>
    <xdr:ext cx="469744" cy="259045"/>
    <xdr:sp macro="" textlink="">
      <xdr:nvSpPr>
        <xdr:cNvPr id="116" name="n_1aveValue【道路】&#10;一人当たり延長"/>
        <xdr:cNvSpPr txBox="1"/>
      </xdr:nvSpPr>
      <xdr:spPr>
        <a:xfrm>
          <a:off x="93917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123182</xdr:rowOff>
    </xdr:from>
    <xdr:ext cx="469744" cy="259045"/>
    <xdr:sp macro="" textlink="">
      <xdr:nvSpPr>
        <xdr:cNvPr id="117" name="n_2aveValue【道路】&#10;一人当たり延長"/>
        <xdr:cNvSpPr txBox="1"/>
      </xdr:nvSpPr>
      <xdr:spPr>
        <a:xfrm>
          <a:off x="8515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85361</xdr:rowOff>
    </xdr:from>
    <xdr:ext cx="469744" cy="259045"/>
    <xdr:sp macro="" textlink="">
      <xdr:nvSpPr>
        <xdr:cNvPr id="118" name="n_1mainValue【道路】&#10;一人当たり延長"/>
        <xdr:cNvSpPr txBox="1"/>
      </xdr:nvSpPr>
      <xdr:spPr>
        <a:xfrm>
          <a:off x="9391727" y="694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1" name="テキスト ボックス 13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9" name="テキスト ボックス 13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62</xdr:row>
      <xdr:rowOff>137160</xdr:rowOff>
    </xdr:to>
    <xdr:cxnSp macro="">
      <xdr:nvCxnSpPr>
        <xdr:cNvPr id="143" name="直線コネクタ 142"/>
        <xdr:cNvCxnSpPr/>
      </xdr:nvCxnSpPr>
      <xdr:spPr>
        <a:xfrm flipV="1">
          <a:off x="4634865" y="965835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44" name="【橋りょう・トンネル】&#10;有形固定資産減価償却率最小値テキスト"/>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45" name="直線コネクタ 144"/>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46"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47" name="直線コネクタ 146"/>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59707</xdr:rowOff>
    </xdr:from>
    <xdr:ext cx="405111" cy="259045"/>
    <xdr:sp macro="" textlink="">
      <xdr:nvSpPr>
        <xdr:cNvPr id="148" name="【橋りょう・トンネル】&#10;有形固定資産減価償却率平均値テキスト"/>
        <xdr:cNvSpPr txBox="1"/>
      </xdr:nvSpPr>
      <xdr:spPr>
        <a:xfrm>
          <a:off x="4673600" y="9832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49" name="フローチャート: 判断 148"/>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139700</xdr:rowOff>
    </xdr:from>
    <xdr:to>
      <xdr:col>20</xdr:col>
      <xdr:colOff>38100</xdr:colOff>
      <xdr:row>58</xdr:row>
      <xdr:rowOff>69850</xdr:rowOff>
    </xdr:to>
    <xdr:sp macro="" textlink="">
      <xdr:nvSpPr>
        <xdr:cNvPr id="150" name="フローチャート: 判断 149"/>
        <xdr:cNvSpPr/>
      </xdr:nvSpPr>
      <xdr:spPr>
        <a:xfrm>
          <a:off x="3746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1" name="フローチャート: 判断 150"/>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93980</xdr:rowOff>
    </xdr:from>
    <xdr:to>
      <xdr:col>24</xdr:col>
      <xdr:colOff>114300</xdr:colOff>
      <xdr:row>59</xdr:row>
      <xdr:rowOff>24130</xdr:rowOff>
    </xdr:to>
    <xdr:sp macro="" textlink="">
      <xdr:nvSpPr>
        <xdr:cNvPr id="157" name="楕円 156"/>
        <xdr:cNvSpPr/>
      </xdr:nvSpPr>
      <xdr:spPr>
        <a:xfrm>
          <a:off x="4584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72407</xdr:rowOff>
    </xdr:from>
    <xdr:ext cx="405111" cy="259045"/>
    <xdr:sp macro="" textlink="">
      <xdr:nvSpPr>
        <xdr:cNvPr id="158" name="【橋りょう・トンネル】&#10;有形固定資産減価償却率該当値テキスト"/>
        <xdr:cNvSpPr txBox="1"/>
      </xdr:nvSpPr>
      <xdr:spPr>
        <a:xfrm>
          <a:off x="4673600"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10160</xdr:rowOff>
    </xdr:from>
    <xdr:to>
      <xdr:col>20</xdr:col>
      <xdr:colOff>38100</xdr:colOff>
      <xdr:row>58</xdr:row>
      <xdr:rowOff>111760</xdr:rowOff>
    </xdr:to>
    <xdr:sp macro="" textlink="">
      <xdr:nvSpPr>
        <xdr:cNvPr id="159" name="楕円 158"/>
        <xdr:cNvSpPr/>
      </xdr:nvSpPr>
      <xdr:spPr>
        <a:xfrm>
          <a:off x="3746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60960</xdr:rowOff>
    </xdr:from>
    <xdr:to>
      <xdr:col>24</xdr:col>
      <xdr:colOff>63500</xdr:colOff>
      <xdr:row>58</xdr:row>
      <xdr:rowOff>144780</xdr:rowOff>
    </xdr:to>
    <xdr:cxnSp macro="">
      <xdr:nvCxnSpPr>
        <xdr:cNvPr id="160" name="直線コネクタ 159"/>
        <xdr:cNvCxnSpPr/>
      </xdr:nvCxnSpPr>
      <xdr:spPr>
        <a:xfrm>
          <a:off x="3797300" y="100050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86377</xdr:rowOff>
    </xdr:from>
    <xdr:ext cx="405111" cy="259045"/>
    <xdr:sp macro="" textlink="">
      <xdr:nvSpPr>
        <xdr:cNvPr id="161" name="n_1aveValue【橋りょう・トンネル】&#10;有形固定資産減価償却率"/>
        <xdr:cNvSpPr txBox="1"/>
      </xdr:nvSpPr>
      <xdr:spPr>
        <a:xfrm>
          <a:off x="3582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62" name="n_2aveValue【橋りょう・トンネ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102887</xdr:rowOff>
    </xdr:from>
    <xdr:ext cx="405111" cy="259045"/>
    <xdr:sp macro="" textlink="">
      <xdr:nvSpPr>
        <xdr:cNvPr id="163" name="n_1mainValue【橋りょう・トンネル】&#10;有形固定資産減価償却率"/>
        <xdr:cNvSpPr txBox="1"/>
      </xdr:nvSpPr>
      <xdr:spPr>
        <a:xfrm>
          <a:off x="3582044" y="1004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4" name="直線コネクタ 17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5" name="テキスト ボックス 17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6" name="直線コネクタ 17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7" name="テキスト ボックス 17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8" name="直線コネクタ 17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9" name="テキスト ボックス 17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0" name="直線コネクタ 17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1" name="テキスト ボックス 18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3" name="テキスト ボックス 18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24227</xdr:rowOff>
    </xdr:from>
    <xdr:to>
      <xdr:col>54</xdr:col>
      <xdr:colOff>189865</xdr:colOff>
      <xdr:row>63</xdr:row>
      <xdr:rowOff>86337</xdr:rowOff>
    </xdr:to>
    <xdr:cxnSp macro="">
      <xdr:nvCxnSpPr>
        <xdr:cNvPr id="185" name="直線コネクタ 184"/>
        <xdr:cNvCxnSpPr/>
      </xdr:nvCxnSpPr>
      <xdr:spPr>
        <a:xfrm flipV="1">
          <a:off x="10476865" y="9796877"/>
          <a:ext cx="0" cy="109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90164</xdr:rowOff>
    </xdr:from>
    <xdr:ext cx="534377" cy="259045"/>
    <xdr:sp macro="" textlink="">
      <xdr:nvSpPr>
        <xdr:cNvPr id="186" name="【橋りょう・トンネル】&#10;一人当たり有形固定資産（償却資産）額最小値テキスト"/>
        <xdr:cNvSpPr txBox="1"/>
      </xdr:nvSpPr>
      <xdr:spPr>
        <a:xfrm>
          <a:off x="10515600" y="108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86337</xdr:rowOff>
    </xdr:from>
    <xdr:to>
      <xdr:col>55</xdr:col>
      <xdr:colOff>88900</xdr:colOff>
      <xdr:row>63</xdr:row>
      <xdr:rowOff>86337</xdr:rowOff>
    </xdr:to>
    <xdr:cxnSp macro="">
      <xdr:nvCxnSpPr>
        <xdr:cNvPr id="187" name="直線コネクタ 186"/>
        <xdr:cNvCxnSpPr/>
      </xdr:nvCxnSpPr>
      <xdr:spPr>
        <a:xfrm>
          <a:off x="10388600" y="1088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142354</xdr:rowOff>
    </xdr:from>
    <xdr:ext cx="599010" cy="259045"/>
    <xdr:sp macro="" textlink="">
      <xdr:nvSpPr>
        <xdr:cNvPr id="188" name="【橋りょう・トンネル】&#10;一人当たり有形固定資産（償却資産）額最大値テキスト"/>
        <xdr:cNvSpPr txBox="1"/>
      </xdr:nvSpPr>
      <xdr:spPr>
        <a:xfrm>
          <a:off x="10515600" y="957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24227</xdr:rowOff>
    </xdr:from>
    <xdr:to>
      <xdr:col>55</xdr:col>
      <xdr:colOff>88900</xdr:colOff>
      <xdr:row>57</xdr:row>
      <xdr:rowOff>24227</xdr:rowOff>
    </xdr:to>
    <xdr:cxnSp macro="">
      <xdr:nvCxnSpPr>
        <xdr:cNvPr id="189" name="直線コネクタ 188"/>
        <xdr:cNvCxnSpPr/>
      </xdr:nvCxnSpPr>
      <xdr:spPr>
        <a:xfrm>
          <a:off x="10388600" y="97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78998</xdr:rowOff>
    </xdr:from>
    <xdr:ext cx="599010" cy="259045"/>
    <xdr:sp macro="" textlink="">
      <xdr:nvSpPr>
        <xdr:cNvPr id="190" name="【橋りょう・トンネル】&#10;一人当たり有形固定資産（償却資産）額平均値テキスト"/>
        <xdr:cNvSpPr txBox="1"/>
      </xdr:nvSpPr>
      <xdr:spPr>
        <a:xfrm>
          <a:off x="10515600" y="1019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191" name="フローチャート: 判断 190"/>
        <xdr:cNvSpPr/>
      </xdr:nvSpPr>
      <xdr:spPr>
        <a:xfrm>
          <a:off x="10426700" y="103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33196</xdr:rowOff>
    </xdr:from>
    <xdr:to>
      <xdr:col>50</xdr:col>
      <xdr:colOff>165100</xdr:colOff>
      <xdr:row>60</xdr:row>
      <xdr:rowOff>134796</xdr:rowOff>
    </xdr:to>
    <xdr:sp macro="" textlink="">
      <xdr:nvSpPr>
        <xdr:cNvPr id="192" name="フローチャート: 判断 191"/>
        <xdr:cNvSpPr/>
      </xdr:nvSpPr>
      <xdr:spPr>
        <a:xfrm>
          <a:off x="9588500" y="1032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71556</xdr:rowOff>
    </xdr:from>
    <xdr:to>
      <xdr:col>46</xdr:col>
      <xdr:colOff>38100</xdr:colOff>
      <xdr:row>61</xdr:row>
      <xdr:rowOff>1706</xdr:rowOff>
    </xdr:to>
    <xdr:sp macro="" textlink="">
      <xdr:nvSpPr>
        <xdr:cNvPr id="193" name="フローチャート: 判断 192"/>
        <xdr:cNvSpPr/>
      </xdr:nvSpPr>
      <xdr:spPr>
        <a:xfrm>
          <a:off x="8699500" y="1035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35537</xdr:rowOff>
    </xdr:from>
    <xdr:to>
      <xdr:col>55</xdr:col>
      <xdr:colOff>50800</xdr:colOff>
      <xdr:row>63</xdr:row>
      <xdr:rowOff>137137</xdr:rowOff>
    </xdr:to>
    <xdr:sp macro="" textlink="">
      <xdr:nvSpPr>
        <xdr:cNvPr id="199" name="楕円 198"/>
        <xdr:cNvSpPr/>
      </xdr:nvSpPr>
      <xdr:spPr>
        <a:xfrm>
          <a:off x="10426700" y="108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121914</xdr:rowOff>
    </xdr:from>
    <xdr:ext cx="534377" cy="259045"/>
    <xdr:sp macro="" textlink="">
      <xdr:nvSpPr>
        <xdr:cNvPr id="200" name="【橋りょう・トンネル】&#10;一人当たり有形固定資産（償却資産）額該当値テキスト"/>
        <xdr:cNvSpPr txBox="1"/>
      </xdr:nvSpPr>
      <xdr:spPr>
        <a:xfrm>
          <a:off x="10515600" y="1075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41404</xdr:rowOff>
    </xdr:from>
    <xdr:to>
      <xdr:col>50</xdr:col>
      <xdr:colOff>165100</xdr:colOff>
      <xdr:row>63</xdr:row>
      <xdr:rowOff>143004</xdr:rowOff>
    </xdr:to>
    <xdr:sp macro="" textlink="">
      <xdr:nvSpPr>
        <xdr:cNvPr id="201" name="楕円 200"/>
        <xdr:cNvSpPr/>
      </xdr:nvSpPr>
      <xdr:spPr>
        <a:xfrm>
          <a:off x="9588500" y="1084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86337</xdr:rowOff>
    </xdr:from>
    <xdr:to>
      <xdr:col>55</xdr:col>
      <xdr:colOff>0</xdr:colOff>
      <xdr:row>63</xdr:row>
      <xdr:rowOff>92204</xdr:rowOff>
    </xdr:to>
    <xdr:cxnSp macro="">
      <xdr:nvCxnSpPr>
        <xdr:cNvPr id="202" name="直線コネクタ 201"/>
        <xdr:cNvCxnSpPr/>
      </xdr:nvCxnSpPr>
      <xdr:spPr>
        <a:xfrm flipV="1">
          <a:off x="9639300" y="10887687"/>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151323</xdr:rowOff>
    </xdr:from>
    <xdr:ext cx="599010" cy="259045"/>
    <xdr:sp macro="" textlink="">
      <xdr:nvSpPr>
        <xdr:cNvPr id="203" name="n_1aveValue【橋りょう・トンネル】&#10;一人当たり有形固定資産（償却資産）額"/>
        <xdr:cNvSpPr txBox="1"/>
      </xdr:nvSpPr>
      <xdr:spPr>
        <a:xfrm>
          <a:off x="9327095" y="1009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18233</xdr:rowOff>
    </xdr:from>
    <xdr:ext cx="599010" cy="259045"/>
    <xdr:sp macro="" textlink="">
      <xdr:nvSpPr>
        <xdr:cNvPr id="204" name="n_2aveValue【橋りょう・トンネル】&#10;一人当たり有形固定資産（償却資産）額"/>
        <xdr:cNvSpPr txBox="1"/>
      </xdr:nvSpPr>
      <xdr:spPr>
        <a:xfrm>
          <a:off x="8450795" y="1013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134131</xdr:rowOff>
    </xdr:from>
    <xdr:ext cx="534377" cy="259045"/>
    <xdr:sp macro="" textlink="">
      <xdr:nvSpPr>
        <xdr:cNvPr id="205" name="n_1mainValue【橋りょう・トンネル】&#10;一人当たり有形固定資産（償却資産）額"/>
        <xdr:cNvSpPr txBox="1"/>
      </xdr:nvSpPr>
      <xdr:spPr>
        <a:xfrm>
          <a:off x="9359411" y="109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6" name="テキスト ボックス 21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7" name="直線コネクタ 21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8" name="テキスト ボックス 21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9" name="直線コネクタ 21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0" name="テキスト ボックス 21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1" name="直線コネクタ 22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2" name="テキスト ボックス 22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3" name="直線コネクタ 22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4" name="テキスト ボックス 22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5" name="直線コネクタ 22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6" name="テキスト ボックス 22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7" name="直線コネクタ 22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8" name="テキスト ボックス 22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32" name="直線コネクタ 231"/>
        <xdr:cNvCxnSpPr/>
      </xdr:nvCxnSpPr>
      <xdr:spPr>
        <a:xfrm flipV="1">
          <a:off x="4634865" y="13336088"/>
          <a:ext cx="0" cy="140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33" name="【公営住宅】&#10;有形固定資産減価償却率最小値テキスト"/>
        <xdr:cNvSpPr txBox="1"/>
      </xdr:nvSpPr>
      <xdr:spPr>
        <a:xfrm>
          <a:off x="4673600" y="1474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34" name="直線コネクタ 233"/>
        <xdr:cNvCxnSpPr/>
      </xdr:nvCxnSpPr>
      <xdr:spPr>
        <a:xfrm>
          <a:off x="4546600" y="147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35" name="【公営住宅】&#10;有形固定資産減価償却率最大値テキスト"/>
        <xdr:cNvSpPr txBox="1"/>
      </xdr:nvSpPr>
      <xdr:spPr>
        <a:xfrm>
          <a:off x="4673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36" name="直線コネクタ 235"/>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237" name="【公営住宅】&#10;有形固定資産減価償却率平均値テキスト"/>
        <xdr:cNvSpPr txBox="1"/>
      </xdr:nvSpPr>
      <xdr:spPr>
        <a:xfrm>
          <a:off x="4673600" y="1364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38" name="フローチャート: 判断 237"/>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39" name="フローチャート: 判断 238"/>
        <xdr:cNvSpPr/>
      </xdr:nvSpPr>
      <xdr:spPr>
        <a:xfrm>
          <a:off x="3746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40" name="フローチャート: 判断 239"/>
        <xdr:cNvSpPr/>
      </xdr:nvSpPr>
      <xdr:spPr>
        <a:xfrm>
          <a:off x="2857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109764</xdr:rowOff>
    </xdr:from>
    <xdr:to>
      <xdr:col>24</xdr:col>
      <xdr:colOff>114300</xdr:colOff>
      <xdr:row>82</xdr:row>
      <xdr:rowOff>39914</xdr:rowOff>
    </xdr:to>
    <xdr:sp macro="" textlink="">
      <xdr:nvSpPr>
        <xdr:cNvPr id="246" name="楕円 245"/>
        <xdr:cNvSpPr/>
      </xdr:nvSpPr>
      <xdr:spPr>
        <a:xfrm>
          <a:off x="4584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88191</xdr:rowOff>
    </xdr:from>
    <xdr:ext cx="405111" cy="259045"/>
    <xdr:sp macro="" textlink="">
      <xdr:nvSpPr>
        <xdr:cNvPr id="247" name="【公営住宅】&#10;有形固定資産減価償却率該当値テキスト"/>
        <xdr:cNvSpPr txBox="1"/>
      </xdr:nvSpPr>
      <xdr:spPr>
        <a:xfrm>
          <a:off x="4673600" y="1397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116295</xdr:rowOff>
    </xdr:from>
    <xdr:to>
      <xdr:col>20</xdr:col>
      <xdr:colOff>38100</xdr:colOff>
      <xdr:row>82</xdr:row>
      <xdr:rowOff>46445</xdr:rowOff>
    </xdr:to>
    <xdr:sp macro="" textlink="">
      <xdr:nvSpPr>
        <xdr:cNvPr id="248" name="楕円 247"/>
        <xdr:cNvSpPr/>
      </xdr:nvSpPr>
      <xdr:spPr>
        <a:xfrm>
          <a:off x="3746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160564</xdr:rowOff>
    </xdr:from>
    <xdr:to>
      <xdr:col>24</xdr:col>
      <xdr:colOff>63500</xdr:colOff>
      <xdr:row>81</xdr:row>
      <xdr:rowOff>167095</xdr:rowOff>
    </xdr:to>
    <xdr:cxnSp macro="">
      <xdr:nvCxnSpPr>
        <xdr:cNvPr id="249" name="直線コネクタ 248"/>
        <xdr:cNvCxnSpPr/>
      </xdr:nvCxnSpPr>
      <xdr:spPr>
        <a:xfrm flipV="1">
          <a:off x="3797300" y="140480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111051</xdr:rowOff>
    </xdr:from>
    <xdr:ext cx="405111" cy="259045"/>
    <xdr:sp macro="" textlink="">
      <xdr:nvSpPr>
        <xdr:cNvPr id="250" name="n_1aveValue【公営住宅】&#10;有形固定資産減価償却率"/>
        <xdr:cNvSpPr txBox="1"/>
      </xdr:nvSpPr>
      <xdr:spPr>
        <a:xfrm>
          <a:off x="3582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251" name="n_2aveValue【公営住宅】&#10;有形固定資産減価償却率"/>
        <xdr:cNvSpPr txBox="1"/>
      </xdr:nvSpPr>
      <xdr:spPr>
        <a:xfrm>
          <a:off x="2705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62972</xdr:rowOff>
    </xdr:from>
    <xdr:ext cx="405111" cy="259045"/>
    <xdr:sp macro="" textlink="">
      <xdr:nvSpPr>
        <xdr:cNvPr id="252" name="n_1mainValue【公営住宅】&#10;有形固定資産減価償却率"/>
        <xdr:cNvSpPr txBox="1"/>
      </xdr:nvSpPr>
      <xdr:spPr>
        <a:xfrm>
          <a:off x="3582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74" name="直線コネクタ 273"/>
        <xdr:cNvCxnSpPr/>
      </xdr:nvCxnSpPr>
      <xdr:spPr>
        <a:xfrm flipV="1">
          <a:off x="10476865" y="13665860"/>
          <a:ext cx="0" cy="1096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75"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76" name="直線コネクタ 275"/>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77" name="【公営住宅】&#10;一人当たり面積最大値テキスト"/>
        <xdr:cNvSpPr txBox="1"/>
      </xdr:nvSpPr>
      <xdr:spPr>
        <a:xfrm>
          <a:off x="10515600" y="134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78" name="直線コネクタ 277"/>
        <xdr:cNvCxnSpPr/>
      </xdr:nvCxnSpPr>
      <xdr:spPr>
        <a:xfrm>
          <a:off x="10388600" y="1366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109847</xdr:rowOff>
    </xdr:from>
    <xdr:ext cx="469744" cy="259045"/>
    <xdr:sp macro="" textlink="">
      <xdr:nvSpPr>
        <xdr:cNvPr id="279" name="【公営住宅】&#10;一人当たり面積平均値テキスト"/>
        <xdr:cNvSpPr txBox="1"/>
      </xdr:nvSpPr>
      <xdr:spPr>
        <a:xfrm>
          <a:off x="10515600" y="14340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80" name="フローチャート: 判断 279"/>
        <xdr:cNvSpPr/>
      </xdr:nvSpPr>
      <xdr:spPr>
        <a:xfrm>
          <a:off x="104267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81" name="フローチャート: 判断 280"/>
        <xdr:cNvSpPr/>
      </xdr:nvSpPr>
      <xdr:spPr>
        <a:xfrm>
          <a:off x="9588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82" name="フローチャート: 判断 281"/>
        <xdr:cNvSpPr/>
      </xdr:nvSpPr>
      <xdr:spPr>
        <a:xfrm>
          <a:off x="8699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123089</xdr:rowOff>
    </xdr:from>
    <xdr:to>
      <xdr:col>55</xdr:col>
      <xdr:colOff>50800</xdr:colOff>
      <xdr:row>86</xdr:row>
      <xdr:rowOff>53239</xdr:rowOff>
    </xdr:to>
    <xdr:sp macro="" textlink="">
      <xdr:nvSpPr>
        <xdr:cNvPr id="288" name="楕円 287"/>
        <xdr:cNvSpPr/>
      </xdr:nvSpPr>
      <xdr:spPr>
        <a:xfrm>
          <a:off x="104267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38016</xdr:rowOff>
    </xdr:from>
    <xdr:ext cx="469744" cy="259045"/>
    <xdr:sp macro="" textlink="">
      <xdr:nvSpPr>
        <xdr:cNvPr id="289" name="【公営住宅】&#10;一人当たり面積該当値テキスト"/>
        <xdr:cNvSpPr txBox="1"/>
      </xdr:nvSpPr>
      <xdr:spPr>
        <a:xfrm>
          <a:off x="10515600" y="1461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122174</xdr:rowOff>
    </xdr:from>
    <xdr:to>
      <xdr:col>50</xdr:col>
      <xdr:colOff>165100</xdr:colOff>
      <xdr:row>86</xdr:row>
      <xdr:rowOff>52324</xdr:rowOff>
    </xdr:to>
    <xdr:sp macro="" textlink="">
      <xdr:nvSpPr>
        <xdr:cNvPr id="290" name="楕円 289"/>
        <xdr:cNvSpPr/>
      </xdr:nvSpPr>
      <xdr:spPr>
        <a:xfrm>
          <a:off x="9588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1524</xdr:rowOff>
    </xdr:from>
    <xdr:to>
      <xdr:col>55</xdr:col>
      <xdr:colOff>0</xdr:colOff>
      <xdr:row>86</xdr:row>
      <xdr:rowOff>2439</xdr:rowOff>
    </xdr:to>
    <xdr:cxnSp macro="">
      <xdr:nvCxnSpPr>
        <xdr:cNvPr id="291" name="直線コネクタ 290"/>
        <xdr:cNvCxnSpPr/>
      </xdr:nvCxnSpPr>
      <xdr:spPr>
        <a:xfrm>
          <a:off x="9639300" y="1474622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8044</xdr:rowOff>
    </xdr:from>
    <xdr:ext cx="469744" cy="259045"/>
    <xdr:sp macro="" textlink="">
      <xdr:nvSpPr>
        <xdr:cNvPr id="292" name="n_1aveValue【公営住宅】&#10;一人当たり面積"/>
        <xdr:cNvSpPr txBox="1"/>
      </xdr:nvSpPr>
      <xdr:spPr>
        <a:xfrm>
          <a:off x="9391727" y="1423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23589</xdr:rowOff>
    </xdr:from>
    <xdr:ext cx="469744" cy="259045"/>
    <xdr:sp macro="" textlink="">
      <xdr:nvSpPr>
        <xdr:cNvPr id="293" name="n_2aveValue【公営住宅】&#10;一人当たり面積"/>
        <xdr:cNvSpPr txBox="1"/>
      </xdr:nvSpPr>
      <xdr:spPr>
        <a:xfrm>
          <a:off x="85154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43451</xdr:rowOff>
    </xdr:from>
    <xdr:ext cx="469744" cy="259045"/>
    <xdr:sp macro="" textlink="">
      <xdr:nvSpPr>
        <xdr:cNvPr id="294" name="n_1mainValue【公営住宅】&#10;一人当たり面積"/>
        <xdr:cNvSpPr txBox="1"/>
      </xdr:nvSpPr>
      <xdr:spPr>
        <a:xfrm>
          <a:off x="9391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9" name="テキスト ボックス 3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0" name="直線コネクタ 3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1" name="テキスト ボックス 32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22" name="直線コネクタ 32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23" name="テキスト ボックス 32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24" name="直線コネクタ 32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25" name="テキスト ボックス 32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26" name="直線コネクタ 32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27" name="テキスト ボックス 32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28" name="直線コネクタ 32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29" name="テキスト ボックス 32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0" name="直線コネクタ 3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1" name="テキスト ボックス 3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333" name="直線コネクタ 332"/>
        <xdr:cNvCxnSpPr/>
      </xdr:nvCxnSpPr>
      <xdr:spPr>
        <a:xfrm flipV="1">
          <a:off x="16318864" y="569747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334" name="【認定こども園・幼稚園・保育所】&#10;有形固定資産減価償却率最小値テキスト"/>
        <xdr:cNvSpPr txBox="1"/>
      </xdr:nvSpPr>
      <xdr:spPr>
        <a:xfrm>
          <a:off x="16357600" y="691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335" name="直線コネクタ 334"/>
        <xdr:cNvCxnSpPr/>
      </xdr:nvCxnSpPr>
      <xdr:spPr>
        <a:xfrm>
          <a:off x="16230600" y="690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336" name="【認定こども園・幼稚園・保育所】&#10;有形固定資産減価償却率最大値テキスト"/>
        <xdr:cNvSpPr txBox="1"/>
      </xdr:nvSpPr>
      <xdr:spPr>
        <a:xfrm>
          <a:off x="16357600" y="547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337" name="直線コネクタ 336"/>
        <xdr:cNvCxnSpPr/>
      </xdr:nvCxnSpPr>
      <xdr:spPr>
        <a:xfrm>
          <a:off x="16230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79265</xdr:rowOff>
    </xdr:from>
    <xdr:ext cx="405111" cy="259045"/>
    <xdr:sp macro="" textlink="">
      <xdr:nvSpPr>
        <xdr:cNvPr id="338" name="【認定こども園・幼稚園・保育所】&#10;有形固定資産減価償却率平均値テキスト"/>
        <xdr:cNvSpPr txBox="1"/>
      </xdr:nvSpPr>
      <xdr:spPr>
        <a:xfrm>
          <a:off x="16357600" y="6422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339" name="フローチャート: 判断 338"/>
        <xdr:cNvSpPr/>
      </xdr:nvSpPr>
      <xdr:spPr>
        <a:xfrm>
          <a:off x="16268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340" name="フローチャート: 判断 339"/>
        <xdr:cNvSpPr/>
      </xdr:nvSpPr>
      <xdr:spPr>
        <a:xfrm>
          <a:off x="15430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341" name="フローチャート: 判断 340"/>
        <xdr:cNvSpPr/>
      </xdr:nvSpPr>
      <xdr:spPr>
        <a:xfrm>
          <a:off x="14541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2" name="テキスト ボックス 3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3" name="テキスト ボックス 3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4" name="テキスト ボックス 3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5" name="テキスト ボックス 3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6" name="テキスト ボックス 3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4826</xdr:rowOff>
    </xdr:from>
    <xdr:to>
      <xdr:col>85</xdr:col>
      <xdr:colOff>177800</xdr:colOff>
      <xdr:row>36</xdr:row>
      <xdr:rowOff>106426</xdr:rowOff>
    </xdr:to>
    <xdr:sp macro="" textlink="">
      <xdr:nvSpPr>
        <xdr:cNvPr id="347" name="楕円 346"/>
        <xdr:cNvSpPr/>
      </xdr:nvSpPr>
      <xdr:spPr>
        <a:xfrm>
          <a:off x="162687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27703</xdr:rowOff>
    </xdr:from>
    <xdr:ext cx="405111" cy="259045"/>
    <xdr:sp macro="" textlink="">
      <xdr:nvSpPr>
        <xdr:cNvPr id="348" name="【認定こども園・幼稚園・保育所】&#10;有形固定資産減価償却率該当値テキスト"/>
        <xdr:cNvSpPr txBox="1"/>
      </xdr:nvSpPr>
      <xdr:spPr>
        <a:xfrm>
          <a:off x="16357600" y="602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18542</xdr:rowOff>
    </xdr:from>
    <xdr:to>
      <xdr:col>81</xdr:col>
      <xdr:colOff>101600</xdr:colOff>
      <xdr:row>36</xdr:row>
      <xdr:rowOff>120142</xdr:rowOff>
    </xdr:to>
    <xdr:sp macro="" textlink="">
      <xdr:nvSpPr>
        <xdr:cNvPr id="349" name="楕円 348"/>
        <xdr:cNvSpPr/>
      </xdr:nvSpPr>
      <xdr:spPr>
        <a:xfrm>
          <a:off x="154305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55626</xdr:rowOff>
    </xdr:from>
    <xdr:to>
      <xdr:col>85</xdr:col>
      <xdr:colOff>127000</xdr:colOff>
      <xdr:row>36</xdr:row>
      <xdr:rowOff>69342</xdr:rowOff>
    </xdr:to>
    <xdr:cxnSp macro="">
      <xdr:nvCxnSpPr>
        <xdr:cNvPr id="350" name="直線コネクタ 349"/>
        <xdr:cNvCxnSpPr/>
      </xdr:nvCxnSpPr>
      <xdr:spPr>
        <a:xfrm flipV="1">
          <a:off x="15481300" y="622782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10685</xdr:rowOff>
    </xdr:from>
    <xdr:ext cx="405111" cy="259045"/>
    <xdr:sp macro="" textlink="">
      <xdr:nvSpPr>
        <xdr:cNvPr id="351" name="n_1aveValue【認定こども園・幼稚園・保育所】&#10;有形固定資産減価償却率"/>
        <xdr:cNvSpPr txBox="1"/>
      </xdr:nvSpPr>
      <xdr:spPr>
        <a:xfrm>
          <a:off x="15266044" y="652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31513</xdr:rowOff>
    </xdr:from>
    <xdr:ext cx="405111" cy="259045"/>
    <xdr:sp macro="" textlink="">
      <xdr:nvSpPr>
        <xdr:cNvPr id="352" name="n_2aveValue【認定こども園・幼稚園・保育所】&#10;有形固定資産減価償却率"/>
        <xdr:cNvSpPr txBox="1"/>
      </xdr:nvSpPr>
      <xdr:spPr>
        <a:xfrm>
          <a:off x="14389744"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136669</xdr:rowOff>
    </xdr:from>
    <xdr:ext cx="405111" cy="259045"/>
    <xdr:sp macro="" textlink="">
      <xdr:nvSpPr>
        <xdr:cNvPr id="353" name="n_1mainValue【認定こども園・幼稚園・保育所】&#10;有形固定資産減価償却率"/>
        <xdr:cNvSpPr txBox="1"/>
      </xdr:nvSpPr>
      <xdr:spPr>
        <a:xfrm>
          <a:off x="15266044" y="596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377" name="直線コネクタ 376"/>
        <xdr:cNvCxnSpPr/>
      </xdr:nvCxnSpPr>
      <xdr:spPr>
        <a:xfrm flipV="1">
          <a:off x="22160864" y="58978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378" name="【認定こども園・幼稚園・保育所】&#10;一人当たり面積最小値テキスト"/>
        <xdr:cNvSpPr txBox="1"/>
      </xdr:nvSpPr>
      <xdr:spPr>
        <a:xfrm>
          <a:off x="2219960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379" name="直線コネクタ 378"/>
        <xdr:cNvCxnSpPr/>
      </xdr:nvCxnSpPr>
      <xdr:spPr>
        <a:xfrm>
          <a:off x="22072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80"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81" name="直線コネクタ 380"/>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21607</xdr:rowOff>
    </xdr:from>
    <xdr:ext cx="469744" cy="259045"/>
    <xdr:sp macro="" textlink="">
      <xdr:nvSpPr>
        <xdr:cNvPr id="382" name="【認定こども園・幼稚園・保育所】&#10;一人当たり面積平均値テキスト"/>
        <xdr:cNvSpPr txBox="1"/>
      </xdr:nvSpPr>
      <xdr:spPr>
        <a:xfrm>
          <a:off x="22199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383" name="フローチャート: 判断 382"/>
        <xdr:cNvSpPr/>
      </xdr:nvSpPr>
      <xdr:spPr>
        <a:xfrm>
          <a:off x="22110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384" name="フローチャート: 判断 383"/>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385" name="フローチャート: 判断 384"/>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63500</xdr:rowOff>
    </xdr:from>
    <xdr:to>
      <xdr:col>116</xdr:col>
      <xdr:colOff>114300</xdr:colOff>
      <xdr:row>39</xdr:row>
      <xdr:rowOff>165100</xdr:rowOff>
    </xdr:to>
    <xdr:sp macro="" textlink="">
      <xdr:nvSpPr>
        <xdr:cNvPr id="391" name="楕円 390"/>
        <xdr:cNvSpPr/>
      </xdr:nvSpPr>
      <xdr:spPr>
        <a:xfrm>
          <a:off x="22110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41927</xdr:rowOff>
    </xdr:from>
    <xdr:ext cx="469744" cy="259045"/>
    <xdr:sp macro="" textlink="">
      <xdr:nvSpPr>
        <xdr:cNvPr id="392" name="【認定こども園・幼稚園・保育所】&#10;一人当たり面積該当値テキスト"/>
        <xdr:cNvSpPr txBox="1"/>
      </xdr:nvSpPr>
      <xdr:spPr>
        <a:xfrm>
          <a:off x="2219960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67310</xdr:rowOff>
    </xdr:from>
    <xdr:to>
      <xdr:col>112</xdr:col>
      <xdr:colOff>38100</xdr:colOff>
      <xdr:row>39</xdr:row>
      <xdr:rowOff>168910</xdr:rowOff>
    </xdr:to>
    <xdr:sp macro="" textlink="">
      <xdr:nvSpPr>
        <xdr:cNvPr id="393" name="楕円 392"/>
        <xdr:cNvSpPr/>
      </xdr:nvSpPr>
      <xdr:spPr>
        <a:xfrm>
          <a:off x="21272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114300</xdr:rowOff>
    </xdr:from>
    <xdr:to>
      <xdr:col>116</xdr:col>
      <xdr:colOff>63500</xdr:colOff>
      <xdr:row>39</xdr:row>
      <xdr:rowOff>118110</xdr:rowOff>
    </xdr:to>
    <xdr:cxnSp macro="">
      <xdr:nvCxnSpPr>
        <xdr:cNvPr id="394" name="直線コネクタ 393"/>
        <xdr:cNvCxnSpPr/>
      </xdr:nvCxnSpPr>
      <xdr:spPr>
        <a:xfrm flipV="1">
          <a:off x="21323300" y="68008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124477</xdr:rowOff>
    </xdr:from>
    <xdr:ext cx="469744" cy="259045"/>
    <xdr:sp macro="" textlink="">
      <xdr:nvSpPr>
        <xdr:cNvPr id="395" name="n_1aveValue【認定こども園・幼稚園・保育所】&#10;一人当たり面積"/>
        <xdr:cNvSpPr txBox="1"/>
      </xdr:nvSpPr>
      <xdr:spPr>
        <a:xfrm>
          <a:off x="21075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396"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160037</xdr:rowOff>
    </xdr:from>
    <xdr:ext cx="469744" cy="259045"/>
    <xdr:sp macro="" textlink="">
      <xdr:nvSpPr>
        <xdr:cNvPr id="397" name="n_1mainValue【認定こども園・幼稚園・保育所】&#10;一人当たり面積"/>
        <xdr:cNvSpPr txBox="1"/>
      </xdr:nvSpPr>
      <xdr:spPr>
        <a:xfrm>
          <a:off x="210757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6" name="テキスト ボックス 4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7" name="直線コネクタ 4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8" name="テキスト ボックス 40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09" name="直線コネクタ 408"/>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10" name="テキスト ボックス 409"/>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11" name="直線コネクタ 410"/>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12" name="テキスト ボックス 411"/>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13" name="直線コネクタ 412"/>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14" name="テキスト ボックス 413"/>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5" name="直線コネクタ 4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6" name="テキスト ボックス 4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17" name="直線コネクタ 416"/>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18" name="テキスト ボックス 417"/>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19" name="直線コネクタ 418"/>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20" name="テキスト ボックス 419"/>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21" name="直線コネクタ 420"/>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22" name="テキスト ボックス 421"/>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4" name="テキスト ボックス 4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426" name="直線コネクタ 425"/>
        <xdr:cNvCxnSpPr/>
      </xdr:nvCxnSpPr>
      <xdr:spPr>
        <a:xfrm flipV="1">
          <a:off x="16318864" y="960691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27"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28" name="直線コネクタ 427"/>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29"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0" name="直線コネクタ 429"/>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431" name="【学校施設】&#10;有形固定資産減価償却率平均値テキスト"/>
        <xdr:cNvSpPr txBox="1"/>
      </xdr:nvSpPr>
      <xdr:spPr>
        <a:xfrm>
          <a:off x="163576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432" name="フローチャート: 判断 431"/>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433" name="フローチャート: 判断 432"/>
        <xdr:cNvSpPr/>
      </xdr:nvSpPr>
      <xdr:spPr>
        <a:xfrm>
          <a:off x="15430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34" name="フローチャート: 判断 433"/>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126365</xdr:rowOff>
    </xdr:from>
    <xdr:to>
      <xdr:col>85</xdr:col>
      <xdr:colOff>177800</xdr:colOff>
      <xdr:row>56</xdr:row>
      <xdr:rowOff>56515</xdr:rowOff>
    </xdr:to>
    <xdr:sp macro="" textlink="">
      <xdr:nvSpPr>
        <xdr:cNvPr id="440" name="楕円 439"/>
        <xdr:cNvSpPr/>
      </xdr:nvSpPr>
      <xdr:spPr>
        <a:xfrm>
          <a:off x="1626870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79392</xdr:rowOff>
    </xdr:from>
    <xdr:ext cx="405111" cy="259045"/>
    <xdr:sp macro="" textlink="">
      <xdr:nvSpPr>
        <xdr:cNvPr id="441" name="【学校施設】&#10;有形固定資産減価償却率該当値テキスト"/>
        <xdr:cNvSpPr txBox="1"/>
      </xdr:nvSpPr>
      <xdr:spPr>
        <a:xfrm>
          <a:off x="16357600" y="9509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157797</xdr:rowOff>
    </xdr:from>
    <xdr:to>
      <xdr:col>81</xdr:col>
      <xdr:colOff>101600</xdr:colOff>
      <xdr:row>56</xdr:row>
      <xdr:rowOff>87947</xdr:rowOff>
    </xdr:to>
    <xdr:sp macro="" textlink="">
      <xdr:nvSpPr>
        <xdr:cNvPr id="442" name="楕円 441"/>
        <xdr:cNvSpPr/>
      </xdr:nvSpPr>
      <xdr:spPr>
        <a:xfrm>
          <a:off x="15430500" y="958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5715</xdr:rowOff>
    </xdr:from>
    <xdr:to>
      <xdr:col>85</xdr:col>
      <xdr:colOff>127000</xdr:colOff>
      <xdr:row>56</xdr:row>
      <xdr:rowOff>37147</xdr:rowOff>
    </xdr:to>
    <xdr:cxnSp macro="">
      <xdr:nvCxnSpPr>
        <xdr:cNvPr id="443" name="直線コネクタ 442"/>
        <xdr:cNvCxnSpPr/>
      </xdr:nvCxnSpPr>
      <xdr:spPr>
        <a:xfrm flipV="1">
          <a:off x="15481300" y="9606915"/>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153370</xdr:rowOff>
    </xdr:from>
    <xdr:ext cx="405111" cy="259045"/>
    <xdr:sp macro="" textlink="">
      <xdr:nvSpPr>
        <xdr:cNvPr id="444" name="n_1aveValue【学校施設】&#10;有形固定資産減価償却率"/>
        <xdr:cNvSpPr txBox="1"/>
      </xdr:nvSpPr>
      <xdr:spPr>
        <a:xfrm>
          <a:off x="15266044" y="10268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45"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104474</xdr:rowOff>
    </xdr:from>
    <xdr:ext cx="405111" cy="259045"/>
    <xdr:sp macro="" textlink="">
      <xdr:nvSpPr>
        <xdr:cNvPr id="446" name="n_1mainValue【学校施設】&#10;有形固定資産減価償却率"/>
        <xdr:cNvSpPr txBox="1"/>
      </xdr:nvSpPr>
      <xdr:spPr>
        <a:xfrm>
          <a:off x="15266044" y="9362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7" name="テキスト ボックス 45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8" name="直線コネクタ 4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9" name="テキスト ボックス 4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0" name="直線コネクタ 4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1" name="テキスト ボックス 4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2" name="直線コネクタ 4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3" name="テキスト ボックス 4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4" name="直線コネクタ 4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5" name="テキスト ボックス 4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6" name="直線コネクタ 4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7" name="テキスト ボックス 46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8" name="直線コネクタ 4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9" name="テキスト ボックス 46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473" name="直線コネクタ 472"/>
        <xdr:cNvCxnSpPr/>
      </xdr:nvCxnSpPr>
      <xdr:spPr>
        <a:xfrm flipV="1">
          <a:off x="22160864" y="945097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474" name="【学校施設】&#10;一人当たり面積最小値テキスト"/>
        <xdr:cNvSpPr txBox="1"/>
      </xdr:nvSpPr>
      <xdr:spPr>
        <a:xfrm>
          <a:off x="221996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475" name="直線コネクタ 474"/>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476" name="【学校施設】&#10;一人当たり面積最大値テキスト"/>
        <xdr:cNvSpPr txBox="1"/>
      </xdr:nvSpPr>
      <xdr:spPr>
        <a:xfrm>
          <a:off x="22199600" y="92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477" name="直線コネクタ 476"/>
        <xdr:cNvCxnSpPr/>
      </xdr:nvCxnSpPr>
      <xdr:spPr>
        <a:xfrm>
          <a:off x="22072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45555</xdr:rowOff>
    </xdr:from>
    <xdr:ext cx="469744" cy="259045"/>
    <xdr:sp macro="" textlink="">
      <xdr:nvSpPr>
        <xdr:cNvPr id="478" name="【学校施設】&#10;一人当たり面積平均値テキスト"/>
        <xdr:cNvSpPr txBox="1"/>
      </xdr:nvSpPr>
      <xdr:spPr>
        <a:xfrm>
          <a:off x="22199600" y="10161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479" name="フローチャート: 判断 478"/>
        <xdr:cNvSpPr/>
      </xdr:nvSpPr>
      <xdr:spPr>
        <a:xfrm>
          <a:off x="22110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480" name="フローチャート: 判断 479"/>
        <xdr:cNvSpPr/>
      </xdr:nvSpPr>
      <xdr:spPr>
        <a:xfrm>
          <a:off x="2127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481" name="フローチャート: 判断 480"/>
        <xdr:cNvSpPr/>
      </xdr:nvSpPr>
      <xdr:spPr>
        <a:xfrm>
          <a:off x="20383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487" name="楕円 486"/>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144797</xdr:rowOff>
    </xdr:from>
    <xdr:ext cx="469744" cy="259045"/>
    <xdr:sp macro="" textlink="">
      <xdr:nvSpPr>
        <xdr:cNvPr id="488" name="【学校施設】&#10;一人当たり面積該当値テキスト"/>
        <xdr:cNvSpPr txBox="1"/>
      </xdr:nvSpPr>
      <xdr:spPr>
        <a:xfrm>
          <a:off x="22199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1451</xdr:rowOff>
    </xdr:from>
    <xdr:to>
      <xdr:col>112</xdr:col>
      <xdr:colOff>38100</xdr:colOff>
      <xdr:row>62</xdr:row>
      <xdr:rowOff>103051</xdr:rowOff>
    </xdr:to>
    <xdr:sp macro="" textlink="">
      <xdr:nvSpPr>
        <xdr:cNvPr id="489" name="楕円 488"/>
        <xdr:cNvSpPr/>
      </xdr:nvSpPr>
      <xdr:spPr>
        <a:xfrm>
          <a:off x="21272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52251</xdr:rowOff>
    </xdr:to>
    <xdr:cxnSp macro="">
      <xdr:nvCxnSpPr>
        <xdr:cNvPr id="490" name="直線コネクタ 489"/>
        <xdr:cNvCxnSpPr/>
      </xdr:nvCxnSpPr>
      <xdr:spPr>
        <a:xfrm flipV="1">
          <a:off x="21323300" y="106756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119578</xdr:rowOff>
    </xdr:from>
    <xdr:ext cx="469744" cy="259045"/>
    <xdr:sp macro="" textlink="">
      <xdr:nvSpPr>
        <xdr:cNvPr id="491" name="n_1aveValue【学校施設】&#10;一人当たり面積"/>
        <xdr:cNvSpPr txBox="1"/>
      </xdr:nvSpPr>
      <xdr:spPr>
        <a:xfrm>
          <a:off x="210757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93453</xdr:rowOff>
    </xdr:from>
    <xdr:ext cx="469744" cy="259045"/>
    <xdr:sp macro="" textlink="">
      <xdr:nvSpPr>
        <xdr:cNvPr id="492" name="n_2aveValue【学校施設】&#10;一人当たり面積"/>
        <xdr:cNvSpPr txBox="1"/>
      </xdr:nvSpPr>
      <xdr:spPr>
        <a:xfrm>
          <a:off x="20199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94178</xdr:rowOff>
    </xdr:from>
    <xdr:ext cx="469744" cy="259045"/>
    <xdr:sp macro="" textlink="">
      <xdr:nvSpPr>
        <xdr:cNvPr id="493" name="n_1mainValue【学校施設】&#10;一人当たり面積"/>
        <xdr:cNvSpPr txBox="1"/>
      </xdr:nvSpPr>
      <xdr:spPr>
        <a:xfrm>
          <a:off x="21075727" y="1072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144780</xdr:rowOff>
    </xdr:to>
    <xdr:cxnSp macro="">
      <xdr:nvCxnSpPr>
        <xdr:cNvPr id="518" name="直線コネクタ 517"/>
        <xdr:cNvCxnSpPr/>
      </xdr:nvCxnSpPr>
      <xdr:spPr>
        <a:xfrm flipV="1">
          <a:off x="16318864" y="133350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148607</xdr:rowOff>
    </xdr:from>
    <xdr:ext cx="405111" cy="259045"/>
    <xdr:sp macro="" textlink="">
      <xdr:nvSpPr>
        <xdr:cNvPr id="519" name="【児童館】&#10;有形固定資産減価償却率最小値テキスト"/>
        <xdr:cNvSpPr txBox="1"/>
      </xdr:nvSpPr>
      <xdr:spPr>
        <a:xfrm>
          <a:off x="16357600"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144780</xdr:rowOff>
    </xdr:from>
    <xdr:to>
      <xdr:col>86</xdr:col>
      <xdr:colOff>25400</xdr:colOff>
      <xdr:row>85</xdr:row>
      <xdr:rowOff>144780</xdr:rowOff>
    </xdr:to>
    <xdr:cxnSp macro="">
      <xdr:nvCxnSpPr>
        <xdr:cNvPr id="520" name="直線コネクタ 519"/>
        <xdr:cNvCxnSpPr/>
      </xdr:nvCxnSpPr>
      <xdr:spPr>
        <a:xfrm>
          <a:off x="16230600" y="147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74313</xdr:rowOff>
    </xdr:from>
    <xdr:ext cx="405111" cy="259045"/>
    <xdr:sp macro="" textlink="">
      <xdr:nvSpPr>
        <xdr:cNvPr id="523" name="【児童館】&#10;有形固定資産減価償却率平均値テキスト"/>
        <xdr:cNvSpPr txBox="1"/>
      </xdr:nvSpPr>
      <xdr:spPr>
        <a:xfrm>
          <a:off x="16357600" y="1430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95886</xdr:rowOff>
    </xdr:from>
    <xdr:to>
      <xdr:col>85</xdr:col>
      <xdr:colOff>177800</xdr:colOff>
      <xdr:row>84</xdr:row>
      <xdr:rowOff>26036</xdr:rowOff>
    </xdr:to>
    <xdr:sp macro="" textlink="">
      <xdr:nvSpPr>
        <xdr:cNvPr id="524" name="フローチャート: 判断 523"/>
        <xdr:cNvSpPr/>
      </xdr:nvSpPr>
      <xdr:spPr>
        <a:xfrm>
          <a:off x="162687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525" name="フローチャート: 判断 524"/>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526" name="フローチャート: 判断 525"/>
        <xdr:cNvSpPr/>
      </xdr:nvSpPr>
      <xdr:spPr>
        <a:xfrm>
          <a:off x="14541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532" name="楕円 531"/>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533"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34" name="楕円 533"/>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535" name="直線コネクタ 534"/>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118127</xdr:rowOff>
    </xdr:from>
    <xdr:ext cx="405111" cy="259045"/>
    <xdr:sp macro="" textlink="">
      <xdr:nvSpPr>
        <xdr:cNvPr id="536" name="n_1aveValue【児童館】&#10;有形固定資産減価償却率"/>
        <xdr:cNvSpPr txBox="1"/>
      </xdr:nvSpPr>
      <xdr:spPr>
        <a:xfrm>
          <a:off x="15266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46372</xdr:rowOff>
    </xdr:from>
    <xdr:ext cx="405111" cy="259045"/>
    <xdr:sp macro="" textlink="">
      <xdr:nvSpPr>
        <xdr:cNvPr id="537" name="n_2aveValue【児童館】&#10;有形固定資産減価償却率"/>
        <xdr:cNvSpPr txBox="1"/>
      </xdr:nvSpPr>
      <xdr:spPr>
        <a:xfrm>
          <a:off x="14389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38"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38100</xdr:rowOff>
    </xdr:to>
    <xdr:cxnSp macro="">
      <xdr:nvCxnSpPr>
        <xdr:cNvPr id="562" name="直線コネクタ 561"/>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63"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64" name="直線コネクタ 56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565"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566" name="直線コネクタ 565"/>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567"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68" name="フローチャート: 判断 567"/>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569" name="フローチャート: 判断 568"/>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570" name="フローチャート: 判断 569"/>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576" name="楕円 575"/>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577"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578" name="楕円 577"/>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579" name="直線コネクタ 578"/>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580"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581"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582"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3" name="テキスト ボックス 59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4" name="直線コネクタ 5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5" name="テキスト ボックス 5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6" name="直線コネクタ 5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7" name="テキスト ボックス 5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8" name="直線コネクタ 5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9" name="テキスト ボックス 5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0" name="直線コネクタ 5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1" name="テキスト ボックス 6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2" name="直線コネクタ 6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3" name="テキスト ボックス 60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05" name="テキスト ボックス 60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607" name="直線コネクタ 606"/>
        <xdr:cNvCxnSpPr/>
      </xdr:nvCxnSpPr>
      <xdr:spPr>
        <a:xfrm flipV="1">
          <a:off x="16318864" y="1714881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608" name="【公民館】&#10;有形固定資産減価償却率最小値テキスト"/>
        <xdr:cNvSpPr txBox="1"/>
      </xdr:nvSpPr>
      <xdr:spPr>
        <a:xfrm>
          <a:off x="16357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609" name="直線コネクタ 608"/>
        <xdr:cNvCxnSpPr/>
      </xdr:nvCxnSpPr>
      <xdr:spPr>
        <a:xfrm>
          <a:off x="16230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610" name="【公民館】&#10;有形固定資産減価償却率最大値テキスト"/>
        <xdr:cNvSpPr txBox="1"/>
      </xdr:nvSpPr>
      <xdr:spPr>
        <a:xfrm>
          <a:off x="16357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611" name="直線コネクタ 610"/>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114316</xdr:rowOff>
    </xdr:from>
    <xdr:ext cx="405111" cy="259045"/>
    <xdr:sp macro="" textlink="">
      <xdr:nvSpPr>
        <xdr:cNvPr id="612" name="【公民館】&#10;有形固定資産減価償却率平均値テキスト"/>
        <xdr:cNvSpPr txBox="1"/>
      </xdr:nvSpPr>
      <xdr:spPr>
        <a:xfrm>
          <a:off x="16357600" y="1760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613" name="フローチャート: 判断 612"/>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14" name="フローチャート: 判断 613"/>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615" name="フローチャート: 判断 614"/>
        <xdr:cNvSpPr/>
      </xdr:nvSpPr>
      <xdr:spPr>
        <a:xfrm>
          <a:off x="14541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82550</xdr:rowOff>
    </xdr:from>
    <xdr:to>
      <xdr:col>85</xdr:col>
      <xdr:colOff>177800</xdr:colOff>
      <xdr:row>102</xdr:row>
      <xdr:rowOff>12700</xdr:rowOff>
    </xdr:to>
    <xdr:sp macro="" textlink="">
      <xdr:nvSpPr>
        <xdr:cNvPr id="621" name="楕円 620"/>
        <xdr:cNvSpPr/>
      </xdr:nvSpPr>
      <xdr:spPr>
        <a:xfrm>
          <a:off x="16268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105427</xdr:rowOff>
    </xdr:from>
    <xdr:ext cx="405111" cy="259045"/>
    <xdr:sp macro="" textlink="">
      <xdr:nvSpPr>
        <xdr:cNvPr id="622" name="【公民館】&#10;有形固定資産減価償却率該当値テキスト"/>
        <xdr:cNvSpPr txBox="1"/>
      </xdr:nvSpPr>
      <xdr:spPr>
        <a:xfrm>
          <a:off x="16357600"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162561</xdr:rowOff>
    </xdr:from>
    <xdr:to>
      <xdr:col>81</xdr:col>
      <xdr:colOff>101600</xdr:colOff>
      <xdr:row>102</xdr:row>
      <xdr:rowOff>92711</xdr:rowOff>
    </xdr:to>
    <xdr:sp macro="" textlink="">
      <xdr:nvSpPr>
        <xdr:cNvPr id="623" name="楕円 622"/>
        <xdr:cNvSpPr/>
      </xdr:nvSpPr>
      <xdr:spPr>
        <a:xfrm>
          <a:off x="15430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133350</xdr:rowOff>
    </xdr:from>
    <xdr:to>
      <xdr:col>85</xdr:col>
      <xdr:colOff>127000</xdr:colOff>
      <xdr:row>102</xdr:row>
      <xdr:rowOff>41911</xdr:rowOff>
    </xdr:to>
    <xdr:cxnSp macro="">
      <xdr:nvCxnSpPr>
        <xdr:cNvPr id="624" name="直線コネクタ 623"/>
        <xdr:cNvCxnSpPr/>
      </xdr:nvCxnSpPr>
      <xdr:spPr>
        <a:xfrm flipV="1">
          <a:off x="15481300" y="174498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25"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113047</xdr:rowOff>
    </xdr:from>
    <xdr:ext cx="405111" cy="259045"/>
    <xdr:sp macro="" textlink="">
      <xdr:nvSpPr>
        <xdr:cNvPr id="626" name="n_2aveValue【公民館】&#10;有形固定資産減価償却率"/>
        <xdr:cNvSpPr txBox="1"/>
      </xdr:nvSpPr>
      <xdr:spPr>
        <a:xfrm>
          <a:off x="14389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109238</xdr:rowOff>
    </xdr:from>
    <xdr:ext cx="405111" cy="259045"/>
    <xdr:sp macro="" textlink="">
      <xdr:nvSpPr>
        <xdr:cNvPr id="627" name="n_1mainValue【公民館】&#10;有形固定資産減価償却率"/>
        <xdr:cNvSpPr txBox="1"/>
      </xdr:nvSpPr>
      <xdr:spPr>
        <a:xfrm>
          <a:off x="152660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8" name="直線コネクタ 63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9" name="テキスト ボックス 63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0" name="直線コネクタ 63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1" name="テキスト ボックス 64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2" name="直線コネクタ 64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3" name="テキスト ボックス 64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4" name="直線コネクタ 64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5" name="テキスト ボックス 64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649" name="直線コネクタ 648"/>
        <xdr:cNvCxnSpPr/>
      </xdr:nvCxnSpPr>
      <xdr:spPr>
        <a:xfrm flipV="1">
          <a:off x="22160864" y="1728520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50"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51" name="直線コネクタ 650"/>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652" name="【公民館】&#10;一人当たり面積最大値テキスト"/>
        <xdr:cNvSpPr txBox="1"/>
      </xdr:nvSpPr>
      <xdr:spPr>
        <a:xfrm>
          <a:off x="22199600" y="1706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653" name="直線コネクタ 652"/>
        <xdr:cNvCxnSpPr/>
      </xdr:nvCxnSpPr>
      <xdr:spPr>
        <a:xfrm>
          <a:off x="22072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34562</xdr:rowOff>
    </xdr:from>
    <xdr:ext cx="469744" cy="259045"/>
    <xdr:sp macro="" textlink="">
      <xdr:nvSpPr>
        <xdr:cNvPr id="654" name="【公民館】&#10;一人当たり面積平均値テキスト"/>
        <xdr:cNvSpPr txBox="1"/>
      </xdr:nvSpPr>
      <xdr:spPr>
        <a:xfrm>
          <a:off x="22199600" y="1803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655" name="フローチャート: 判断 654"/>
        <xdr:cNvSpPr/>
      </xdr:nvSpPr>
      <xdr:spPr>
        <a:xfrm>
          <a:off x="221107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656" name="フローチャート: 判断 655"/>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657" name="フローチャート: 判断 656"/>
        <xdr:cNvSpPr/>
      </xdr:nvSpPr>
      <xdr:spPr>
        <a:xfrm>
          <a:off x="20383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63" name="楕円 662"/>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664" name="【公民館】&#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665" name="楕円 664"/>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666" name="直線コネクタ 665"/>
        <xdr:cNvCxnSpPr/>
      </xdr:nvCxnSpPr>
      <xdr:spPr>
        <a:xfrm>
          <a:off x="21323300" y="1831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667"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33799</xdr:rowOff>
    </xdr:from>
    <xdr:ext cx="469744" cy="259045"/>
    <xdr:sp macro="" textlink="">
      <xdr:nvSpPr>
        <xdr:cNvPr id="668" name="n_2aveValue【公民館】&#10;一人当たり面積"/>
        <xdr:cNvSpPr txBox="1"/>
      </xdr:nvSpPr>
      <xdr:spPr>
        <a:xfrm>
          <a:off x="20199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669" name="n_1main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や県内平均、全国平均と比較して特に有形固定資産減価償却率が高くなっている施設は学校施設である。内訳をみると、小学校の有形固定資産減価償却率が８１．９％、中学校が８６．６％となっており、ともに高い水準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学校施設については、現在、小学校５校中学校２校を集約する小中一貫校を整備中であり、それに伴い有形固定資産減価償却率は改善することが見込まれる。また、集約の対象でない学校施設についても、平成２９年度に個別施設計画を策定し、今後は大規模改修を行うなど計画的な老朽化対策に取り組んでいくこととし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130,046
126,381
111.40
36,903,516
35,187,198
1,539,662
23,696,454
22,365,597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xdr:cNvCxnSpPr/>
      </xdr:nvCxnSpPr>
      <xdr:spPr>
        <a:xfrm flipV="1">
          <a:off x="4634865" y="562356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xdr:cNvSpPr txBox="1"/>
      </xdr:nvSpPr>
      <xdr:spPr>
        <a:xfrm>
          <a:off x="46736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xdr:cNvSpPr txBox="1"/>
      </xdr:nvSpPr>
      <xdr:spPr>
        <a:xfrm>
          <a:off x="46736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xdr:cNvCxnSpPr/>
      </xdr:nvCxnSpPr>
      <xdr:spPr>
        <a:xfrm>
          <a:off x="4546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62882</xdr:rowOff>
    </xdr:from>
    <xdr:ext cx="405111" cy="259045"/>
    <xdr:sp macro="" textlink="">
      <xdr:nvSpPr>
        <xdr:cNvPr id="60" name="【図書館】&#10;有形固定資産減価償却率平均値テキスト"/>
        <xdr:cNvSpPr txBox="1"/>
      </xdr:nvSpPr>
      <xdr:spPr>
        <a:xfrm>
          <a:off x="46736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xdr:cNvSpPr/>
      </xdr:nvSpPr>
      <xdr:spPr>
        <a:xfrm>
          <a:off x="4584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xdr:cNvSpPr/>
      </xdr:nvSpPr>
      <xdr:spPr>
        <a:xfrm>
          <a:off x="3746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152417</xdr:rowOff>
    </xdr:from>
    <xdr:ext cx="405111" cy="259045"/>
    <xdr:sp macro="" textlink="">
      <xdr:nvSpPr>
        <xdr:cNvPr id="63" name="n_1aveValue【図書館】&#10;有形固定資産減価償却率"/>
        <xdr:cNvSpPr txBox="1"/>
      </xdr:nvSpPr>
      <xdr:spPr>
        <a:xfrm>
          <a:off x="35820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29227</xdr:rowOff>
    </xdr:from>
    <xdr:ext cx="405111" cy="259045"/>
    <xdr:sp macro="" textlink="">
      <xdr:nvSpPr>
        <xdr:cNvPr id="65" name="n_2aveValue【図書館】&#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86360</xdr:rowOff>
    </xdr:from>
    <xdr:to>
      <xdr:col>24</xdr:col>
      <xdr:colOff>114300</xdr:colOff>
      <xdr:row>33</xdr:row>
      <xdr:rowOff>16510</xdr:rowOff>
    </xdr:to>
    <xdr:sp macro="" textlink="">
      <xdr:nvSpPr>
        <xdr:cNvPr id="71" name="楕円 70"/>
        <xdr:cNvSpPr/>
      </xdr:nvSpPr>
      <xdr:spPr>
        <a:xfrm>
          <a:off x="4584700" y="55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39387</xdr:rowOff>
    </xdr:from>
    <xdr:ext cx="405111" cy="259045"/>
    <xdr:sp macro="" textlink="">
      <xdr:nvSpPr>
        <xdr:cNvPr id="72" name="【図書館】&#10;有形固定資産減価償却率該当値テキスト"/>
        <xdr:cNvSpPr txBox="1"/>
      </xdr:nvSpPr>
      <xdr:spPr>
        <a:xfrm>
          <a:off x="4673600" y="5525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124460</xdr:rowOff>
    </xdr:from>
    <xdr:to>
      <xdr:col>20</xdr:col>
      <xdr:colOff>38100</xdr:colOff>
      <xdr:row>33</xdr:row>
      <xdr:rowOff>54610</xdr:rowOff>
    </xdr:to>
    <xdr:sp macro="" textlink="">
      <xdr:nvSpPr>
        <xdr:cNvPr id="73" name="楕円 72"/>
        <xdr:cNvSpPr/>
      </xdr:nvSpPr>
      <xdr:spPr>
        <a:xfrm>
          <a:off x="3746500" y="56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32</xdr:row>
      <xdr:rowOff>137160</xdr:rowOff>
    </xdr:from>
    <xdr:to>
      <xdr:col>24</xdr:col>
      <xdr:colOff>63500</xdr:colOff>
      <xdr:row>33</xdr:row>
      <xdr:rowOff>3810</xdr:rowOff>
    </xdr:to>
    <xdr:cxnSp macro="">
      <xdr:nvCxnSpPr>
        <xdr:cNvPr id="74" name="直線コネクタ 73"/>
        <xdr:cNvCxnSpPr/>
      </xdr:nvCxnSpPr>
      <xdr:spPr>
        <a:xfrm flipV="1">
          <a:off x="3797300" y="5623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31</xdr:row>
      <xdr:rowOff>71137</xdr:rowOff>
    </xdr:from>
    <xdr:ext cx="405111" cy="259045"/>
    <xdr:sp macro="" textlink="">
      <xdr:nvSpPr>
        <xdr:cNvPr id="75" name="n_1mainValue【図書館】&#10;有形固定資産減価償却率"/>
        <xdr:cNvSpPr txBox="1"/>
      </xdr:nvSpPr>
      <xdr:spPr>
        <a:xfrm>
          <a:off x="3582044" y="538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99" name="直線コネクタ 98"/>
        <xdr:cNvCxnSpPr/>
      </xdr:nvCxnSpPr>
      <xdr:spPr>
        <a:xfrm flipV="1">
          <a:off x="10476865" y="5772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100" name="【図書館】&#10;一人当たり面積最小値テキスト"/>
        <xdr:cNvSpPr txBox="1"/>
      </xdr:nvSpPr>
      <xdr:spPr>
        <a:xfrm>
          <a:off x="105156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101" name="直線コネクタ 100"/>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02"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3" name="直線コネクタ 102"/>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04" name="【図書館】&#10;一人当たり面積平均値テキスト"/>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5" name="フローチャート: 判断 104"/>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6" name="フローチャート: 判断 105"/>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67327</xdr:rowOff>
    </xdr:from>
    <xdr:ext cx="469744" cy="259045"/>
    <xdr:sp macro="" textlink="">
      <xdr:nvSpPr>
        <xdr:cNvPr id="107"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139700</xdr:rowOff>
    </xdr:from>
    <xdr:to>
      <xdr:col>46</xdr:col>
      <xdr:colOff>38100</xdr:colOff>
      <xdr:row>38</xdr:row>
      <xdr:rowOff>69850</xdr:rowOff>
    </xdr:to>
    <xdr:sp macro="" textlink="">
      <xdr:nvSpPr>
        <xdr:cNvPr id="108" name="フローチャート: 判断 107"/>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86377</xdr:rowOff>
    </xdr:from>
    <xdr:ext cx="469744" cy="259045"/>
    <xdr:sp macro="" textlink="">
      <xdr:nvSpPr>
        <xdr:cNvPr id="109" name="n_2aveValue【図書館】&#10;一人当たり面積"/>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5" name="楕円 114"/>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16527</xdr:rowOff>
    </xdr:from>
    <xdr:ext cx="469744" cy="259045"/>
    <xdr:sp macro="" textlink="">
      <xdr:nvSpPr>
        <xdr:cNvPr id="116" name="【図書館】&#10;一人当たり面積該当値テキスト"/>
        <xdr:cNvSpPr txBox="1"/>
      </xdr:nvSpPr>
      <xdr:spPr>
        <a:xfrm>
          <a:off x="105156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17" name="楕円 116"/>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18" name="直線コネクタ 117"/>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19"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44" name="直線コネクタ 143"/>
        <xdr:cNvCxnSpPr/>
      </xdr:nvCxnSpPr>
      <xdr:spPr>
        <a:xfrm flipV="1">
          <a:off x="4634865" y="972502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45"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46" name="直線コネクタ 145"/>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47" name="【体育館・プール】&#10;有形固定資産減価償却率最大値テキスト"/>
        <xdr:cNvSpPr txBox="1"/>
      </xdr:nvSpPr>
      <xdr:spPr>
        <a:xfrm>
          <a:off x="4673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48" name="直線コネクタ 147"/>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49" name="【体育館・プール】&#10;有形固定資産減価償却率平均値テキスト"/>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50" name="フローチャート: 判断 149"/>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51" name="フローチャート: 判断 150"/>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102887</xdr:rowOff>
    </xdr:from>
    <xdr:ext cx="405111" cy="259045"/>
    <xdr:sp macro="" textlink="">
      <xdr:nvSpPr>
        <xdr:cNvPr id="152"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34925</xdr:rowOff>
    </xdr:from>
    <xdr:to>
      <xdr:col>15</xdr:col>
      <xdr:colOff>101600</xdr:colOff>
      <xdr:row>60</xdr:row>
      <xdr:rowOff>136525</xdr:rowOff>
    </xdr:to>
    <xdr:sp macro="" textlink="">
      <xdr:nvSpPr>
        <xdr:cNvPr id="153" name="フローチャート: 判断 152"/>
        <xdr:cNvSpPr/>
      </xdr:nvSpPr>
      <xdr:spPr>
        <a:xfrm>
          <a:off x="2857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153052</xdr:rowOff>
    </xdr:from>
    <xdr:ext cx="405111" cy="259045"/>
    <xdr:sp macro="" textlink="">
      <xdr:nvSpPr>
        <xdr:cNvPr id="154" name="n_2aveValue【体育館・プール】&#10;有形固定資産減価償却率"/>
        <xdr:cNvSpPr txBox="1"/>
      </xdr:nvSpPr>
      <xdr:spPr>
        <a:xfrm>
          <a:off x="2705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166370</xdr:rowOff>
    </xdr:from>
    <xdr:to>
      <xdr:col>24</xdr:col>
      <xdr:colOff>114300</xdr:colOff>
      <xdr:row>58</xdr:row>
      <xdr:rowOff>96520</xdr:rowOff>
    </xdr:to>
    <xdr:sp macro="" textlink="">
      <xdr:nvSpPr>
        <xdr:cNvPr id="160" name="楕円 159"/>
        <xdr:cNvSpPr/>
      </xdr:nvSpPr>
      <xdr:spPr>
        <a:xfrm>
          <a:off x="4584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17797</xdr:rowOff>
    </xdr:from>
    <xdr:ext cx="405111" cy="259045"/>
    <xdr:sp macro="" textlink="">
      <xdr:nvSpPr>
        <xdr:cNvPr id="161" name="【体育館・プール】&#10;有形固定資産減価償却率該当値テキスト"/>
        <xdr:cNvSpPr txBox="1"/>
      </xdr:nvSpPr>
      <xdr:spPr>
        <a:xfrm>
          <a:off x="467360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36830</xdr:rowOff>
    </xdr:from>
    <xdr:to>
      <xdr:col>20</xdr:col>
      <xdr:colOff>38100</xdr:colOff>
      <xdr:row>58</xdr:row>
      <xdr:rowOff>138430</xdr:rowOff>
    </xdr:to>
    <xdr:sp macro="" textlink="">
      <xdr:nvSpPr>
        <xdr:cNvPr id="162" name="楕円 161"/>
        <xdr:cNvSpPr/>
      </xdr:nvSpPr>
      <xdr:spPr>
        <a:xfrm>
          <a:off x="3746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45720</xdr:rowOff>
    </xdr:from>
    <xdr:to>
      <xdr:col>24</xdr:col>
      <xdr:colOff>63500</xdr:colOff>
      <xdr:row>58</xdr:row>
      <xdr:rowOff>87630</xdr:rowOff>
    </xdr:to>
    <xdr:cxnSp macro="">
      <xdr:nvCxnSpPr>
        <xdr:cNvPr id="163" name="直線コネクタ 162"/>
        <xdr:cNvCxnSpPr/>
      </xdr:nvCxnSpPr>
      <xdr:spPr>
        <a:xfrm flipV="1">
          <a:off x="3797300" y="99898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154957</xdr:rowOff>
    </xdr:from>
    <xdr:ext cx="405111" cy="259045"/>
    <xdr:sp macro="" textlink="">
      <xdr:nvSpPr>
        <xdr:cNvPr id="164" name="n_1mainValue【体育館・プール】&#10;有形固定資産減価償却率"/>
        <xdr:cNvSpPr txBox="1"/>
      </xdr:nvSpPr>
      <xdr:spPr>
        <a:xfrm>
          <a:off x="3582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5" name="テキスト ボックス 17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7" name="テキスト ボックス 17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9" name="テキスト ボックス 17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1" name="テキスト ボックス 18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3" name="テキスト ボックス 18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5" name="テキスト ボックス 18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89" name="直線コネクタ 188"/>
        <xdr:cNvCxnSpPr/>
      </xdr:nvCxnSpPr>
      <xdr:spPr>
        <a:xfrm flipV="1">
          <a:off x="10476865" y="960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0"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91" name="直線コネクタ 190"/>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192"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193" name="直線コネクタ 192"/>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17797</xdr:rowOff>
    </xdr:from>
    <xdr:ext cx="469744" cy="259045"/>
    <xdr:sp macro="" textlink="">
      <xdr:nvSpPr>
        <xdr:cNvPr id="194" name="【体育館・プール】&#10;一人当たり面積平均値テキスト"/>
        <xdr:cNvSpPr txBox="1"/>
      </xdr:nvSpPr>
      <xdr:spPr>
        <a:xfrm>
          <a:off x="10515600" y="1013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195" name="フローチャート: 判断 194"/>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196" name="フローチャート: 判断 195"/>
        <xdr:cNvSpPr/>
      </xdr:nvSpPr>
      <xdr:spPr>
        <a:xfrm>
          <a:off x="958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120667</xdr:rowOff>
    </xdr:from>
    <xdr:ext cx="469744" cy="259045"/>
    <xdr:sp macro="" textlink="">
      <xdr:nvSpPr>
        <xdr:cNvPr id="197" name="n_1aveValue【体育館・プール】&#10;一人当たり面積"/>
        <xdr:cNvSpPr txBox="1"/>
      </xdr:nvSpPr>
      <xdr:spPr>
        <a:xfrm>
          <a:off x="93917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86360</xdr:rowOff>
    </xdr:from>
    <xdr:to>
      <xdr:col>46</xdr:col>
      <xdr:colOff>38100</xdr:colOff>
      <xdr:row>61</xdr:row>
      <xdr:rowOff>16510</xdr:rowOff>
    </xdr:to>
    <xdr:sp macro="" textlink="">
      <xdr:nvSpPr>
        <xdr:cNvPr id="198" name="フローチャート: 判断 197"/>
        <xdr:cNvSpPr/>
      </xdr:nvSpPr>
      <xdr:spPr>
        <a:xfrm>
          <a:off x="869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33037</xdr:rowOff>
    </xdr:from>
    <xdr:ext cx="469744" cy="259045"/>
    <xdr:sp macro="" textlink="">
      <xdr:nvSpPr>
        <xdr:cNvPr id="199" name="n_2aveValue【体育館・プール】&#10;一人当たり面積"/>
        <xdr:cNvSpPr txBox="1"/>
      </xdr:nvSpPr>
      <xdr:spPr>
        <a:xfrm>
          <a:off x="8515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158750</xdr:rowOff>
    </xdr:from>
    <xdr:to>
      <xdr:col>55</xdr:col>
      <xdr:colOff>50800</xdr:colOff>
      <xdr:row>64</xdr:row>
      <xdr:rowOff>88900</xdr:rowOff>
    </xdr:to>
    <xdr:sp macro="" textlink="">
      <xdr:nvSpPr>
        <xdr:cNvPr id="205" name="楕円 204"/>
        <xdr:cNvSpPr/>
      </xdr:nvSpPr>
      <xdr:spPr>
        <a:xfrm>
          <a:off x="104267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73677</xdr:rowOff>
    </xdr:from>
    <xdr:ext cx="469744" cy="259045"/>
    <xdr:sp macro="" textlink="">
      <xdr:nvSpPr>
        <xdr:cNvPr id="206" name="【体育館・プール】&#10;一人当たり面積該当値テキスト"/>
        <xdr:cNvSpPr txBox="1"/>
      </xdr:nvSpPr>
      <xdr:spPr>
        <a:xfrm>
          <a:off x="10515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158750</xdr:rowOff>
    </xdr:from>
    <xdr:to>
      <xdr:col>50</xdr:col>
      <xdr:colOff>165100</xdr:colOff>
      <xdr:row>64</xdr:row>
      <xdr:rowOff>88900</xdr:rowOff>
    </xdr:to>
    <xdr:sp macro="" textlink="">
      <xdr:nvSpPr>
        <xdr:cNvPr id="207" name="楕円 206"/>
        <xdr:cNvSpPr/>
      </xdr:nvSpPr>
      <xdr:spPr>
        <a:xfrm>
          <a:off x="9588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38100</xdr:rowOff>
    </xdr:from>
    <xdr:to>
      <xdr:col>55</xdr:col>
      <xdr:colOff>0</xdr:colOff>
      <xdr:row>64</xdr:row>
      <xdr:rowOff>38100</xdr:rowOff>
    </xdr:to>
    <xdr:cxnSp macro="">
      <xdr:nvCxnSpPr>
        <xdr:cNvPr id="208" name="直線コネクタ 207"/>
        <xdr:cNvCxnSpPr/>
      </xdr:nvCxnSpPr>
      <xdr:spPr>
        <a:xfrm>
          <a:off x="9639300" y="1101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80027</xdr:rowOff>
    </xdr:from>
    <xdr:ext cx="469744" cy="259045"/>
    <xdr:sp macro="" textlink="">
      <xdr:nvSpPr>
        <xdr:cNvPr id="209" name="n_1mainValue【体育館・プール】&#10;一人当たり面積"/>
        <xdr:cNvSpPr txBox="1"/>
      </xdr:nvSpPr>
      <xdr:spPr>
        <a:xfrm>
          <a:off x="93917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1" name="直線コネクタ 22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2" name="テキスト ボックス 22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3" name="直線コネクタ 22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4" name="テキスト ボックス 22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5" name="直線コネクタ 22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6" name="テキスト ボックス 22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7" name="直線コネクタ 22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8" name="テキスト ボックス 22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9" name="直線コネクタ 22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0" name="テキスト ボックス 22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1" name="直線コネクタ 23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2" name="テキスト ボックス 23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116477</xdr:rowOff>
    </xdr:from>
    <xdr:to>
      <xdr:col>24</xdr:col>
      <xdr:colOff>62865</xdr:colOff>
      <xdr:row>87</xdr:row>
      <xdr:rowOff>46264</xdr:rowOff>
    </xdr:to>
    <xdr:cxnSp macro="">
      <xdr:nvCxnSpPr>
        <xdr:cNvPr id="236" name="直線コネクタ 235"/>
        <xdr:cNvCxnSpPr/>
      </xdr:nvCxnSpPr>
      <xdr:spPr>
        <a:xfrm flipV="1">
          <a:off x="4634865" y="13489577"/>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50091</xdr:rowOff>
    </xdr:from>
    <xdr:ext cx="405111" cy="259045"/>
    <xdr:sp macro="" textlink="">
      <xdr:nvSpPr>
        <xdr:cNvPr id="237" name="【福祉施設】&#10;有形固定資産減価償却率最小値テキスト"/>
        <xdr:cNvSpPr txBox="1"/>
      </xdr:nvSpPr>
      <xdr:spPr>
        <a:xfrm>
          <a:off x="46736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46264</xdr:rowOff>
    </xdr:from>
    <xdr:to>
      <xdr:col>24</xdr:col>
      <xdr:colOff>152400</xdr:colOff>
      <xdr:row>87</xdr:row>
      <xdr:rowOff>46264</xdr:rowOff>
    </xdr:to>
    <xdr:cxnSp macro="">
      <xdr:nvCxnSpPr>
        <xdr:cNvPr id="238" name="直線コネクタ 237"/>
        <xdr:cNvCxnSpPr/>
      </xdr:nvCxnSpPr>
      <xdr:spPr>
        <a:xfrm>
          <a:off x="4546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63154</xdr:rowOff>
    </xdr:from>
    <xdr:ext cx="405111" cy="259045"/>
    <xdr:sp macro="" textlink="">
      <xdr:nvSpPr>
        <xdr:cNvPr id="239" name="【福祉施設】&#10;有形固定資産減価償却率最大値テキスト"/>
        <xdr:cNvSpPr txBox="1"/>
      </xdr:nvSpPr>
      <xdr:spPr>
        <a:xfrm>
          <a:off x="4673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116477</xdr:rowOff>
    </xdr:from>
    <xdr:to>
      <xdr:col>24</xdr:col>
      <xdr:colOff>152400</xdr:colOff>
      <xdr:row>78</xdr:row>
      <xdr:rowOff>116477</xdr:rowOff>
    </xdr:to>
    <xdr:cxnSp macro="">
      <xdr:nvCxnSpPr>
        <xdr:cNvPr id="240" name="直線コネクタ 239"/>
        <xdr:cNvCxnSpPr/>
      </xdr:nvCxnSpPr>
      <xdr:spPr>
        <a:xfrm>
          <a:off x="4546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41" name="【福祉施設】&#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42" name="フローチャート: 判断 24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168548</xdr:rowOff>
    </xdr:from>
    <xdr:to>
      <xdr:col>20</xdr:col>
      <xdr:colOff>38100</xdr:colOff>
      <xdr:row>84</xdr:row>
      <xdr:rowOff>98698</xdr:rowOff>
    </xdr:to>
    <xdr:sp macro="" textlink="">
      <xdr:nvSpPr>
        <xdr:cNvPr id="243" name="フローチャート: 判断 242"/>
        <xdr:cNvSpPr/>
      </xdr:nvSpPr>
      <xdr:spPr>
        <a:xfrm>
          <a:off x="3746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89825</xdr:rowOff>
    </xdr:from>
    <xdr:ext cx="405111" cy="259045"/>
    <xdr:sp macro="" textlink="">
      <xdr:nvSpPr>
        <xdr:cNvPr id="244" name="n_1aveValue【福祉施設】&#10;有形固定資産減価償却率"/>
        <xdr:cNvSpPr txBox="1"/>
      </xdr:nvSpPr>
      <xdr:spPr>
        <a:xfrm>
          <a:off x="35820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82006</xdr:rowOff>
    </xdr:from>
    <xdr:to>
      <xdr:col>15</xdr:col>
      <xdr:colOff>101600</xdr:colOff>
      <xdr:row>85</xdr:row>
      <xdr:rowOff>12156</xdr:rowOff>
    </xdr:to>
    <xdr:sp macro="" textlink="">
      <xdr:nvSpPr>
        <xdr:cNvPr id="245" name="フローチャート: 判断 244"/>
        <xdr:cNvSpPr/>
      </xdr:nvSpPr>
      <xdr:spPr>
        <a:xfrm>
          <a:off x="2857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28683</xdr:rowOff>
    </xdr:from>
    <xdr:ext cx="405111" cy="259045"/>
    <xdr:sp macro="" textlink="">
      <xdr:nvSpPr>
        <xdr:cNvPr id="246" name="n_2aveValue【福祉施設】&#10;有形固定資産減価償却率"/>
        <xdr:cNvSpPr txBox="1"/>
      </xdr:nvSpPr>
      <xdr:spPr>
        <a:xfrm>
          <a:off x="2705744" y="1425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34652</xdr:rowOff>
    </xdr:from>
    <xdr:to>
      <xdr:col>24</xdr:col>
      <xdr:colOff>114300</xdr:colOff>
      <xdr:row>81</xdr:row>
      <xdr:rowOff>136252</xdr:rowOff>
    </xdr:to>
    <xdr:sp macro="" textlink="">
      <xdr:nvSpPr>
        <xdr:cNvPr id="252" name="楕円 251"/>
        <xdr:cNvSpPr/>
      </xdr:nvSpPr>
      <xdr:spPr>
        <a:xfrm>
          <a:off x="45847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57529</xdr:rowOff>
    </xdr:from>
    <xdr:ext cx="405111" cy="259045"/>
    <xdr:sp macro="" textlink="">
      <xdr:nvSpPr>
        <xdr:cNvPr id="253" name="【福祉施設】&#10;有形固定資産減価償却率該当値テキスト"/>
        <xdr:cNvSpPr txBox="1"/>
      </xdr:nvSpPr>
      <xdr:spPr>
        <a:xfrm>
          <a:off x="4673600" y="137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254" name="楕円 253"/>
        <xdr:cNvSpPr/>
      </xdr:nvSpPr>
      <xdr:spPr>
        <a:xfrm>
          <a:off x="3746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81</xdr:row>
      <xdr:rowOff>85452</xdr:rowOff>
    </xdr:to>
    <xdr:cxnSp macro="">
      <xdr:nvCxnSpPr>
        <xdr:cNvPr id="255" name="直線コネクタ 254"/>
        <xdr:cNvCxnSpPr/>
      </xdr:nvCxnSpPr>
      <xdr:spPr>
        <a:xfrm>
          <a:off x="3797300" y="1395983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256" name="n_1mainValue【福祉施設】&#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0" name="テキスト ボックス 26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2" name="テキスト ボックス 27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4" name="テキスト ボックス 27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6" name="テキスト ボックス 27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80" name="直線コネクタ 279"/>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81"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82" name="直線コネクタ 281"/>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283"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284" name="直線コネクタ 283"/>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6366</xdr:rowOff>
    </xdr:from>
    <xdr:ext cx="469744" cy="259045"/>
    <xdr:sp macro="" textlink="">
      <xdr:nvSpPr>
        <xdr:cNvPr id="285" name="【福祉施設】&#10;一人当たり面積平均値テキスト"/>
        <xdr:cNvSpPr txBox="1"/>
      </xdr:nvSpPr>
      <xdr:spPr>
        <a:xfrm>
          <a:off x="10515600" y="1406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286" name="フローチャート: 判断 285"/>
        <xdr:cNvSpPr/>
      </xdr:nvSpPr>
      <xdr:spPr>
        <a:xfrm>
          <a:off x="10426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87" name="フローチャート: 判断 286"/>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132097</xdr:rowOff>
    </xdr:from>
    <xdr:ext cx="469744" cy="259045"/>
    <xdr:sp macro="" textlink="">
      <xdr:nvSpPr>
        <xdr:cNvPr id="288" name="n_1aveValue【福祉施設】&#10;一人当たり面積"/>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10161</xdr:rowOff>
    </xdr:from>
    <xdr:to>
      <xdr:col>46</xdr:col>
      <xdr:colOff>38100</xdr:colOff>
      <xdr:row>82</xdr:row>
      <xdr:rowOff>111761</xdr:rowOff>
    </xdr:to>
    <xdr:sp macro="" textlink="">
      <xdr:nvSpPr>
        <xdr:cNvPr id="289" name="フローチャート: 判断 288"/>
        <xdr:cNvSpPr/>
      </xdr:nvSpPr>
      <xdr:spPr>
        <a:xfrm>
          <a:off x="869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128288</xdr:rowOff>
    </xdr:from>
    <xdr:ext cx="469744" cy="259045"/>
    <xdr:sp macro="" textlink="">
      <xdr:nvSpPr>
        <xdr:cNvPr id="290" name="n_2aveValue【福祉施設】&#10;一人当たり面積"/>
        <xdr:cNvSpPr txBox="1"/>
      </xdr:nvSpPr>
      <xdr:spPr>
        <a:xfrm>
          <a:off x="8515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296" name="楕円 295"/>
        <xdr:cNvSpPr/>
      </xdr:nvSpPr>
      <xdr:spPr>
        <a:xfrm>
          <a:off x="10426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110507</xdr:rowOff>
    </xdr:from>
    <xdr:ext cx="469744" cy="259045"/>
    <xdr:sp macro="" textlink="">
      <xdr:nvSpPr>
        <xdr:cNvPr id="297" name="【福祉施設】&#10;一人当たり面積該当値テキスト"/>
        <xdr:cNvSpPr txBox="1"/>
      </xdr:nvSpPr>
      <xdr:spPr>
        <a:xfrm>
          <a:off x="10515600"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132080</xdr:rowOff>
    </xdr:from>
    <xdr:to>
      <xdr:col>50</xdr:col>
      <xdr:colOff>165100</xdr:colOff>
      <xdr:row>85</xdr:row>
      <xdr:rowOff>62230</xdr:rowOff>
    </xdr:to>
    <xdr:sp macro="" textlink="">
      <xdr:nvSpPr>
        <xdr:cNvPr id="298" name="楕円 297"/>
        <xdr:cNvSpPr/>
      </xdr:nvSpPr>
      <xdr:spPr>
        <a:xfrm>
          <a:off x="9588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xdr:rowOff>
    </xdr:from>
    <xdr:to>
      <xdr:col>55</xdr:col>
      <xdr:colOff>0</xdr:colOff>
      <xdr:row>85</xdr:row>
      <xdr:rowOff>11430</xdr:rowOff>
    </xdr:to>
    <xdr:cxnSp macro="">
      <xdr:nvCxnSpPr>
        <xdr:cNvPr id="299" name="直線コネクタ 298"/>
        <xdr:cNvCxnSpPr/>
      </xdr:nvCxnSpPr>
      <xdr:spPr>
        <a:xfrm>
          <a:off x="9639300" y="1458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53357</xdr:rowOff>
    </xdr:from>
    <xdr:ext cx="469744" cy="259045"/>
    <xdr:sp macro="" textlink="">
      <xdr:nvSpPr>
        <xdr:cNvPr id="300" name="n_1mainValue【福祉施設】&#10;一人当たり面積"/>
        <xdr:cNvSpPr txBox="1"/>
      </xdr:nvSpPr>
      <xdr:spPr>
        <a:xfrm>
          <a:off x="93917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1" name="テキスト ボックス 31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2" name="直線コネクタ 31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3" name="テキスト ボックス 31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4" name="直線コネクタ 31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5" name="テキスト ボックス 31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6" name="直線コネクタ 31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7" name="テキスト ボックス 31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8" name="直線コネクタ 31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9" name="テキスト ボックス 31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0" name="直線コネクタ 31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1" name="テキスト ボックス 32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2" name="直線コネクタ 3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3" name="テキスト ボックス 32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104775</xdr:rowOff>
    </xdr:to>
    <xdr:cxnSp macro="">
      <xdr:nvCxnSpPr>
        <xdr:cNvPr id="325" name="直線コネクタ 324"/>
        <xdr:cNvCxnSpPr/>
      </xdr:nvCxnSpPr>
      <xdr:spPr>
        <a:xfrm flipV="1">
          <a:off x="4634865" y="17236439"/>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326" name="【市民会館】&#10;有形固定資産減価償却率最小値テキスト"/>
        <xdr:cNvSpPr txBox="1"/>
      </xdr:nvSpPr>
      <xdr:spPr>
        <a:xfrm>
          <a:off x="46736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327" name="直線コネクタ 326"/>
        <xdr:cNvCxnSpPr/>
      </xdr:nvCxnSpPr>
      <xdr:spPr>
        <a:xfrm>
          <a:off x="4546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28" name="【市民会館】&#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29" name="直線コネクタ 328"/>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118127</xdr:rowOff>
    </xdr:from>
    <xdr:ext cx="405111" cy="259045"/>
    <xdr:sp macro="" textlink="">
      <xdr:nvSpPr>
        <xdr:cNvPr id="330" name="【市民会館】&#10;有形固定資産減価償却率平均値テキスト"/>
        <xdr:cNvSpPr txBox="1"/>
      </xdr:nvSpPr>
      <xdr:spPr>
        <a:xfrm>
          <a:off x="46736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31" name="フローチャート: 判断 330"/>
        <xdr:cNvSpPr/>
      </xdr:nvSpPr>
      <xdr:spPr>
        <a:xfrm>
          <a:off x="4584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332" name="フローチャート: 判断 331"/>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105427</xdr:rowOff>
    </xdr:from>
    <xdr:ext cx="405111" cy="259045"/>
    <xdr:sp macro="" textlink="">
      <xdr:nvSpPr>
        <xdr:cNvPr id="333" name="n_1aveValue【市民会館】&#10;有形固定資産減価償却率"/>
        <xdr:cNvSpPr txBox="1"/>
      </xdr:nvSpPr>
      <xdr:spPr>
        <a:xfrm>
          <a:off x="35820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82550</xdr:rowOff>
    </xdr:from>
    <xdr:to>
      <xdr:col>15</xdr:col>
      <xdr:colOff>101600</xdr:colOff>
      <xdr:row>107</xdr:row>
      <xdr:rowOff>12700</xdr:rowOff>
    </xdr:to>
    <xdr:sp macro="" textlink="">
      <xdr:nvSpPr>
        <xdr:cNvPr id="334" name="フローチャート: 判断 333"/>
        <xdr:cNvSpPr/>
      </xdr:nvSpPr>
      <xdr:spPr>
        <a:xfrm>
          <a:off x="2857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29227</xdr:rowOff>
    </xdr:from>
    <xdr:ext cx="405111" cy="259045"/>
    <xdr:sp macro="" textlink="">
      <xdr:nvSpPr>
        <xdr:cNvPr id="335" name="n_2aveValue【市民会館】&#10;有形固定資産減価償却率"/>
        <xdr:cNvSpPr txBox="1"/>
      </xdr:nvSpPr>
      <xdr:spPr>
        <a:xfrm>
          <a:off x="27057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6" name="テキスト ボックス 33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7" name="テキスト ボックス 33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8" name="テキスト ボックス 33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9" name="テキスト ボックス 33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0" name="テキスト ボックス 33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122555</xdr:rowOff>
    </xdr:from>
    <xdr:to>
      <xdr:col>24</xdr:col>
      <xdr:colOff>114300</xdr:colOff>
      <xdr:row>106</xdr:row>
      <xdr:rowOff>52705</xdr:rowOff>
    </xdr:to>
    <xdr:sp macro="" textlink="">
      <xdr:nvSpPr>
        <xdr:cNvPr id="341" name="楕円 340"/>
        <xdr:cNvSpPr/>
      </xdr:nvSpPr>
      <xdr:spPr>
        <a:xfrm>
          <a:off x="45847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145432</xdr:rowOff>
    </xdr:from>
    <xdr:ext cx="405111" cy="259045"/>
    <xdr:sp macro="" textlink="">
      <xdr:nvSpPr>
        <xdr:cNvPr id="342" name="【市民会館】&#10;有形固定資産減価償却率該当値テキスト"/>
        <xdr:cNvSpPr txBox="1"/>
      </xdr:nvSpPr>
      <xdr:spPr>
        <a:xfrm>
          <a:off x="4673600" y="1797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168275</xdr:rowOff>
    </xdr:from>
    <xdr:to>
      <xdr:col>20</xdr:col>
      <xdr:colOff>38100</xdr:colOff>
      <xdr:row>106</xdr:row>
      <xdr:rowOff>98425</xdr:rowOff>
    </xdr:to>
    <xdr:sp macro="" textlink="">
      <xdr:nvSpPr>
        <xdr:cNvPr id="343" name="楕円 342"/>
        <xdr:cNvSpPr/>
      </xdr:nvSpPr>
      <xdr:spPr>
        <a:xfrm>
          <a:off x="3746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1905</xdr:rowOff>
    </xdr:from>
    <xdr:to>
      <xdr:col>24</xdr:col>
      <xdr:colOff>63500</xdr:colOff>
      <xdr:row>106</xdr:row>
      <xdr:rowOff>47625</xdr:rowOff>
    </xdr:to>
    <xdr:cxnSp macro="">
      <xdr:nvCxnSpPr>
        <xdr:cNvPr id="344" name="直線コネクタ 343"/>
        <xdr:cNvCxnSpPr/>
      </xdr:nvCxnSpPr>
      <xdr:spPr>
        <a:xfrm flipV="1">
          <a:off x="3797300" y="181756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89552</xdr:rowOff>
    </xdr:from>
    <xdr:ext cx="405111" cy="259045"/>
    <xdr:sp macro="" textlink="">
      <xdr:nvSpPr>
        <xdr:cNvPr id="345" name="n_1mainValue【市民会館】&#10;有形固定資産減価償却率"/>
        <xdr:cNvSpPr txBox="1"/>
      </xdr:nvSpPr>
      <xdr:spPr>
        <a:xfrm>
          <a:off x="35820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4" name="テキスト ボックス 3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5" name="直線コネクタ 3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6" name="直線コネクタ 35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7" name="テキスト ボックス 35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8" name="直線コネクタ 35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9" name="テキスト ボックス 35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0" name="直線コネクタ 35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1" name="テキスト ボックス 36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2" name="直線コネクタ 36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3" name="テキスト ボックス 36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4" name="直線コネクタ 36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5" name="テキスト ボックス 36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99061</xdr:rowOff>
    </xdr:to>
    <xdr:cxnSp macro="">
      <xdr:nvCxnSpPr>
        <xdr:cNvPr id="369" name="直線コネクタ 368"/>
        <xdr:cNvCxnSpPr/>
      </xdr:nvCxnSpPr>
      <xdr:spPr>
        <a:xfrm flipV="1">
          <a:off x="10476865" y="17118330"/>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70"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71" name="直線コネクタ 370"/>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72"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73" name="直線コネクタ 372"/>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374" name="【市民会館】&#10;一人当たり面積平均値テキスト"/>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75" name="フローチャート: 判断 374"/>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76" name="フローチャート: 判断 375"/>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64788</xdr:rowOff>
    </xdr:from>
    <xdr:ext cx="469744" cy="259045"/>
    <xdr:sp macro="" textlink="">
      <xdr:nvSpPr>
        <xdr:cNvPr id="377"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124461</xdr:rowOff>
    </xdr:from>
    <xdr:to>
      <xdr:col>46</xdr:col>
      <xdr:colOff>38100</xdr:colOff>
      <xdr:row>106</xdr:row>
      <xdr:rowOff>54611</xdr:rowOff>
    </xdr:to>
    <xdr:sp macro="" textlink="">
      <xdr:nvSpPr>
        <xdr:cNvPr id="378" name="フローチャート: 判断 377"/>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71138</xdr:rowOff>
    </xdr:from>
    <xdr:ext cx="469744" cy="259045"/>
    <xdr:sp macro="" textlink="">
      <xdr:nvSpPr>
        <xdr:cNvPr id="379" name="n_2ave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0" name="テキスト ボックス 3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40639</xdr:rowOff>
    </xdr:from>
    <xdr:to>
      <xdr:col>55</xdr:col>
      <xdr:colOff>50800</xdr:colOff>
      <xdr:row>105</xdr:row>
      <xdr:rowOff>142239</xdr:rowOff>
    </xdr:to>
    <xdr:sp macro="" textlink="">
      <xdr:nvSpPr>
        <xdr:cNvPr id="385" name="楕円 384"/>
        <xdr:cNvSpPr/>
      </xdr:nvSpPr>
      <xdr:spPr>
        <a:xfrm>
          <a:off x="10426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63516</xdr:rowOff>
    </xdr:from>
    <xdr:ext cx="469744" cy="259045"/>
    <xdr:sp macro="" textlink="">
      <xdr:nvSpPr>
        <xdr:cNvPr id="386" name="【市民会館】&#10;一人当たり面積該当値テキスト"/>
        <xdr:cNvSpPr txBox="1"/>
      </xdr:nvSpPr>
      <xdr:spPr>
        <a:xfrm>
          <a:off x="10515600"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44450</xdr:rowOff>
    </xdr:from>
    <xdr:to>
      <xdr:col>50</xdr:col>
      <xdr:colOff>165100</xdr:colOff>
      <xdr:row>105</xdr:row>
      <xdr:rowOff>146050</xdr:rowOff>
    </xdr:to>
    <xdr:sp macro="" textlink="">
      <xdr:nvSpPr>
        <xdr:cNvPr id="387" name="楕円 386"/>
        <xdr:cNvSpPr/>
      </xdr:nvSpPr>
      <xdr:spPr>
        <a:xfrm>
          <a:off x="9588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91439</xdr:rowOff>
    </xdr:from>
    <xdr:to>
      <xdr:col>55</xdr:col>
      <xdr:colOff>0</xdr:colOff>
      <xdr:row>105</xdr:row>
      <xdr:rowOff>95250</xdr:rowOff>
    </xdr:to>
    <xdr:cxnSp macro="">
      <xdr:nvCxnSpPr>
        <xdr:cNvPr id="388" name="直線コネクタ 387"/>
        <xdr:cNvCxnSpPr/>
      </xdr:nvCxnSpPr>
      <xdr:spPr>
        <a:xfrm flipV="1">
          <a:off x="9639300" y="180936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389" name="n_1mainValue【市民会館】&#10;一人当たり面積"/>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01" name="テキスト ボックス 400"/>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1" name="テキスト ボックス 4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413" name="直線コネクタ 412"/>
        <xdr:cNvCxnSpPr/>
      </xdr:nvCxnSpPr>
      <xdr:spPr>
        <a:xfrm flipV="1">
          <a:off x="16318864" y="584073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414" name="【一般廃棄物処理施設】&#10;有形固定資産減価償却率最小値テキスト"/>
        <xdr:cNvSpPr txBox="1"/>
      </xdr:nvSpPr>
      <xdr:spPr>
        <a:xfrm>
          <a:off x="16357600" y="7138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5" name="直線コネクタ 41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416" name="【一般廃棄物処理施設】&#10;有形固定資産減価償却率最大値テキスト"/>
        <xdr:cNvSpPr txBox="1"/>
      </xdr:nvSpPr>
      <xdr:spPr>
        <a:xfrm>
          <a:off x="163576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417" name="直線コネクタ 416"/>
        <xdr:cNvCxnSpPr/>
      </xdr:nvCxnSpPr>
      <xdr:spPr>
        <a:xfrm>
          <a:off x="16230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418" name="【一般廃棄物処理施設】&#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9" name="フローチャート: 判断 418"/>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420" name="フローチャート: 判断 419"/>
        <xdr:cNvSpPr/>
      </xdr:nvSpPr>
      <xdr:spPr>
        <a:xfrm>
          <a:off x="15430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160037</xdr:rowOff>
    </xdr:from>
    <xdr:ext cx="405111" cy="259045"/>
    <xdr:sp macro="" textlink="">
      <xdr:nvSpPr>
        <xdr:cNvPr id="421" name="n_1aveValue【一般廃棄物処理施設】&#10;有形固定資産減価償却率"/>
        <xdr:cNvSpPr txBox="1"/>
      </xdr:nvSpPr>
      <xdr:spPr>
        <a:xfrm>
          <a:off x="152660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156845</xdr:rowOff>
    </xdr:from>
    <xdr:to>
      <xdr:col>76</xdr:col>
      <xdr:colOff>165100</xdr:colOff>
      <xdr:row>36</xdr:row>
      <xdr:rowOff>86995</xdr:rowOff>
    </xdr:to>
    <xdr:sp macro="" textlink="">
      <xdr:nvSpPr>
        <xdr:cNvPr id="422" name="フローチャート: 判断 421"/>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103522</xdr:rowOff>
    </xdr:from>
    <xdr:ext cx="405111" cy="259045"/>
    <xdr:sp macro="" textlink="">
      <xdr:nvSpPr>
        <xdr:cNvPr id="423" name="n_2aveValue【一般廃棄物処理施設】&#10;有形固定資産減価償却率"/>
        <xdr:cNvSpPr txBox="1"/>
      </xdr:nvSpPr>
      <xdr:spPr>
        <a:xfrm>
          <a:off x="14389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34925</xdr:rowOff>
    </xdr:from>
    <xdr:to>
      <xdr:col>85</xdr:col>
      <xdr:colOff>177800</xdr:colOff>
      <xdr:row>35</xdr:row>
      <xdr:rowOff>136525</xdr:rowOff>
    </xdr:to>
    <xdr:sp macro="" textlink="">
      <xdr:nvSpPr>
        <xdr:cNvPr id="429" name="楕円 428"/>
        <xdr:cNvSpPr/>
      </xdr:nvSpPr>
      <xdr:spPr>
        <a:xfrm>
          <a:off x="16268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57802</xdr:rowOff>
    </xdr:from>
    <xdr:ext cx="405111" cy="259045"/>
    <xdr:sp macro="" textlink="">
      <xdr:nvSpPr>
        <xdr:cNvPr id="430" name="【一般廃棄物処理施設】&#10;有形固定資産減価償却率該当値テキスト"/>
        <xdr:cNvSpPr txBox="1"/>
      </xdr:nvSpPr>
      <xdr:spPr>
        <a:xfrm>
          <a:off x="16357600"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80645</xdr:rowOff>
    </xdr:from>
    <xdr:to>
      <xdr:col>81</xdr:col>
      <xdr:colOff>101600</xdr:colOff>
      <xdr:row>36</xdr:row>
      <xdr:rowOff>10795</xdr:rowOff>
    </xdr:to>
    <xdr:sp macro="" textlink="">
      <xdr:nvSpPr>
        <xdr:cNvPr id="431" name="楕円 430"/>
        <xdr:cNvSpPr/>
      </xdr:nvSpPr>
      <xdr:spPr>
        <a:xfrm>
          <a:off x="15430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85725</xdr:rowOff>
    </xdr:from>
    <xdr:to>
      <xdr:col>85</xdr:col>
      <xdr:colOff>127000</xdr:colOff>
      <xdr:row>35</xdr:row>
      <xdr:rowOff>131445</xdr:rowOff>
    </xdr:to>
    <xdr:cxnSp macro="">
      <xdr:nvCxnSpPr>
        <xdr:cNvPr id="432" name="直線コネクタ 431"/>
        <xdr:cNvCxnSpPr/>
      </xdr:nvCxnSpPr>
      <xdr:spPr>
        <a:xfrm flipV="1">
          <a:off x="15481300" y="60864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27322</xdr:rowOff>
    </xdr:from>
    <xdr:ext cx="405111" cy="259045"/>
    <xdr:sp macro="" textlink="">
      <xdr:nvSpPr>
        <xdr:cNvPr id="433" name="n_1mainValue【一般廃棄物処理施設】&#10;有形固定資産減価償却率"/>
        <xdr:cNvSpPr txBox="1"/>
      </xdr:nvSpPr>
      <xdr:spPr>
        <a:xfrm>
          <a:off x="152660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4" name="直線コネクタ 44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5" name="テキスト ボックス 44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6" name="直線コネクタ 44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47" name="テキスト ボックス 44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8" name="直線コネクタ 44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49" name="テキスト ボックス 44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0" name="直線コネクタ 44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51" name="テキスト ボックス 45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2" name="直線コネクタ 45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3" name="テキスト ボックス 45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4" name="直線コネクタ 45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5" name="テキスト ボックス 45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7" name="テキスト ボックス 45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59" name="直線コネクタ 458"/>
        <xdr:cNvCxnSpPr/>
      </xdr:nvCxnSpPr>
      <xdr:spPr>
        <a:xfrm flipV="1">
          <a:off x="22160864" y="5694274"/>
          <a:ext cx="0" cy="1570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60" name="【一般廃棄物処理施設】&#10;一人当たり有形固定資産（償却資産）額最小値テキスト"/>
        <xdr:cNvSpPr txBox="1"/>
      </xdr:nvSpPr>
      <xdr:spPr>
        <a:xfrm>
          <a:off x="22199600" y="72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61" name="直線コネクタ 460"/>
        <xdr:cNvCxnSpPr/>
      </xdr:nvCxnSpPr>
      <xdr:spPr>
        <a:xfrm>
          <a:off x="22072600" y="72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62" name="【一般廃棄物処理施設】&#10;一人当たり有形固定資産（償却資産）額最大値テキスト"/>
        <xdr:cNvSpPr txBox="1"/>
      </xdr:nvSpPr>
      <xdr:spPr>
        <a:xfrm>
          <a:off x="22199600" y="54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63" name="直線コネクタ 462"/>
        <xdr:cNvCxnSpPr/>
      </xdr:nvCxnSpPr>
      <xdr:spPr>
        <a:xfrm>
          <a:off x="22072600" y="569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122921</xdr:rowOff>
    </xdr:from>
    <xdr:ext cx="534377" cy="259045"/>
    <xdr:sp macro="" textlink="">
      <xdr:nvSpPr>
        <xdr:cNvPr id="464" name="【一般廃棄物処理施設】&#10;一人当たり有形固定資産（償却資産）額平均値テキスト"/>
        <xdr:cNvSpPr txBox="1"/>
      </xdr:nvSpPr>
      <xdr:spPr>
        <a:xfrm>
          <a:off x="22199600" y="6466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65" name="フローチャート: 判断 464"/>
        <xdr:cNvSpPr/>
      </xdr:nvSpPr>
      <xdr:spPr>
        <a:xfrm>
          <a:off x="22110700" y="661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66" name="フローチャート: 判断 465"/>
        <xdr:cNvSpPr/>
      </xdr:nvSpPr>
      <xdr:spPr>
        <a:xfrm>
          <a:off x="21272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50519</xdr:rowOff>
    </xdr:from>
    <xdr:ext cx="534377" cy="259045"/>
    <xdr:sp macro="" textlink="">
      <xdr:nvSpPr>
        <xdr:cNvPr id="467" name="n_1aveValue【一般廃棄物処理施設】&#10;一人当たり有形固定資産（償却資産）額"/>
        <xdr:cNvSpPr txBox="1"/>
      </xdr:nvSpPr>
      <xdr:spPr>
        <a:xfrm>
          <a:off x="210434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114717</xdr:rowOff>
    </xdr:from>
    <xdr:to>
      <xdr:col>107</xdr:col>
      <xdr:colOff>101600</xdr:colOff>
      <xdr:row>36</xdr:row>
      <xdr:rowOff>44867</xdr:rowOff>
    </xdr:to>
    <xdr:sp macro="" textlink="">
      <xdr:nvSpPr>
        <xdr:cNvPr id="468" name="フローチャート: 判断 467"/>
        <xdr:cNvSpPr/>
      </xdr:nvSpPr>
      <xdr:spPr>
        <a:xfrm>
          <a:off x="20383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34</xdr:row>
      <xdr:rowOff>61394</xdr:rowOff>
    </xdr:from>
    <xdr:ext cx="599010" cy="259045"/>
    <xdr:sp macro="" textlink="">
      <xdr:nvSpPr>
        <xdr:cNvPr id="469" name="n_2aveValue【一般廃棄物処理施設】&#10;一人当たり有形固定資産（償却資産）額"/>
        <xdr:cNvSpPr txBox="1"/>
      </xdr:nvSpPr>
      <xdr:spPr>
        <a:xfrm>
          <a:off x="20134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70" name="テキスト ボックス 4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92478</xdr:rowOff>
    </xdr:from>
    <xdr:to>
      <xdr:col>116</xdr:col>
      <xdr:colOff>114300</xdr:colOff>
      <xdr:row>41</xdr:row>
      <xdr:rowOff>22628</xdr:rowOff>
    </xdr:to>
    <xdr:sp macro="" textlink="">
      <xdr:nvSpPr>
        <xdr:cNvPr id="475" name="楕円 474"/>
        <xdr:cNvSpPr/>
      </xdr:nvSpPr>
      <xdr:spPr>
        <a:xfrm>
          <a:off x="22110700" y="695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70905</xdr:rowOff>
    </xdr:from>
    <xdr:ext cx="534377" cy="259045"/>
    <xdr:sp macro="" textlink="">
      <xdr:nvSpPr>
        <xdr:cNvPr id="476" name="【一般廃棄物処理施設】&#10;一人当たり有形固定資産（償却資産）額該当値テキスト"/>
        <xdr:cNvSpPr txBox="1"/>
      </xdr:nvSpPr>
      <xdr:spPr>
        <a:xfrm>
          <a:off x="22199600" y="692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95907</xdr:rowOff>
    </xdr:from>
    <xdr:to>
      <xdr:col>112</xdr:col>
      <xdr:colOff>38100</xdr:colOff>
      <xdr:row>41</xdr:row>
      <xdr:rowOff>26057</xdr:rowOff>
    </xdr:to>
    <xdr:sp macro="" textlink="">
      <xdr:nvSpPr>
        <xdr:cNvPr id="477" name="楕円 476"/>
        <xdr:cNvSpPr/>
      </xdr:nvSpPr>
      <xdr:spPr>
        <a:xfrm>
          <a:off x="21272500" y="695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143278</xdr:rowOff>
    </xdr:from>
    <xdr:to>
      <xdr:col>116</xdr:col>
      <xdr:colOff>63500</xdr:colOff>
      <xdr:row>40</xdr:row>
      <xdr:rowOff>146707</xdr:rowOff>
    </xdr:to>
    <xdr:cxnSp macro="">
      <xdr:nvCxnSpPr>
        <xdr:cNvPr id="478" name="直線コネクタ 477"/>
        <xdr:cNvCxnSpPr/>
      </xdr:nvCxnSpPr>
      <xdr:spPr>
        <a:xfrm flipV="1">
          <a:off x="21323300" y="700127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17184</xdr:rowOff>
    </xdr:from>
    <xdr:ext cx="534377" cy="259045"/>
    <xdr:sp macro="" textlink="">
      <xdr:nvSpPr>
        <xdr:cNvPr id="479" name="n_1mainValue【一般廃棄物処理施設】&#10;一人当たり有形固定資産（償却資産）額"/>
        <xdr:cNvSpPr txBox="1"/>
      </xdr:nvSpPr>
      <xdr:spPr>
        <a:xfrm>
          <a:off x="21043411" y="704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90" name="テキスト ボックス 48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1" name="直線コネクタ 49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2" name="テキスト ボックス 49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3" name="直線コネクタ 49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4" name="テキスト ボックス 49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5" name="直線コネクタ 49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6" name="テキスト ボックス 49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7" name="直線コネクタ 49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8" name="テキスト ボックス 49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0" name="テキスト ボックス 4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502" name="直線コネクタ 501"/>
        <xdr:cNvCxnSpPr/>
      </xdr:nvCxnSpPr>
      <xdr:spPr>
        <a:xfrm flipV="1">
          <a:off x="16318864" y="9566910"/>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503" name="【保健センター・保健所】&#10;有形固定資産減価償却率最小値テキスト"/>
        <xdr:cNvSpPr txBox="1"/>
      </xdr:nvSpPr>
      <xdr:spPr>
        <a:xfrm>
          <a:off x="16357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504" name="直線コネクタ 503"/>
        <xdr:cNvCxnSpPr/>
      </xdr:nvCxnSpPr>
      <xdr:spPr>
        <a:xfrm>
          <a:off x="16230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05" name="【保健センター・保健所】&#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06" name="直線コネクタ 505"/>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3065</xdr:rowOff>
    </xdr:from>
    <xdr:ext cx="405111" cy="259045"/>
    <xdr:sp macro="" textlink="">
      <xdr:nvSpPr>
        <xdr:cNvPr id="507" name="【保健センター・保健所】&#10;有形固定資産減価償却率平均値テキスト"/>
        <xdr:cNvSpPr txBox="1"/>
      </xdr:nvSpPr>
      <xdr:spPr>
        <a:xfrm>
          <a:off x="16357600" y="10290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508" name="フローチャート: 判断 507"/>
        <xdr:cNvSpPr/>
      </xdr:nvSpPr>
      <xdr:spPr>
        <a:xfrm>
          <a:off x="16268700" y="103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09" name="フローチャート: 判断 508"/>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135907</xdr:rowOff>
    </xdr:from>
    <xdr:ext cx="405111" cy="259045"/>
    <xdr:sp macro="" textlink="">
      <xdr:nvSpPr>
        <xdr:cNvPr id="510" name="n_1aveValue【保健センター・保健所】&#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77216</xdr:rowOff>
    </xdr:from>
    <xdr:to>
      <xdr:col>76</xdr:col>
      <xdr:colOff>165100</xdr:colOff>
      <xdr:row>61</xdr:row>
      <xdr:rowOff>7366</xdr:rowOff>
    </xdr:to>
    <xdr:sp macro="" textlink="">
      <xdr:nvSpPr>
        <xdr:cNvPr id="511" name="フローチャート: 判断 510"/>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23893</xdr:rowOff>
    </xdr:from>
    <xdr:ext cx="405111" cy="259045"/>
    <xdr:sp macro="" textlink="">
      <xdr:nvSpPr>
        <xdr:cNvPr id="512" name="n_2aveValue【保健センター・保健所】&#10;有形固定資産減価償却率"/>
        <xdr:cNvSpPr txBox="1"/>
      </xdr:nvSpPr>
      <xdr:spPr>
        <a:xfrm>
          <a:off x="14389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3" name="テキスト ボックス 5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18" name="楕円 517"/>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17797</xdr:rowOff>
    </xdr:from>
    <xdr:ext cx="405111" cy="259045"/>
    <xdr:sp macro="" textlink="">
      <xdr:nvSpPr>
        <xdr:cNvPr id="519" name="【保健センター・保健所】&#10;有形固定資産減価償却率該当値テキスト"/>
        <xdr:cNvSpPr txBox="1"/>
      </xdr:nvSpPr>
      <xdr:spPr>
        <a:xfrm>
          <a:off x="16357600"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24638</xdr:rowOff>
    </xdr:from>
    <xdr:to>
      <xdr:col>81</xdr:col>
      <xdr:colOff>101600</xdr:colOff>
      <xdr:row>60</xdr:row>
      <xdr:rowOff>126238</xdr:rowOff>
    </xdr:to>
    <xdr:sp macro="" textlink="">
      <xdr:nvSpPr>
        <xdr:cNvPr id="520" name="楕円 519"/>
        <xdr:cNvSpPr/>
      </xdr:nvSpPr>
      <xdr:spPr>
        <a:xfrm>
          <a:off x="15430500" y="103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75438</xdr:rowOff>
    </xdr:to>
    <xdr:cxnSp macro="">
      <xdr:nvCxnSpPr>
        <xdr:cNvPr id="521" name="直線コネクタ 520"/>
        <xdr:cNvCxnSpPr/>
      </xdr:nvCxnSpPr>
      <xdr:spPr>
        <a:xfrm flipV="1">
          <a:off x="15481300" y="1033272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117365</xdr:rowOff>
    </xdr:from>
    <xdr:ext cx="405111" cy="259045"/>
    <xdr:sp macro="" textlink="">
      <xdr:nvSpPr>
        <xdr:cNvPr id="522" name="n_1mainValue【保健センター・保健所】&#10;有形固定資産減価償却率"/>
        <xdr:cNvSpPr txBox="1"/>
      </xdr:nvSpPr>
      <xdr:spPr>
        <a:xfrm>
          <a:off x="15266044" y="1040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3" name="直線コネクタ 53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4" name="テキスト ボックス 53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5" name="直線コネクタ 53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6" name="テキスト ボックス 53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7" name="直線コネクタ 53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8" name="テキスト ボックス 53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9" name="直線コネクタ 53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0" name="テキスト ボックス 53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544" name="直線コネクタ 543"/>
        <xdr:cNvCxnSpPr/>
      </xdr:nvCxnSpPr>
      <xdr:spPr>
        <a:xfrm flipV="1">
          <a:off x="22160864" y="946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45" name="【保健センター・保健所】&#10;一人当たり面積最小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46" name="直線コネクタ 545"/>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47"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48" name="直線コネクタ 547"/>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110507</xdr:rowOff>
    </xdr:from>
    <xdr:ext cx="469744" cy="259045"/>
    <xdr:sp macro="" textlink="">
      <xdr:nvSpPr>
        <xdr:cNvPr id="549" name="【保健センター・保健所】&#10;一人当たり面積平均値テキスト"/>
        <xdr:cNvSpPr txBox="1"/>
      </xdr:nvSpPr>
      <xdr:spPr>
        <a:xfrm>
          <a:off x="221996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50" name="フローチャート: 判断 549"/>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51" name="フローチャート: 判断 550"/>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110507</xdr:rowOff>
    </xdr:from>
    <xdr:ext cx="469744" cy="259045"/>
    <xdr:sp macro="" textlink="">
      <xdr:nvSpPr>
        <xdr:cNvPr id="552" name="n_1aveValue【保健センター・保健所】&#10;一人当たり面積"/>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63500</xdr:rowOff>
    </xdr:from>
    <xdr:to>
      <xdr:col>107</xdr:col>
      <xdr:colOff>101600</xdr:colOff>
      <xdr:row>60</xdr:row>
      <xdr:rowOff>165100</xdr:rowOff>
    </xdr:to>
    <xdr:sp macro="" textlink="">
      <xdr:nvSpPr>
        <xdr:cNvPr id="553" name="フローチャート: 判断 552"/>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10177</xdr:rowOff>
    </xdr:from>
    <xdr:ext cx="469744" cy="259045"/>
    <xdr:sp macro="" textlink="">
      <xdr:nvSpPr>
        <xdr:cNvPr id="554" name="n_2ave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17780</xdr:rowOff>
    </xdr:from>
    <xdr:to>
      <xdr:col>116</xdr:col>
      <xdr:colOff>114300</xdr:colOff>
      <xdr:row>58</xdr:row>
      <xdr:rowOff>119380</xdr:rowOff>
    </xdr:to>
    <xdr:sp macro="" textlink="">
      <xdr:nvSpPr>
        <xdr:cNvPr id="560" name="楕円 559"/>
        <xdr:cNvSpPr/>
      </xdr:nvSpPr>
      <xdr:spPr>
        <a:xfrm>
          <a:off x="22110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40657</xdr:rowOff>
    </xdr:from>
    <xdr:ext cx="469744" cy="259045"/>
    <xdr:sp macro="" textlink="">
      <xdr:nvSpPr>
        <xdr:cNvPr id="561" name="【保健センター・保健所】&#10;一人当たり面積該当値テキスト"/>
        <xdr:cNvSpPr txBox="1"/>
      </xdr:nvSpPr>
      <xdr:spPr>
        <a:xfrm>
          <a:off x="22199600"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17780</xdr:rowOff>
    </xdr:from>
    <xdr:to>
      <xdr:col>112</xdr:col>
      <xdr:colOff>38100</xdr:colOff>
      <xdr:row>58</xdr:row>
      <xdr:rowOff>119380</xdr:rowOff>
    </xdr:to>
    <xdr:sp macro="" textlink="">
      <xdr:nvSpPr>
        <xdr:cNvPr id="562" name="楕円 561"/>
        <xdr:cNvSpPr/>
      </xdr:nvSpPr>
      <xdr:spPr>
        <a:xfrm>
          <a:off x="2127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68580</xdr:rowOff>
    </xdr:from>
    <xdr:to>
      <xdr:col>116</xdr:col>
      <xdr:colOff>63500</xdr:colOff>
      <xdr:row>58</xdr:row>
      <xdr:rowOff>68580</xdr:rowOff>
    </xdr:to>
    <xdr:cxnSp macro="">
      <xdr:nvCxnSpPr>
        <xdr:cNvPr id="563" name="直線コネクタ 562"/>
        <xdr:cNvCxnSpPr/>
      </xdr:nvCxnSpPr>
      <xdr:spPr>
        <a:xfrm>
          <a:off x="21323300" y="10012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135907</xdr:rowOff>
    </xdr:from>
    <xdr:ext cx="469744" cy="259045"/>
    <xdr:sp macro="" textlink="">
      <xdr:nvSpPr>
        <xdr:cNvPr id="564" name="n_1mainValue【保健センター・保健所】&#10;一人当たり面積"/>
        <xdr:cNvSpPr txBox="1"/>
      </xdr:nvSpPr>
      <xdr:spPr>
        <a:xfrm>
          <a:off x="210757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5" name="テキスト ボックス 57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6" name="直線コネクタ 5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77" name="テキスト ボックス 57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8" name="直線コネクタ 5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9" name="テキスト ボックス 5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0" name="直線コネクタ 5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1" name="テキスト ボックス 5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2" name="直線コネクタ 5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3" name="テキスト ボックス 5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4" name="直線コネクタ 5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5" name="テキスト ボックス 5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6" name="直線コネクタ 5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87" name="テキスト ボックス 58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9" name="テキスト ボックス 58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591" name="直線コネクタ 590"/>
        <xdr:cNvCxnSpPr/>
      </xdr:nvCxnSpPr>
      <xdr:spPr>
        <a:xfrm flipV="1">
          <a:off x="16318864" y="13460186"/>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592" name="【消防施設】&#10;有形固定資産減価償却率最小値テキスト"/>
        <xdr:cNvSpPr txBox="1"/>
      </xdr:nvSpPr>
      <xdr:spPr>
        <a:xfrm>
          <a:off x="16357600" y="1479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593" name="直線コネクタ 592"/>
        <xdr:cNvCxnSpPr/>
      </xdr:nvCxnSpPr>
      <xdr:spPr>
        <a:xfrm>
          <a:off x="16230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94"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95" name="直線コネクタ 594"/>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3646</xdr:rowOff>
    </xdr:from>
    <xdr:ext cx="405111" cy="259045"/>
    <xdr:sp macro="" textlink="">
      <xdr:nvSpPr>
        <xdr:cNvPr id="596" name="【消防施設】&#10;有形固定資産減価償却率平均値テキスト"/>
        <xdr:cNvSpPr txBox="1"/>
      </xdr:nvSpPr>
      <xdr:spPr>
        <a:xfrm>
          <a:off x="16357600" y="1389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597" name="フローチャート: 判断 596"/>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598" name="フローチャート: 判断 597"/>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91457</xdr:rowOff>
    </xdr:from>
    <xdr:ext cx="405111" cy="259045"/>
    <xdr:sp macro="" textlink="">
      <xdr:nvSpPr>
        <xdr:cNvPr id="599" name="n_1aveValue【消防施設】&#10;有形固定資産減価償却率"/>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98334</xdr:rowOff>
    </xdr:from>
    <xdr:to>
      <xdr:col>76</xdr:col>
      <xdr:colOff>165100</xdr:colOff>
      <xdr:row>83</xdr:row>
      <xdr:rowOff>28484</xdr:rowOff>
    </xdr:to>
    <xdr:sp macro="" textlink="">
      <xdr:nvSpPr>
        <xdr:cNvPr id="600" name="フローチャート: 判断 599"/>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45011</xdr:rowOff>
    </xdr:from>
    <xdr:ext cx="405111" cy="259045"/>
    <xdr:sp macro="" textlink="">
      <xdr:nvSpPr>
        <xdr:cNvPr id="601" name="n_2aveValue【消防施設】&#10;有形固定資産減価償却率"/>
        <xdr:cNvSpPr txBox="1"/>
      </xdr:nvSpPr>
      <xdr:spPr>
        <a:xfrm>
          <a:off x="14389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2" name="テキスト ボックス 6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3" name="テキスト ボックス 6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4" name="テキスト ボックス 6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5" name="テキスト ボックス 6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6" name="テキスト ボックス 6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62412</xdr:rowOff>
    </xdr:from>
    <xdr:to>
      <xdr:col>85</xdr:col>
      <xdr:colOff>177800</xdr:colOff>
      <xdr:row>82</xdr:row>
      <xdr:rowOff>164012</xdr:rowOff>
    </xdr:to>
    <xdr:sp macro="" textlink="">
      <xdr:nvSpPr>
        <xdr:cNvPr id="607" name="楕円 606"/>
        <xdr:cNvSpPr/>
      </xdr:nvSpPr>
      <xdr:spPr>
        <a:xfrm>
          <a:off x="162687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40839</xdr:rowOff>
    </xdr:from>
    <xdr:ext cx="405111" cy="259045"/>
    <xdr:sp macro="" textlink="">
      <xdr:nvSpPr>
        <xdr:cNvPr id="608" name="【消防施設】&#10;有形固定資産減価償却率該当値テキスト"/>
        <xdr:cNvSpPr txBox="1"/>
      </xdr:nvSpPr>
      <xdr:spPr>
        <a:xfrm>
          <a:off x="16357600"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108131</xdr:rowOff>
    </xdr:from>
    <xdr:to>
      <xdr:col>81</xdr:col>
      <xdr:colOff>101600</xdr:colOff>
      <xdr:row>83</xdr:row>
      <xdr:rowOff>38281</xdr:rowOff>
    </xdr:to>
    <xdr:sp macro="" textlink="">
      <xdr:nvSpPr>
        <xdr:cNvPr id="609" name="楕円 608"/>
        <xdr:cNvSpPr/>
      </xdr:nvSpPr>
      <xdr:spPr>
        <a:xfrm>
          <a:off x="15430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113212</xdr:rowOff>
    </xdr:from>
    <xdr:to>
      <xdr:col>85</xdr:col>
      <xdr:colOff>127000</xdr:colOff>
      <xdr:row>82</xdr:row>
      <xdr:rowOff>158931</xdr:rowOff>
    </xdr:to>
    <xdr:cxnSp macro="">
      <xdr:nvCxnSpPr>
        <xdr:cNvPr id="610" name="直線コネクタ 609"/>
        <xdr:cNvCxnSpPr/>
      </xdr:nvCxnSpPr>
      <xdr:spPr>
        <a:xfrm flipV="1">
          <a:off x="15481300" y="1417211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611" name="n_1mainValue【消防施設】&#10;有形固定資産減価償却率"/>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2" name="直線コネクタ 62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3" name="テキスト ボックス 62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4" name="直線コネクタ 62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5" name="テキスト ボックス 62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6" name="直線コネクタ 62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7" name="テキスト ボックス 62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8" name="直線コネクタ 62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9" name="テキスト ボックス 62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0" name="直線コネクタ 62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1" name="テキスト ボックス 63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635" name="直線コネクタ 634"/>
        <xdr:cNvCxnSpPr/>
      </xdr:nvCxnSpPr>
      <xdr:spPr>
        <a:xfrm flipV="1">
          <a:off x="22160864" y="13548361"/>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36"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37" name="直線コネクタ 636"/>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638" name="【消防施設】&#10;一人当たり面積最大値テキスト"/>
        <xdr:cNvSpPr txBox="1"/>
      </xdr:nvSpPr>
      <xdr:spPr>
        <a:xfrm>
          <a:off x="221996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639" name="直線コネクタ 638"/>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640" name="【消防施設】&#10;一人当たり面積平均値テキスト"/>
        <xdr:cNvSpPr txBox="1"/>
      </xdr:nvSpPr>
      <xdr:spPr>
        <a:xfrm>
          <a:off x="221996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41" name="フローチャート: 判断 640"/>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42" name="フローチャート: 判断 641"/>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170197</xdr:rowOff>
    </xdr:from>
    <xdr:ext cx="469744" cy="259045"/>
    <xdr:sp macro="" textlink="">
      <xdr:nvSpPr>
        <xdr:cNvPr id="643" name="n_1aveValue【消防施設】&#10;一人当たり面積"/>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644" name="フローチャート: 判断 643"/>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13988</xdr:rowOff>
    </xdr:from>
    <xdr:ext cx="469744" cy="259045"/>
    <xdr:sp macro="" textlink="">
      <xdr:nvSpPr>
        <xdr:cNvPr id="645"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6" name="テキスト ボックス 6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7" name="テキスト ボックス 6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8" name="テキスト ボックス 6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9" name="テキスト ボックス 6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0" name="テキスト ボックス 6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51" name="楕円 650"/>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52" name="【消防施設】&#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53" name="楕円 652"/>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54" name="直線コネクタ 653"/>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22877</xdr:rowOff>
    </xdr:from>
    <xdr:ext cx="469744" cy="259045"/>
    <xdr:sp macro="" textlink="">
      <xdr:nvSpPr>
        <xdr:cNvPr id="655"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6" name="正方形/長方形 6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7" name="正方形/長方形 6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8" name="正方形/長方形 6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9" name="正方形/長方形 6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0" name="正方形/長方形 6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1" name="正方形/長方形 6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2" name="正方形/長方形 6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正方形/長方形 6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4" name="テキスト ボックス 6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5" name="直線コネクタ 6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6" name="テキスト ボックス 66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7" name="直線コネクタ 6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8" name="テキスト ボックス 6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9" name="直線コネクタ 6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0" name="テキスト ボックス 6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1" name="直線コネクタ 6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2" name="テキスト ボックス 6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3" name="直線コネクタ 6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4" name="テキスト ボックス 6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5" name="直線コネクタ 6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6" name="テキスト ボックス 67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68580</xdr:rowOff>
    </xdr:from>
    <xdr:to>
      <xdr:col>85</xdr:col>
      <xdr:colOff>126364</xdr:colOff>
      <xdr:row>108</xdr:row>
      <xdr:rowOff>62864</xdr:rowOff>
    </xdr:to>
    <xdr:cxnSp macro="">
      <xdr:nvCxnSpPr>
        <xdr:cNvPr id="680" name="直線コネクタ 679"/>
        <xdr:cNvCxnSpPr/>
      </xdr:nvCxnSpPr>
      <xdr:spPr>
        <a:xfrm flipV="1">
          <a:off x="16318864" y="17385030"/>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66691</xdr:rowOff>
    </xdr:from>
    <xdr:ext cx="405111" cy="259045"/>
    <xdr:sp macro="" textlink="">
      <xdr:nvSpPr>
        <xdr:cNvPr id="681" name="【庁舎】&#10;有形固定資産減価償却率最小値テキスト"/>
        <xdr:cNvSpPr txBox="1"/>
      </xdr:nvSpPr>
      <xdr:spPr>
        <a:xfrm>
          <a:off x="16357600"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62864</xdr:rowOff>
    </xdr:from>
    <xdr:to>
      <xdr:col>86</xdr:col>
      <xdr:colOff>25400</xdr:colOff>
      <xdr:row>108</xdr:row>
      <xdr:rowOff>62864</xdr:rowOff>
    </xdr:to>
    <xdr:cxnSp macro="">
      <xdr:nvCxnSpPr>
        <xdr:cNvPr id="682" name="直線コネクタ 681"/>
        <xdr:cNvCxnSpPr/>
      </xdr:nvCxnSpPr>
      <xdr:spPr>
        <a:xfrm>
          <a:off x="16230600" y="1857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15257</xdr:rowOff>
    </xdr:from>
    <xdr:ext cx="405111" cy="259045"/>
    <xdr:sp macro="" textlink="">
      <xdr:nvSpPr>
        <xdr:cNvPr id="683" name="【庁舎】&#10;有形固定資産減価償却率最大値テキスト"/>
        <xdr:cNvSpPr txBox="1"/>
      </xdr:nvSpPr>
      <xdr:spPr>
        <a:xfrm>
          <a:off x="163576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68580</xdr:rowOff>
    </xdr:from>
    <xdr:to>
      <xdr:col>86</xdr:col>
      <xdr:colOff>25400</xdr:colOff>
      <xdr:row>101</xdr:row>
      <xdr:rowOff>68580</xdr:rowOff>
    </xdr:to>
    <xdr:cxnSp macro="">
      <xdr:nvCxnSpPr>
        <xdr:cNvPr id="684" name="直線コネクタ 683"/>
        <xdr:cNvCxnSpPr/>
      </xdr:nvCxnSpPr>
      <xdr:spPr>
        <a:xfrm>
          <a:off x="16230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118763</xdr:rowOff>
    </xdr:from>
    <xdr:ext cx="405111" cy="259045"/>
    <xdr:sp macro="" textlink="">
      <xdr:nvSpPr>
        <xdr:cNvPr id="685" name="【庁舎】&#10;有形固定資産減価償却率平均値テキスト"/>
        <xdr:cNvSpPr txBox="1"/>
      </xdr:nvSpPr>
      <xdr:spPr>
        <a:xfrm>
          <a:off x="16357600" y="1777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686" name="フローチャート: 判断 685"/>
        <xdr:cNvSpPr/>
      </xdr:nvSpPr>
      <xdr:spPr>
        <a:xfrm>
          <a:off x="16268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87" name="フローチャート: 判断 686"/>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158766</xdr:rowOff>
    </xdr:from>
    <xdr:ext cx="405111" cy="259045"/>
    <xdr:sp macro="" textlink="">
      <xdr:nvSpPr>
        <xdr:cNvPr id="688" name="n_1aveValue【庁舎】&#10;有形固定資産減価償却率"/>
        <xdr:cNvSpPr txBox="1"/>
      </xdr:nvSpPr>
      <xdr:spPr>
        <a:xfrm>
          <a:off x="152660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27305</xdr:rowOff>
    </xdr:from>
    <xdr:to>
      <xdr:col>76</xdr:col>
      <xdr:colOff>165100</xdr:colOff>
      <xdr:row>105</xdr:row>
      <xdr:rowOff>128905</xdr:rowOff>
    </xdr:to>
    <xdr:sp macro="" textlink="">
      <xdr:nvSpPr>
        <xdr:cNvPr id="689" name="フローチャート: 判断 688"/>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145432</xdr:rowOff>
    </xdr:from>
    <xdr:ext cx="405111" cy="259045"/>
    <xdr:sp macro="" textlink="">
      <xdr:nvSpPr>
        <xdr:cNvPr id="690" name="n_2aveValue【庁舎】&#10;有形固定資産減価償却率"/>
        <xdr:cNvSpPr txBox="1"/>
      </xdr:nvSpPr>
      <xdr:spPr>
        <a:xfrm>
          <a:off x="143897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1" name="テキスト ボックス 6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97789</xdr:rowOff>
    </xdr:from>
    <xdr:to>
      <xdr:col>85</xdr:col>
      <xdr:colOff>177800</xdr:colOff>
      <xdr:row>108</xdr:row>
      <xdr:rowOff>27939</xdr:rowOff>
    </xdr:to>
    <xdr:sp macro="" textlink="">
      <xdr:nvSpPr>
        <xdr:cNvPr id="696" name="楕円 695"/>
        <xdr:cNvSpPr/>
      </xdr:nvSpPr>
      <xdr:spPr>
        <a:xfrm>
          <a:off x="162687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12716</xdr:rowOff>
    </xdr:from>
    <xdr:ext cx="405111" cy="259045"/>
    <xdr:sp macro="" textlink="">
      <xdr:nvSpPr>
        <xdr:cNvPr id="697" name="【庁舎】&#10;有形固定資産減価償却率該当値テキスト"/>
        <xdr:cNvSpPr txBox="1"/>
      </xdr:nvSpPr>
      <xdr:spPr>
        <a:xfrm>
          <a:off x="16357600" y="1835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137795</xdr:rowOff>
    </xdr:from>
    <xdr:to>
      <xdr:col>81</xdr:col>
      <xdr:colOff>101600</xdr:colOff>
      <xdr:row>108</xdr:row>
      <xdr:rowOff>67945</xdr:rowOff>
    </xdr:to>
    <xdr:sp macro="" textlink="">
      <xdr:nvSpPr>
        <xdr:cNvPr id="698" name="楕円 697"/>
        <xdr:cNvSpPr/>
      </xdr:nvSpPr>
      <xdr:spPr>
        <a:xfrm>
          <a:off x="15430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148589</xdr:rowOff>
    </xdr:from>
    <xdr:to>
      <xdr:col>85</xdr:col>
      <xdr:colOff>127000</xdr:colOff>
      <xdr:row>108</xdr:row>
      <xdr:rowOff>17145</xdr:rowOff>
    </xdr:to>
    <xdr:cxnSp macro="">
      <xdr:nvCxnSpPr>
        <xdr:cNvPr id="699" name="直線コネクタ 698"/>
        <xdr:cNvCxnSpPr/>
      </xdr:nvCxnSpPr>
      <xdr:spPr>
        <a:xfrm flipV="1">
          <a:off x="15481300" y="184937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59072</xdr:rowOff>
    </xdr:from>
    <xdr:ext cx="405111" cy="259045"/>
    <xdr:sp macro="" textlink="">
      <xdr:nvSpPr>
        <xdr:cNvPr id="700" name="n_1mainValue【庁舎】&#10;有形固定資産減価償却率"/>
        <xdr:cNvSpPr txBox="1"/>
      </xdr:nvSpPr>
      <xdr:spPr>
        <a:xfrm>
          <a:off x="15266044"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722" name="直線コネクタ 721"/>
        <xdr:cNvCxnSpPr/>
      </xdr:nvCxnSpPr>
      <xdr:spPr>
        <a:xfrm flipV="1">
          <a:off x="22160864" y="17536668"/>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23"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24" name="直線コネクタ 723"/>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725" name="【庁舎】&#10;一人当たり面積最大値テキスト"/>
        <xdr:cNvSpPr txBox="1"/>
      </xdr:nvSpPr>
      <xdr:spPr>
        <a:xfrm>
          <a:off x="22199600" y="1731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726" name="直線コネクタ 725"/>
        <xdr:cNvCxnSpPr/>
      </xdr:nvCxnSpPr>
      <xdr:spPr>
        <a:xfrm>
          <a:off x="22072600" y="1753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121429</xdr:rowOff>
    </xdr:from>
    <xdr:ext cx="469744" cy="259045"/>
    <xdr:sp macro="" textlink="">
      <xdr:nvSpPr>
        <xdr:cNvPr id="727" name="【庁舎】&#10;一人当たり面積平均値テキスト"/>
        <xdr:cNvSpPr txBox="1"/>
      </xdr:nvSpPr>
      <xdr:spPr>
        <a:xfrm>
          <a:off x="22199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728" name="フローチャート: 判断 727"/>
        <xdr:cNvSpPr/>
      </xdr:nvSpPr>
      <xdr:spPr>
        <a:xfrm>
          <a:off x="22110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729" name="フローチャート: 判断 728"/>
        <xdr:cNvSpPr/>
      </xdr:nvSpPr>
      <xdr:spPr>
        <a:xfrm>
          <a:off x="21272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98</xdr:row>
      <xdr:rowOff>86377</xdr:rowOff>
    </xdr:from>
    <xdr:ext cx="469744" cy="259045"/>
    <xdr:sp macro="" textlink="">
      <xdr:nvSpPr>
        <xdr:cNvPr id="730" name="n_1aveValue【庁舎】&#10;一人当たり面積"/>
        <xdr:cNvSpPr txBox="1"/>
      </xdr:nvSpPr>
      <xdr:spPr>
        <a:xfrm>
          <a:off x="21075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121413</xdr:rowOff>
    </xdr:from>
    <xdr:to>
      <xdr:col>107</xdr:col>
      <xdr:colOff>101600</xdr:colOff>
      <xdr:row>106</xdr:row>
      <xdr:rowOff>51563</xdr:rowOff>
    </xdr:to>
    <xdr:sp macro="" textlink="">
      <xdr:nvSpPr>
        <xdr:cNvPr id="731" name="フローチャート: 判断 730"/>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68090</xdr:rowOff>
    </xdr:from>
    <xdr:ext cx="469744" cy="259045"/>
    <xdr:sp macro="" textlink="">
      <xdr:nvSpPr>
        <xdr:cNvPr id="732" name="n_2aveValue【庁舎】&#10;一人当たり面積"/>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121413</xdr:rowOff>
    </xdr:from>
    <xdr:to>
      <xdr:col>116</xdr:col>
      <xdr:colOff>114300</xdr:colOff>
      <xdr:row>107</xdr:row>
      <xdr:rowOff>51563</xdr:rowOff>
    </xdr:to>
    <xdr:sp macro="" textlink="">
      <xdr:nvSpPr>
        <xdr:cNvPr id="738" name="楕円 737"/>
        <xdr:cNvSpPr/>
      </xdr:nvSpPr>
      <xdr:spPr>
        <a:xfrm>
          <a:off x="221107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36340</xdr:rowOff>
    </xdr:from>
    <xdr:ext cx="469744" cy="259045"/>
    <xdr:sp macro="" textlink="">
      <xdr:nvSpPr>
        <xdr:cNvPr id="739" name="【庁舎】&#10;一人当たり面積該当値テキスト"/>
        <xdr:cNvSpPr txBox="1"/>
      </xdr:nvSpPr>
      <xdr:spPr>
        <a:xfrm>
          <a:off x="22199600" y="1821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123698</xdr:rowOff>
    </xdr:from>
    <xdr:to>
      <xdr:col>112</xdr:col>
      <xdr:colOff>38100</xdr:colOff>
      <xdr:row>107</xdr:row>
      <xdr:rowOff>53848</xdr:rowOff>
    </xdr:to>
    <xdr:sp macro="" textlink="">
      <xdr:nvSpPr>
        <xdr:cNvPr id="740" name="楕円 739"/>
        <xdr:cNvSpPr/>
      </xdr:nvSpPr>
      <xdr:spPr>
        <a:xfrm>
          <a:off x="21272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763</xdr:rowOff>
    </xdr:from>
    <xdr:to>
      <xdr:col>116</xdr:col>
      <xdr:colOff>63500</xdr:colOff>
      <xdr:row>107</xdr:row>
      <xdr:rowOff>3048</xdr:rowOff>
    </xdr:to>
    <xdr:cxnSp macro="">
      <xdr:nvCxnSpPr>
        <xdr:cNvPr id="741" name="直線コネクタ 740"/>
        <xdr:cNvCxnSpPr/>
      </xdr:nvCxnSpPr>
      <xdr:spPr>
        <a:xfrm flipV="1">
          <a:off x="21323300" y="183459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44975</xdr:rowOff>
    </xdr:from>
    <xdr:ext cx="469744" cy="259045"/>
    <xdr:sp macro="" textlink="">
      <xdr:nvSpPr>
        <xdr:cNvPr id="742" name="n_1mainValue【庁舎】&#10;一人当たり面積"/>
        <xdr:cNvSpPr txBox="1"/>
      </xdr:nvSpPr>
      <xdr:spPr>
        <a:xfrm>
          <a:off x="210757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類似団体や県内平均、全国平均と比較して特に有形固定資産減価償却率が高くなっている施設は図書館である。反対に特に低くなっている施設は庁舎である。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図書館については、今後個別施設計画を策定したうえで、計画的な老朽化対策に取り組んでいく必要がある。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庁舎については、平成２５年度から平成２７年度にかけて建替等の整備を行ったことにより有形固定資産減価償却率が低くなっている。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36903516</v>
      </c>
      <c r="BO4" s="441"/>
      <c r="BP4" s="441"/>
      <c r="BQ4" s="441"/>
      <c r="BR4" s="441"/>
      <c r="BS4" s="441"/>
      <c r="BT4" s="441"/>
      <c r="BU4" s="442"/>
      <c r="BV4" s="440">
        <v>36358155</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6.5</v>
      </c>
      <c r="CU4" s="622"/>
      <c r="CV4" s="622"/>
      <c r="CW4" s="622"/>
      <c r="CX4" s="622"/>
      <c r="CY4" s="622"/>
      <c r="CZ4" s="622"/>
      <c r="DA4" s="623"/>
      <c r="DB4" s="621">
        <v>5.8</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35187198</v>
      </c>
      <c r="BO5" s="446"/>
      <c r="BP5" s="446"/>
      <c r="BQ5" s="446"/>
      <c r="BR5" s="446"/>
      <c r="BS5" s="446"/>
      <c r="BT5" s="446"/>
      <c r="BU5" s="447"/>
      <c r="BV5" s="445">
        <v>34934646</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88.5</v>
      </c>
      <c r="CU5" s="416"/>
      <c r="CV5" s="416"/>
      <c r="CW5" s="416"/>
      <c r="CX5" s="416"/>
      <c r="CY5" s="416"/>
      <c r="CZ5" s="416"/>
      <c r="DA5" s="417"/>
      <c r="DB5" s="415">
        <v>87</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1716318</v>
      </c>
      <c r="BO6" s="446"/>
      <c r="BP6" s="446"/>
      <c r="BQ6" s="446"/>
      <c r="BR6" s="446"/>
      <c r="BS6" s="446"/>
      <c r="BT6" s="446"/>
      <c r="BU6" s="447"/>
      <c r="BV6" s="445">
        <v>1423509</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94.4</v>
      </c>
      <c r="CU6" s="596"/>
      <c r="CV6" s="596"/>
      <c r="CW6" s="596"/>
      <c r="CX6" s="596"/>
      <c r="CY6" s="596"/>
      <c r="CZ6" s="596"/>
      <c r="DA6" s="597"/>
      <c r="DB6" s="595">
        <v>89.2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176656</v>
      </c>
      <c r="BO7" s="446"/>
      <c r="BP7" s="446"/>
      <c r="BQ7" s="446"/>
      <c r="BR7" s="446"/>
      <c r="BS7" s="446"/>
      <c r="BT7" s="446"/>
      <c r="BU7" s="447"/>
      <c r="BV7" s="445">
        <v>59026</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23696454</v>
      </c>
      <c r="CU7" s="446"/>
      <c r="CV7" s="446"/>
      <c r="CW7" s="446"/>
      <c r="CX7" s="446"/>
      <c r="CY7" s="446"/>
      <c r="CZ7" s="446"/>
      <c r="DA7" s="447"/>
      <c r="DB7" s="445">
        <v>23501507</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87</v>
      </c>
      <c r="AV8" s="503"/>
      <c r="AW8" s="503"/>
      <c r="AX8" s="503"/>
      <c r="AY8" s="425" t="s">
        <v>102</v>
      </c>
      <c r="AZ8" s="426"/>
      <c r="BA8" s="426"/>
      <c r="BB8" s="426"/>
      <c r="BC8" s="426"/>
      <c r="BD8" s="426"/>
      <c r="BE8" s="426"/>
      <c r="BF8" s="426"/>
      <c r="BG8" s="426"/>
      <c r="BH8" s="426"/>
      <c r="BI8" s="426"/>
      <c r="BJ8" s="426"/>
      <c r="BK8" s="426"/>
      <c r="BL8" s="426"/>
      <c r="BM8" s="427"/>
      <c r="BN8" s="445">
        <v>1539662</v>
      </c>
      <c r="BO8" s="446"/>
      <c r="BP8" s="446"/>
      <c r="BQ8" s="446"/>
      <c r="BR8" s="446"/>
      <c r="BS8" s="446"/>
      <c r="BT8" s="446"/>
      <c r="BU8" s="447"/>
      <c r="BV8" s="445">
        <v>1364483</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0.87</v>
      </c>
      <c r="CU8" s="559"/>
      <c r="CV8" s="559"/>
      <c r="CW8" s="559"/>
      <c r="CX8" s="559"/>
      <c r="CY8" s="559"/>
      <c r="CZ8" s="559"/>
      <c r="DA8" s="560"/>
      <c r="DB8" s="558">
        <v>0.86</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129046</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175179</v>
      </c>
      <c r="BO9" s="446"/>
      <c r="BP9" s="446"/>
      <c r="BQ9" s="446"/>
      <c r="BR9" s="446"/>
      <c r="BS9" s="446"/>
      <c r="BT9" s="446"/>
      <c r="BU9" s="447"/>
      <c r="BV9" s="445">
        <v>-304958</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8</v>
      </c>
      <c r="CU9" s="416"/>
      <c r="CV9" s="416"/>
      <c r="CW9" s="416"/>
      <c r="CX9" s="416"/>
      <c r="CY9" s="416"/>
      <c r="CZ9" s="416"/>
      <c r="DA9" s="417"/>
      <c r="DB9" s="415">
        <v>8.1999999999999993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132224</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87</v>
      </c>
      <c r="AV10" s="503"/>
      <c r="AW10" s="503"/>
      <c r="AX10" s="503"/>
      <c r="AY10" s="425" t="s">
        <v>113</v>
      </c>
      <c r="AZ10" s="426"/>
      <c r="BA10" s="426"/>
      <c r="BB10" s="426"/>
      <c r="BC10" s="426"/>
      <c r="BD10" s="426"/>
      <c r="BE10" s="426"/>
      <c r="BF10" s="426"/>
      <c r="BG10" s="426"/>
      <c r="BH10" s="426"/>
      <c r="BI10" s="426"/>
      <c r="BJ10" s="426"/>
      <c r="BK10" s="426"/>
      <c r="BL10" s="426"/>
      <c r="BM10" s="427"/>
      <c r="BN10" s="445">
        <v>1936</v>
      </c>
      <c r="BO10" s="446"/>
      <c r="BP10" s="446"/>
      <c r="BQ10" s="446"/>
      <c r="BR10" s="446"/>
      <c r="BS10" s="446"/>
      <c r="BT10" s="446"/>
      <c r="BU10" s="447"/>
      <c r="BV10" s="445">
        <v>5030</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87</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x14ac:dyDescent="0.15">
      <c r="A12" s="166"/>
      <c r="B12" s="561" t="s">
        <v>121</v>
      </c>
      <c r="C12" s="562"/>
      <c r="D12" s="562"/>
      <c r="E12" s="562"/>
      <c r="F12" s="562"/>
      <c r="G12" s="562"/>
      <c r="H12" s="562"/>
      <c r="I12" s="562"/>
      <c r="J12" s="562"/>
      <c r="K12" s="563"/>
      <c r="L12" s="570" t="s">
        <v>122</v>
      </c>
      <c r="M12" s="571"/>
      <c r="N12" s="571"/>
      <c r="O12" s="571"/>
      <c r="P12" s="571"/>
      <c r="Q12" s="572"/>
      <c r="R12" s="573">
        <v>130046</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87</v>
      </c>
      <c r="AV12" s="503"/>
      <c r="AW12" s="503"/>
      <c r="AX12" s="503"/>
      <c r="AY12" s="425" t="s">
        <v>126</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127</v>
      </c>
      <c r="CE12" s="455"/>
      <c r="CF12" s="455"/>
      <c r="CG12" s="455"/>
      <c r="CH12" s="455"/>
      <c r="CI12" s="455"/>
      <c r="CJ12" s="455"/>
      <c r="CK12" s="455"/>
      <c r="CL12" s="455"/>
      <c r="CM12" s="455"/>
      <c r="CN12" s="455"/>
      <c r="CO12" s="455"/>
      <c r="CP12" s="455"/>
      <c r="CQ12" s="455"/>
      <c r="CR12" s="455"/>
      <c r="CS12" s="456"/>
      <c r="CT12" s="558" t="s">
        <v>120</v>
      </c>
      <c r="CU12" s="559"/>
      <c r="CV12" s="559"/>
      <c r="CW12" s="559"/>
      <c r="CX12" s="559"/>
      <c r="CY12" s="559"/>
      <c r="CZ12" s="559"/>
      <c r="DA12" s="560"/>
      <c r="DB12" s="558" t="s">
        <v>120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128</v>
      </c>
      <c r="N13" s="546"/>
      <c r="O13" s="546"/>
      <c r="P13" s="546"/>
      <c r="Q13" s="547"/>
      <c r="R13" s="548">
        <v>126381</v>
      </c>
      <c r="S13" s="549"/>
      <c r="T13" s="549"/>
      <c r="U13" s="549"/>
      <c r="V13" s="550"/>
      <c r="W13" s="536" t="s">
        <v>129</v>
      </c>
      <c r="X13" s="458"/>
      <c r="Y13" s="458"/>
      <c r="Z13" s="458"/>
      <c r="AA13" s="458"/>
      <c r="AB13" s="459"/>
      <c r="AC13" s="421">
        <v>416</v>
      </c>
      <c r="AD13" s="422"/>
      <c r="AE13" s="422"/>
      <c r="AF13" s="422"/>
      <c r="AG13" s="423"/>
      <c r="AH13" s="421">
        <v>405</v>
      </c>
      <c r="AI13" s="422"/>
      <c r="AJ13" s="422"/>
      <c r="AK13" s="422"/>
      <c r="AL13" s="424"/>
      <c r="AM13" s="514" t="s">
        <v>130</v>
      </c>
      <c r="AN13" s="419"/>
      <c r="AO13" s="419"/>
      <c r="AP13" s="419"/>
      <c r="AQ13" s="419"/>
      <c r="AR13" s="419"/>
      <c r="AS13" s="419"/>
      <c r="AT13" s="420"/>
      <c r="AU13" s="502" t="s">
        <v>131</v>
      </c>
      <c r="AV13" s="503"/>
      <c r="AW13" s="503"/>
      <c r="AX13" s="503"/>
      <c r="AY13" s="425" t="s">
        <v>132</v>
      </c>
      <c r="AZ13" s="426"/>
      <c r="BA13" s="426"/>
      <c r="BB13" s="426"/>
      <c r="BC13" s="426"/>
      <c r="BD13" s="426"/>
      <c r="BE13" s="426"/>
      <c r="BF13" s="426"/>
      <c r="BG13" s="426"/>
      <c r="BH13" s="426"/>
      <c r="BI13" s="426"/>
      <c r="BJ13" s="426"/>
      <c r="BK13" s="426"/>
      <c r="BL13" s="426"/>
      <c r="BM13" s="427"/>
      <c r="BN13" s="445">
        <v>177115</v>
      </c>
      <c r="BO13" s="446"/>
      <c r="BP13" s="446"/>
      <c r="BQ13" s="446"/>
      <c r="BR13" s="446"/>
      <c r="BS13" s="446"/>
      <c r="BT13" s="446"/>
      <c r="BU13" s="447"/>
      <c r="BV13" s="445">
        <v>-299928</v>
      </c>
      <c r="BW13" s="446"/>
      <c r="BX13" s="446"/>
      <c r="BY13" s="446"/>
      <c r="BZ13" s="446"/>
      <c r="CA13" s="446"/>
      <c r="CB13" s="446"/>
      <c r="CC13" s="447"/>
      <c r="CD13" s="454" t="s">
        <v>133</v>
      </c>
      <c r="CE13" s="455"/>
      <c r="CF13" s="455"/>
      <c r="CG13" s="455"/>
      <c r="CH13" s="455"/>
      <c r="CI13" s="455"/>
      <c r="CJ13" s="455"/>
      <c r="CK13" s="455"/>
      <c r="CL13" s="455"/>
      <c r="CM13" s="455"/>
      <c r="CN13" s="455"/>
      <c r="CO13" s="455"/>
      <c r="CP13" s="455"/>
      <c r="CQ13" s="455"/>
      <c r="CR13" s="455"/>
      <c r="CS13" s="456"/>
      <c r="CT13" s="415">
        <v>0.4</v>
      </c>
      <c r="CU13" s="416"/>
      <c r="CV13" s="416"/>
      <c r="CW13" s="416"/>
      <c r="CX13" s="416"/>
      <c r="CY13" s="416"/>
      <c r="CZ13" s="416"/>
      <c r="DA13" s="417"/>
      <c r="DB13" s="415">
        <v>0.4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134</v>
      </c>
      <c r="M14" s="579"/>
      <c r="N14" s="579"/>
      <c r="O14" s="579"/>
      <c r="P14" s="579"/>
      <c r="Q14" s="580"/>
      <c r="R14" s="548">
        <v>130403</v>
      </c>
      <c r="S14" s="549"/>
      <c r="T14" s="549"/>
      <c r="U14" s="549"/>
      <c r="V14" s="550"/>
      <c r="W14" s="551"/>
      <c r="X14" s="461"/>
      <c r="Y14" s="461"/>
      <c r="Z14" s="461"/>
      <c r="AA14" s="461"/>
      <c r="AB14" s="462"/>
      <c r="AC14" s="541">
        <v>0.7</v>
      </c>
      <c r="AD14" s="542"/>
      <c r="AE14" s="542"/>
      <c r="AF14" s="542"/>
      <c r="AG14" s="543"/>
      <c r="AH14" s="541">
        <v>0.7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135</v>
      </c>
      <c r="CE14" s="452"/>
      <c r="CF14" s="452"/>
      <c r="CG14" s="452"/>
      <c r="CH14" s="452"/>
      <c r="CI14" s="452"/>
      <c r="CJ14" s="452"/>
      <c r="CK14" s="452"/>
      <c r="CL14" s="452"/>
      <c r="CM14" s="452"/>
      <c r="CN14" s="452"/>
      <c r="CO14" s="452"/>
      <c r="CP14" s="452"/>
      <c r="CQ14" s="452"/>
      <c r="CR14" s="452"/>
      <c r="CS14" s="453"/>
      <c r="CT14" s="552" t="s">
        <v>120</v>
      </c>
      <c r="CU14" s="553"/>
      <c r="CV14" s="553"/>
      <c r="CW14" s="553"/>
      <c r="CX14" s="553"/>
      <c r="CY14" s="553"/>
      <c r="CZ14" s="553"/>
      <c r="DA14" s="554"/>
      <c r="DB14" s="552" t="s">
        <v>120</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136</v>
      </c>
      <c r="N15" s="546"/>
      <c r="O15" s="546"/>
      <c r="P15" s="546"/>
      <c r="Q15" s="547"/>
      <c r="R15" s="548">
        <v>126855</v>
      </c>
      <c r="S15" s="549"/>
      <c r="T15" s="549"/>
      <c r="U15" s="549"/>
      <c r="V15" s="550"/>
      <c r="W15" s="536" t="s">
        <v>137</v>
      </c>
      <c r="X15" s="458"/>
      <c r="Y15" s="458"/>
      <c r="Z15" s="458"/>
      <c r="AA15" s="458"/>
      <c r="AB15" s="459"/>
      <c r="AC15" s="421">
        <v>20315</v>
      </c>
      <c r="AD15" s="422"/>
      <c r="AE15" s="422"/>
      <c r="AF15" s="422"/>
      <c r="AG15" s="423"/>
      <c r="AH15" s="421">
        <v>20258</v>
      </c>
      <c r="AI15" s="422"/>
      <c r="AJ15" s="422"/>
      <c r="AK15" s="422"/>
      <c r="AL15" s="424"/>
      <c r="AM15" s="514"/>
      <c r="AN15" s="419"/>
      <c r="AO15" s="419"/>
      <c r="AP15" s="419"/>
      <c r="AQ15" s="419"/>
      <c r="AR15" s="419"/>
      <c r="AS15" s="419"/>
      <c r="AT15" s="420"/>
      <c r="AU15" s="502"/>
      <c r="AV15" s="503"/>
      <c r="AW15" s="503"/>
      <c r="AX15" s="503"/>
      <c r="AY15" s="437" t="s">
        <v>138</v>
      </c>
      <c r="AZ15" s="438"/>
      <c r="BA15" s="438"/>
      <c r="BB15" s="438"/>
      <c r="BC15" s="438"/>
      <c r="BD15" s="438"/>
      <c r="BE15" s="438"/>
      <c r="BF15" s="438"/>
      <c r="BG15" s="438"/>
      <c r="BH15" s="438"/>
      <c r="BI15" s="438"/>
      <c r="BJ15" s="438"/>
      <c r="BK15" s="438"/>
      <c r="BL15" s="438"/>
      <c r="BM15" s="439"/>
      <c r="BN15" s="440">
        <v>15565708</v>
      </c>
      <c r="BO15" s="441"/>
      <c r="BP15" s="441"/>
      <c r="BQ15" s="441"/>
      <c r="BR15" s="441"/>
      <c r="BS15" s="441"/>
      <c r="BT15" s="441"/>
      <c r="BU15" s="442"/>
      <c r="BV15" s="440">
        <v>15536781</v>
      </c>
      <c r="BW15" s="441"/>
      <c r="BX15" s="441"/>
      <c r="BY15" s="441"/>
      <c r="BZ15" s="441"/>
      <c r="CA15" s="441"/>
      <c r="CB15" s="441"/>
      <c r="CC15" s="442"/>
      <c r="CD15" s="555" t="s">
        <v>139</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140</v>
      </c>
      <c r="M16" s="539"/>
      <c r="N16" s="539"/>
      <c r="O16" s="539"/>
      <c r="P16" s="539"/>
      <c r="Q16" s="540"/>
      <c r="R16" s="533" t="s">
        <v>141</v>
      </c>
      <c r="S16" s="534"/>
      <c r="T16" s="534"/>
      <c r="U16" s="534"/>
      <c r="V16" s="535"/>
      <c r="W16" s="551"/>
      <c r="X16" s="461"/>
      <c r="Y16" s="461"/>
      <c r="Z16" s="461"/>
      <c r="AA16" s="461"/>
      <c r="AB16" s="462"/>
      <c r="AC16" s="541">
        <v>34.700000000000003</v>
      </c>
      <c r="AD16" s="542"/>
      <c r="AE16" s="542"/>
      <c r="AF16" s="542"/>
      <c r="AG16" s="543"/>
      <c r="AH16" s="541">
        <v>34.5</v>
      </c>
      <c r="AI16" s="542"/>
      <c r="AJ16" s="542"/>
      <c r="AK16" s="542"/>
      <c r="AL16" s="544"/>
      <c r="AM16" s="514"/>
      <c r="AN16" s="419"/>
      <c r="AO16" s="419"/>
      <c r="AP16" s="419"/>
      <c r="AQ16" s="419"/>
      <c r="AR16" s="419"/>
      <c r="AS16" s="419"/>
      <c r="AT16" s="420"/>
      <c r="AU16" s="502"/>
      <c r="AV16" s="503"/>
      <c r="AW16" s="503"/>
      <c r="AX16" s="503"/>
      <c r="AY16" s="425" t="s">
        <v>142</v>
      </c>
      <c r="AZ16" s="426"/>
      <c r="BA16" s="426"/>
      <c r="BB16" s="426"/>
      <c r="BC16" s="426"/>
      <c r="BD16" s="426"/>
      <c r="BE16" s="426"/>
      <c r="BF16" s="426"/>
      <c r="BG16" s="426"/>
      <c r="BH16" s="426"/>
      <c r="BI16" s="426"/>
      <c r="BJ16" s="426"/>
      <c r="BK16" s="426"/>
      <c r="BL16" s="426"/>
      <c r="BM16" s="427"/>
      <c r="BN16" s="445">
        <v>17784221</v>
      </c>
      <c r="BO16" s="446"/>
      <c r="BP16" s="446"/>
      <c r="BQ16" s="446"/>
      <c r="BR16" s="446"/>
      <c r="BS16" s="446"/>
      <c r="BT16" s="446"/>
      <c r="BU16" s="447"/>
      <c r="BV16" s="445">
        <v>17748281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143</v>
      </c>
      <c r="N17" s="531"/>
      <c r="O17" s="531"/>
      <c r="P17" s="531"/>
      <c r="Q17" s="532"/>
      <c r="R17" s="533" t="s">
        <v>144</v>
      </c>
      <c r="S17" s="534"/>
      <c r="T17" s="534"/>
      <c r="U17" s="534"/>
      <c r="V17" s="535"/>
      <c r="W17" s="536" t="s">
        <v>145</v>
      </c>
      <c r="X17" s="458"/>
      <c r="Y17" s="458"/>
      <c r="Z17" s="458"/>
      <c r="AA17" s="458"/>
      <c r="AB17" s="459"/>
      <c r="AC17" s="421">
        <v>37853</v>
      </c>
      <c r="AD17" s="422"/>
      <c r="AE17" s="422"/>
      <c r="AF17" s="422"/>
      <c r="AG17" s="423"/>
      <c r="AH17" s="421">
        <v>37998</v>
      </c>
      <c r="AI17" s="422"/>
      <c r="AJ17" s="422"/>
      <c r="AK17" s="422"/>
      <c r="AL17" s="424"/>
      <c r="AM17" s="514"/>
      <c r="AN17" s="419"/>
      <c r="AO17" s="419"/>
      <c r="AP17" s="419"/>
      <c r="AQ17" s="419"/>
      <c r="AR17" s="419"/>
      <c r="AS17" s="419"/>
      <c r="AT17" s="420"/>
      <c r="AU17" s="502"/>
      <c r="AV17" s="503"/>
      <c r="AW17" s="503"/>
      <c r="AX17" s="503"/>
      <c r="AY17" s="425" t="s">
        <v>146</v>
      </c>
      <c r="AZ17" s="426"/>
      <c r="BA17" s="426"/>
      <c r="BB17" s="426"/>
      <c r="BC17" s="426"/>
      <c r="BD17" s="426"/>
      <c r="BE17" s="426"/>
      <c r="BF17" s="426"/>
      <c r="BG17" s="426"/>
      <c r="BH17" s="426"/>
      <c r="BI17" s="426"/>
      <c r="BJ17" s="426"/>
      <c r="BK17" s="426"/>
      <c r="BL17" s="426"/>
      <c r="BM17" s="427"/>
      <c r="BN17" s="445">
        <v>19916228</v>
      </c>
      <c r="BO17" s="446"/>
      <c r="BP17" s="446"/>
      <c r="BQ17" s="446"/>
      <c r="BR17" s="446"/>
      <c r="BS17" s="446"/>
      <c r="BT17" s="446"/>
      <c r="BU17" s="447"/>
      <c r="BV17" s="445">
        <v>19873843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147</v>
      </c>
      <c r="C18" s="508"/>
      <c r="D18" s="508"/>
      <c r="E18" s="509"/>
      <c r="F18" s="509"/>
      <c r="G18" s="509"/>
      <c r="H18" s="509"/>
      <c r="I18" s="509"/>
      <c r="J18" s="509"/>
      <c r="K18" s="509"/>
      <c r="L18" s="510">
        <v>111.4</v>
      </c>
      <c r="M18" s="510"/>
      <c r="N18" s="510"/>
      <c r="O18" s="510"/>
      <c r="P18" s="510"/>
      <c r="Q18" s="510"/>
      <c r="R18" s="511"/>
      <c r="S18" s="511"/>
      <c r="T18" s="511"/>
      <c r="U18" s="511"/>
      <c r="V18" s="512"/>
      <c r="W18" s="526"/>
      <c r="X18" s="527"/>
      <c r="Y18" s="527"/>
      <c r="Z18" s="527"/>
      <c r="AA18" s="527"/>
      <c r="AB18" s="537"/>
      <c r="AC18" s="409">
        <v>64.599999999999994</v>
      </c>
      <c r="AD18" s="410"/>
      <c r="AE18" s="410"/>
      <c r="AF18" s="410"/>
      <c r="AG18" s="513"/>
      <c r="AH18" s="409">
        <v>64.8</v>
      </c>
      <c r="AI18" s="410"/>
      <c r="AJ18" s="410"/>
      <c r="AK18" s="410"/>
      <c r="AL18" s="411"/>
      <c r="AM18" s="514"/>
      <c r="AN18" s="419"/>
      <c r="AO18" s="419"/>
      <c r="AP18" s="419"/>
      <c r="AQ18" s="419"/>
      <c r="AR18" s="419"/>
      <c r="AS18" s="419"/>
      <c r="AT18" s="420"/>
      <c r="AU18" s="502"/>
      <c r="AV18" s="503"/>
      <c r="AW18" s="503"/>
      <c r="AX18" s="503"/>
      <c r="AY18" s="425" t="s">
        <v>148</v>
      </c>
      <c r="AZ18" s="426"/>
      <c r="BA18" s="426"/>
      <c r="BB18" s="426"/>
      <c r="BC18" s="426"/>
      <c r="BD18" s="426"/>
      <c r="BE18" s="426"/>
      <c r="BF18" s="426"/>
      <c r="BG18" s="426"/>
      <c r="BH18" s="426"/>
      <c r="BI18" s="426"/>
      <c r="BJ18" s="426"/>
      <c r="BK18" s="426"/>
      <c r="BL18" s="426"/>
      <c r="BM18" s="427"/>
      <c r="BN18" s="445">
        <v>21178597</v>
      </c>
      <c r="BO18" s="446"/>
      <c r="BP18" s="446"/>
      <c r="BQ18" s="446"/>
      <c r="BR18" s="446"/>
      <c r="BS18" s="446"/>
      <c r="BT18" s="446"/>
      <c r="BU18" s="447"/>
      <c r="BV18" s="445">
        <v>19731160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149</v>
      </c>
      <c r="C19" s="508"/>
      <c r="D19" s="508"/>
      <c r="E19" s="509"/>
      <c r="F19" s="509"/>
      <c r="G19" s="509"/>
      <c r="H19" s="509"/>
      <c r="I19" s="509"/>
      <c r="J19" s="509"/>
      <c r="K19" s="509"/>
      <c r="L19" s="515">
        <v>1158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150</v>
      </c>
      <c r="AZ19" s="426"/>
      <c r="BA19" s="426"/>
      <c r="BB19" s="426"/>
      <c r="BC19" s="426"/>
      <c r="BD19" s="426"/>
      <c r="BE19" s="426"/>
      <c r="BF19" s="426"/>
      <c r="BG19" s="426"/>
      <c r="BH19" s="426"/>
      <c r="BI19" s="426"/>
      <c r="BJ19" s="426"/>
      <c r="BK19" s="426"/>
      <c r="BL19" s="426"/>
      <c r="BM19" s="427"/>
      <c r="BN19" s="445">
        <v>27663174</v>
      </c>
      <c r="BO19" s="446"/>
      <c r="BP19" s="446"/>
      <c r="BQ19" s="446"/>
      <c r="BR19" s="446"/>
      <c r="BS19" s="446"/>
      <c r="BT19" s="446"/>
      <c r="BU19" s="447"/>
      <c r="BV19" s="445">
        <v>26912659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151</v>
      </c>
      <c r="C20" s="508"/>
      <c r="D20" s="508"/>
      <c r="E20" s="509"/>
      <c r="F20" s="509"/>
      <c r="G20" s="509"/>
      <c r="H20" s="509"/>
      <c r="I20" s="509"/>
      <c r="J20" s="509"/>
      <c r="K20" s="509"/>
      <c r="L20" s="515">
        <v>50327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152</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153</v>
      </c>
      <c r="C22" s="475"/>
      <c r="D22" s="476"/>
      <c r="E22" s="483" t="s">
        <v>1</v>
      </c>
      <c r="F22" s="458"/>
      <c r="G22" s="458"/>
      <c r="H22" s="458"/>
      <c r="I22" s="458"/>
      <c r="J22" s="458"/>
      <c r="K22" s="459"/>
      <c r="L22" s="483" t="s">
        <v>154</v>
      </c>
      <c r="M22" s="458"/>
      <c r="N22" s="458"/>
      <c r="O22" s="458"/>
      <c r="P22" s="459"/>
      <c r="Q22" s="468" t="s">
        <v>155</v>
      </c>
      <c r="R22" s="469"/>
      <c r="S22" s="469"/>
      <c r="T22" s="469"/>
      <c r="U22" s="469"/>
      <c r="V22" s="484"/>
      <c r="W22" s="486" t="s">
        <v>156</v>
      </c>
      <c r="X22" s="475"/>
      <c r="Y22" s="476"/>
      <c r="Z22" s="483" t="s">
        <v>1</v>
      </c>
      <c r="AA22" s="458"/>
      <c r="AB22" s="458"/>
      <c r="AC22" s="458"/>
      <c r="AD22" s="458"/>
      <c r="AE22" s="458"/>
      <c r="AF22" s="458"/>
      <c r="AG22" s="459"/>
      <c r="AH22" s="457" t="s">
        <v>157</v>
      </c>
      <c r="AI22" s="458"/>
      <c r="AJ22" s="458"/>
      <c r="AK22" s="458"/>
      <c r="AL22" s="459"/>
      <c r="AM22" s="457" t="s">
        <v>158</v>
      </c>
      <c r="AN22" s="463"/>
      <c r="AO22" s="463"/>
      <c r="AP22" s="463"/>
      <c r="AQ22" s="463"/>
      <c r="AR22" s="464"/>
      <c r="AS22" s="468" t="s">
        <v>155</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159</v>
      </c>
      <c r="AZ23" s="438"/>
      <c r="BA23" s="438"/>
      <c r="BB23" s="438"/>
      <c r="BC23" s="438"/>
      <c r="BD23" s="438"/>
      <c r="BE23" s="438"/>
      <c r="BF23" s="438"/>
      <c r="BG23" s="438"/>
      <c r="BH23" s="438"/>
      <c r="BI23" s="438"/>
      <c r="BJ23" s="438"/>
      <c r="BK23" s="438"/>
      <c r="BL23" s="438"/>
      <c r="BM23" s="439"/>
      <c r="BN23" s="445">
        <v>22365597</v>
      </c>
      <c r="BO23" s="446"/>
      <c r="BP23" s="446"/>
      <c r="BQ23" s="446"/>
      <c r="BR23" s="446"/>
      <c r="BS23" s="446"/>
      <c r="BT23" s="446"/>
      <c r="BU23" s="447"/>
      <c r="BV23" s="445">
        <v>22768001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160</v>
      </c>
      <c r="F24" s="419"/>
      <c r="G24" s="419"/>
      <c r="H24" s="419"/>
      <c r="I24" s="419"/>
      <c r="J24" s="419"/>
      <c r="K24" s="420"/>
      <c r="L24" s="421">
        <v>1</v>
      </c>
      <c r="M24" s="422"/>
      <c r="N24" s="422"/>
      <c r="O24" s="422"/>
      <c r="P24" s="423"/>
      <c r="Q24" s="421">
        <v>9880</v>
      </c>
      <c r="R24" s="422"/>
      <c r="S24" s="422"/>
      <c r="T24" s="422"/>
      <c r="U24" s="422"/>
      <c r="V24" s="423"/>
      <c r="W24" s="487"/>
      <c r="X24" s="478"/>
      <c r="Y24" s="479"/>
      <c r="Z24" s="418" t="s">
        <v>161</v>
      </c>
      <c r="AA24" s="419"/>
      <c r="AB24" s="419"/>
      <c r="AC24" s="419"/>
      <c r="AD24" s="419"/>
      <c r="AE24" s="419"/>
      <c r="AF24" s="419"/>
      <c r="AG24" s="420"/>
      <c r="AH24" s="421">
        <v>656</v>
      </c>
      <c r="AI24" s="422"/>
      <c r="AJ24" s="422"/>
      <c r="AK24" s="422"/>
      <c r="AL24" s="423"/>
      <c r="AM24" s="421">
        <v>2030976</v>
      </c>
      <c r="AN24" s="422"/>
      <c r="AO24" s="422"/>
      <c r="AP24" s="422"/>
      <c r="AQ24" s="422"/>
      <c r="AR24" s="423"/>
      <c r="AS24" s="421">
        <v>3096</v>
      </c>
      <c r="AT24" s="422"/>
      <c r="AU24" s="422"/>
      <c r="AV24" s="422"/>
      <c r="AW24" s="422"/>
      <c r="AX24" s="424"/>
      <c r="AY24" s="412" t="s">
        <v>162</v>
      </c>
      <c r="AZ24" s="413"/>
      <c r="BA24" s="413"/>
      <c r="BB24" s="413"/>
      <c r="BC24" s="413"/>
      <c r="BD24" s="413"/>
      <c r="BE24" s="413"/>
      <c r="BF24" s="413"/>
      <c r="BG24" s="413"/>
      <c r="BH24" s="413"/>
      <c r="BI24" s="413"/>
      <c r="BJ24" s="413"/>
      <c r="BK24" s="413"/>
      <c r="BL24" s="413"/>
      <c r="BM24" s="414"/>
      <c r="BN24" s="445">
        <v>19264390</v>
      </c>
      <c r="BO24" s="446"/>
      <c r="BP24" s="446"/>
      <c r="BQ24" s="446"/>
      <c r="BR24" s="446"/>
      <c r="BS24" s="446"/>
      <c r="BT24" s="446"/>
      <c r="BU24" s="447"/>
      <c r="BV24" s="445">
        <v>19439438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163</v>
      </c>
      <c r="F25" s="419"/>
      <c r="G25" s="419"/>
      <c r="H25" s="419"/>
      <c r="I25" s="419"/>
      <c r="J25" s="419"/>
      <c r="K25" s="420"/>
      <c r="L25" s="421">
        <v>1</v>
      </c>
      <c r="M25" s="422"/>
      <c r="N25" s="422"/>
      <c r="O25" s="422"/>
      <c r="P25" s="423"/>
      <c r="Q25" s="421">
        <v>8110</v>
      </c>
      <c r="R25" s="422"/>
      <c r="S25" s="422"/>
      <c r="T25" s="422"/>
      <c r="U25" s="422"/>
      <c r="V25" s="423"/>
      <c r="W25" s="487"/>
      <c r="X25" s="478"/>
      <c r="Y25" s="479"/>
      <c r="Z25" s="418" t="s">
        <v>164</v>
      </c>
      <c r="AA25" s="419"/>
      <c r="AB25" s="419"/>
      <c r="AC25" s="419"/>
      <c r="AD25" s="419"/>
      <c r="AE25" s="419"/>
      <c r="AF25" s="419"/>
      <c r="AG25" s="420"/>
      <c r="AH25" s="421">
        <v>125</v>
      </c>
      <c r="AI25" s="422"/>
      <c r="AJ25" s="422"/>
      <c r="AK25" s="422"/>
      <c r="AL25" s="423"/>
      <c r="AM25" s="421">
        <v>395000</v>
      </c>
      <c r="AN25" s="422"/>
      <c r="AO25" s="422"/>
      <c r="AP25" s="422"/>
      <c r="AQ25" s="422"/>
      <c r="AR25" s="423"/>
      <c r="AS25" s="421">
        <v>3160</v>
      </c>
      <c r="AT25" s="422"/>
      <c r="AU25" s="422"/>
      <c r="AV25" s="422"/>
      <c r="AW25" s="422"/>
      <c r="AX25" s="424"/>
      <c r="AY25" s="437" t="s">
        <v>165</v>
      </c>
      <c r="AZ25" s="438"/>
      <c r="BA25" s="438"/>
      <c r="BB25" s="438"/>
      <c r="BC25" s="438"/>
      <c r="BD25" s="438"/>
      <c r="BE25" s="438"/>
      <c r="BF25" s="438"/>
      <c r="BG25" s="438"/>
      <c r="BH25" s="438"/>
      <c r="BI25" s="438"/>
      <c r="BJ25" s="438"/>
      <c r="BK25" s="438"/>
      <c r="BL25" s="438"/>
      <c r="BM25" s="439"/>
      <c r="BN25" s="440">
        <v>3676669</v>
      </c>
      <c r="BO25" s="441"/>
      <c r="BP25" s="441"/>
      <c r="BQ25" s="441"/>
      <c r="BR25" s="441"/>
      <c r="BS25" s="441"/>
      <c r="BT25" s="441"/>
      <c r="BU25" s="442"/>
      <c r="BV25" s="440">
        <v>4797667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166</v>
      </c>
      <c r="F26" s="419"/>
      <c r="G26" s="419"/>
      <c r="H26" s="419"/>
      <c r="I26" s="419"/>
      <c r="J26" s="419"/>
      <c r="K26" s="420"/>
      <c r="L26" s="421">
        <v>1</v>
      </c>
      <c r="M26" s="422"/>
      <c r="N26" s="422"/>
      <c r="O26" s="422"/>
      <c r="P26" s="423"/>
      <c r="Q26" s="421">
        <v>7210</v>
      </c>
      <c r="R26" s="422"/>
      <c r="S26" s="422"/>
      <c r="T26" s="422"/>
      <c r="U26" s="422"/>
      <c r="V26" s="423"/>
      <c r="W26" s="487"/>
      <c r="X26" s="478"/>
      <c r="Y26" s="479"/>
      <c r="Z26" s="418" t="s">
        <v>167</v>
      </c>
      <c r="AA26" s="500"/>
      <c r="AB26" s="500"/>
      <c r="AC26" s="500"/>
      <c r="AD26" s="500"/>
      <c r="AE26" s="500"/>
      <c r="AF26" s="500"/>
      <c r="AG26" s="501"/>
      <c r="AH26" s="421">
        <v>50</v>
      </c>
      <c r="AI26" s="422"/>
      <c r="AJ26" s="422"/>
      <c r="AK26" s="422"/>
      <c r="AL26" s="423"/>
      <c r="AM26" s="421">
        <v>178050</v>
      </c>
      <c r="AN26" s="422"/>
      <c r="AO26" s="422"/>
      <c r="AP26" s="422"/>
      <c r="AQ26" s="422"/>
      <c r="AR26" s="423"/>
      <c r="AS26" s="421">
        <v>3561</v>
      </c>
      <c r="AT26" s="422"/>
      <c r="AU26" s="422"/>
      <c r="AV26" s="422"/>
      <c r="AW26" s="422"/>
      <c r="AX26" s="424"/>
      <c r="AY26" s="454" t="s">
        <v>168</v>
      </c>
      <c r="AZ26" s="455"/>
      <c r="BA26" s="455"/>
      <c r="BB26" s="455"/>
      <c r="BC26" s="455"/>
      <c r="BD26" s="455"/>
      <c r="BE26" s="455"/>
      <c r="BF26" s="455"/>
      <c r="BG26" s="455"/>
      <c r="BH26" s="455"/>
      <c r="BI26" s="455"/>
      <c r="BJ26" s="455"/>
      <c r="BK26" s="455"/>
      <c r="BL26" s="455"/>
      <c r="BM26" s="456"/>
      <c r="BN26" s="445" t="s">
        <v>120</v>
      </c>
      <c r="BO26" s="446"/>
      <c r="BP26" s="446"/>
      <c r="BQ26" s="446"/>
      <c r="BR26" s="446"/>
      <c r="BS26" s="446"/>
      <c r="BT26" s="446"/>
      <c r="BU26" s="447"/>
      <c r="BV26" s="445" t="s">
        <v>120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169</v>
      </c>
      <c r="F27" s="419"/>
      <c r="G27" s="419"/>
      <c r="H27" s="419"/>
      <c r="I27" s="419"/>
      <c r="J27" s="419"/>
      <c r="K27" s="420"/>
      <c r="L27" s="421">
        <v>1</v>
      </c>
      <c r="M27" s="422"/>
      <c r="N27" s="422"/>
      <c r="O27" s="422"/>
      <c r="P27" s="423"/>
      <c r="Q27" s="421">
        <v>5480</v>
      </c>
      <c r="R27" s="422"/>
      <c r="S27" s="422"/>
      <c r="T27" s="422"/>
      <c r="U27" s="422"/>
      <c r="V27" s="423"/>
      <c r="W27" s="487"/>
      <c r="X27" s="478"/>
      <c r="Y27" s="479"/>
      <c r="Z27" s="418" t="s">
        <v>170</v>
      </c>
      <c r="AA27" s="419"/>
      <c r="AB27" s="419"/>
      <c r="AC27" s="419"/>
      <c r="AD27" s="419"/>
      <c r="AE27" s="419"/>
      <c r="AF27" s="419"/>
      <c r="AG27" s="420"/>
      <c r="AH27" s="421">
        <v>3</v>
      </c>
      <c r="AI27" s="422"/>
      <c r="AJ27" s="422"/>
      <c r="AK27" s="422"/>
      <c r="AL27" s="423"/>
      <c r="AM27" s="421">
        <v>13113</v>
      </c>
      <c r="AN27" s="422"/>
      <c r="AO27" s="422"/>
      <c r="AP27" s="422"/>
      <c r="AQ27" s="422"/>
      <c r="AR27" s="423"/>
      <c r="AS27" s="421">
        <v>4371</v>
      </c>
      <c r="AT27" s="422"/>
      <c r="AU27" s="422"/>
      <c r="AV27" s="422"/>
      <c r="AW27" s="422"/>
      <c r="AX27" s="424"/>
      <c r="AY27" s="451" t="s">
        <v>171</v>
      </c>
      <c r="AZ27" s="452"/>
      <c r="BA27" s="452"/>
      <c r="BB27" s="452"/>
      <c r="BC27" s="452"/>
      <c r="BD27" s="452"/>
      <c r="BE27" s="452"/>
      <c r="BF27" s="452"/>
      <c r="BG27" s="452"/>
      <c r="BH27" s="452"/>
      <c r="BI27" s="452"/>
      <c r="BJ27" s="452"/>
      <c r="BK27" s="452"/>
      <c r="BL27" s="452"/>
      <c r="BM27" s="453"/>
      <c r="BN27" s="448" t="s">
        <v>120</v>
      </c>
      <c r="BO27" s="449"/>
      <c r="BP27" s="449"/>
      <c r="BQ27" s="449"/>
      <c r="BR27" s="449"/>
      <c r="BS27" s="449"/>
      <c r="BT27" s="449"/>
      <c r="BU27" s="450"/>
      <c r="BV27" s="448" t="s">
        <v>172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173</v>
      </c>
      <c r="F28" s="419"/>
      <c r="G28" s="419"/>
      <c r="H28" s="419"/>
      <c r="I28" s="419"/>
      <c r="J28" s="419"/>
      <c r="K28" s="420"/>
      <c r="L28" s="421">
        <v>1</v>
      </c>
      <c r="M28" s="422"/>
      <c r="N28" s="422"/>
      <c r="O28" s="422"/>
      <c r="P28" s="423"/>
      <c r="Q28" s="421">
        <v>4800</v>
      </c>
      <c r="R28" s="422"/>
      <c r="S28" s="422"/>
      <c r="T28" s="422"/>
      <c r="U28" s="422"/>
      <c r="V28" s="423"/>
      <c r="W28" s="487"/>
      <c r="X28" s="478"/>
      <c r="Y28" s="479"/>
      <c r="Z28" s="418" t="s">
        <v>174</v>
      </c>
      <c r="AA28" s="419"/>
      <c r="AB28" s="419"/>
      <c r="AC28" s="419"/>
      <c r="AD28" s="419"/>
      <c r="AE28" s="419"/>
      <c r="AF28" s="419"/>
      <c r="AG28" s="420"/>
      <c r="AH28" s="421" t="s">
        <v>172</v>
      </c>
      <c r="AI28" s="422"/>
      <c r="AJ28" s="422"/>
      <c r="AK28" s="422"/>
      <c r="AL28" s="423"/>
      <c r="AM28" s="421" t="s">
        <v>172</v>
      </c>
      <c r="AN28" s="422"/>
      <c r="AO28" s="422"/>
      <c r="AP28" s="422"/>
      <c r="AQ28" s="422"/>
      <c r="AR28" s="423"/>
      <c r="AS28" s="421" t="s">
        <v>175</v>
      </c>
      <c r="AT28" s="422"/>
      <c r="AU28" s="422"/>
      <c r="AV28" s="422"/>
      <c r="AW28" s="422"/>
      <c r="AX28" s="424"/>
      <c r="AY28" s="428" t="s">
        <v>176</v>
      </c>
      <c r="AZ28" s="429"/>
      <c r="BA28" s="429"/>
      <c r="BB28" s="430"/>
      <c r="BC28" s="437" t="s">
        <v>41</v>
      </c>
      <c r="BD28" s="438"/>
      <c r="BE28" s="438"/>
      <c r="BF28" s="438"/>
      <c r="BG28" s="438"/>
      <c r="BH28" s="438"/>
      <c r="BI28" s="438"/>
      <c r="BJ28" s="438"/>
      <c r="BK28" s="438"/>
      <c r="BL28" s="438"/>
      <c r="BM28" s="439"/>
      <c r="BN28" s="440">
        <v>3606966</v>
      </c>
      <c r="BO28" s="441"/>
      <c r="BP28" s="441"/>
      <c r="BQ28" s="441"/>
      <c r="BR28" s="441"/>
      <c r="BS28" s="441"/>
      <c r="BT28" s="441"/>
      <c r="BU28" s="442"/>
      <c r="BV28" s="440">
        <v>3605030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177</v>
      </c>
      <c r="F29" s="419"/>
      <c r="G29" s="419"/>
      <c r="H29" s="419"/>
      <c r="I29" s="419"/>
      <c r="J29" s="419"/>
      <c r="K29" s="420"/>
      <c r="L29" s="421">
        <v>24</v>
      </c>
      <c r="M29" s="422"/>
      <c r="N29" s="422"/>
      <c r="O29" s="422"/>
      <c r="P29" s="423"/>
      <c r="Q29" s="421">
        <v>4500</v>
      </c>
      <c r="R29" s="422"/>
      <c r="S29" s="422"/>
      <c r="T29" s="422"/>
      <c r="U29" s="422"/>
      <c r="V29" s="423"/>
      <c r="W29" s="488"/>
      <c r="X29" s="489"/>
      <c r="Y29" s="490"/>
      <c r="Z29" s="418" t="s">
        <v>178</v>
      </c>
      <c r="AA29" s="419"/>
      <c r="AB29" s="419"/>
      <c r="AC29" s="419"/>
      <c r="AD29" s="419"/>
      <c r="AE29" s="419"/>
      <c r="AF29" s="419"/>
      <c r="AG29" s="420"/>
      <c r="AH29" s="421">
        <v>659</v>
      </c>
      <c r="AI29" s="422"/>
      <c r="AJ29" s="422"/>
      <c r="AK29" s="422"/>
      <c r="AL29" s="423"/>
      <c r="AM29" s="421">
        <v>2044089</v>
      </c>
      <c r="AN29" s="422"/>
      <c r="AO29" s="422"/>
      <c r="AP29" s="422"/>
      <c r="AQ29" s="422"/>
      <c r="AR29" s="423"/>
      <c r="AS29" s="421">
        <v>3102</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46022</v>
      </c>
      <c r="BO29" s="446"/>
      <c r="BP29" s="446"/>
      <c r="BQ29" s="446"/>
      <c r="BR29" s="446"/>
      <c r="BS29" s="446"/>
      <c r="BT29" s="446"/>
      <c r="BU29" s="447"/>
      <c r="BV29" s="445">
        <v>46005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100.6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4197529</v>
      </c>
      <c r="BO30" s="449"/>
      <c r="BP30" s="449"/>
      <c r="BQ30" s="449"/>
      <c r="BR30" s="449"/>
      <c r="BS30" s="449"/>
      <c r="BT30" s="449"/>
      <c r="BU30" s="450"/>
      <c r="BV30" s="448">
        <v>3475503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188</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189</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尾張東部衛生組合</v>
      </c>
      <c r="BZ34" s="403"/>
      <c r="CA34" s="403"/>
      <c r="CB34" s="403"/>
      <c r="CC34" s="403"/>
      <c r="CD34" s="403"/>
      <c r="CE34" s="403"/>
      <c r="CF34" s="403"/>
      <c r="CG34" s="403"/>
      <c r="CH34" s="403"/>
      <c r="CI34" s="403"/>
      <c r="CJ34" s="403"/>
      <c r="CK34" s="403"/>
      <c r="CL34" s="403"/>
      <c r="CM34" s="403"/>
      <c r="CN34" s="193"/>
      <c r="CO34" s="404">
        <f>IF(CQ34="","",MAX(C34:D43,U34:V43,AM34:AN43,BE34:BF43,BW34:BX43)+1)</f>
        <v>13</v>
      </c>
      <c r="CP34" s="404"/>
      <c r="CQ34" s="403" t="str">
        <f>IF('各会計、関係団体の財政状況及び健全化判断比率'!BS7="","",'各会計、関係団体の財政状況及び健全化判断比率'!BS7)</f>
        <v>尾張瀬戸駅整備㈱</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春雨墓苑事業特別会計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瀬戸旭看護専門学校組合</v>
      </c>
      <c r="BZ35" s="403"/>
      <c r="CA35" s="403"/>
      <c r="CB35" s="403"/>
      <c r="CC35" s="403"/>
      <c r="CD35" s="403"/>
      <c r="CE35" s="403"/>
      <c r="CF35" s="403"/>
      <c r="CG35" s="403"/>
      <c r="CH35" s="403"/>
      <c r="CI35" s="403"/>
      <c r="CJ35" s="403"/>
      <c r="CK35" s="403"/>
      <c r="CL35" s="403"/>
      <c r="CM35" s="403"/>
      <c r="CN35" s="193"/>
      <c r="CO35" s="404">
        <f t="shared" ref="CO35:CO43" si="3">IF(CQ35="","",CO34+1)</f>
        <v>14</v>
      </c>
      <c r="CP35" s="404"/>
      <c r="CQ35" s="403" t="str">
        <f>IF('各会計、関係団体の財政状況及び健全化判断比率'!BS8="","",'各会計、関係団体の財政状況及び健全化判断比率'!BS8)</f>
        <v>瀬戸まちづくり㈱</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公立陶生病院組合</v>
      </c>
      <c r="BZ36" s="403"/>
      <c r="CA36" s="403"/>
      <c r="CB36" s="403"/>
      <c r="CC36" s="403"/>
      <c r="CD36" s="403"/>
      <c r="CE36" s="403"/>
      <c r="CF36" s="403"/>
      <c r="CG36" s="403"/>
      <c r="CH36" s="403"/>
      <c r="CI36" s="403"/>
      <c r="CJ36" s="403"/>
      <c r="CK36" s="403"/>
      <c r="CL36" s="403"/>
      <c r="CM36" s="403"/>
      <c r="CN36" s="193"/>
      <c r="CO36" s="404">
        <f t="shared" si="3"/>
        <v>15</v>
      </c>
      <c r="CP36" s="404"/>
      <c r="CQ36" s="403" t="str">
        <f>IF('各会計、関係団体の財政状況及び健全化判断比率'!BS9="","",'各会計、関係団体の財政状況及び健全化判断比率'!BS9)</f>
        <v>尾張東流通センター㈱</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愛知県後期高齢者医療広域連合（一般会計）</v>
      </c>
      <c r="BZ37" s="403"/>
      <c r="CA37" s="403"/>
      <c r="CB37" s="403"/>
      <c r="CC37" s="403"/>
      <c r="CD37" s="403"/>
      <c r="CE37" s="403"/>
      <c r="CF37" s="403"/>
      <c r="CG37" s="403"/>
      <c r="CH37" s="403"/>
      <c r="CI37" s="403"/>
      <c r="CJ37" s="403"/>
      <c r="CK37" s="403"/>
      <c r="CL37" s="403"/>
      <c r="CM37" s="403"/>
      <c r="CN37" s="193"/>
      <c r="CO37" s="404">
        <f t="shared" si="3"/>
        <v>16</v>
      </c>
      <c r="CP37" s="404"/>
      <c r="CQ37" s="403" t="str">
        <f>IF('各会計、関係団体の財政状況及び健全化判断比率'!BS10="","",'各会計、関係団体の財政状況及び健全化判断比率'!BS10)</f>
        <v>（公財）瀬戸市開発公社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愛知県後期高齢者医療広域連合（後期高齢者医療特別会計）</v>
      </c>
      <c r="BZ38" s="403"/>
      <c r="CA38" s="403"/>
      <c r="CB38" s="403"/>
      <c r="CC38" s="403"/>
      <c r="CD38" s="403"/>
      <c r="CE38" s="403"/>
      <c r="CF38" s="403"/>
      <c r="CG38" s="403"/>
      <c r="CH38" s="403"/>
      <c r="CI38" s="403"/>
      <c r="CJ38" s="403"/>
      <c r="CK38" s="403"/>
      <c r="CL38" s="403"/>
      <c r="CM38" s="403"/>
      <c r="CN38" s="193"/>
      <c r="CO38" s="404">
        <f t="shared" si="3"/>
        <v>17</v>
      </c>
      <c r="CP38" s="404"/>
      <c r="CQ38" s="403" t="str">
        <f>IF('各会計、関係団体の財政状況及び健全化判断比率'!BS11="","",'各会計、関係団体の財政状況及び健全化判断比率'!BS11)</f>
        <v>瀬戸市土地開発公社</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f t="shared" si="3"/>
        <v>18</v>
      </c>
      <c r="CP39" s="404"/>
      <c r="CQ39" s="403" t="str">
        <f>IF('各会計、関係団体の財政状況及び健全化判断比率'!BS12="","",'各会計、関係団体の財政状況及び健全化判断比率'!BS12)</f>
        <v>（公財）瀬戸市文化振興財団</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qiLpDQcy873M77Ig6PfJ6xT/7fRJStOl6n5kuNwYQSmkulW3yu6P/Poazp2fWPsap9/Hx53kgGVKcUXoynOcw==" saltValue="nzZNOZ4vEacNfbJscX7P8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218</v>
      </c>
      <c r="C5" s="741"/>
      <c r="D5" s="741"/>
      <c r="E5" s="741"/>
      <c r="F5" s="741"/>
      <c r="G5" s="741"/>
      <c r="H5" s="741"/>
      <c r="I5" s="741"/>
      <c r="J5" s="741"/>
      <c r="K5" s="741"/>
      <c r="L5" s="741"/>
      <c r="M5" s="741"/>
      <c r="N5" s="741"/>
      <c r="O5" s="741"/>
      <c r="P5" s="741"/>
      <c r="Q5" s="742"/>
      <c r="R5" s="706">
        <v>18357188</v>
      </c>
      <c r="S5" s="707"/>
      <c r="T5" s="707"/>
      <c r="U5" s="707"/>
      <c r="V5" s="707"/>
      <c r="W5" s="707"/>
      <c r="X5" s="707"/>
      <c r="Y5" s="753"/>
      <c r="Z5" s="771">
        <v>49.7</v>
      </c>
      <c r="AA5" s="771"/>
      <c r="AB5" s="771"/>
      <c r="AC5" s="771"/>
      <c r="AD5" s="772">
        <v>16860163</v>
      </c>
      <c r="AE5" s="772"/>
      <c r="AF5" s="772"/>
      <c r="AG5" s="772"/>
      <c r="AH5" s="772"/>
      <c r="AI5" s="772"/>
      <c r="AJ5" s="772"/>
      <c r="AK5" s="772"/>
      <c r="AL5" s="754">
        <v>75.099999999999994</v>
      </c>
      <c r="AM5" s="723"/>
      <c r="AN5" s="723"/>
      <c r="AO5" s="755"/>
      <c r="AP5" s="740" t="s">
        <v>219</v>
      </c>
      <c r="AQ5" s="741"/>
      <c r="AR5" s="741"/>
      <c r="AS5" s="741"/>
      <c r="AT5" s="741"/>
      <c r="AU5" s="741"/>
      <c r="AV5" s="741"/>
      <c r="AW5" s="741"/>
      <c r="AX5" s="741"/>
      <c r="AY5" s="741"/>
      <c r="AZ5" s="741"/>
      <c r="BA5" s="741"/>
      <c r="BB5" s="741"/>
      <c r="BC5" s="741"/>
      <c r="BD5" s="741"/>
      <c r="BE5" s="741"/>
      <c r="BF5" s="742"/>
      <c r="BG5" s="641">
        <v>16999490</v>
      </c>
      <c r="BH5" s="644"/>
      <c r="BI5" s="644"/>
      <c r="BJ5" s="644"/>
      <c r="BK5" s="644"/>
      <c r="BL5" s="644"/>
      <c r="BM5" s="644"/>
      <c r="BN5" s="645"/>
      <c r="BO5" s="703">
        <v>92.6</v>
      </c>
      <c r="BP5" s="703"/>
      <c r="BQ5" s="703"/>
      <c r="BR5" s="703"/>
      <c r="BS5" s="704">
        <v>139279</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x14ac:dyDescent="0.15">
      <c r="B6" s="638" t="s">
        <v>223</v>
      </c>
      <c r="C6" s="639"/>
      <c r="D6" s="639"/>
      <c r="E6" s="639"/>
      <c r="F6" s="639"/>
      <c r="G6" s="639"/>
      <c r="H6" s="639"/>
      <c r="I6" s="639"/>
      <c r="J6" s="639"/>
      <c r="K6" s="639"/>
      <c r="L6" s="639"/>
      <c r="M6" s="639"/>
      <c r="N6" s="639"/>
      <c r="O6" s="639"/>
      <c r="P6" s="639"/>
      <c r="Q6" s="640"/>
      <c r="R6" s="641">
        <v>301683</v>
      </c>
      <c r="S6" s="644"/>
      <c r="T6" s="644"/>
      <c r="U6" s="644"/>
      <c r="V6" s="644"/>
      <c r="W6" s="644"/>
      <c r="X6" s="644"/>
      <c r="Y6" s="645"/>
      <c r="Z6" s="703">
        <v>0.8</v>
      </c>
      <c r="AA6" s="703"/>
      <c r="AB6" s="703"/>
      <c r="AC6" s="703"/>
      <c r="AD6" s="704">
        <v>301683</v>
      </c>
      <c r="AE6" s="704"/>
      <c r="AF6" s="704"/>
      <c r="AG6" s="704"/>
      <c r="AH6" s="704"/>
      <c r="AI6" s="704"/>
      <c r="AJ6" s="704"/>
      <c r="AK6" s="704"/>
      <c r="AL6" s="646">
        <v>1.3</v>
      </c>
      <c r="AM6" s="647"/>
      <c r="AN6" s="647"/>
      <c r="AO6" s="705"/>
      <c r="AP6" s="638" t="s">
        <v>224</v>
      </c>
      <c r="AQ6" s="639"/>
      <c r="AR6" s="639"/>
      <c r="AS6" s="639"/>
      <c r="AT6" s="639"/>
      <c r="AU6" s="639"/>
      <c r="AV6" s="639"/>
      <c r="AW6" s="639"/>
      <c r="AX6" s="639"/>
      <c r="AY6" s="639"/>
      <c r="AZ6" s="639"/>
      <c r="BA6" s="639"/>
      <c r="BB6" s="639"/>
      <c r="BC6" s="639"/>
      <c r="BD6" s="639"/>
      <c r="BE6" s="639"/>
      <c r="BF6" s="640"/>
      <c r="BG6" s="641">
        <v>16999490</v>
      </c>
      <c r="BH6" s="644"/>
      <c r="BI6" s="644"/>
      <c r="BJ6" s="644"/>
      <c r="BK6" s="644"/>
      <c r="BL6" s="644"/>
      <c r="BM6" s="644"/>
      <c r="BN6" s="645"/>
      <c r="BO6" s="703">
        <v>92.6</v>
      </c>
      <c r="BP6" s="703"/>
      <c r="BQ6" s="703"/>
      <c r="BR6" s="703"/>
      <c r="BS6" s="704">
        <v>139279</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327403</v>
      </c>
      <c r="CS6" s="644"/>
      <c r="CT6" s="644"/>
      <c r="CU6" s="644"/>
      <c r="CV6" s="644"/>
      <c r="CW6" s="644"/>
      <c r="CX6" s="644"/>
      <c r="CY6" s="645"/>
      <c r="CZ6" s="754">
        <v>0.9</v>
      </c>
      <c r="DA6" s="723"/>
      <c r="DB6" s="723"/>
      <c r="DC6" s="757"/>
      <c r="DD6" s="649" t="s">
        <v>120</v>
      </c>
      <c r="DE6" s="644"/>
      <c r="DF6" s="644"/>
      <c r="DG6" s="644"/>
      <c r="DH6" s="644"/>
      <c r="DI6" s="644"/>
      <c r="DJ6" s="644"/>
      <c r="DK6" s="644"/>
      <c r="DL6" s="644"/>
      <c r="DM6" s="644"/>
      <c r="DN6" s="644"/>
      <c r="DO6" s="644"/>
      <c r="DP6" s="645"/>
      <c r="DQ6" s="649">
        <v>327403</v>
      </c>
      <c r="DR6" s="644"/>
      <c r="DS6" s="644"/>
      <c r="DT6" s="644"/>
      <c r="DU6" s="644"/>
      <c r="DV6" s="644"/>
      <c r="DW6" s="644"/>
      <c r="DX6" s="644"/>
      <c r="DY6" s="644"/>
      <c r="DZ6" s="644"/>
      <c r="EA6" s="644"/>
      <c r="EB6" s="644"/>
      <c r="EC6" s="684"/>
    </row>
    <row r="7" spans="2:143" ht="11.25" customHeight="1" x14ac:dyDescent="0.15">
      <c r="B7" s="638" t="s">
        <v>226</v>
      </c>
      <c r="C7" s="639"/>
      <c r="D7" s="639"/>
      <c r="E7" s="639"/>
      <c r="F7" s="639"/>
      <c r="G7" s="639"/>
      <c r="H7" s="639"/>
      <c r="I7" s="639"/>
      <c r="J7" s="639"/>
      <c r="K7" s="639"/>
      <c r="L7" s="639"/>
      <c r="M7" s="639"/>
      <c r="N7" s="639"/>
      <c r="O7" s="639"/>
      <c r="P7" s="639"/>
      <c r="Q7" s="640"/>
      <c r="R7" s="641">
        <v>37964</v>
      </c>
      <c r="S7" s="644"/>
      <c r="T7" s="644"/>
      <c r="U7" s="644"/>
      <c r="V7" s="644"/>
      <c r="W7" s="644"/>
      <c r="X7" s="644"/>
      <c r="Y7" s="645"/>
      <c r="Z7" s="703">
        <v>0.1</v>
      </c>
      <c r="AA7" s="703"/>
      <c r="AB7" s="703"/>
      <c r="AC7" s="703"/>
      <c r="AD7" s="704">
        <v>37964</v>
      </c>
      <c r="AE7" s="704"/>
      <c r="AF7" s="704"/>
      <c r="AG7" s="704"/>
      <c r="AH7" s="704"/>
      <c r="AI7" s="704"/>
      <c r="AJ7" s="704"/>
      <c r="AK7" s="704"/>
      <c r="AL7" s="646">
        <v>0.2</v>
      </c>
      <c r="AM7" s="647"/>
      <c r="AN7" s="647"/>
      <c r="AO7" s="705"/>
      <c r="AP7" s="638" t="s">
        <v>227</v>
      </c>
      <c r="AQ7" s="639"/>
      <c r="AR7" s="639"/>
      <c r="AS7" s="639"/>
      <c r="AT7" s="639"/>
      <c r="AU7" s="639"/>
      <c r="AV7" s="639"/>
      <c r="AW7" s="639"/>
      <c r="AX7" s="639"/>
      <c r="AY7" s="639"/>
      <c r="AZ7" s="639"/>
      <c r="BA7" s="639"/>
      <c r="BB7" s="639"/>
      <c r="BC7" s="639"/>
      <c r="BD7" s="639"/>
      <c r="BE7" s="639"/>
      <c r="BF7" s="640"/>
      <c r="BG7" s="641">
        <v>8707127</v>
      </c>
      <c r="BH7" s="644"/>
      <c r="BI7" s="644"/>
      <c r="BJ7" s="644"/>
      <c r="BK7" s="644"/>
      <c r="BL7" s="644"/>
      <c r="BM7" s="644"/>
      <c r="BN7" s="645"/>
      <c r="BO7" s="703">
        <v>47.4</v>
      </c>
      <c r="BP7" s="703"/>
      <c r="BQ7" s="703"/>
      <c r="BR7" s="703"/>
      <c r="BS7" s="704">
        <v>138628</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5115798</v>
      </c>
      <c r="CS7" s="644"/>
      <c r="CT7" s="644"/>
      <c r="CU7" s="644"/>
      <c r="CV7" s="644"/>
      <c r="CW7" s="644"/>
      <c r="CX7" s="644"/>
      <c r="CY7" s="645"/>
      <c r="CZ7" s="703">
        <v>14.5</v>
      </c>
      <c r="DA7" s="703"/>
      <c r="DB7" s="703"/>
      <c r="DC7" s="703"/>
      <c r="DD7" s="649">
        <v>89087</v>
      </c>
      <c r="DE7" s="644"/>
      <c r="DF7" s="644"/>
      <c r="DG7" s="644"/>
      <c r="DH7" s="644"/>
      <c r="DI7" s="644"/>
      <c r="DJ7" s="644"/>
      <c r="DK7" s="644"/>
      <c r="DL7" s="644"/>
      <c r="DM7" s="644"/>
      <c r="DN7" s="644"/>
      <c r="DO7" s="644"/>
      <c r="DP7" s="645"/>
      <c r="DQ7" s="649">
        <v>4528905</v>
      </c>
      <c r="DR7" s="644"/>
      <c r="DS7" s="644"/>
      <c r="DT7" s="644"/>
      <c r="DU7" s="644"/>
      <c r="DV7" s="644"/>
      <c r="DW7" s="644"/>
      <c r="DX7" s="644"/>
      <c r="DY7" s="644"/>
      <c r="DZ7" s="644"/>
      <c r="EA7" s="644"/>
      <c r="EB7" s="644"/>
      <c r="EC7" s="684"/>
    </row>
    <row r="8" spans="2:143" ht="11.25" customHeight="1" x14ac:dyDescent="0.15">
      <c r="B8" s="638" t="s">
        <v>229</v>
      </c>
      <c r="C8" s="639"/>
      <c r="D8" s="639"/>
      <c r="E8" s="639"/>
      <c r="F8" s="639"/>
      <c r="G8" s="639"/>
      <c r="H8" s="639"/>
      <c r="I8" s="639"/>
      <c r="J8" s="639"/>
      <c r="K8" s="639"/>
      <c r="L8" s="639"/>
      <c r="M8" s="639"/>
      <c r="N8" s="639"/>
      <c r="O8" s="639"/>
      <c r="P8" s="639"/>
      <c r="Q8" s="640"/>
      <c r="R8" s="641">
        <v>129572</v>
      </c>
      <c r="S8" s="644"/>
      <c r="T8" s="644"/>
      <c r="U8" s="644"/>
      <c r="V8" s="644"/>
      <c r="W8" s="644"/>
      <c r="X8" s="644"/>
      <c r="Y8" s="645"/>
      <c r="Z8" s="703">
        <v>0.4</v>
      </c>
      <c r="AA8" s="703"/>
      <c r="AB8" s="703"/>
      <c r="AC8" s="703"/>
      <c r="AD8" s="704">
        <v>129572</v>
      </c>
      <c r="AE8" s="704"/>
      <c r="AF8" s="704"/>
      <c r="AG8" s="704"/>
      <c r="AH8" s="704"/>
      <c r="AI8" s="704"/>
      <c r="AJ8" s="704"/>
      <c r="AK8" s="704"/>
      <c r="AL8" s="646">
        <v>0.6</v>
      </c>
      <c r="AM8" s="647"/>
      <c r="AN8" s="647"/>
      <c r="AO8" s="705"/>
      <c r="AP8" s="638" t="s">
        <v>230</v>
      </c>
      <c r="AQ8" s="639"/>
      <c r="AR8" s="639"/>
      <c r="AS8" s="639"/>
      <c r="AT8" s="639"/>
      <c r="AU8" s="639"/>
      <c r="AV8" s="639"/>
      <c r="AW8" s="639"/>
      <c r="AX8" s="639"/>
      <c r="AY8" s="639"/>
      <c r="AZ8" s="639"/>
      <c r="BA8" s="639"/>
      <c r="BB8" s="639"/>
      <c r="BC8" s="639"/>
      <c r="BD8" s="639"/>
      <c r="BE8" s="639"/>
      <c r="BF8" s="640"/>
      <c r="BG8" s="641">
        <v>227472</v>
      </c>
      <c r="BH8" s="644"/>
      <c r="BI8" s="644"/>
      <c r="BJ8" s="644"/>
      <c r="BK8" s="644"/>
      <c r="BL8" s="644"/>
      <c r="BM8" s="644"/>
      <c r="BN8" s="645"/>
      <c r="BO8" s="703">
        <v>1.2</v>
      </c>
      <c r="BP8" s="703"/>
      <c r="BQ8" s="703"/>
      <c r="BR8" s="703"/>
      <c r="BS8" s="649" t="s">
        <v>120</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15369350</v>
      </c>
      <c r="CS8" s="644"/>
      <c r="CT8" s="644"/>
      <c r="CU8" s="644"/>
      <c r="CV8" s="644"/>
      <c r="CW8" s="644"/>
      <c r="CX8" s="644"/>
      <c r="CY8" s="645"/>
      <c r="CZ8" s="703">
        <v>43.7</v>
      </c>
      <c r="DA8" s="703"/>
      <c r="DB8" s="703"/>
      <c r="DC8" s="703"/>
      <c r="DD8" s="649">
        <v>125507</v>
      </c>
      <c r="DE8" s="644"/>
      <c r="DF8" s="644"/>
      <c r="DG8" s="644"/>
      <c r="DH8" s="644"/>
      <c r="DI8" s="644"/>
      <c r="DJ8" s="644"/>
      <c r="DK8" s="644"/>
      <c r="DL8" s="644"/>
      <c r="DM8" s="644"/>
      <c r="DN8" s="644"/>
      <c r="DO8" s="644"/>
      <c r="DP8" s="645"/>
      <c r="DQ8" s="649">
        <v>8471103</v>
      </c>
      <c r="DR8" s="644"/>
      <c r="DS8" s="644"/>
      <c r="DT8" s="644"/>
      <c r="DU8" s="644"/>
      <c r="DV8" s="644"/>
      <c r="DW8" s="644"/>
      <c r="DX8" s="644"/>
      <c r="DY8" s="644"/>
      <c r="DZ8" s="644"/>
      <c r="EA8" s="644"/>
      <c r="EB8" s="644"/>
      <c r="EC8" s="684"/>
    </row>
    <row r="9" spans="2:143" ht="11.25" customHeight="1" x14ac:dyDescent="0.15">
      <c r="B9" s="638" t="s">
        <v>232</v>
      </c>
      <c r="C9" s="639"/>
      <c r="D9" s="639"/>
      <c r="E9" s="639"/>
      <c r="F9" s="639"/>
      <c r="G9" s="639"/>
      <c r="H9" s="639"/>
      <c r="I9" s="639"/>
      <c r="J9" s="639"/>
      <c r="K9" s="639"/>
      <c r="L9" s="639"/>
      <c r="M9" s="639"/>
      <c r="N9" s="639"/>
      <c r="O9" s="639"/>
      <c r="P9" s="639"/>
      <c r="Q9" s="640"/>
      <c r="R9" s="641">
        <v>124860</v>
      </c>
      <c r="S9" s="644"/>
      <c r="T9" s="644"/>
      <c r="U9" s="644"/>
      <c r="V9" s="644"/>
      <c r="W9" s="644"/>
      <c r="X9" s="644"/>
      <c r="Y9" s="645"/>
      <c r="Z9" s="703">
        <v>0.3</v>
      </c>
      <c r="AA9" s="703"/>
      <c r="AB9" s="703"/>
      <c r="AC9" s="703"/>
      <c r="AD9" s="704">
        <v>124860</v>
      </c>
      <c r="AE9" s="704"/>
      <c r="AF9" s="704"/>
      <c r="AG9" s="704"/>
      <c r="AH9" s="704"/>
      <c r="AI9" s="704"/>
      <c r="AJ9" s="704"/>
      <c r="AK9" s="704"/>
      <c r="AL9" s="646">
        <v>0.6</v>
      </c>
      <c r="AM9" s="647"/>
      <c r="AN9" s="647"/>
      <c r="AO9" s="705"/>
      <c r="AP9" s="638" t="s">
        <v>233</v>
      </c>
      <c r="AQ9" s="639"/>
      <c r="AR9" s="639"/>
      <c r="AS9" s="639"/>
      <c r="AT9" s="639"/>
      <c r="AU9" s="639"/>
      <c r="AV9" s="639"/>
      <c r="AW9" s="639"/>
      <c r="AX9" s="639"/>
      <c r="AY9" s="639"/>
      <c r="AZ9" s="639"/>
      <c r="BA9" s="639"/>
      <c r="BB9" s="639"/>
      <c r="BC9" s="639"/>
      <c r="BD9" s="639"/>
      <c r="BE9" s="639"/>
      <c r="BF9" s="640"/>
      <c r="BG9" s="641">
        <v>7206118</v>
      </c>
      <c r="BH9" s="644"/>
      <c r="BI9" s="644"/>
      <c r="BJ9" s="644"/>
      <c r="BK9" s="644"/>
      <c r="BL9" s="644"/>
      <c r="BM9" s="644"/>
      <c r="BN9" s="645"/>
      <c r="BO9" s="703">
        <v>39.299999999999997</v>
      </c>
      <c r="BP9" s="703"/>
      <c r="BQ9" s="703"/>
      <c r="BR9" s="703"/>
      <c r="BS9" s="649" t="s">
        <v>120</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3747593</v>
      </c>
      <c r="CS9" s="644"/>
      <c r="CT9" s="644"/>
      <c r="CU9" s="644"/>
      <c r="CV9" s="644"/>
      <c r="CW9" s="644"/>
      <c r="CX9" s="644"/>
      <c r="CY9" s="645"/>
      <c r="CZ9" s="703">
        <v>10.7</v>
      </c>
      <c r="DA9" s="703"/>
      <c r="DB9" s="703"/>
      <c r="DC9" s="703"/>
      <c r="DD9" s="649">
        <v>125301</v>
      </c>
      <c r="DE9" s="644"/>
      <c r="DF9" s="644"/>
      <c r="DG9" s="644"/>
      <c r="DH9" s="644"/>
      <c r="DI9" s="644"/>
      <c r="DJ9" s="644"/>
      <c r="DK9" s="644"/>
      <c r="DL9" s="644"/>
      <c r="DM9" s="644"/>
      <c r="DN9" s="644"/>
      <c r="DO9" s="644"/>
      <c r="DP9" s="645"/>
      <c r="DQ9" s="649">
        <v>3390533</v>
      </c>
      <c r="DR9" s="644"/>
      <c r="DS9" s="644"/>
      <c r="DT9" s="644"/>
      <c r="DU9" s="644"/>
      <c r="DV9" s="644"/>
      <c r="DW9" s="644"/>
      <c r="DX9" s="644"/>
      <c r="DY9" s="644"/>
      <c r="DZ9" s="644"/>
      <c r="EA9" s="644"/>
      <c r="EB9" s="644"/>
      <c r="EC9" s="684"/>
    </row>
    <row r="10" spans="2:143" ht="11.25" customHeight="1" x14ac:dyDescent="0.15">
      <c r="B10" s="638" t="s">
        <v>235</v>
      </c>
      <c r="C10" s="639"/>
      <c r="D10" s="639"/>
      <c r="E10" s="639"/>
      <c r="F10" s="639"/>
      <c r="G10" s="639"/>
      <c r="H10" s="639"/>
      <c r="I10" s="639"/>
      <c r="J10" s="639"/>
      <c r="K10" s="639"/>
      <c r="L10" s="639"/>
      <c r="M10" s="639"/>
      <c r="N10" s="639"/>
      <c r="O10" s="639"/>
      <c r="P10" s="639"/>
      <c r="Q10" s="640"/>
      <c r="R10" s="641" t="s">
        <v>120</v>
      </c>
      <c r="S10" s="644"/>
      <c r="T10" s="644"/>
      <c r="U10" s="644"/>
      <c r="V10" s="644"/>
      <c r="W10" s="644"/>
      <c r="X10" s="644"/>
      <c r="Y10" s="645"/>
      <c r="Z10" s="703" t="s">
        <v>120</v>
      </c>
      <c r="AA10" s="703"/>
      <c r="AB10" s="703"/>
      <c r="AC10" s="703"/>
      <c r="AD10" s="704" t="s">
        <v>120</v>
      </c>
      <c r="AE10" s="704"/>
      <c r="AF10" s="704"/>
      <c r="AG10" s="704"/>
      <c r="AH10" s="704"/>
      <c r="AI10" s="704"/>
      <c r="AJ10" s="704"/>
      <c r="AK10" s="704"/>
      <c r="AL10" s="646" t="s">
        <v>120</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294081</v>
      </c>
      <c r="BH10" s="644"/>
      <c r="BI10" s="644"/>
      <c r="BJ10" s="644"/>
      <c r="BK10" s="644"/>
      <c r="BL10" s="644"/>
      <c r="BM10" s="644"/>
      <c r="BN10" s="645"/>
      <c r="BO10" s="703">
        <v>1.6</v>
      </c>
      <c r="BP10" s="703"/>
      <c r="BQ10" s="703"/>
      <c r="BR10" s="703"/>
      <c r="BS10" s="649" t="s">
        <v>120</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v>44354</v>
      </c>
      <c r="CS10" s="644"/>
      <c r="CT10" s="644"/>
      <c r="CU10" s="644"/>
      <c r="CV10" s="644"/>
      <c r="CW10" s="644"/>
      <c r="CX10" s="644"/>
      <c r="CY10" s="645"/>
      <c r="CZ10" s="703">
        <v>0.1</v>
      </c>
      <c r="DA10" s="703"/>
      <c r="DB10" s="703"/>
      <c r="DC10" s="703"/>
      <c r="DD10" s="649" t="s">
        <v>120</v>
      </c>
      <c r="DE10" s="644"/>
      <c r="DF10" s="644"/>
      <c r="DG10" s="644"/>
      <c r="DH10" s="644"/>
      <c r="DI10" s="644"/>
      <c r="DJ10" s="644"/>
      <c r="DK10" s="644"/>
      <c r="DL10" s="644"/>
      <c r="DM10" s="644"/>
      <c r="DN10" s="644"/>
      <c r="DO10" s="644"/>
      <c r="DP10" s="645"/>
      <c r="DQ10" s="649">
        <v>35777</v>
      </c>
      <c r="DR10" s="644"/>
      <c r="DS10" s="644"/>
      <c r="DT10" s="644"/>
      <c r="DU10" s="644"/>
      <c r="DV10" s="644"/>
      <c r="DW10" s="644"/>
      <c r="DX10" s="644"/>
      <c r="DY10" s="644"/>
      <c r="DZ10" s="644"/>
      <c r="EA10" s="644"/>
      <c r="EB10" s="644"/>
      <c r="EC10" s="684"/>
    </row>
    <row r="11" spans="2:143" ht="11.25" customHeight="1" x14ac:dyDescent="0.15">
      <c r="B11" s="638" t="s">
        <v>238</v>
      </c>
      <c r="C11" s="639"/>
      <c r="D11" s="639"/>
      <c r="E11" s="639"/>
      <c r="F11" s="639"/>
      <c r="G11" s="639"/>
      <c r="H11" s="639"/>
      <c r="I11" s="639"/>
      <c r="J11" s="639"/>
      <c r="K11" s="639"/>
      <c r="L11" s="639"/>
      <c r="M11" s="639"/>
      <c r="N11" s="639"/>
      <c r="O11" s="639"/>
      <c r="P11" s="639"/>
      <c r="Q11" s="640"/>
      <c r="R11" s="641" t="s">
        <v>120</v>
      </c>
      <c r="S11" s="644"/>
      <c r="T11" s="644"/>
      <c r="U11" s="644"/>
      <c r="V11" s="644"/>
      <c r="W11" s="644"/>
      <c r="X11" s="644"/>
      <c r="Y11" s="645"/>
      <c r="Z11" s="703" t="s">
        <v>120</v>
      </c>
      <c r="AA11" s="703"/>
      <c r="AB11" s="703"/>
      <c r="AC11" s="703"/>
      <c r="AD11" s="704" t="s">
        <v>120</v>
      </c>
      <c r="AE11" s="704"/>
      <c r="AF11" s="704"/>
      <c r="AG11" s="704"/>
      <c r="AH11" s="704"/>
      <c r="AI11" s="704"/>
      <c r="AJ11" s="704"/>
      <c r="AK11" s="704"/>
      <c r="AL11" s="646" t="s">
        <v>120</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979456</v>
      </c>
      <c r="BH11" s="644"/>
      <c r="BI11" s="644"/>
      <c r="BJ11" s="644"/>
      <c r="BK11" s="644"/>
      <c r="BL11" s="644"/>
      <c r="BM11" s="644"/>
      <c r="BN11" s="645"/>
      <c r="BO11" s="703">
        <v>5.3</v>
      </c>
      <c r="BP11" s="703"/>
      <c r="BQ11" s="703"/>
      <c r="BR11" s="703"/>
      <c r="BS11" s="649">
        <v>138628</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152165</v>
      </c>
      <c r="CS11" s="644"/>
      <c r="CT11" s="644"/>
      <c r="CU11" s="644"/>
      <c r="CV11" s="644"/>
      <c r="CW11" s="644"/>
      <c r="CX11" s="644"/>
      <c r="CY11" s="645"/>
      <c r="CZ11" s="703">
        <v>0.4</v>
      </c>
      <c r="DA11" s="703"/>
      <c r="DB11" s="703"/>
      <c r="DC11" s="703"/>
      <c r="DD11" s="649">
        <v>77864</v>
      </c>
      <c r="DE11" s="644"/>
      <c r="DF11" s="644"/>
      <c r="DG11" s="644"/>
      <c r="DH11" s="644"/>
      <c r="DI11" s="644"/>
      <c r="DJ11" s="644"/>
      <c r="DK11" s="644"/>
      <c r="DL11" s="644"/>
      <c r="DM11" s="644"/>
      <c r="DN11" s="644"/>
      <c r="DO11" s="644"/>
      <c r="DP11" s="645"/>
      <c r="DQ11" s="649">
        <v>141711</v>
      </c>
      <c r="DR11" s="644"/>
      <c r="DS11" s="644"/>
      <c r="DT11" s="644"/>
      <c r="DU11" s="644"/>
      <c r="DV11" s="644"/>
      <c r="DW11" s="644"/>
      <c r="DX11" s="644"/>
      <c r="DY11" s="644"/>
      <c r="DZ11" s="644"/>
      <c r="EA11" s="644"/>
      <c r="EB11" s="644"/>
      <c r="EC11" s="684"/>
    </row>
    <row r="12" spans="2:143" ht="11.25" customHeight="1" x14ac:dyDescent="0.15">
      <c r="B12" s="638" t="s">
        <v>241</v>
      </c>
      <c r="C12" s="639"/>
      <c r="D12" s="639"/>
      <c r="E12" s="639"/>
      <c r="F12" s="639"/>
      <c r="G12" s="639"/>
      <c r="H12" s="639"/>
      <c r="I12" s="639"/>
      <c r="J12" s="639"/>
      <c r="K12" s="639"/>
      <c r="L12" s="639"/>
      <c r="M12" s="639"/>
      <c r="N12" s="639"/>
      <c r="O12" s="639"/>
      <c r="P12" s="639"/>
      <c r="Q12" s="640"/>
      <c r="R12" s="641">
        <v>2257240</v>
      </c>
      <c r="S12" s="644"/>
      <c r="T12" s="644"/>
      <c r="U12" s="644"/>
      <c r="V12" s="644"/>
      <c r="W12" s="644"/>
      <c r="X12" s="644"/>
      <c r="Y12" s="645"/>
      <c r="Z12" s="703">
        <v>6.1</v>
      </c>
      <c r="AA12" s="703"/>
      <c r="AB12" s="703"/>
      <c r="AC12" s="703"/>
      <c r="AD12" s="704">
        <v>2257240</v>
      </c>
      <c r="AE12" s="704"/>
      <c r="AF12" s="704"/>
      <c r="AG12" s="704"/>
      <c r="AH12" s="704"/>
      <c r="AI12" s="704"/>
      <c r="AJ12" s="704"/>
      <c r="AK12" s="704"/>
      <c r="AL12" s="646">
        <v>10.1</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7199762</v>
      </c>
      <c r="BH12" s="644"/>
      <c r="BI12" s="644"/>
      <c r="BJ12" s="644"/>
      <c r="BK12" s="644"/>
      <c r="BL12" s="644"/>
      <c r="BM12" s="644"/>
      <c r="BN12" s="645"/>
      <c r="BO12" s="703">
        <v>39.200000000000003</v>
      </c>
      <c r="BP12" s="703"/>
      <c r="BQ12" s="703"/>
      <c r="BR12" s="703"/>
      <c r="BS12" s="649" t="s">
        <v>120</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890470</v>
      </c>
      <c r="CS12" s="644"/>
      <c r="CT12" s="644"/>
      <c r="CU12" s="644"/>
      <c r="CV12" s="644"/>
      <c r="CW12" s="644"/>
      <c r="CX12" s="644"/>
      <c r="CY12" s="645"/>
      <c r="CZ12" s="703">
        <v>2.5</v>
      </c>
      <c r="DA12" s="703"/>
      <c r="DB12" s="703"/>
      <c r="DC12" s="703"/>
      <c r="DD12" s="649">
        <v>33832</v>
      </c>
      <c r="DE12" s="644"/>
      <c r="DF12" s="644"/>
      <c r="DG12" s="644"/>
      <c r="DH12" s="644"/>
      <c r="DI12" s="644"/>
      <c r="DJ12" s="644"/>
      <c r="DK12" s="644"/>
      <c r="DL12" s="644"/>
      <c r="DM12" s="644"/>
      <c r="DN12" s="644"/>
      <c r="DO12" s="644"/>
      <c r="DP12" s="645"/>
      <c r="DQ12" s="649">
        <v>741554</v>
      </c>
      <c r="DR12" s="644"/>
      <c r="DS12" s="644"/>
      <c r="DT12" s="644"/>
      <c r="DU12" s="644"/>
      <c r="DV12" s="644"/>
      <c r="DW12" s="644"/>
      <c r="DX12" s="644"/>
      <c r="DY12" s="644"/>
      <c r="DZ12" s="644"/>
      <c r="EA12" s="644"/>
      <c r="EB12" s="644"/>
      <c r="EC12" s="684"/>
    </row>
    <row r="13" spans="2:143" ht="11.25" customHeight="1" x14ac:dyDescent="0.15">
      <c r="B13" s="638" t="s">
        <v>244</v>
      </c>
      <c r="C13" s="639"/>
      <c r="D13" s="639"/>
      <c r="E13" s="639"/>
      <c r="F13" s="639"/>
      <c r="G13" s="639"/>
      <c r="H13" s="639"/>
      <c r="I13" s="639"/>
      <c r="J13" s="639"/>
      <c r="K13" s="639"/>
      <c r="L13" s="639"/>
      <c r="M13" s="639"/>
      <c r="N13" s="639"/>
      <c r="O13" s="639"/>
      <c r="P13" s="639"/>
      <c r="Q13" s="640"/>
      <c r="R13" s="641">
        <v>36015</v>
      </c>
      <c r="S13" s="644"/>
      <c r="T13" s="644"/>
      <c r="U13" s="644"/>
      <c r="V13" s="644"/>
      <c r="W13" s="644"/>
      <c r="X13" s="644"/>
      <c r="Y13" s="645"/>
      <c r="Z13" s="703">
        <v>0.1</v>
      </c>
      <c r="AA13" s="703"/>
      <c r="AB13" s="703"/>
      <c r="AC13" s="703"/>
      <c r="AD13" s="704">
        <v>36015</v>
      </c>
      <c r="AE13" s="704"/>
      <c r="AF13" s="704"/>
      <c r="AG13" s="704"/>
      <c r="AH13" s="704"/>
      <c r="AI13" s="704"/>
      <c r="AJ13" s="704"/>
      <c r="AK13" s="704"/>
      <c r="AL13" s="646">
        <v>0.2</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7106755</v>
      </c>
      <c r="BH13" s="644"/>
      <c r="BI13" s="644"/>
      <c r="BJ13" s="644"/>
      <c r="BK13" s="644"/>
      <c r="BL13" s="644"/>
      <c r="BM13" s="644"/>
      <c r="BN13" s="645"/>
      <c r="BO13" s="703">
        <v>38.700000000000003</v>
      </c>
      <c r="BP13" s="703"/>
      <c r="BQ13" s="703"/>
      <c r="BR13" s="703"/>
      <c r="BS13" s="649" t="s">
        <v>120</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2706602</v>
      </c>
      <c r="CS13" s="644"/>
      <c r="CT13" s="644"/>
      <c r="CU13" s="644"/>
      <c r="CV13" s="644"/>
      <c r="CW13" s="644"/>
      <c r="CX13" s="644"/>
      <c r="CY13" s="645"/>
      <c r="CZ13" s="703">
        <v>7.7</v>
      </c>
      <c r="DA13" s="703"/>
      <c r="DB13" s="703"/>
      <c r="DC13" s="703"/>
      <c r="DD13" s="649">
        <v>1030930</v>
      </c>
      <c r="DE13" s="644"/>
      <c r="DF13" s="644"/>
      <c r="DG13" s="644"/>
      <c r="DH13" s="644"/>
      <c r="DI13" s="644"/>
      <c r="DJ13" s="644"/>
      <c r="DK13" s="644"/>
      <c r="DL13" s="644"/>
      <c r="DM13" s="644"/>
      <c r="DN13" s="644"/>
      <c r="DO13" s="644"/>
      <c r="DP13" s="645"/>
      <c r="DQ13" s="649">
        <v>2404748</v>
      </c>
      <c r="DR13" s="644"/>
      <c r="DS13" s="644"/>
      <c r="DT13" s="644"/>
      <c r="DU13" s="644"/>
      <c r="DV13" s="644"/>
      <c r="DW13" s="644"/>
      <c r="DX13" s="644"/>
      <c r="DY13" s="644"/>
      <c r="DZ13" s="644"/>
      <c r="EA13" s="644"/>
      <c r="EB13" s="644"/>
      <c r="EC13" s="684"/>
    </row>
    <row r="14" spans="2:143" ht="11.25" customHeight="1" x14ac:dyDescent="0.15">
      <c r="B14" s="638" t="s">
        <v>247</v>
      </c>
      <c r="C14" s="639"/>
      <c r="D14" s="639"/>
      <c r="E14" s="639"/>
      <c r="F14" s="639"/>
      <c r="G14" s="639"/>
      <c r="H14" s="639"/>
      <c r="I14" s="639"/>
      <c r="J14" s="639"/>
      <c r="K14" s="639"/>
      <c r="L14" s="639"/>
      <c r="M14" s="639"/>
      <c r="N14" s="639"/>
      <c r="O14" s="639"/>
      <c r="P14" s="639"/>
      <c r="Q14" s="640"/>
      <c r="R14" s="641" t="s">
        <v>120</v>
      </c>
      <c r="S14" s="644"/>
      <c r="T14" s="644"/>
      <c r="U14" s="644"/>
      <c r="V14" s="644"/>
      <c r="W14" s="644"/>
      <c r="X14" s="644"/>
      <c r="Y14" s="645"/>
      <c r="Z14" s="703" t="s">
        <v>120</v>
      </c>
      <c r="AA14" s="703"/>
      <c r="AB14" s="703"/>
      <c r="AC14" s="703"/>
      <c r="AD14" s="704" t="s">
        <v>120</v>
      </c>
      <c r="AE14" s="704"/>
      <c r="AF14" s="704"/>
      <c r="AG14" s="704"/>
      <c r="AH14" s="704"/>
      <c r="AI14" s="704"/>
      <c r="AJ14" s="704"/>
      <c r="AK14" s="704"/>
      <c r="AL14" s="646" t="s">
        <v>120</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245471</v>
      </c>
      <c r="BH14" s="644"/>
      <c r="BI14" s="644"/>
      <c r="BJ14" s="644"/>
      <c r="BK14" s="644"/>
      <c r="BL14" s="644"/>
      <c r="BM14" s="644"/>
      <c r="BN14" s="645"/>
      <c r="BO14" s="703">
        <v>1.3</v>
      </c>
      <c r="BP14" s="703"/>
      <c r="BQ14" s="703"/>
      <c r="BR14" s="703"/>
      <c r="BS14" s="649" t="s">
        <v>120</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1272730</v>
      </c>
      <c r="CS14" s="644"/>
      <c r="CT14" s="644"/>
      <c r="CU14" s="644"/>
      <c r="CV14" s="644"/>
      <c r="CW14" s="644"/>
      <c r="CX14" s="644"/>
      <c r="CY14" s="645"/>
      <c r="CZ14" s="703">
        <v>3.6</v>
      </c>
      <c r="DA14" s="703"/>
      <c r="DB14" s="703"/>
      <c r="DC14" s="703"/>
      <c r="DD14" s="649">
        <v>111405</v>
      </c>
      <c r="DE14" s="644"/>
      <c r="DF14" s="644"/>
      <c r="DG14" s="644"/>
      <c r="DH14" s="644"/>
      <c r="DI14" s="644"/>
      <c r="DJ14" s="644"/>
      <c r="DK14" s="644"/>
      <c r="DL14" s="644"/>
      <c r="DM14" s="644"/>
      <c r="DN14" s="644"/>
      <c r="DO14" s="644"/>
      <c r="DP14" s="645"/>
      <c r="DQ14" s="649">
        <v>1209693</v>
      </c>
      <c r="DR14" s="644"/>
      <c r="DS14" s="644"/>
      <c r="DT14" s="644"/>
      <c r="DU14" s="644"/>
      <c r="DV14" s="644"/>
      <c r="DW14" s="644"/>
      <c r="DX14" s="644"/>
      <c r="DY14" s="644"/>
      <c r="DZ14" s="644"/>
      <c r="EA14" s="644"/>
      <c r="EB14" s="644"/>
      <c r="EC14" s="684"/>
    </row>
    <row r="15" spans="2:143" ht="11.25" customHeight="1" x14ac:dyDescent="0.15">
      <c r="B15" s="638" t="s">
        <v>250</v>
      </c>
      <c r="C15" s="639"/>
      <c r="D15" s="639"/>
      <c r="E15" s="639"/>
      <c r="F15" s="639"/>
      <c r="G15" s="639"/>
      <c r="H15" s="639"/>
      <c r="I15" s="639"/>
      <c r="J15" s="639"/>
      <c r="K15" s="639"/>
      <c r="L15" s="639"/>
      <c r="M15" s="639"/>
      <c r="N15" s="639"/>
      <c r="O15" s="639"/>
      <c r="P15" s="639"/>
      <c r="Q15" s="640"/>
      <c r="R15" s="641">
        <v>161015</v>
      </c>
      <c r="S15" s="644"/>
      <c r="T15" s="644"/>
      <c r="U15" s="644"/>
      <c r="V15" s="644"/>
      <c r="W15" s="644"/>
      <c r="X15" s="644"/>
      <c r="Y15" s="645"/>
      <c r="Z15" s="703">
        <v>0.4</v>
      </c>
      <c r="AA15" s="703"/>
      <c r="AB15" s="703"/>
      <c r="AC15" s="703"/>
      <c r="AD15" s="704">
        <v>161015</v>
      </c>
      <c r="AE15" s="704"/>
      <c r="AF15" s="704"/>
      <c r="AG15" s="704"/>
      <c r="AH15" s="704"/>
      <c r="AI15" s="704"/>
      <c r="AJ15" s="704"/>
      <c r="AK15" s="704"/>
      <c r="AL15" s="646">
        <v>0.7</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843315</v>
      </c>
      <c r="BH15" s="644"/>
      <c r="BI15" s="644"/>
      <c r="BJ15" s="644"/>
      <c r="BK15" s="644"/>
      <c r="BL15" s="644"/>
      <c r="BM15" s="644"/>
      <c r="BN15" s="645"/>
      <c r="BO15" s="703">
        <v>4.5999999999999996</v>
      </c>
      <c r="BP15" s="703"/>
      <c r="BQ15" s="703"/>
      <c r="BR15" s="703"/>
      <c r="BS15" s="649" t="s">
        <v>120</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3334276</v>
      </c>
      <c r="CS15" s="644"/>
      <c r="CT15" s="644"/>
      <c r="CU15" s="644"/>
      <c r="CV15" s="644"/>
      <c r="CW15" s="644"/>
      <c r="CX15" s="644"/>
      <c r="CY15" s="645"/>
      <c r="CZ15" s="703">
        <v>9.5</v>
      </c>
      <c r="DA15" s="703"/>
      <c r="DB15" s="703"/>
      <c r="DC15" s="703"/>
      <c r="DD15" s="649">
        <v>511856</v>
      </c>
      <c r="DE15" s="644"/>
      <c r="DF15" s="644"/>
      <c r="DG15" s="644"/>
      <c r="DH15" s="644"/>
      <c r="DI15" s="644"/>
      <c r="DJ15" s="644"/>
      <c r="DK15" s="644"/>
      <c r="DL15" s="644"/>
      <c r="DM15" s="644"/>
      <c r="DN15" s="644"/>
      <c r="DO15" s="644"/>
      <c r="DP15" s="645"/>
      <c r="DQ15" s="649">
        <v>2484442</v>
      </c>
      <c r="DR15" s="644"/>
      <c r="DS15" s="644"/>
      <c r="DT15" s="644"/>
      <c r="DU15" s="644"/>
      <c r="DV15" s="644"/>
      <c r="DW15" s="644"/>
      <c r="DX15" s="644"/>
      <c r="DY15" s="644"/>
      <c r="DZ15" s="644"/>
      <c r="EA15" s="644"/>
      <c r="EB15" s="644"/>
      <c r="EC15" s="684"/>
    </row>
    <row r="16" spans="2:143" ht="11.25" customHeight="1" x14ac:dyDescent="0.15">
      <c r="B16" s="638" t="s">
        <v>253</v>
      </c>
      <c r="C16" s="639"/>
      <c r="D16" s="639"/>
      <c r="E16" s="639"/>
      <c r="F16" s="639"/>
      <c r="G16" s="639"/>
      <c r="H16" s="639"/>
      <c r="I16" s="639"/>
      <c r="J16" s="639"/>
      <c r="K16" s="639"/>
      <c r="L16" s="639"/>
      <c r="M16" s="639"/>
      <c r="N16" s="639"/>
      <c r="O16" s="639"/>
      <c r="P16" s="639"/>
      <c r="Q16" s="640"/>
      <c r="R16" s="641" t="s">
        <v>120</v>
      </c>
      <c r="S16" s="644"/>
      <c r="T16" s="644"/>
      <c r="U16" s="644"/>
      <c r="V16" s="644"/>
      <c r="W16" s="644"/>
      <c r="X16" s="644"/>
      <c r="Y16" s="645"/>
      <c r="Z16" s="703" t="s">
        <v>120</v>
      </c>
      <c r="AA16" s="703"/>
      <c r="AB16" s="703"/>
      <c r="AC16" s="703"/>
      <c r="AD16" s="704" t="s">
        <v>120</v>
      </c>
      <c r="AE16" s="704"/>
      <c r="AF16" s="704"/>
      <c r="AG16" s="704"/>
      <c r="AH16" s="704"/>
      <c r="AI16" s="704"/>
      <c r="AJ16" s="704"/>
      <c r="AK16" s="704"/>
      <c r="AL16" s="646" t="s">
        <v>120</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v>3815</v>
      </c>
      <c r="BH16" s="644"/>
      <c r="BI16" s="644"/>
      <c r="BJ16" s="644"/>
      <c r="BK16" s="644"/>
      <c r="BL16" s="644"/>
      <c r="BM16" s="644"/>
      <c r="BN16" s="645"/>
      <c r="BO16" s="703">
        <v>0</v>
      </c>
      <c r="BP16" s="703"/>
      <c r="BQ16" s="703"/>
      <c r="BR16" s="703"/>
      <c r="BS16" s="649">
        <v>651</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t="s">
        <v>120</v>
      </c>
      <c r="CS16" s="644"/>
      <c r="CT16" s="644"/>
      <c r="CU16" s="644"/>
      <c r="CV16" s="644"/>
      <c r="CW16" s="644"/>
      <c r="CX16" s="644"/>
      <c r="CY16" s="645"/>
      <c r="CZ16" s="703" t="s">
        <v>120</v>
      </c>
      <c r="DA16" s="703"/>
      <c r="DB16" s="703"/>
      <c r="DC16" s="703"/>
      <c r="DD16" s="649" t="s">
        <v>120</v>
      </c>
      <c r="DE16" s="644"/>
      <c r="DF16" s="644"/>
      <c r="DG16" s="644"/>
      <c r="DH16" s="644"/>
      <c r="DI16" s="644"/>
      <c r="DJ16" s="644"/>
      <c r="DK16" s="644"/>
      <c r="DL16" s="644"/>
      <c r="DM16" s="644"/>
      <c r="DN16" s="644"/>
      <c r="DO16" s="644"/>
      <c r="DP16" s="645"/>
      <c r="DQ16" s="649" t="s">
        <v>120</v>
      </c>
      <c r="DR16" s="644"/>
      <c r="DS16" s="644"/>
      <c r="DT16" s="644"/>
      <c r="DU16" s="644"/>
      <c r="DV16" s="644"/>
      <c r="DW16" s="644"/>
      <c r="DX16" s="644"/>
      <c r="DY16" s="644"/>
      <c r="DZ16" s="644"/>
      <c r="EA16" s="644"/>
      <c r="EB16" s="644"/>
      <c r="EC16" s="684"/>
    </row>
    <row r="17" spans="2:133" ht="11.25" customHeight="1" x14ac:dyDescent="0.15">
      <c r="B17" s="638" t="s">
        <v>256</v>
      </c>
      <c r="C17" s="639"/>
      <c r="D17" s="639"/>
      <c r="E17" s="639"/>
      <c r="F17" s="639"/>
      <c r="G17" s="639"/>
      <c r="H17" s="639"/>
      <c r="I17" s="639"/>
      <c r="J17" s="639"/>
      <c r="K17" s="639"/>
      <c r="L17" s="639"/>
      <c r="M17" s="639"/>
      <c r="N17" s="639"/>
      <c r="O17" s="639"/>
      <c r="P17" s="639"/>
      <c r="Q17" s="640"/>
      <c r="R17" s="641">
        <v>110129</v>
      </c>
      <c r="S17" s="644"/>
      <c r="T17" s="644"/>
      <c r="U17" s="644"/>
      <c r="V17" s="644"/>
      <c r="W17" s="644"/>
      <c r="X17" s="644"/>
      <c r="Y17" s="645"/>
      <c r="Z17" s="703">
        <v>0.3</v>
      </c>
      <c r="AA17" s="703"/>
      <c r="AB17" s="703"/>
      <c r="AC17" s="703"/>
      <c r="AD17" s="704">
        <v>110129</v>
      </c>
      <c r="AE17" s="704"/>
      <c r="AF17" s="704"/>
      <c r="AG17" s="704"/>
      <c r="AH17" s="704"/>
      <c r="AI17" s="704"/>
      <c r="AJ17" s="704"/>
      <c r="AK17" s="704"/>
      <c r="AL17" s="646">
        <v>0.5</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120</v>
      </c>
      <c r="BH17" s="644"/>
      <c r="BI17" s="644"/>
      <c r="BJ17" s="644"/>
      <c r="BK17" s="644"/>
      <c r="BL17" s="644"/>
      <c r="BM17" s="644"/>
      <c r="BN17" s="645"/>
      <c r="BO17" s="703" t="s">
        <v>120</v>
      </c>
      <c r="BP17" s="703"/>
      <c r="BQ17" s="703"/>
      <c r="BR17" s="703"/>
      <c r="BS17" s="649" t="s">
        <v>120</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2226457</v>
      </c>
      <c r="CS17" s="644"/>
      <c r="CT17" s="644"/>
      <c r="CU17" s="644"/>
      <c r="CV17" s="644"/>
      <c r="CW17" s="644"/>
      <c r="CX17" s="644"/>
      <c r="CY17" s="645"/>
      <c r="CZ17" s="703">
        <v>6.3</v>
      </c>
      <c r="DA17" s="703"/>
      <c r="DB17" s="703"/>
      <c r="DC17" s="703"/>
      <c r="DD17" s="649" t="s">
        <v>120</v>
      </c>
      <c r="DE17" s="644"/>
      <c r="DF17" s="644"/>
      <c r="DG17" s="644"/>
      <c r="DH17" s="644"/>
      <c r="DI17" s="644"/>
      <c r="DJ17" s="644"/>
      <c r="DK17" s="644"/>
      <c r="DL17" s="644"/>
      <c r="DM17" s="644"/>
      <c r="DN17" s="644"/>
      <c r="DO17" s="644"/>
      <c r="DP17" s="645"/>
      <c r="DQ17" s="649">
        <v>2210987</v>
      </c>
      <c r="DR17" s="644"/>
      <c r="DS17" s="644"/>
      <c r="DT17" s="644"/>
      <c r="DU17" s="644"/>
      <c r="DV17" s="644"/>
      <c r="DW17" s="644"/>
      <c r="DX17" s="644"/>
      <c r="DY17" s="644"/>
      <c r="DZ17" s="644"/>
      <c r="EA17" s="644"/>
      <c r="EB17" s="644"/>
      <c r="EC17" s="684"/>
    </row>
    <row r="18" spans="2:133" ht="11.25" customHeight="1" x14ac:dyDescent="0.15">
      <c r="B18" s="638" t="s">
        <v>259</v>
      </c>
      <c r="C18" s="639"/>
      <c r="D18" s="639"/>
      <c r="E18" s="639"/>
      <c r="F18" s="639"/>
      <c r="G18" s="639"/>
      <c r="H18" s="639"/>
      <c r="I18" s="639"/>
      <c r="J18" s="639"/>
      <c r="K18" s="639"/>
      <c r="L18" s="639"/>
      <c r="M18" s="639"/>
      <c r="N18" s="639"/>
      <c r="O18" s="639"/>
      <c r="P18" s="639"/>
      <c r="Q18" s="640"/>
      <c r="R18" s="641">
        <v>2597881</v>
      </c>
      <c r="S18" s="644"/>
      <c r="T18" s="644"/>
      <c r="U18" s="644"/>
      <c r="V18" s="644"/>
      <c r="W18" s="644"/>
      <c r="X18" s="644"/>
      <c r="Y18" s="645"/>
      <c r="Z18" s="703">
        <v>7</v>
      </c>
      <c r="AA18" s="703"/>
      <c r="AB18" s="703"/>
      <c r="AC18" s="703"/>
      <c r="AD18" s="704">
        <v>2204483</v>
      </c>
      <c r="AE18" s="704"/>
      <c r="AF18" s="704"/>
      <c r="AG18" s="704"/>
      <c r="AH18" s="704"/>
      <c r="AI18" s="704"/>
      <c r="AJ18" s="704"/>
      <c r="AK18" s="704"/>
      <c r="AL18" s="646">
        <v>9.8000000000000007</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120</v>
      </c>
      <c r="BH18" s="644"/>
      <c r="BI18" s="644"/>
      <c r="BJ18" s="644"/>
      <c r="BK18" s="644"/>
      <c r="BL18" s="644"/>
      <c r="BM18" s="644"/>
      <c r="BN18" s="645"/>
      <c r="BO18" s="703" t="s">
        <v>120</v>
      </c>
      <c r="BP18" s="703"/>
      <c r="BQ18" s="703"/>
      <c r="BR18" s="703"/>
      <c r="BS18" s="649" t="s">
        <v>120</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120</v>
      </c>
      <c r="CS18" s="644"/>
      <c r="CT18" s="644"/>
      <c r="CU18" s="644"/>
      <c r="CV18" s="644"/>
      <c r="CW18" s="644"/>
      <c r="CX18" s="644"/>
      <c r="CY18" s="645"/>
      <c r="CZ18" s="703" t="s">
        <v>120</v>
      </c>
      <c r="DA18" s="703"/>
      <c r="DB18" s="703"/>
      <c r="DC18" s="703"/>
      <c r="DD18" s="649" t="s">
        <v>120</v>
      </c>
      <c r="DE18" s="644"/>
      <c r="DF18" s="644"/>
      <c r="DG18" s="644"/>
      <c r="DH18" s="644"/>
      <c r="DI18" s="644"/>
      <c r="DJ18" s="644"/>
      <c r="DK18" s="644"/>
      <c r="DL18" s="644"/>
      <c r="DM18" s="644"/>
      <c r="DN18" s="644"/>
      <c r="DO18" s="644"/>
      <c r="DP18" s="645"/>
      <c r="DQ18" s="649" t="s">
        <v>120</v>
      </c>
      <c r="DR18" s="644"/>
      <c r="DS18" s="644"/>
      <c r="DT18" s="644"/>
      <c r="DU18" s="644"/>
      <c r="DV18" s="644"/>
      <c r="DW18" s="644"/>
      <c r="DX18" s="644"/>
      <c r="DY18" s="644"/>
      <c r="DZ18" s="644"/>
      <c r="EA18" s="644"/>
      <c r="EB18" s="644"/>
      <c r="EC18" s="684"/>
    </row>
    <row r="19" spans="2:133" ht="11.25" customHeight="1" x14ac:dyDescent="0.15">
      <c r="B19" s="638" t="s">
        <v>262</v>
      </c>
      <c r="C19" s="639"/>
      <c r="D19" s="639"/>
      <c r="E19" s="639"/>
      <c r="F19" s="639"/>
      <c r="G19" s="639"/>
      <c r="H19" s="639"/>
      <c r="I19" s="639"/>
      <c r="J19" s="639"/>
      <c r="K19" s="639"/>
      <c r="L19" s="639"/>
      <c r="M19" s="639"/>
      <c r="N19" s="639"/>
      <c r="O19" s="639"/>
      <c r="P19" s="639"/>
      <c r="Q19" s="640"/>
      <c r="R19" s="641">
        <v>2204483</v>
      </c>
      <c r="S19" s="644"/>
      <c r="T19" s="644"/>
      <c r="U19" s="644"/>
      <c r="V19" s="644"/>
      <c r="W19" s="644"/>
      <c r="X19" s="644"/>
      <c r="Y19" s="645"/>
      <c r="Z19" s="703">
        <v>6</v>
      </c>
      <c r="AA19" s="703"/>
      <c r="AB19" s="703"/>
      <c r="AC19" s="703"/>
      <c r="AD19" s="704">
        <v>2204483</v>
      </c>
      <c r="AE19" s="704"/>
      <c r="AF19" s="704"/>
      <c r="AG19" s="704"/>
      <c r="AH19" s="704"/>
      <c r="AI19" s="704"/>
      <c r="AJ19" s="704"/>
      <c r="AK19" s="704"/>
      <c r="AL19" s="646">
        <v>9.8000000000000007</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v>1357698</v>
      </c>
      <c r="BH19" s="644"/>
      <c r="BI19" s="644"/>
      <c r="BJ19" s="644"/>
      <c r="BK19" s="644"/>
      <c r="BL19" s="644"/>
      <c r="BM19" s="644"/>
      <c r="BN19" s="645"/>
      <c r="BO19" s="703">
        <v>7.4</v>
      </c>
      <c r="BP19" s="703"/>
      <c r="BQ19" s="703"/>
      <c r="BR19" s="703"/>
      <c r="BS19" s="649" t="s">
        <v>120</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120</v>
      </c>
      <c r="CS19" s="644"/>
      <c r="CT19" s="644"/>
      <c r="CU19" s="644"/>
      <c r="CV19" s="644"/>
      <c r="CW19" s="644"/>
      <c r="CX19" s="644"/>
      <c r="CY19" s="645"/>
      <c r="CZ19" s="703" t="s">
        <v>120</v>
      </c>
      <c r="DA19" s="703"/>
      <c r="DB19" s="703"/>
      <c r="DC19" s="703"/>
      <c r="DD19" s="649" t="s">
        <v>120</v>
      </c>
      <c r="DE19" s="644"/>
      <c r="DF19" s="644"/>
      <c r="DG19" s="644"/>
      <c r="DH19" s="644"/>
      <c r="DI19" s="644"/>
      <c r="DJ19" s="644"/>
      <c r="DK19" s="644"/>
      <c r="DL19" s="644"/>
      <c r="DM19" s="644"/>
      <c r="DN19" s="644"/>
      <c r="DO19" s="644"/>
      <c r="DP19" s="645"/>
      <c r="DQ19" s="649" t="s">
        <v>120</v>
      </c>
      <c r="DR19" s="644"/>
      <c r="DS19" s="644"/>
      <c r="DT19" s="644"/>
      <c r="DU19" s="644"/>
      <c r="DV19" s="644"/>
      <c r="DW19" s="644"/>
      <c r="DX19" s="644"/>
      <c r="DY19" s="644"/>
      <c r="DZ19" s="644"/>
      <c r="EA19" s="644"/>
      <c r="EB19" s="644"/>
      <c r="EC19" s="684"/>
    </row>
    <row r="20" spans="2:133" ht="11.25" customHeight="1" x14ac:dyDescent="0.15">
      <c r="B20" s="638" t="s">
        <v>265</v>
      </c>
      <c r="C20" s="639"/>
      <c r="D20" s="639"/>
      <c r="E20" s="639"/>
      <c r="F20" s="639"/>
      <c r="G20" s="639"/>
      <c r="H20" s="639"/>
      <c r="I20" s="639"/>
      <c r="J20" s="639"/>
      <c r="K20" s="639"/>
      <c r="L20" s="639"/>
      <c r="M20" s="639"/>
      <c r="N20" s="639"/>
      <c r="O20" s="639"/>
      <c r="P20" s="639"/>
      <c r="Q20" s="640"/>
      <c r="R20" s="641">
        <v>393398</v>
      </c>
      <c r="S20" s="644"/>
      <c r="T20" s="644"/>
      <c r="U20" s="644"/>
      <c r="V20" s="644"/>
      <c r="W20" s="644"/>
      <c r="X20" s="644"/>
      <c r="Y20" s="645"/>
      <c r="Z20" s="703">
        <v>1.1000000000000001</v>
      </c>
      <c r="AA20" s="703"/>
      <c r="AB20" s="703"/>
      <c r="AC20" s="703"/>
      <c r="AD20" s="704" t="s">
        <v>120</v>
      </c>
      <c r="AE20" s="704"/>
      <c r="AF20" s="704"/>
      <c r="AG20" s="704"/>
      <c r="AH20" s="704"/>
      <c r="AI20" s="704"/>
      <c r="AJ20" s="704"/>
      <c r="AK20" s="704"/>
      <c r="AL20" s="646" t="s">
        <v>120</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v>1357698</v>
      </c>
      <c r="BH20" s="644"/>
      <c r="BI20" s="644"/>
      <c r="BJ20" s="644"/>
      <c r="BK20" s="644"/>
      <c r="BL20" s="644"/>
      <c r="BM20" s="644"/>
      <c r="BN20" s="645"/>
      <c r="BO20" s="703">
        <v>7.4</v>
      </c>
      <c r="BP20" s="703"/>
      <c r="BQ20" s="703"/>
      <c r="BR20" s="703"/>
      <c r="BS20" s="649" t="s">
        <v>120</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35187198</v>
      </c>
      <c r="CS20" s="644"/>
      <c r="CT20" s="644"/>
      <c r="CU20" s="644"/>
      <c r="CV20" s="644"/>
      <c r="CW20" s="644"/>
      <c r="CX20" s="644"/>
      <c r="CY20" s="645"/>
      <c r="CZ20" s="703">
        <v>100</v>
      </c>
      <c r="DA20" s="703"/>
      <c r="DB20" s="703"/>
      <c r="DC20" s="703"/>
      <c r="DD20" s="649">
        <v>2105782</v>
      </c>
      <c r="DE20" s="644"/>
      <c r="DF20" s="644"/>
      <c r="DG20" s="644"/>
      <c r="DH20" s="644"/>
      <c r="DI20" s="644"/>
      <c r="DJ20" s="644"/>
      <c r="DK20" s="644"/>
      <c r="DL20" s="644"/>
      <c r="DM20" s="644"/>
      <c r="DN20" s="644"/>
      <c r="DO20" s="644"/>
      <c r="DP20" s="645"/>
      <c r="DQ20" s="649">
        <v>25946856</v>
      </c>
      <c r="DR20" s="644"/>
      <c r="DS20" s="644"/>
      <c r="DT20" s="644"/>
      <c r="DU20" s="644"/>
      <c r="DV20" s="644"/>
      <c r="DW20" s="644"/>
      <c r="DX20" s="644"/>
      <c r="DY20" s="644"/>
      <c r="DZ20" s="644"/>
      <c r="EA20" s="644"/>
      <c r="EB20" s="644"/>
      <c r="EC20" s="684"/>
    </row>
    <row r="21" spans="2:133" ht="11.25" customHeight="1" x14ac:dyDescent="0.15">
      <c r="B21" s="638" t="s">
        <v>268</v>
      </c>
      <c r="C21" s="639"/>
      <c r="D21" s="639"/>
      <c r="E21" s="639"/>
      <c r="F21" s="639"/>
      <c r="G21" s="639"/>
      <c r="H21" s="639"/>
      <c r="I21" s="639"/>
      <c r="J21" s="639"/>
      <c r="K21" s="639"/>
      <c r="L21" s="639"/>
      <c r="M21" s="639"/>
      <c r="N21" s="639"/>
      <c r="O21" s="639"/>
      <c r="P21" s="639"/>
      <c r="Q21" s="640"/>
      <c r="R21" s="641" t="s">
        <v>120</v>
      </c>
      <c r="S21" s="644"/>
      <c r="T21" s="644"/>
      <c r="U21" s="644"/>
      <c r="V21" s="644"/>
      <c r="W21" s="644"/>
      <c r="X21" s="644"/>
      <c r="Y21" s="645"/>
      <c r="Z21" s="703" t="s">
        <v>120</v>
      </c>
      <c r="AA21" s="703"/>
      <c r="AB21" s="703"/>
      <c r="AC21" s="703"/>
      <c r="AD21" s="704" t="s">
        <v>120</v>
      </c>
      <c r="AE21" s="704"/>
      <c r="AF21" s="704"/>
      <c r="AG21" s="704"/>
      <c r="AH21" s="704"/>
      <c r="AI21" s="704"/>
      <c r="AJ21" s="704"/>
      <c r="AK21" s="704"/>
      <c r="AL21" s="646" t="s">
        <v>120</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t="s">
        <v>120</v>
      </c>
      <c r="BH21" s="644"/>
      <c r="BI21" s="644"/>
      <c r="BJ21" s="644"/>
      <c r="BK21" s="644"/>
      <c r="BL21" s="644"/>
      <c r="BM21" s="644"/>
      <c r="BN21" s="645"/>
      <c r="BO21" s="703" t="s">
        <v>120</v>
      </c>
      <c r="BP21" s="703"/>
      <c r="BQ21" s="703"/>
      <c r="BR21" s="703"/>
      <c r="BS21" s="649" t="s">
        <v>120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270</v>
      </c>
      <c r="C22" s="639"/>
      <c r="D22" s="639"/>
      <c r="E22" s="639"/>
      <c r="F22" s="639"/>
      <c r="G22" s="639"/>
      <c r="H22" s="639"/>
      <c r="I22" s="639"/>
      <c r="J22" s="639"/>
      <c r="K22" s="639"/>
      <c r="L22" s="639"/>
      <c r="M22" s="639"/>
      <c r="N22" s="639"/>
      <c r="O22" s="639"/>
      <c r="P22" s="639"/>
      <c r="Q22" s="640"/>
      <c r="R22" s="641">
        <v>24113547</v>
      </c>
      <c r="S22" s="644"/>
      <c r="T22" s="644"/>
      <c r="U22" s="644"/>
      <c r="V22" s="644"/>
      <c r="W22" s="644"/>
      <c r="X22" s="644"/>
      <c r="Y22" s="645"/>
      <c r="Z22" s="703">
        <v>65.3</v>
      </c>
      <c r="AA22" s="703"/>
      <c r="AB22" s="703"/>
      <c r="AC22" s="703"/>
      <c r="AD22" s="704">
        <v>22223124</v>
      </c>
      <c r="AE22" s="704"/>
      <c r="AF22" s="704"/>
      <c r="AG22" s="704"/>
      <c r="AH22" s="704"/>
      <c r="AI22" s="704"/>
      <c r="AJ22" s="704"/>
      <c r="AK22" s="704"/>
      <c r="AL22" s="646">
        <v>99</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120</v>
      </c>
      <c r="BH22" s="644"/>
      <c r="BI22" s="644"/>
      <c r="BJ22" s="644"/>
      <c r="BK22" s="644"/>
      <c r="BL22" s="644"/>
      <c r="BM22" s="644"/>
      <c r="BN22" s="645"/>
      <c r="BO22" s="703" t="s">
        <v>120</v>
      </c>
      <c r="BP22" s="703"/>
      <c r="BQ22" s="703"/>
      <c r="BR22" s="703"/>
      <c r="BS22" s="649" t="s">
        <v>120</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273</v>
      </c>
      <c r="C23" s="639"/>
      <c r="D23" s="639"/>
      <c r="E23" s="639"/>
      <c r="F23" s="639"/>
      <c r="G23" s="639"/>
      <c r="H23" s="639"/>
      <c r="I23" s="639"/>
      <c r="J23" s="639"/>
      <c r="K23" s="639"/>
      <c r="L23" s="639"/>
      <c r="M23" s="639"/>
      <c r="N23" s="639"/>
      <c r="O23" s="639"/>
      <c r="P23" s="639"/>
      <c r="Q23" s="640"/>
      <c r="R23" s="641">
        <v>19150</v>
      </c>
      <c r="S23" s="644"/>
      <c r="T23" s="644"/>
      <c r="U23" s="644"/>
      <c r="V23" s="644"/>
      <c r="W23" s="644"/>
      <c r="X23" s="644"/>
      <c r="Y23" s="645"/>
      <c r="Z23" s="703">
        <v>0.1</v>
      </c>
      <c r="AA23" s="703"/>
      <c r="AB23" s="703"/>
      <c r="AC23" s="703"/>
      <c r="AD23" s="704">
        <v>19150</v>
      </c>
      <c r="AE23" s="704"/>
      <c r="AF23" s="704"/>
      <c r="AG23" s="704"/>
      <c r="AH23" s="704"/>
      <c r="AI23" s="704"/>
      <c r="AJ23" s="704"/>
      <c r="AK23" s="704"/>
      <c r="AL23" s="646">
        <v>0.1</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v>1357698</v>
      </c>
      <c r="BH23" s="644"/>
      <c r="BI23" s="644"/>
      <c r="BJ23" s="644"/>
      <c r="BK23" s="644"/>
      <c r="BL23" s="644"/>
      <c r="BM23" s="644"/>
      <c r="BN23" s="645"/>
      <c r="BO23" s="703">
        <v>7.4</v>
      </c>
      <c r="BP23" s="703"/>
      <c r="BQ23" s="703"/>
      <c r="BR23" s="703"/>
      <c r="BS23" s="649" t="s">
        <v>120</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x14ac:dyDescent="0.15">
      <c r="B24" s="638" t="s">
        <v>280</v>
      </c>
      <c r="C24" s="639"/>
      <c r="D24" s="639"/>
      <c r="E24" s="639"/>
      <c r="F24" s="639"/>
      <c r="G24" s="639"/>
      <c r="H24" s="639"/>
      <c r="I24" s="639"/>
      <c r="J24" s="639"/>
      <c r="K24" s="639"/>
      <c r="L24" s="639"/>
      <c r="M24" s="639"/>
      <c r="N24" s="639"/>
      <c r="O24" s="639"/>
      <c r="P24" s="639"/>
      <c r="Q24" s="640"/>
      <c r="R24" s="641">
        <v>280460</v>
      </c>
      <c r="S24" s="644"/>
      <c r="T24" s="644"/>
      <c r="U24" s="644"/>
      <c r="V24" s="644"/>
      <c r="W24" s="644"/>
      <c r="X24" s="644"/>
      <c r="Y24" s="645"/>
      <c r="Z24" s="703">
        <v>0.8</v>
      </c>
      <c r="AA24" s="703"/>
      <c r="AB24" s="703"/>
      <c r="AC24" s="703"/>
      <c r="AD24" s="704" t="s">
        <v>120</v>
      </c>
      <c r="AE24" s="704"/>
      <c r="AF24" s="704"/>
      <c r="AG24" s="704"/>
      <c r="AH24" s="704"/>
      <c r="AI24" s="704"/>
      <c r="AJ24" s="704"/>
      <c r="AK24" s="704"/>
      <c r="AL24" s="646" t="s">
        <v>120</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120</v>
      </c>
      <c r="BH24" s="644"/>
      <c r="BI24" s="644"/>
      <c r="BJ24" s="644"/>
      <c r="BK24" s="644"/>
      <c r="BL24" s="644"/>
      <c r="BM24" s="644"/>
      <c r="BN24" s="645"/>
      <c r="BO24" s="703" t="s">
        <v>120</v>
      </c>
      <c r="BP24" s="703"/>
      <c r="BQ24" s="703"/>
      <c r="BR24" s="703"/>
      <c r="BS24" s="649" t="s">
        <v>120</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16977991</v>
      </c>
      <c r="CS24" s="707"/>
      <c r="CT24" s="707"/>
      <c r="CU24" s="707"/>
      <c r="CV24" s="707"/>
      <c r="CW24" s="707"/>
      <c r="CX24" s="707"/>
      <c r="CY24" s="753"/>
      <c r="CZ24" s="754">
        <v>48.3</v>
      </c>
      <c r="DA24" s="723"/>
      <c r="DB24" s="723"/>
      <c r="DC24" s="757"/>
      <c r="DD24" s="752">
        <v>10817198</v>
      </c>
      <c r="DE24" s="707"/>
      <c r="DF24" s="707"/>
      <c r="DG24" s="707"/>
      <c r="DH24" s="707"/>
      <c r="DI24" s="707"/>
      <c r="DJ24" s="707"/>
      <c r="DK24" s="753"/>
      <c r="DL24" s="752">
        <v>10764939</v>
      </c>
      <c r="DM24" s="707"/>
      <c r="DN24" s="707"/>
      <c r="DO24" s="707"/>
      <c r="DP24" s="707"/>
      <c r="DQ24" s="707"/>
      <c r="DR24" s="707"/>
      <c r="DS24" s="707"/>
      <c r="DT24" s="707"/>
      <c r="DU24" s="707"/>
      <c r="DV24" s="753"/>
      <c r="DW24" s="754">
        <v>45</v>
      </c>
      <c r="DX24" s="723"/>
      <c r="DY24" s="723"/>
      <c r="DZ24" s="723"/>
      <c r="EA24" s="723"/>
      <c r="EB24" s="723"/>
      <c r="EC24" s="755"/>
    </row>
    <row r="25" spans="2:133" ht="11.25" customHeight="1" x14ac:dyDescent="0.15">
      <c r="B25" s="638" t="s">
        <v>283</v>
      </c>
      <c r="C25" s="639"/>
      <c r="D25" s="639"/>
      <c r="E25" s="639"/>
      <c r="F25" s="639"/>
      <c r="G25" s="639"/>
      <c r="H25" s="639"/>
      <c r="I25" s="639"/>
      <c r="J25" s="639"/>
      <c r="K25" s="639"/>
      <c r="L25" s="639"/>
      <c r="M25" s="639"/>
      <c r="N25" s="639"/>
      <c r="O25" s="639"/>
      <c r="P25" s="639"/>
      <c r="Q25" s="640"/>
      <c r="R25" s="641">
        <v>605570</v>
      </c>
      <c r="S25" s="644"/>
      <c r="T25" s="644"/>
      <c r="U25" s="644"/>
      <c r="V25" s="644"/>
      <c r="W25" s="644"/>
      <c r="X25" s="644"/>
      <c r="Y25" s="645"/>
      <c r="Z25" s="703">
        <v>1.6</v>
      </c>
      <c r="AA25" s="703"/>
      <c r="AB25" s="703"/>
      <c r="AC25" s="703"/>
      <c r="AD25" s="704">
        <v>102843</v>
      </c>
      <c r="AE25" s="704"/>
      <c r="AF25" s="704"/>
      <c r="AG25" s="704"/>
      <c r="AH25" s="704"/>
      <c r="AI25" s="704"/>
      <c r="AJ25" s="704"/>
      <c r="AK25" s="704"/>
      <c r="AL25" s="646">
        <v>0.5</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120</v>
      </c>
      <c r="BH25" s="644"/>
      <c r="BI25" s="644"/>
      <c r="BJ25" s="644"/>
      <c r="BK25" s="644"/>
      <c r="BL25" s="644"/>
      <c r="BM25" s="644"/>
      <c r="BN25" s="645"/>
      <c r="BO25" s="703" t="s">
        <v>120</v>
      </c>
      <c r="BP25" s="703"/>
      <c r="BQ25" s="703"/>
      <c r="BR25" s="703"/>
      <c r="BS25" s="649" t="s">
        <v>120</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5758375</v>
      </c>
      <c r="CS25" s="642"/>
      <c r="CT25" s="642"/>
      <c r="CU25" s="642"/>
      <c r="CV25" s="642"/>
      <c r="CW25" s="642"/>
      <c r="CX25" s="642"/>
      <c r="CY25" s="643"/>
      <c r="CZ25" s="646">
        <v>16.399999999999999</v>
      </c>
      <c r="DA25" s="675"/>
      <c r="DB25" s="675"/>
      <c r="DC25" s="676"/>
      <c r="DD25" s="649">
        <v>5219539</v>
      </c>
      <c r="DE25" s="642"/>
      <c r="DF25" s="642"/>
      <c r="DG25" s="642"/>
      <c r="DH25" s="642"/>
      <c r="DI25" s="642"/>
      <c r="DJ25" s="642"/>
      <c r="DK25" s="643"/>
      <c r="DL25" s="649">
        <v>5217997</v>
      </c>
      <c r="DM25" s="642"/>
      <c r="DN25" s="642"/>
      <c r="DO25" s="642"/>
      <c r="DP25" s="642"/>
      <c r="DQ25" s="642"/>
      <c r="DR25" s="642"/>
      <c r="DS25" s="642"/>
      <c r="DT25" s="642"/>
      <c r="DU25" s="642"/>
      <c r="DV25" s="643"/>
      <c r="DW25" s="646">
        <v>21.8</v>
      </c>
      <c r="DX25" s="675"/>
      <c r="DY25" s="675"/>
      <c r="DZ25" s="675"/>
      <c r="EA25" s="675"/>
      <c r="EB25" s="675"/>
      <c r="EC25" s="677"/>
    </row>
    <row r="26" spans="2:133" ht="11.25" customHeight="1" x14ac:dyDescent="0.15">
      <c r="B26" s="638" t="s">
        <v>286</v>
      </c>
      <c r="C26" s="639"/>
      <c r="D26" s="639"/>
      <c r="E26" s="639"/>
      <c r="F26" s="639"/>
      <c r="G26" s="639"/>
      <c r="H26" s="639"/>
      <c r="I26" s="639"/>
      <c r="J26" s="639"/>
      <c r="K26" s="639"/>
      <c r="L26" s="639"/>
      <c r="M26" s="639"/>
      <c r="N26" s="639"/>
      <c r="O26" s="639"/>
      <c r="P26" s="639"/>
      <c r="Q26" s="640"/>
      <c r="R26" s="641">
        <v>125060</v>
      </c>
      <c r="S26" s="644"/>
      <c r="T26" s="644"/>
      <c r="U26" s="644"/>
      <c r="V26" s="644"/>
      <c r="W26" s="644"/>
      <c r="X26" s="644"/>
      <c r="Y26" s="645"/>
      <c r="Z26" s="703">
        <v>0.3</v>
      </c>
      <c r="AA26" s="703"/>
      <c r="AB26" s="703"/>
      <c r="AC26" s="703"/>
      <c r="AD26" s="704">
        <v>2207</v>
      </c>
      <c r="AE26" s="704"/>
      <c r="AF26" s="704"/>
      <c r="AG26" s="704"/>
      <c r="AH26" s="704"/>
      <c r="AI26" s="704"/>
      <c r="AJ26" s="704"/>
      <c r="AK26" s="704"/>
      <c r="AL26" s="646">
        <v>0</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120</v>
      </c>
      <c r="BH26" s="644"/>
      <c r="BI26" s="644"/>
      <c r="BJ26" s="644"/>
      <c r="BK26" s="644"/>
      <c r="BL26" s="644"/>
      <c r="BM26" s="644"/>
      <c r="BN26" s="645"/>
      <c r="BO26" s="703" t="s">
        <v>120</v>
      </c>
      <c r="BP26" s="703"/>
      <c r="BQ26" s="703"/>
      <c r="BR26" s="703"/>
      <c r="BS26" s="649" t="s">
        <v>120</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4042355</v>
      </c>
      <c r="CS26" s="644"/>
      <c r="CT26" s="644"/>
      <c r="CU26" s="644"/>
      <c r="CV26" s="644"/>
      <c r="CW26" s="644"/>
      <c r="CX26" s="644"/>
      <c r="CY26" s="645"/>
      <c r="CZ26" s="646">
        <v>11.5</v>
      </c>
      <c r="DA26" s="675"/>
      <c r="DB26" s="675"/>
      <c r="DC26" s="676"/>
      <c r="DD26" s="649">
        <v>3522089</v>
      </c>
      <c r="DE26" s="644"/>
      <c r="DF26" s="644"/>
      <c r="DG26" s="644"/>
      <c r="DH26" s="644"/>
      <c r="DI26" s="644"/>
      <c r="DJ26" s="644"/>
      <c r="DK26" s="645"/>
      <c r="DL26" s="649" t="s">
        <v>120</v>
      </c>
      <c r="DM26" s="644"/>
      <c r="DN26" s="644"/>
      <c r="DO26" s="644"/>
      <c r="DP26" s="644"/>
      <c r="DQ26" s="644"/>
      <c r="DR26" s="644"/>
      <c r="DS26" s="644"/>
      <c r="DT26" s="644"/>
      <c r="DU26" s="644"/>
      <c r="DV26" s="645"/>
      <c r="DW26" s="646" t="s">
        <v>120</v>
      </c>
      <c r="DX26" s="675"/>
      <c r="DY26" s="675"/>
      <c r="DZ26" s="675"/>
      <c r="EA26" s="675"/>
      <c r="EB26" s="675"/>
      <c r="EC26" s="677"/>
    </row>
    <row r="27" spans="2:133" ht="11.25" customHeight="1" x14ac:dyDescent="0.15">
      <c r="B27" s="638" t="s">
        <v>289</v>
      </c>
      <c r="C27" s="639"/>
      <c r="D27" s="639"/>
      <c r="E27" s="639"/>
      <c r="F27" s="639"/>
      <c r="G27" s="639"/>
      <c r="H27" s="639"/>
      <c r="I27" s="639"/>
      <c r="J27" s="639"/>
      <c r="K27" s="639"/>
      <c r="L27" s="639"/>
      <c r="M27" s="639"/>
      <c r="N27" s="639"/>
      <c r="O27" s="639"/>
      <c r="P27" s="639"/>
      <c r="Q27" s="640"/>
      <c r="R27" s="641">
        <v>4534742</v>
      </c>
      <c r="S27" s="644"/>
      <c r="T27" s="644"/>
      <c r="U27" s="644"/>
      <c r="V27" s="644"/>
      <c r="W27" s="644"/>
      <c r="X27" s="644"/>
      <c r="Y27" s="645"/>
      <c r="Z27" s="703">
        <v>12.3</v>
      </c>
      <c r="AA27" s="703"/>
      <c r="AB27" s="703"/>
      <c r="AC27" s="703"/>
      <c r="AD27" s="704" t="s">
        <v>120</v>
      </c>
      <c r="AE27" s="704"/>
      <c r="AF27" s="704"/>
      <c r="AG27" s="704"/>
      <c r="AH27" s="704"/>
      <c r="AI27" s="704"/>
      <c r="AJ27" s="704"/>
      <c r="AK27" s="704"/>
      <c r="AL27" s="646" t="s">
        <v>120</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18357188</v>
      </c>
      <c r="BH27" s="644"/>
      <c r="BI27" s="644"/>
      <c r="BJ27" s="644"/>
      <c r="BK27" s="644"/>
      <c r="BL27" s="644"/>
      <c r="BM27" s="644"/>
      <c r="BN27" s="645"/>
      <c r="BO27" s="703">
        <v>100</v>
      </c>
      <c r="BP27" s="703"/>
      <c r="BQ27" s="703"/>
      <c r="BR27" s="703"/>
      <c r="BS27" s="649">
        <v>139279</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8993159</v>
      </c>
      <c r="CS27" s="642"/>
      <c r="CT27" s="642"/>
      <c r="CU27" s="642"/>
      <c r="CV27" s="642"/>
      <c r="CW27" s="642"/>
      <c r="CX27" s="642"/>
      <c r="CY27" s="643"/>
      <c r="CZ27" s="646">
        <v>25.6</v>
      </c>
      <c r="DA27" s="675"/>
      <c r="DB27" s="675"/>
      <c r="DC27" s="676"/>
      <c r="DD27" s="649">
        <v>3386672</v>
      </c>
      <c r="DE27" s="642"/>
      <c r="DF27" s="642"/>
      <c r="DG27" s="642"/>
      <c r="DH27" s="642"/>
      <c r="DI27" s="642"/>
      <c r="DJ27" s="642"/>
      <c r="DK27" s="643"/>
      <c r="DL27" s="649">
        <v>3335955</v>
      </c>
      <c r="DM27" s="642"/>
      <c r="DN27" s="642"/>
      <c r="DO27" s="642"/>
      <c r="DP27" s="642"/>
      <c r="DQ27" s="642"/>
      <c r="DR27" s="642"/>
      <c r="DS27" s="642"/>
      <c r="DT27" s="642"/>
      <c r="DU27" s="642"/>
      <c r="DV27" s="643"/>
      <c r="DW27" s="646">
        <v>13.9</v>
      </c>
      <c r="DX27" s="675"/>
      <c r="DY27" s="675"/>
      <c r="DZ27" s="675"/>
      <c r="EA27" s="675"/>
      <c r="EB27" s="675"/>
      <c r="EC27" s="677"/>
    </row>
    <row r="28" spans="2:133" ht="11.25" customHeight="1" x14ac:dyDescent="0.15">
      <c r="B28" s="746" t="s">
        <v>292</v>
      </c>
      <c r="C28" s="747"/>
      <c r="D28" s="747"/>
      <c r="E28" s="747"/>
      <c r="F28" s="747"/>
      <c r="G28" s="747"/>
      <c r="H28" s="747"/>
      <c r="I28" s="747"/>
      <c r="J28" s="747"/>
      <c r="K28" s="747"/>
      <c r="L28" s="747"/>
      <c r="M28" s="747"/>
      <c r="N28" s="747"/>
      <c r="O28" s="747"/>
      <c r="P28" s="747"/>
      <c r="Q28" s="748"/>
      <c r="R28" s="641" t="s">
        <v>120</v>
      </c>
      <c r="S28" s="644"/>
      <c r="T28" s="644"/>
      <c r="U28" s="644"/>
      <c r="V28" s="644"/>
      <c r="W28" s="644"/>
      <c r="X28" s="644"/>
      <c r="Y28" s="645"/>
      <c r="Z28" s="703" t="s">
        <v>120</v>
      </c>
      <c r="AA28" s="703"/>
      <c r="AB28" s="703"/>
      <c r="AC28" s="703"/>
      <c r="AD28" s="704" t="s">
        <v>120</v>
      </c>
      <c r="AE28" s="704"/>
      <c r="AF28" s="704"/>
      <c r="AG28" s="704"/>
      <c r="AH28" s="704"/>
      <c r="AI28" s="704"/>
      <c r="AJ28" s="704"/>
      <c r="AK28" s="704"/>
      <c r="AL28" s="646" t="s">
        <v>120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2226457</v>
      </c>
      <c r="CS28" s="644"/>
      <c r="CT28" s="644"/>
      <c r="CU28" s="644"/>
      <c r="CV28" s="644"/>
      <c r="CW28" s="644"/>
      <c r="CX28" s="644"/>
      <c r="CY28" s="645"/>
      <c r="CZ28" s="646">
        <v>6.3</v>
      </c>
      <c r="DA28" s="675"/>
      <c r="DB28" s="675"/>
      <c r="DC28" s="676"/>
      <c r="DD28" s="649">
        <v>2210987</v>
      </c>
      <c r="DE28" s="644"/>
      <c r="DF28" s="644"/>
      <c r="DG28" s="644"/>
      <c r="DH28" s="644"/>
      <c r="DI28" s="644"/>
      <c r="DJ28" s="644"/>
      <c r="DK28" s="645"/>
      <c r="DL28" s="649">
        <v>2210987</v>
      </c>
      <c r="DM28" s="644"/>
      <c r="DN28" s="644"/>
      <c r="DO28" s="644"/>
      <c r="DP28" s="644"/>
      <c r="DQ28" s="644"/>
      <c r="DR28" s="644"/>
      <c r="DS28" s="644"/>
      <c r="DT28" s="644"/>
      <c r="DU28" s="644"/>
      <c r="DV28" s="645"/>
      <c r="DW28" s="646">
        <v>9.1999999999999993</v>
      </c>
      <c r="DX28" s="675"/>
      <c r="DY28" s="675"/>
      <c r="DZ28" s="675"/>
      <c r="EA28" s="675"/>
      <c r="EB28" s="675"/>
      <c r="EC28" s="677"/>
    </row>
    <row r="29" spans="2:133" ht="11.25" customHeight="1" x14ac:dyDescent="0.15">
      <c r="B29" s="638" t="s">
        <v>294</v>
      </c>
      <c r="C29" s="639"/>
      <c r="D29" s="639"/>
      <c r="E29" s="639"/>
      <c r="F29" s="639"/>
      <c r="G29" s="639"/>
      <c r="H29" s="639"/>
      <c r="I29" s="639"/>
      <c r="J29" s="639"/>
      <c r="K29" s="639"/>
      <c r="L29" s="639"/>
      <c r="M29" s="639"/>
      <c r="N29" s="639"/>
      <c r="O29" s="639"/>
      <c r="P29" s="639"/>
      <c r="Q29" s="640"/>
      <c r="R29" s="641">
        <v>2496956</v>
      </c>
      <c r="S29" s="644"/>
      <c r="T29" s="644"/>
      <c r="U29" s="644"/>
      <c r="V29" s="644"/>
      <c r="W29" s="644"/>
      <c r="X29" s="644"/>
      <c r="Y29" s="645"/>
      <c r="Z29" s="703">
        <v>6.8</v>
      </c>
      <c r="AA29" s="703"/>
      <c r="AB29" s="703"/>
      <c r="AC29" s="703"/>
      <c r="AD29" s="704" t="s">
        <v>120</v>
      </c>
      <c r="AE29" s="704"/>
      <c r="AF29" s="704"/>
      <c r="AG29" s="704"/>
      <c r="AH29" s="704"/>
      <c r="AI29" s="704"/>
      <c r="AJ29" s="704"/>
      <c r="AK29" s="704"/>
      <c r="AL29" s="646" t="s">
        <v>120</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63</v>
      </c>
      <c r="CG29" s="682"/>
      <c r="CH29" s="682"/>
      <c r="CI29" s="682"/>
      <c r="CJ29" s="682"/>
      <c r="CK29" s="682"/>
      <c r="CL29" s="682"/>
      <c r="CM29" s="682"/>
      <c r="CN29" s="682"/>
      <c r="CO29" s="682"/>
      <c r="CP29" s="682"/>
      <c r="CQ29" s="683"/>
      <c r="CR29" s="641">
        <v>2226457</v>
      </c>
      <c r="CS29" s="642"/>
      <c r="CT29" s="642"/>
      <c r="CU29" s="642"/>
      <c r="CV29" s="642"/>
      <c r="CW29" s="642"/>
      <c r="CX29" s="642"/>
      <c r="CY29" s="643"/>
      <c r="CZ29" s="646">
        <v>6.3</v>
      </c>
      <c r="DA29" s="675"/>
      <c r="DB29" s="675"/>
      <c r="DC29" s="676"/>
      <c r="DD29" s="649">
        <v>2210987</v>
      </c>
      <c r="DE29" s="642"/>
      <c r="DF29" s="642"/>
      <c r="DG29" s="642"/>
      <c r="DH29" s="642"/>
      <c r="DI29" s="642"/>
      <c r="DJ29" s="642"/>
      <c r="DK29" s="643"/>
      <c r="DL29" s="649">
        <v>2210987</v>
      </c>
      <c r="DM29" s="642"/>
      <c r="DN29" s="642"/>
      <c r="DO29" s="642"/>
      <c r="DP29" s="642"/>
      <c r="DQ29" s="642"/>
      <c r="DR29" s="642"/>
      <c r="DS29" s="642"/>
      <c r="DT29" s="642"/>
      <c r="DU29" s="642"/>
      <c r="DV29" s="643"/>
      <c r="DW29" s="646">
        <v>9.1999999999999993</v>
      </c>
      <c r="DX29" s="675"/>
      <c r="DY29" s="675"/>
      <c r="DZ29" s="675"/>
      <c r="EA29" s="675"/>
      <c r="EB29" s="675"/>
      <c r="EC29" s="677"/>
    </row>
    <row r="30" spans="2:133" ht="11.25" customHeight="1" x14ac:dyDescent="0.15">
      <c r="B30" s="638" t="s">
        <v>298</v>
      </c>
      <c r="C30" s="639"/>
      <c r="D30" s="639"/>
      <c r="E30" s="639"/>
      <c r="F30" s="639"/>
      <c r="G30" s="639"/>
      <c r="H30" s="639"/>
      <c r="I30" s="639"/>
      <c r="J30" s="639"/>
      <c r="K30" s="639"/>
      <c r="L30" s="639"/>
      <c r="M30" s="639"/>
      <c r="N30" s="639"/>
      <c r="O30" s="639"/>
      <c r="P30" s="639"/>
      <c r="Q30" s="640"/>
      <c r="R30" s="641">
        <v>165697</v>
      </c>
      <c r="S30" s="644"/>
      <c r="T30" s="644"/>
      <c r="U30" s="644"/>
      <c r="V30" s="644"/>
      <c r="W30" s="644"/>
      <c r="X30" s="644"/>
      <c r="Y30" s="645"/>
      <c r="Z30" s="703">
        <v>0.4</v>
      </c>
      <c r="AA30" s="703"/>
      <c r="AB30" s="703"/>
      <c r="AC30" s="703"/>
      <c r="AD30" s="704">
        <v>32803</v>
      </c>
      <c r="AE30" s="704"/>
      <c r="AF30" s="704"/>
      <c r="AG30" s="704"/>
      <c r="AH30" s="704"/>
      <c r="AI30" s="704"/>
      <c r="AJ30" s="704"/>
      <c r="AK30" s="704"/>
      <c r="AL30" s="646">
        <v>0.1</v>
      </c>
      <c r="AM30" s="647"/>
      <c r="AN30" s="647"/>
      <c r="AO30" s="705"/>
      <c r="AP30" s="731" t="s">
        <v>299</v>
      </c>
      <c r="AQ30" s="732"/>
      <c r="AR30" s="732"/>
      <c r="AS30" s="732"/>
      <c r="AT30" s="737" t="s">
        <v>300</v>
      </c>
      <c r="AU30" s="210"/>
      <c r="AV30" s="210"/>
      <c r="AW30" s="210"/>
      <c r="AX30" s="740" t="s">
        <v>178</v>
      </c>
      <c r="AY30" s="741"/>
      <c r="AZ30" s="741"/>
      <c r="BA30" s="741"/>
      <c r="BB30" s="741"/>
      <c r="BC30" s="741"/>
      <c r="BD30" s="741"/>
      <c r="BE30" s="741"/>
      <c r="BF30" s="742"/>
      <c r="BG30" s="721">
        <v>99</v>
      </c>
      <c r="BH30" s="722"/>
      <c r="BI30" s="722"/>
      <c r="BJ30" s="722"/>
      <c r="BK30" s="722"/>
      <c r="BL30" s="722"/>
      <c r="BM30" s="723">
        <v>96.9</v>
      </c>
      <c r="BN30" s="722"/>
      <c r="BO30" s="722"/>
      <c r="BP30" s="722"/>
      <c r="BQ30" s="724"/>
      <c r="BR30" s="721">
        <v>98.9</v>
      </c>
      <c r="BS30" s="722"/>
      <c r="BT30" s="722"/>
      <c r="BU30" s="722"/>
      <c r="BV30" s="722"/>
      <c r="BW30" s="722"/>
      <c r="BX30" s="723">
        <v>95.8</v>
      </c>
      <c r="BY30" s="722"/>
      <c r="BZ30" s="722"/>
      <c r="CA30" s="722"/>
      <c r="CB30" s="724"/>
      <c r="CD30" s="727"/>
      <c r="CE30" s="728"/>
      <c r="CF30" s="685" t="s">
        <v>301</v>
      </c>
      <c r="CG30" s="682"/>
      <c r="CH30" s="682"/>
      <c r="CI30" s="682"/>
      <c r="CJ30" s="682"/>
      <c r="CK30" s="682"/>
      <c r="CL30" s="682"/>
      <c r="CM30" s="682"/>
      <c r="CN30" s="682"/>
      <c r="CO30" s="682"/>
      <c r="CP30" s="682"/>
      <c r="CQ30" s="683"/>
      <c r="CR30" s="641">
        <v>2036304</v>
      </c>
      <c r="CS30" s="644"/>
      <c r="CT30" s="644"/>
      <c r="CU30" s="644"/>
      <c r="CV30" s="644"/>
      <c r="CW30" s="644"/>
      <c r="CX30" s="644"/>
      <c r="CY30" s="645"/>
      <c r="CZ30" s="646">
        <v>5.8</v>
      </c>
      <c r="DA30" s="675"/>
      <c r="DB30" s="675"/>
      <c r="DC30" s="676"/>
      <c r="DD30" s="649">
        <v>2020834</v>
      </c>
      <c r="DE30" s="644"/>
      <c r="DF30" s="644"/>
      <c r="DG30" s="644"/>
      <c r="DH30" s="644"/>
      <c r="DI30" s="644"/>
      <c r="DJ30" s="644"/>
      <c r="DK30" s="645"/>
      <c r="DL30" s="649">
        <v>2020834</v>
      </c>
      <c r="DM30" s="644"/>
      <c r="DN30" s="644"/>
      <c r="DO30" s="644"/>
      <c r="DP30" s="644"/>
      <c r="DQ30" s="644"/>
      <c r="DR30" s="644"/>
      <c r="DS30" s="644"/>
      <c r="DT30" s="644"/>
      <c r="DU30" s="644"/>
      <c r="DV30" s="645"/>
      <c r="DW30" s="646">
        <v>8.4</v>
      </c>
      <c r="DX30" s="675"/>
      <c r="DY30" s="675"/>
      <c r="DZ30" s="675"/>
      <c r="EA30" s="675"/>
      <c r="EB30" s="675"/>
      <c r="EC30" s="677"/>
    </row>
    <row r="31" spans="2:133" ht="11.25" customHeight="1" x14ac:dyDescent="0.15">
      <c r="B31" s="638" t="s">
        <v>302</v>
      </c>
      <c r="C31" s="639"/>
      <c r="D31" s="639"/>
      <c r="E31" s="639"/>
      <c r="F31" s="639"/>
      <c r="G31" s="639"/>
      <c r="H31" s="639"/>
      <c r="I31" s="639"/>
      <c r="J31" s="639"/>
      <c r="K31" s="639"/>
      <c r="L31" s="639"/>
      <c r="M31" s="639"/>
      <c r="N31" s="639"/>
      <c r="O31" s="639"/>
      <c r="P31" s="639"/>
      <c r="Q31" s="640"/>
      <c r="R31" s="641">
        <v>8431</v>
      </c>
      <c r="S31" s="644"/>
      <c r="T31" s="644"/>
      <c r="U31" s="644"/>
      <c r="V31" s="644"/>
      <c r="W31" s="644"/>
      <c r="X31" s="644"/>
      <c r="Y31" s="645"/>
      <c r="Z31" s="703">
        <v>0</v>
      </c>
      <c r="AA31" s="703"/>
      <c r="AB31" s="703"/>
      <c r="AC31" s="703"/>
      <c r="AD31" s="704" t="s">
        <v>120</v>
      </c>
      <c r="AE31" s="704"/>
      <c r="AF31" s="704"/>
      <c r="AG31" s="704"/>
      <c r="AH31" s="704"/>
      <c r="AI31" s="704"/>
      <c r="AJ31" s="704"/>
      <c r="AK31" s="704"/>
      <c r="AL31" s="646" t="s">
        <v>120</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99</v>
      </c>
      <c r="BH31" s="642"/>
      <c r="BI31" s="642"/>
      <c r="BJ31" s="642"/>
      <c r="BK31" s="642"/>
      <c r="BL31" s="642"/>
      <c r="BM31" s="647">
        <v>96.9</v>
      </c>
      <c r="BN31" s="720"/>
      <c r="BO31" s="720"/>
      <c r="BP31" s="720"/>
      <c r="BQ31" s="681"/>
      <c r="BR31" s="719">
        <v>98.9</v>
      </c>
      <c r="BS31" s="642"/>
      <c r="BT31" s="642"/>
      <c r="BU31" s="642"/>
      <c r="BV31" s="642"/>
      <c r="BW31" s="642"/>
      <c r="BX31" s="647">
        <v>96.4</v>
      </c>
      <c r="BY31" s="720"/>
      <c r="BZ31" s="720"/>
      <c r="CA31" s="720"/>
      <c r="CB31" s="681"/>
      <c r="CD31" s="727"/>
      <c r="CE31" s="728"/>
      <c r="CF31" s="685" t="s">
        <v>305</v>
      </c>
      <c r="CG31" s="682"/>
      <c r="CH31" s="682"/>
      <c r="CI31" s="682"/>
      <c r="CJ31" s="682"/>
      <c r="CK31" s="682"/>
      <c r="CL31" s="682"/>
      <c r="CM31" s="682"/>
      <c r="CN31" s="682"/>
      <c r="CO31" s="682"/>
      <c r="CP31" s="682"/>
      <c r="CQ31" s="683"/>
      <c r="CR31" s="641">
        <v>190153</v>
      </c>
      <c r="CS31" s="642"/>
      <c r="CT31" s="642"/>
      <c r="CU31" s="642"/>
      <c r="CV31" s="642"/>
      <c r="CW31" s="642"/>
      <c r="CX31" s="642"/>
      <c r="CY31" s="643"/>
      <c r="CZ31" s="646">
        <v>0.5</v>
      </c>
      <c r="DA31" s="675"/>
      <c r="DB31" s="675"/>
      <c r="DC31" s="676"/>
      <c r="DD31" s="649">
        <v>190153</v>
      </c>
      <c r="DE31" s="642"/>
      <c r="DF31" s="642"/>
      <c r="DG31" s="642"/>
      <c r="DH31" s="642"/>
      <c r="DI31" s="642"/>
      <c r="DJ31" s="642"/>
      <c r="DK31" s="643"/>
      <c r="DL31" s="649">
        <v>190153</v>
      </c>
      <c r="DM31" s="642"/>
      <c r="DN31" s="642"/>
      <c r="DO31" s="642"/>
      <c r="DP31" s="642"/>
      <c r="DQ31" s="642"/>
      <c r="DR31" s="642"/>
      <c r="DS31" s="642"/>
      <c r="DT31" s="642"/>
      <c r="DU31" s="642"/>
      <c r="DV31" s="643"/>
      <c r="DW31" s="646">
        <v>0.8</v>
      </c>
      <c r="DX31" s="675"/>
      <c r="DY31" s="675"/>
      <c r="DZ31" s="675"/>
      <c r="EA31" s="675"/>
      <c r="EB31" s="675"/>
      <c r="EC31" s="677"/>
    </row>
    <row r="32" spans="2:133" ht="11.25" customHeight="1" x14ac:dyDescent="0.15">
      <c r="B32" s="638" t="s">
        <v>306</v>
      </c>
      <c r="C32" s="639"/>
      <c r="D32" s="639"/>
      <c r="E32" s="639"/>
      <c r="F32" s="639"/>
      <c r="G32" s="639"/>
      <c r="H32" s="639"/>
      <c r="I32" s="639"/>
      <c r="J32" s="639"/>
      <c r="K32" s="639"/>
      <c r="L32" s="639"/>
      <c r="M32" s="639"/>
      <c r="N32" s="639"/>
      <c r="O32" s="639"/>
      <c r="P32" s="639"/>
      <c r="Q32" s="640"/>
      <c r="R32" s="641">
        <v>221540</v>
      </c>
      <c r="S32" s="644"/>
      <c r="T32" s="644"/>
      <c r="U32" s="644"/>
      <c r="V32" s="644"/>
      <c r="W32" s="644"/>
      <c r="X32" s="644"/>
      <c r="Y32" s="645"/>
      <c r="Z32" s="703">
        <v>0.6</v>
      </c>
      <c r="AA32" s="703"/>
      <c r="AB32" s="703"/>
      <c r="AC32" s="703"/>
      <c r="AD32" s="704" t="s">
        <v>120</v>
      </c>
      <c r="AE32" s="704"/>
      <c r="AF32" s="704"/>
      <c r="AG32" s="704"/>
      <c r="AH32" s="704"/>
      <c r="AI32" s="704"/>
      <c r="AJ32" s="704"/>
      <c r="AK32" s="704"/>
      <c r="AL32" s="646" t="s">
        <v>120</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99</v>
      </c>
      <c r="BH32" s="657"/>
      <c r="BI32" s="657"/>
      <c r="BJ32" s="657"/>
      <c r="BK32" s="657"/>
      <c r="BL32" s="657"/>
      <c r="BM32" s="701">
        <v>96.6</v>
      </c>
      <c r="BN32" s="657"/>
      <c r="BO32" s="657"/>
      <c r="BP32" s="657"/>
      <c r="BQ32" s="694"/>
      <c r="BR32" s="718">
        <v>98.9</v>
      </c>
      <c r="BS32" s="657"/>
      <c r="BT32" s="657"/>
      <c r="BU32" s="657"/>
      <c r="BV32" s="657"/>
      <c r="BW32" s="657"/>
      <c r="BX32" s="701">
        <v>94.8</v>
      </c>
      <c r="BY32" s="657"/>
      <c r="BZ32" s="657"/>
      <c r="CA32" s="657"/>
      <c r="CB32" s="694"/>
      <c r="CD32" s="729"/>
      <c r="CE32" s="730"/>
      <c r="CF32" s="685" t="s">
        <v>308</v>
      </c>
      <c r="CG32" s="682"/>
      <c r="CH32" s="682"/>
      <c r="CI32" s="682"/>
      <c r="CJ32" s="682"/>
      <c r="CK32" s="682"/>
      <c r="CL32" s="682"/>
      <c r="CM32" s="682"/>
      <c r="CN32" s="682"/>
      <c r="CO32" s="682"/>
      <c r="CP32" s="682"/>
      <c r="CQ32" s="683"/>
      <c r="CR32" s="641" t="s">
        <v>120</v>
      </c>
      <c r="CS32" s="644"/>
      <c r="CT32" s="644"/>
      <c r="CU32" s="644"/>
      <c r="CV32" s="644"/>
      <c r="CW32" s="644"/>
      <c r="CX32" s="644"/>
      <c r="CY32" s="645"/>
      <c r="CZ32" s="646" t="s">
        <v>120</v>
      </c>
      <c r="DA32" s="675"/>
      <c r="DB32" s="675"/>
      <c r="DC32" s="676"/>
      <c r="DD32" s="649" t="s">
        <v>120</v>
      </c>
      <c r="DE32" s="644"/>
      <c r="DF32" s="644"/>
      <c r="DG32" s="644"/>
      <c r="DH32" s="644"/>
      <c r="DI32" s="644"/>
      <c r="DJ32" s="644"/>
      <c r="DK32" s="645"/>
      <c r="DL32" s="649" t="s">
        <v>120</v>
      </c>
      <c r="DM32" s="644"/>
      <c r="DN32" s="644"/>
      <c r="DO32" s="644"/>
      <c r="DP32" s="644"/>
      <c r="DQ32" s="644"/>
      <c r="DR32" s="644"/>
      <c r="DS32" s="644"/>
      <c r="DT32" s="644"/>
      <c r="DU32" s="644"/>
      <c r="DV32" s="645"/>
      <c r="DW32" s="646" t="s">
        <v>120</v>
      </c>
      <c r="DX32" s="675"/>
      <c r="DY32" s="675"/>
      <c r="DZ32" s="675"/>
      <c r="EA32" s="675"/>
      <c r="EB32" s="675"/>
      <c r="EC32" s="677"/>
    </row>
    <row r="33" spans="2:133" ht="11.25" customHeight="1" x14ac:dyDescent="0.15">
      <c r="B33" s="638" t="s">
        <v>309</v>
      </c>
      <c r="C33" s="639"/>
      <c r="D33" s="639"/>
      <c r="E33" s="639"/>
      <c r="F33" s="639"/>
      <c r="G33" s="639"/>
      <c r="H33" s="639"/>
      <c r="I33" s="639"/>
      <c r="J33" s="639"/>
      <c r="K33" s="639"/>
      <c r="L33" s="639"/>
      <c r="M33" s="639"/>
      <c r="N33" s="639"/>
      <c r="O33" s="639"/>
      <c r="P33" s="639"/>
      <c r="Q33" s="640"/>
      <c r="R33" s="641">
        <v>1423509</v>
      </c>
      <c r="S33" s="644"/>
      <c r="T33" s="644"/>
      <c r="U33" s="644"/>
      <c r="V33" s="644"/>
      <c r="W33" s="644"/>
      <c r="X33" s="644"/>
      <c r="Y33" s="645"/>
      <c r="Z33" s="703">
        <v>3.9</v>
      </c>
      <c r="AA33" s="703"/>
      <c r="AB33" s="703"/>
      <c r="AC33" s="703"/>
      <c r="AD33" s="704" t="s">
        <v>120</v>
      </c>
      <c r="AE33" s="704"/>
      <c r="AF33" s="704"/>
      <c r="AG33" s="704"/>
      <c r="AH33" s="704"/>
      <c r="AI33" s="704"/>
      <c r="AJ33" s="704"/>
      <c r="AK33" s="704"/>
      <c r="AL33" s="646" t="s">
        <v>120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16103425</v>
      </c>
      <c r="CS33" s="642"/>
      <c r="CT33" s="642"/>
      <c r="CU33" s="642"/>
      <c r="CV33" s="642"/>
      <c r="CW33" s="642"/>
      <c r="CX33" s="642"/>
      <c r="CY33" s="643"/>
      <c r="CZ33" s="646">
        <v>45.8</v>
      </c>
      <c r="DA33" s="675"/>
      <c r="DB33" s="675"/>
      <c r="DC33" s="676"/>
      <c r="DD33" s="649">
        <v>13600589</v>
      </c>
      <c r="DE33" s="642"/>
      <c r="DF33" s="642"/>
      <c r="DG33" s="642"/>
      <c r="DH33" s="642"/>
      <c r="DI33" s="642"/>
      <c r="DJ33" s="642"/>
      <c r="DK33" s="643"/>
      <c r="DL33" s="649">
        <v>10413658</v>
      </c>
      <c r="DM33" s="642"/>
      <c r="DN33" s="642"/>
      <c r="DO33" s="642"/>
      <c r="DP33" s="642"/>
      <c r="DQ33" s="642"/>
      <c r="DR33" s="642"/>
      <c r="DS33" s="642"/>
      <c r="DT33" s="642"/>
      <c r="DU33" s="642"/>
      <c r="DV33" s="643"/>
      <c r="DW33" s="646">
        <v>43.5</v>
      </c>
      <c r="DX33" s="675"/>
      <c r="DY33" s="675"/>
      <c r="DZ33" s="675"/>
      <c r="EA33" s="675"/>
      <c r="EB33" s="675"/>
      <c r="EC33" s="677"/>
    </row>
    <row r="34" spans="2:133" ht="11.25" customHeight="1" x14ac:dyDescent="0.15">
      <c r="B34" s="638" t="s">
        <v>311</v>
      </c>
      <c r="C34" s="639"/>
      <c r="D34" s="639"/>
      <c r="E34" s="639"/>
      <c r="F34" s="639"/>
      <c r="G34" s="639"/>
      <c r="H34" s="639"/>
      <c r="I34" s="639"/>
      <c r="J34" s="639"/>
      <c r="K34" s="639"/>
      <c r="L34" s="639"/>
      <c r="M34" s="639"/>
      <c r="N34" s="639"/>
      <c r="O34" s="639"/>
      <c r="P34" s="639"/>
      <c r="Q34" s="640"/>
      <c r="R34" s="641">
        <v>1274954</v>
      </c>
      <c r="S34" s="644"/>
      <c r="T34" s="644"/>
      <c r="U34" s="644"/>
      <c r="V34" s="644"/>
      <c r="W34" s="644"/>
      <c r="X34" s="644"/>
      <c r="Y34" s="645"/>
      <c r="Z34" s="703">
        <v>3.5</v>
      </c>
      <c r="AA34" s="703"/>
      <c r="AB34" s="703"/>
      <c r="AC34" s="703"/>
      <c r="AD34" s="704">
        <v>58746</v>
      </c>
      <c r="AE34" s="704"/>
      <c r="AF34" s="704"/>
      <c r="AG34" s="704"/>
      <c r="AH34" s="704"/>
      <c r="AI34" s="704"/>
      <c r="AJ34" s="704"/>
      <c r="AK34" s="704"/>
      <c r="AL34" s="646">
        <v>0.3</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6019993</v>
      </c>
      <c r="CS34" s="644"/>
      <c r="CT34" s="644"/>
      <c r="CU34" s="644"/>
      <c r="CV34" s="644"/>
      <c r="CW34" s="644"/>
      <c r="CX34" s="644"/>
      <c r="CY34" s="645"/>
      <c r="CZ34" s="646">
        <v>17.100000000000001</v>
      </c>
      <c r="DA34" s="675"/>
      <c r="DB34" s="675"/>
      <c r="DC34" s="676"/>
      <c r="DD34" s="649">
        <v>4809136</v>
      </c>
      <c r="DE34" s="644"/>
      <c r="DF34" s="644"/>
      <c r="DG34" s="644"/>
      <c r="DH34" s="644"/>
      <c r="DI34" s="644"/>
      <c r="DJ34" s="644"/>
      <c r="DK34" s="645"/>
      <c r="DL34" s="649">
        <v>4387378</v>
      </c>
      <c r="DM34" s="644"/>
      <c r="DN34" s="644"/>
      <c r="DO34" s="644"/>
      <c r="DP34" s="644"/>
      <c r="DQ34" s="644"/>
      <c r="DR34" s="644"/>
      <c r="DS34" s="644"/>
      <c r="DT34" s="644"/>
      <c r="DU34" s="644"/>
      <c r="DV34" s="645"/>
      <c r="DW34" s="646">
        <v>18.3</v>
      </c>
      <c r="DX34" s="675"/>
      <c r="DY34" s="675"/>
      <c r="DZ34" s="675"/>
      <c r="EA34" s="675"/>
      <c r="EB34" s="675"/>
      <c r="EC34" s="677"/>
    </row>
    <row r="35" spans="2:133" ht="11.25" customHeight="1" x14ac:dyDescent="0.15">
      <c r="B35" s="638" t="s">
        <v>315</v>
      </c>
      <c r="C35" s="639"/>
      <c r="D35" s="639"/>
      <c r="E35" s="639"/>
      <c r="F35" s="639"/>
      <c r="G35" s="639"/>
      <c r="H35" s="639"/>
      <c r="I35" s="639"/>
      <c r="J35" s="639"/>
      <c r="K35" s="639"/>
      <c r="L35" s="639"/>
      <c r="M35" s="639"/>
      <c r="N35" s="639"/>
      <c r="O35" s="639"/>
      <c r="P35" s="639"/>
      <c r="Q35" s="640"/>
      <c r="R35" s="641">
        <v>1633900</v>
      </c>
      <c r="S35" s="644"/>
      <c r="T35" s="644"/>
      <c r="U35" s="644"/>
      <c r="V35" s="644"/>
      <c r="W35" s="644"/>
      <c r="X35" s="644"/>
      <c r="Y35" s="645"/>
      <c r="Z35" s="703">
        <v>4.4000000000000004</v>
      </c>
      <c r="AA35" s="703"/>
      <c r="AB35" s="703"/>
      <c r="AC35" s="703"/>
      <c r="AD35" s="704" t="s">
        <v>120</v>
      </c>
      <c r="AE35" s="704"/>
      <c r="AF35" s="704"/>
      <c r="AG35" s="704"/>
      <c r="AH35" s="704"/>
      <c r="AI35" s="704"/>
      <c r="AJ35" s="704"/>
      <c r="AK35" s="704"/>
      <c r="AL35" s="646" t="s">
        <v>120</v>
      </c>
      <c r="AM35" s="647"/>
      <c r="AN35" s="647"/>
      <c r="AO35" s="705"/>
      <c r="AP35" s="214"/>
      <c r="AQ35" s="709" t="s">
        <v>316</v>
      </c>
      <c r="AR35" s="710"/>
      <c r="AS35" s="710"/>
      <c r="AT35" s="710"/>
      <c r="AU35" s="710"/>
      <c r="AV35" s="710"/>
      <c r="AW35" s="710"/>
      <c r="AX35" s="710"/>
      <c r="AY35" s="711"/>
      <c r="AZ35" s="706">
        <v>6023367</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697793</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486439</v>
      </c>
      <c r="CS35" s="642"/>
      <c r="CT35" s="642"/>
      <c r="CU35" s="642"/>
      <c r="CV35" s="642"/>
      <c r="CW35" s="642"/>
      <c r="CX35" s="642"/>
      <c r="CY35" s="643"/>
      <c r="CZ35" s="646">
        <v>1.4</v>
      </c>
      <c r="DA35" s="675"/>
      <c r="DB35" s="675"/>
      <c r="DC35" s="676"/>
      <c r="DD35" s="649">
        <v>474408</v>
      </c>
      <c r="DE35" s="642"/>
      <c r="DF35" s="642"/>
      <c r="DG35" s="642"/>
      <c r="DH35" s="642"/>
      <c r="DI35" s="642"/>
      <c r="DJ35" s="642"/>
      <c r="DK35" s="643"/>
      <c r="DL35" s="649">
        <v>471388</v>
      </c>
      <c r="DM35" s="642"/>
      <c r="DN35" s="642"/>
      <c r="DO35" s="642"/>
      <c r="DP35" s="642"/>
      <c r="DQ35" s="642"/>
      <c r="DR35" s="642"/>
      <c r="DS35" s="642"/>
      <c r="DT35" s="642"/>
      <c r="DU35" s="642"/>
      <c r="DV35" s="643"/>
      <c r="DW35" s="646">
        <v>2</v>
      </c>
      <c r="DX35" s="675"/>
      <c r="DY35" s="675"/>
      <c r="DZ35" s="675"/>
      <c r="EA35" s="675"/>
      <c r="EB35" s="675"/>
      <c r="EC35" s="677"/>
    </row>
    <row r="36" spans="2:133" ht="11.25" customHeight="1" x14ac:dyDescent="0.15">
      <c r="B36" s="638" t="s">
        <v>319</v>
      </c>
      <c r="C36" s="639"/>
      <c r="D36" s="639"/>
      <c r="E36" s="639"/>
      <c r="F36" s="639"/>
      <c r="G36" s="639"/>
      <c r="H36" s="639"/>
      <c r="I36" s="639"/>
      <c r="J36" s="639"/>
      <c r="K36" s="639"/>
      <c r="L36" s="639"/>
      <c r="M36" s="639"/>
      <c r="N36" s="639"/>
      <c r="O36" s="639"/>
      <c r="P36" s="639"/>
      <c r="Q36" s="640"/>
      <c r="R36" s="641" t="s">
        <v>120</v>
      </c>
      <c r="S36" s="644"/>
      <c r="T36" s="644"/>
      <c r="U36" s="644"/>
      <c r="V36" s="644"/>
      <c r="W36" s="644"/>
      <c r="X36" s="644"/>
      <c r="Y36" s="645"/>
      <c r="Z36" s="703" t="s">
        <v>120</v>
      </c>
      <c r="AA36" s="703"/>
      <c r="AB36" s="703"/>
      <c r="AC36" s="703"/>
      <c r="AD36" s="704" t="s">
        <v>120</v>
      </c>
      <c r="AE36" s="704"/>
      <c r="AF36" s="704"/>
      <c r="AG36" s="704"/>
      <c r="AH36" s="704"/>
      <c r="AI36" s="704"/>
      <c r="AJ36" s="704"/>
      <c r="AK36" s="704"/>
      <c r="AL36" s="646" t="s">
        <v>120</v>
      </c>
      <c r="AM36" s="647"/>
      <c r="AN36" s="647"/>
      <c r="AO36" s="705"/>
      <c r="AQ36" s="678" t="s">
        <v>320</v>
      </c>
      <c r="AR36" s="679"/>
      <c r="AS36" s="679"/>
      <c r="AT36" s="679"/>
      <c r="AU36" s="679"/>
      <c r="AV36" s="679"/>
      <c r="AW36" s="679"/>
      <c r="AX36" s="679"/>
      <c r="AY36" s="680"/>
      <c r="AZ36" s="641">
        <v>1204200</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663720</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3753716</v>
      </c>
      <c r="CS36" s="644"/>
      <c r="CT36" s="644"/>
      <c r="CU36" s="644"/>
      <c r="CV36" s="644"/>
      <c r="CW36" s="644"/>
      <c r="CX36" s="644"/>
      <c r="CY36" s="645"/>
      <c r="CZ36" s="646">
        <v>10.7</v>
      </c>
      <c r="DA36" s="675"/>
      <c r="DB36" s="675"/>
      <c r="DC36" s="676"/>
      <c r="DD36" s="649">
        <v>3258596</v>
      </c>
      <c r="DE36" s="644"/>
      <c r="DF36" s="644"/>
      <c r="DG36" s="644"/>
      <c r="DH36" s="644"/>
      <c r="DI36" s="644"/>
      <c r="DJ36" s="644"/>
      <c r="DK36" s="645"/>
      <c r="DL36" s="649">
        <v>2097111</v>
      </c>
      <c r="DM36" s="644"/>
      <c r="DN36" s="644"/>
      <c r="DO36" s="644"/>
      <c r="DP36" s="644"/>
      <c r="DQ36" s="644"/>
      <c r="DR36" s="644"/>
      <c r="DS36" s="644"/>
      <c r="DT36" s="644"/>
      <c r="DU36" s="644"/>
      <c r="DV36" s="645"/>
      <c r="DW36" s="646">
        <v>8.8000000000000007</v>
      </c>
      <c r="DX36" s="675"/>
      <c r="DY36" s="675"/>
      <c r="DZ36" s="675"/>
      <c r="EA36" s="675"/>
      <c r="EB36" s="675"/>
      <c r="EC36" s="677"/>
    </row>
    <row r="37" spans="2:133" ht="11.25" customHeight="1" x14ac:dyDescent="0.15">
      <c r="B37" s="638" t="s">
        <v>323</v>
      </c>
      <c r="C37" s="639"/>
      <c r="D37" s="639"/>
      <c r="E37" s="639"/>
      <c r="F37" s="639"/>
      <c r="G37" s="639"/>
      <c r="H37" s="639"/>
      <c r="I37" s="639"/>
      <c r="J37" s="639"/>
      <c r="K37" s="639"/>
      <c r="L37" s="639"/>
      <c r="M37" s="639"/>
      <c r="N37" s="639"/>
      <c r="O37" s="639"/>
      <c r="P37" s="639"/>
      <c r="Q37" s="640"/>
      <c r="R37" s="641">
        <v>1499300</v>
      </c>
      <c r="S37" s="644"/>
      <c r="T37" s="644"/>
      <c r="U37" s="644"/>
      <c r="V37" s="644"/>
      <c r="W37" s="644"/>
      <c r="X37" s="644"/>
      <c r="Y37" s="645"/>
      <c r="Z37" s="703">
        <v>4.0999999999999996</v>
      </c>
      <c r="AA37" s="703"/>
      <c r="AB37" s="703"/>
      <c r="AC37" s="703"/>
      <c r="AD37" s="704" t="s">
        <v>120</v>
      </c>
      <c r="AE37" s="704"/>
      <c r="AF37" s="704"/>
      <c r="AG37" s="704"/>
      <c r="AH37" s="704"/>
      <c r="AI37" s="704"/>
      <c r="AJ37" s="704"/>
      <c r="AK37" s="704"/>
      <c r="AL37" s="646" t="s">
        <v>120</v>
      </c>
      <c r="AM37" s="647"/>
      <c r="AN37" s="647"/>
      <c r="AO37" s="705"/>
      <c r="AQ37" s="678" t="s">
        <v>324</v>
      </c>
      <c r="AR37" s="679"/>
      <c r="AS37" s="679"/>
      <c r="AT37" s="679"/>
      <c r="AU37" s="679"/>
      <c r="AV37" s="679"/>
      <c r="AW37" s="679"/>
      <c r="AX37" s="679"/>
      <c r="AY37" s="680"/>
      <c r="AZ37" s="641">
        <v>812817</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16862</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570462</v>
      </c>
      <c r="CS37" s="642"/>
      <c r="CT37" s="642"/>
      <c r="CU37" s="642"/>
      <c r="CV37" s="642"/>
      <c r="CW37" s="642"/>
      <c r="CX37" s="642"/>
      <c r="CY37" s="643"/>
      <c r="CZ37" s="646">
        <v>1.6</v>
      </c>
      <c r="DA37" s="675"/>
      <c r="DB37" s="675"/>
      <c r="DC37" s="676"/>
      <c r="DD37" s="649">
        <v>570462</v>
      </c>
      <c r="DE37" s="642"/>
      <c r="DF37" s="642"/>
      <c r="DG37" s="642"/>
      <c r="DH37" s="642"/>
      <c r="DI37" s="642"/>
      <c r="DJ37" s="642"/>
      <c r="DK37" s="643"/>
      <c r="DL37" s="649">
        <v>570176</v>
      </c>
      <c r="DM37" s="642"/>
      <c r="DN37" s="642"/>
      <c r="DO37" s="642"/>
      <c r="DP37" s="642"/>
      <c r="DQ37" s="642"/>
      <c r="DR37" s="642"/>
      <c r="DS37" s="642"/>
      <c r="DT37" s="642"/>
      <c r="DU37" s="642"/>
      <c r="DV37" s="643"/>
      <c r="DW37" s="646">
        <v>2.4</v>
      </c>
      <c r="DX37" s="675"/>
      <c r="DY37" s="675"/>
      <c r="DZ37" s="675"/>
      <c r="EA37" s="675"/>
      <c r="EB37" s="675"/>
      <c r="EC37" s="677"/>
    </row>
    <row r="38" spans="2:133" ht="11.25" customHeight="1" x14ac:dyDescent="0.15">
      <c r="B38" s="653" t="s">
        <v>327</v>
      </c>
      <c r="C38" s="654"/>
      <c r="D38" s="654"/>
      <c r="E38" s="654"/>
      <c r="F38" s="654"/>
      <c r="G38" s="654"/>
      <c r="H38" s="654"/>
      <c r="I38" s="654"/>
      <c r="J38" s="654"/>
      <c r="K38" s="654"/>
      <c r="L38" s="654"/>
      <c r="M38" s="654"/>
      <c r="N38" s="654"/>
      <c r="O38" s="654"/>
      <c r="P38" s="654"/>
      <c r="Q38" s="655"/>
      <c r="R38" s="656">
        <v>36903516</v>
      </c>
      <c r="S38" s="693"/>
      <c r="T38" s="693"/>
      <c r="U38" s="693"/>
      <c r="V38" s="693"/>
      <c r="W38" s="693"/>
      <c r="X38" s="693"/>
      <c r="Y38" s="698"/>
      <c r="Z38" s="699">
        <v>100</v>
      </c>
      <c r="AA38" s="699"/>
      <c r="AB38" s="699"/>
      <c r="AC38" s="699"/>
      <c r="AD38" s="700">
        <v>22438873</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v>12409</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26326</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4806758</v>
      </c>
      <c r="CS38" s="644"/>
      <c r="CT38" s="644"/>
      <c r="CU38" s="644"/>
      <c r="CV38" s="644"/>
      <c r="CW38" s="644"/>
      <c r="CX38" s="644"/>
      <c r="CY38" s="645"/>
      <c r="CZ38" s="646">
        <v>13.7</v>
      </c>
      <c r="DA38" s="675"/>
      <c r="DB38" s="675"/>
      <c r="DC38" s="676"/>
      <c r="DD38" s="649">
        <v>4124974</v>
      </c>
      <c r="DE38" s="644"/>
      <c r="DF38" s="644"/>
      <c r="DG38" s="644"/>
      <c r="DH38" s="644"/>
      <c r="DI38" s="644"/>
      <c r="DJ38" s="644"/>
      <c r="DK38" s="645"/>
      <c r="DL38" s="649">
        <v>3457781</v>
      </c>
      <c r="DM38" s="644"/>
      <c r="DN38" s="644"/>
      <c r="DO38" s="644"/>
      <c r="DP38" s="644"/>
      <c r="DQ38" s="644"/>
      <c r="DR38" s="644"/>
      <c r="DS38" s="644"/>
      <c r="DT38" s="644"/>
      <c r="DU38" s="644"/>
      <c r="DV38" s="645"/>
      <c r="DW38" s="646">
        <v>14.4</v>
      </c>
      <c r="DX38" s="675"/>
      <c r="DY38" s="675"/>
      <c r="DZ38" s="675"/>
      <c r="EA38" s="675"/>
      <c r="EB38" s="675"/>
      <c r="EC38" s="677"/>
    </row>
    <row r="39" spans="2:133" ht="11.25" customHeight="1" x14ac:dyDescent="0.15">
      <c r="AQ39" s="678" t="s">
        <v>331</v>
      </c>
      <c r="AR39" s="679"/>
      <c r="AS39" s="679"/>
      <c r="AT39" s="679"/>
      <c r="AU39" s="679"/>
      <c r="AV39" s="679"/>
      <c r="AW39" s="679"/>
      <c r="AX39" s="679"/>
      <c r="AY39" s="680"/>
      <c r="AZ39" s="641" t="s">
        <v>120</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92</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945519</v>
      </c>
      <c r="CS39" s="642"/>
      <c r="CT39" s="642"/>
      <c r="CU39" s="642"/>
      <c r="CV39" s="642"/>
      <c r="CW39" s="642"/>
      <c r="CX39" s="642"/>
      <c r="CY39" s="643"/>
      <c r="CZ39" s="646">
        <v>2.7</v>
      </c>
      <c r="DA39" s="675"/>
      <c r="DB39" s="675"/>
      <c r="DC39" s="676"/>
      <c r="DD39" s="649">
        <v>933475</v>
      </c>
      <c r="DE39" s="642"/>
      <c r="DF39" s="642"/>
      <c r="DG39" s="642"/>
      <c r="DH39" s="642"/>
      <c r="DI39" s="642"/>
      <c r="DJ39" s="642"/>
      <c r="DK39" s="643"/>
      <c r="DL39" s="649" t="s">
        <v>335</v>
      </c>
      <c r="DM39" s="642"/>
      <c r="DN39" s="642"/>
      <c r="DO39" s="642"/>
      <c r="DP39" s="642"/>
      <c r="DQ39" s="642"/>
      <c r="DR39" s="642"/>
      <c r="DS39" s="642"/>
      <c r="DT39" s="642"/>
      <c r="DU39" s="642"/>
      <c r="DV39" s="643"/>
      <c r="DW39" s="646" t="s">
        <v>120</v>
      </c>
      <c r="DX39" s="675"/>
      <c r="DY39" s="675"/>
      <c r="DZ39" s="675"/>
      <c r="EA39" s="675"/>
      <c r="EB39" s="675"/>
      <c r="EC39" s="677"/>
    </row>
    <row r="40" spans="2:133" ht="11.25" customHeight="1" x14ac:dyDescent="0.15">
      <c r="AQ40" s="678" t="s">
        <v>336</v>
      </c>
      <c r="AR40" s="679"/>
      <c r="AS40" s="679"/>
      <c r="AT40" s="679"/>
      <c r="AU40" s="679"/>
      <c r="AV40" s="679"/>
      <c r="AW40" s="679"/>
      <c r="AX40" s="679"/>
      <c r="AY40" s="680"/>
      <c r="AZ40" s="641">
        <v>851827</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92</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91000</v>
      </c>
      <c r="CS40" s="644"/>
      <c r="CT40" s="644"/>
      <c r="CU40" s="644"/>
      <c r="CV40" s="644"/>
      <c r="CW40" s="644"/>
      <c r="CX40" s="644"/>
      <c r="CY40" s="645"/>
      <c r="CZ40" s="646">
        <v>0.3</v>
      </c>
      <c r="DA40" s="675"/>
      <c r="DB40" s="675"/>
      <c r="DC40" s="676"/>
      <c r="DD40" s="649" t="s">
        <v>335</v>
      </c>
      <c r="DE40" s="644"/>
      <c r="DF40" s="644"/>
      <c r="DG40" s="644"/>
      <c r="DH40" s="644"/>
      <c r="DI40" s="644"/>
      <c r="DJ40" s="644"/>
      <c r="DK40" s="645"/>
      <c r="DL40" s="649" t="s">
        <v>120</v>
      </c>
      <c r="DM40" s="644"/>
      <c r="DN40" s="644"/>
      <c r="DO40" s="644"/>
      <c r="DP40" s="644"/>
      <c r="DQ40" s="644"/>
      <c r="DR40" s="644"/>
      <c r="DS40" s="644"/>
      <c r="DT40" s="644"/>
      <c r="DU40" s="644"/>
      <c r="DV40" s="645"/>
      <c r="DW40" s="646" t="s">
        <v>335</v>
      </c>
      <c r="DX40" s="675"/>
      <c r="DY40" s="675"/>
      <c r="DZ40" s="675"/>
      <c r="EA40" s="675"/>
      <c r="EB40" s="675"/>
      <c r="EC40" s="677"/>
    </row>
    <row r="41" spans="2:133" ht="11.25" customHeight="1" x14ac:dyDescent="0.15">
      <c r="AQ41" s="690" t="s">
        <v>339</v>
      </c>
      <c r="AR41" s="691"/>
      <c r="AS41" s="691"/>
      <c r="AT41" s="691"/>
      <c r="AU41" s="691"/>
      <c r="AV41" s="691"/>
      <c r="AW41" s="691"/>
      <c r="AX41" s="691"/>
      <c r="AY41" s="692"/>
      <c r="AZ41" s="656">
        <v>3142114</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311</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335</v>
      </c>
      <c r="CS41" s="642"/>
      <c r="CT41" s="642"/>
      <c r="CU41" s="642"/>
      <c r="CV41" s="642"/>
      <c r="CW41" s="642"/>
      <c r="CX41" s="642"/>
      <c r="CY41" s="643"/>
      <c r="CZ41" s="646" t="s">
        <v>335</v>
      </c>
      <c r="DA41" s="675"/>
      <c r="DB41" s="675"/>
      <c r="DC41" s="676"/>
      <c r="DD41" s="649" t="s">
        <v>120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2105782</v>
      </c>
      <c r="CS42" s="644"/>
      <c r="CT42" s="644"/>
      <c r="CU42" s="644"/>
      <c r="CV42" s="644"/>
      <c r="CW42" s="644"/>
      <c r="CX42" s="644"/>
      <c r="CY42" s="645"/>
      <c r="CZ42" s="646">
        <v>6</v>
      </c>
      <c r="DA42" s="647"/>
      <c r="DB42" s="647"/>
      <c r="DC42" s="648"/>
      <c r="DD42" s="649">
        <v>1529069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103146</v>
      </c>
      <c r="CS43" s="642"/>
      <c r="CT43" s="642"/>
      <c r="CU43" s="642"/>
      <c r="CV43" s="642"/>
      <c r="CW43" s="642"/>
      <c r="CX43" s="642"/>
      <c r="CY43" s="643"/>
      <c r="CZ43" s="646">
        <v>0.3</v>
      </c>
      <c r="DA43" s="675"/>
      <c r="DB43" s="675"/>
      <c r="DC43" s="676"/>
      <c r="DD43" s="649">
        <v>103146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346</v>
      </c>
      <c r="CD44" s="669" t="s">
        <v>297</v>
      </c>
      <c r="CE44" s="670"/>
      <c r="CF44" s="638" t="s">
        <v>347</v>
      </c>
      <c r="CG44" s="639"/>
      <c r="CH44" s="639"/>
      <c r="CI44" s="639"/>
      <c r="CJ44" s="639"/>
      <c r="CK44" s="639"/>
      <c r="CL44" s="639"/>
      <c r="CM44" s="639"/>
      <c r="CN44" s="639"/>
      <c r="CO44" s="639"/>
      <c r="CP44" s="639"/>
      <c r="CQ44" s="640"/>
      <c r="CR44" s="641">
        <v>2105782</v>
      </c>
      <c r="CS44" s="644"/>
      <c r="CT44" s="644"/>
      <c r="CU44" s="644"/>
      <c r="CV44" s="644"/>
      <c r="CW44" s="644"/>
      <c r="CX44" s="644"/>
      <c r="CY44" s="645"/>
      <c r="CZ44" s="646">
        <v>6</v>
      </c>
      <c r="DA44" s="647"/>
      <c r="DB44" s="647"/>
      <c r="DC44" s="648"/>
      <c r="DD44" s="649">
        <v>1529069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348</v>
      </c>
      <c r="CG45" s="639"/>
      <c r="CH45" s="639"/>
      <c r="CI45" s="639"/>
      <c r="CJ45" s="639"/>
      <c r="CK45" s="639"/>
      <c r="CL45" s="639"/>
      <c r="CM45" s="639"/>
      <c r="CN45" s="639"/>
      <c r="CO45" s="639"/>
      <c r="CP45" s="639"/>
      <c r="CQ45" s="640"/>
      <c r="CR45" s="641">
        <v>255042</v>
      </c>
      <c r="CS45" s="642"/>
      <c r="CT45" s="642"/>
      <c r="CU45" s="642"/>
      <c r="CV45" s="642"/>
      <c r="CW45" s="642"/>
      <c r="CX45" s="642"/>
      <c r="CY45" s="643"/>
      <c r="CZ45" s="646">
        <v>0.7</v>
      </c>
      <c r="DA45" s="675"/>
      <c r="DB45" s="675"/>
      <c r="DC45" s="676"/>
      <c r="DD45" s="649">
        <v>35917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349</v>
      </c>
      <c r="CG46" s="639"/>
      <c r="CH46" s="639"/>
      <c r="CI46" s="639"/>
      <c r="CJ46" s="639"/>
      <c r="CK46" s="639"/>
      <c r="CL46" s="639"/>
      <c r="CM46" s="639"/>
      <c r="CN46" s="639"/>
      <c r="CO46" s="639"/>
      <c r="CP46" s="639"/>
      <c r="CQ46" s="640"/>
      <c r="CR46" s="641">
        <v>1850740</v>
      </c>
      <c r="CS46" s="644"/>
      <c r="CT46" s="644"/>
      <c r="CU46" s="644"/>
      <c r="CV46" s="644"/>
      <c r="CW46" s="644"/>
      <c r="CX46" s="644"/>
      <c r="CY46" s="645"/>
      <c r="CZ46" s="646">
        <v>5.3</v>
      </c>
      <c r="DA46" s="647"/>
      <c r="DB46" s="647"/>
      <c r="DC46" s="648"/>
      <c r="DD46" s="649">
        <v>1493152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350</v>
      </c>
      <c r="CG47" s="639"/>
      <c r="CH47" s="639"/>
      <c r="CI47" s="639"/>
      <c r="CJ47" s="639"/>
      <c r="CK47" s="639"/>
      <c r="CL47" s="639"/>
      <c r="CM47" s="639"/>
      <c r="CN47" s="639"/>
      <c r="CO47" s="639"/>
      <c r="CP47" s="639"/>
      <c r="CQ47" s="640"/>
      <c r="CR47" s="641" t="s">
        <v>335</v>
      </c>
      <c r="CS47" s="642"/>
      <c r="CT47" s="642"/>
      <c r="CU47" s="642"/>
      <c r="CV47" s="642"/>
      <c r="CW47" s="642"/>
      <c r="CX47" s="642"/>
      <c r="CY47" s="643"/>
      <c r="CZ47" s="646" t="s">
        <v>120</v>
      </c>
      <c r="DA47" s="675"/>
      <c r="DB47" s="675"/>
      <c r="DC47" s="676"/>
      <c r="DD47" s="649" t="s">
        <v>335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351</v>
      </c>
      <c r="CG48" s="639"/>
      <c r="CH48" s="639"/>
      <c r="CI48" s="639"/>
      <c r="CJ48" s="639"/>
      <c r="CK48" s="639"/>
      <c r="CL48" s="639"/>
      <c r="CM48" s="639"/>
      <c r="CN48" s="639"/>
      <c r="CO48" s="639"/>
      <c r="CP48" s="639"/>
      <c r="CQ48" s="640"/>
      <c r="CR48" s="641" t="s">
        <v>120</v>
      </c>
      <c r="CS48" s="644"/>
      <c r="CT48" s="644"/>
      <c r="CU48" s="644"/>
      <c r="CV48" s="644"/>
      <c r="CW48" s="644"/>
      <c r="CX48" s="644"/>
      <c r="CY48" s="645"/>
      <c r="CZ48" s="646" t="s">
        <v>120</v>
      </c>
      <c r="DA48" s="647"/>
      <c r="DB48" s="647"/>
      <c r="DC48" s="648"/>
      <c r="DD48" s="649" t="s">
        <v>120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352</v>
      </c>
      <c r="CE49" s="654"/>
      <c r="CF49" s="654"/>
      <c r="CG49" s="654"/>
      <c r="CH49" s="654"/>
      <c r="CI49" s="654"/>
      <c r="CJ49" s="654"/>
      <c r="CK49" s="654"/>
      <c r="CL49" s="654"/>
      <c r="CM49" s="654"/>
      <c r="CN49" s="654"/>
      <c r="CO49" s="654"/>
      <c r="CP49" s="654"/>
      <c r="CQ49" s="655"/>
      <c r="CR49" s="656">
        <v>35187198</v>
      </c>
      <c r="CS49" s="657"/>
      <c r="CT49" s="657"/>
      <c r="CU49" s="657"/>
      <c r="CV49" s="657"/>
      <c r="CW49" s="657"/>
      <c r="CX49" s="657"/>
      <c r="CY49" s="658"/>
      <c r="CZ49" s="659">
        <v>100</v>
      </c>
      <c r="DA49" s="660"/>
      <c r="DB49" s="660"/>
      <c r="DC49" s="661"/>
      <c r="DD49" s="662">
        <v>25946856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yRFV3+v5Ysc0z84GfZ5uef+/u5jG1m1Au0jqQ8ui3ZtxUHoTbgQ/I66NHz7He5q16MkRWOzBG4oDSca9IBgv4Q==" saltValue="3iMZEJpKq3dVF9LtRL7br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354</v>
      </c>
      <c r="DK2" s="1180"/>
      <c r="DL2" s="1180"/>
      <c r="DM2" s="1180"/>
      <c r="DN2" s="1180"/>
      <c r="DO2" s="1181"/>
      <c r="DP2" s="229"/>
      <c r="DQ2" s="1179" t="s">
        <v>355</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356</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2"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67" t="s">
        <v>372</v>
      </c>
      <c r="DH5" s="1168"/>
      <c r="DI5" s="1168"/>
      <c r="DJ5" s="1168"/>
      <c r="DK5" s="1169"/>
      <c r="DL5" s="1167" t="s">
        <v>373</v>
      </c>
      <c r="DM5" s="1168"/>
      <c r="DN5" s="1168"/>
      <c r="DO5" s="1168"/>
      <c r="DP5" s="1169"/>
      <c r="DQ5" s="1070" t="s">
        <v>374</v>
      </c>
      <c r="DR5" s="1071"/>
      <c r="DS5" s="1071"/>
      <c r="DT5" s="1071"/>
      <c r="DU5" s="1072"/>
      <c r="DV5" s="1070" t="s">
        <v>365</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375</v>
      </c>
      <c r="C7" s="1120"/>
      <c r="D7" s="1120"/>
      <c r="E7" s="1120"/>
      <c r="F7" s="1120"/>
      <c r="G7" s="1120"/>
      <c r="H7" s="1120"/>
      <c r="I7" s="1120"/>
      <c r="J7" s="1120"/>
      <c r="K7" s="1120"/>
      <c r="L7" s="1120"/>
      <c r="M7" s="1120"/>
      <c r="N7" s="1120"/>
      <c r="O7" s="1120"/>
      <c r="P7" s="1121"/>
      <c r="Q7" s="1173">
        <v>36875</v>
      </c>
      <c r="R7" s="1174"/>
      <c r="S7" s="1174"/>
      <c r="T7" s="1174"/>
      <c r="U7" s="1174"/>
      <c r="V7" s="1174">
        <v>35159</v>
      </c>
      <c r="W7" s="1174"/>
      <c r="X7" s="1174"/>
      <c r="Y7" s="1174"/>
      <c r="Z7" s="1174"/>
      <c r="AA7" s="1174">
        <v>1716</v>
      </c>
      <c r="AB7" s="1174"/>
      <c r="AC7" s="1174"/>
      <c r="AD7" s="1174"/>
      <c r="AE7" s="1175"/>
      <c r="AF7" s="1176">
        <v>1540</v>
      </c>
      <c r="AG7" s="1177"/>
      <c r="AH7" s="1177"/>
      <c r="AI7" s="1177"/>
      <c r="AJ7" s="1178"/>
      <c r="AK7" s="1160">
        <v>222</v>
      </c>
      <c r="AL7" s="1161"/>
      <c r="AM7" s="1161"/>
      <c r="AN7" s="1161"/>
      <c r="AO7" s="1161"/>
      <c r="AP7" s="1161">
        <v>22229</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554</v>
      </c>
      <c r="BT7" s="1165"/>
      <c r="BU7" s="1165"/>
      <c r="BV7" s="1165"/>
      <c r="BW7" s="1165"/>
      <c r="BX7" s="1165"/>
      <c r="BY7" s="1165"/>
      <c r="BZ7" s="1165"/>
      <c r="CA7" s="1165"/>
      <c r="CB7" s="1165"/>
      <c r="CC7" s="1165"/>
      <c r="CD7" s="1165"/>
      <c r="CE7" s="1165"/>
      <c r="CF7" s="1165"/>
      <c r="CG7" s="1166"/>
      <c r="CH7" s="1157">
        <v>-2</v>
      </c>
      <c r="CI7" s="1158"/>
      <c r="CJ7" s="1158"/>
      <c r="CK7" s="1158"/>
      <c r="CL7" s="1159"/>
      <c r="CM7" s="1157">
        <v>7</v>
      </c>
      <c r="CN7" s="1158"/>
      <c r="CO7" s="1158"/>
      <c r="CP7" s="1158"/>
      <c r="CQ7" s="1159"/>
      <c r="CR7" s="1157">
        <v>4</v>
      </c>
      <c r="CS7" s="1158"/>
      <c r="CT7" s="1158"/>
      <c r="CU7" s="1158"/>
      <c r="CV7" s="1159"/>
      <c r="CW7" s="1157" t="s">
        <v>569</v>
      </c>
      <c r="CX7" s="1158"/>
      <c r="CY7" s="1158"/>
      <c r="CZ7" s="1158"/>
      <c r="DA7" s="1159"/>
      <c r="DB7" s="1157" t="s">
        <v>569</v>
      </c>
      <c r="DC7" s="1158"/>
      <c r="DD7" s="1158"/>
      <c r="DE7" s="1158"/>
      <c r="DF7" s="1159"/>
      <c r="DG7" s="1157" t="s">
        <v>495</v>
      </c>
      <c r="DH7" s="1158"/>
      <c r="DI7" s="1158"/>
      <c r="DJ7" s="1158"/>
      <c r="DK7" s="1159"/>
      <c r="DL7" s="1157" t="s">
        <v>495</v>
      </c>
      <c r="DM7" s="1158"/>
      <c r="DN7" s="1158"/>
      <c r="DO7" s="1158"/>
      <c r="DP7" s="1159"/>
      <c r="DQ7" s="1157" t="s">
        <v>495</v>
      </c>
      <c r="DR7" s="1158"/>
      <c r="DS7" s="1158"/>
      <c r="DT7" s="1158"/>
      <c r="DU7" s="1159"/>
      <c r="DV7" s="1184"/>
      <c r="DW7" s="1185"/>
      <c r="DX7" s="1185"/>
      <c r="DY7" s="1185"/>
      <c r="DZ7" s="1186"/>
      <c r="EA7" s="234"/>
    </row>
    <row r="8" spans="1:131" s="235" customFormat="1" ht="26.25" customHeight="1" x14ac:dyDescent="0.15">
      <c r="A8" s="241">
        <v>2</v>
      </c>
      <c r="B8" s="1106" t="s">
        <v>376</v>
      </c>
      <c r="C8" s="1107"/>
      <c r="D8" s="1107"/>
      <c r="E8" s="1107"/>
      <c r="F8" s="1107"/>
      <c r="G8" s="1107"/>
      <c r="H8" s="1107"/>
      <c r="I8" s="1107"/>
      <c r="J8" s="1107"/>
      <c r="K8" s="1107"/>
      <c r="L8" s="1107"/>
      <c r="M8" s="1107"/>
      <c r="N8" s="1107"/>
      <c r="O8" s="1107"/>
      <c r="P8" s="1108"/>
      <c r="Q8" s="1112">
        <v>29</v>
      </c>
      <c r="R8" s="1113"/>
      <c r="S8" s="1113"/>
      <c r="T8" s="1113"/>
      <c r="U8" s="1113"/>
      <c r="V8" s="1113">
        <v>29</v>
      </c>
      <c r="W8" s="1113"/>
      <c r="X8" s="1113"/>
      <c r="Y8" s="1113"/>
      <c r="Z8" s="1113"/>
      <c r="AA8" s="1113" t="s">
        <v>566</v>
      </c>
      <c r="AB8" s="1113"/>
      <c r="AC8" s="1113"/>
      <c r="AD8" s="1113"/>
      <c r="AE8" s="1114"/>
      <c r="AF8" s="1088" t="s">
        <v>120</v>
      </c>
      <c r="AG8" s="1089"/>
      <c r="AH8" s="1089"/>
      <c r="AI8" s="1089"/>
      <c r="AJ8" s="1090"/>
      <c r="AK8" s="1155">
        <v>1</v>
      </c>
      <c r="AL8" s="1156"/>
      <c r="AM8" s="1156"/>
      <c r="AN8" s="1156"/>
      <c r="AO8" s="1156"/>
      <c r="AP8" s="1156">
        <v>137</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555</v>
      </c>
      <c r="BT8" s="1084"/>
      <c r="BU8" s="1084"/>
      <c r="BV8" s="1084"/>
      <c r="BW8" s="1084"/>
      <c r="BX8" s="1084"/>
      <c r="BY8" s="1084"/>
      <c r="BZ8" s="1084"/>
      <c r="CA8" s="1084"/>
      <c r="CB8" s="1084"/>
      <c r="CC8" s="1084"/>
      <c r="CD8" s="1084"/>
      <c r="CE8" s="1084"/>
      <c r="CF8" s="1084"/>
      <c r="CG8" s="1085"/>
      <c r="CH8" s="1058">
        <v>3</v>
      </c>
      <c r="CI8" s="1059"/>
      <c r="CJ8" s="1059"/>
      <c r="CK8" s="1059"/>
      <c r="CL8" s="1060"/>
      <c r="CM8" s="1058">
        <v>68</v>
      </c>
      <c r="CN8" s="1059"/>
      <c r="CO8" s="1059"/>
      <c r="CP8" s="1059"/>
      <c r="CQ8" s="1060"/>
      <c r="CR8" s="1058">
        <v>10</v>
      </c>
      <c r="CS8" s="1059"/>
      <c r="CT8" s="1059"/>
      <c r="CU8" s="1059"/>
      <c r="CV8" s="1060"/>
      <c r="CW8" s="1058">
        <v>4</v>
      </c>
      <c r="CX8" s="1059"/>
      <c r="CY8" s="1059"/>
      <c r="CZ8" s="1059"/>
      <c r="DA8" s="1060"/>
      <c r="DB8" s="1058" t="s">
        <v>569</v>
      </c>
      <c r="DC8" s="1059"/>
      <c r="DD8" s="1059"/>
      <c r="DE8" s="1059"/>
      <c r="DF8" s="1060"/>
      <c r="DG8" s="1058" t="s">
        <v>495</v>
      </c>
      <c r="DH8" s="1059"/>
      <c r="DI8" s="1059"/>
      <c r="DJ8" s="1059"/>
      <c r="DK8" s="1060"/>
      <c r="DL8" s="1058" t="s">
        <v>495</v>
      </c>
      <c r="DM8" s="1059"/>
      <c r="DN8" s="1059"/>
      <c r="DO8" s="1059"/>
      <c r="DP8" s="1060"/>
      <c r="DQ8" s="1058" t="s">
        <v>495</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556</v>
      </c>
      <c r="BT9" s="1084"/>
      <c r="BU9" s="1084"/>
      <c r="BV9" s="1084"/>
      <c r="BW9" s="1084"/>
      <c r="BX9" s="1084"/>
      <c r="BY9" s="1084"/>
      <c r="BZ9" s="1084"/>
      <c r="CA9" s="1084"/>
      <c r="CB9" s="1084"/>
      <c r="CC9" s="1084"/>
      <c r="CD9" s="1084"/>
      <c r="CE9" s="1084"/>
      <c r="CF9" s="1084"/>
      <c r="CG9" s="1085"/>
      <c r="CH9" s="1058">
        <v>-24</v>
      </c>
      <c r="CI9" s="1059"/>
      <c r="CJ9" s="1059"/>
      <c r="CK9" s="1059"/>
      <c r="CL9" s="1060"/>
      <c r="CM9" s="1058">
        <v>88</v>
      </c>
      <c r="CN9" s="1059"/>
      <c r="CO9" s="1059"/>
      <c r="CP9" s="1059"/>
      <c r="CQ9" s="1060"/>
      <c r="CR9" s="1058">
        <v>168</v>
      </c>
      <c r="CS9" s="1059"/>
      <c r="CT9" s="1059"/>
      <c r="CU9" s="1059"/>
      <c r="CV9" s="1060"/>
      <c r="CW9" s="1058" t="s">
        <v>569</v>
      </c>
      <c r="CX9" s="1059"/>
      <c r="CY9" s="1059"/>
      <c r="CZ9" s="1059"/>
      <c r="DA9" s="1060"/>
      <c r="DB9" s="1058" t="s">
        <v>569</v>
      </c>
      <c r="DC9" s="1059"/>
      <c r="DD9" s="1059"/>
      <c r="DE9" s="1059"/>
      <c r="DF9" s="1060"/>
      <c r="DG9" s="1058" t="s">
        <v>495</v>
      </c>
      <c r="DH9" s="1059"/>
      <c r="DI9" s="1059"/>
      <c r="DJ9" s="1059"/>
      <c r="DK9" s="1060"/>
      <c r="DL9" s="1058" t="s">
        <v>495</v>
      </c>
      <c r="DM9" s="1059"/>
      <c r="DN9" s="1059"/>
      <c r="DO9" s="1059"/>
      <c r="DP9" s="1060"/>
      <c r="DQ9" s="1058" t="s">
        <v>495</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557</v>
      </c>
      <c r="BT10" s="1084"/>
      <c r="BU10" s="1084"/>
      <c r="BV10" s="1084"/>
      <c r="BW10" s="1084"/>
      <c r="BX10" s="1084"/>
      <c r="BY10" s="1084"/>
      <c r="BZ10" s="1084"/>
      <c r="CA10" s="1084"/>
      <c r="CB10" s="1084"/>
      <c r="CC10" s="1084"/>
      <c r="CD10" s="1084"/>
      <c r="CE10" s="1084"/>
      <c r="CF10" s="1084"/>
      <c r="CG10" s="1085"/>
      <c r="CH10" s="1058">
        <v>-2</v>
      </c>
      <c r="CI10" s="1059"/>
      <c r="CJ10" s="1059"/>
      <c r="CK10" s="1059"/>
      <c r="CL10" s="1060"/>
      <c r="CM10" s="1058">
        <v>13</v>
      </c>
      <c r="CN10" s="1059"/>
      <c r="CO10" s="1059"/>
      <c r="CP10" s="1059"/>
      <c r="CQ10" s="1060"/>
      <c r="CR10" s="1058">
        <v>3</v>
      </c>
      <c r="CS10" s="1059"/>
      <c r="CT10" s="1059"/>
      <c r="CU10" s="1059"/>
      <c r="CV10" s="1060"/>
      <c r="CW10" s="1058" t="s">
        <v>569</v>
      </c>
      <c r="CX10" s="1059"/>
      <c r="CY10" s="1059"/>
      <c r="CZ10" s="1059"/>
      <c r="DA10" s="1060"/>
      <c r="DB10" s="1058" t="s">
        <v>569</v>
      </c>
      <c r="DC10" s="1059"/>
      <c r="DD10" s="1059"/>
      <c r="DE10" s="1059"/>
      <c r="DF10" s="1060"/>
      <c r="DG10" s="1058" t="s">
        <v>495</v>
      </c>
      <c r="DH10" s="1059"/>
      <c r="DI10" s="1059"/>
      <c r="DJ10" s="1059"/>
      <c r="DK10" s="1060"/>
      <c r="DL10" s="1058" t="s">
        <v>495</v>
      </c>
      <c r="DM10" s="1059"/>
      <c r="DN10" s="1059"/>
      <c r="DO10" s="1059"/>
      <c r="DP10" s="1060"/>
      <c r="DQ10" s="1058" t="s">
        <v>495</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t="s">
        <v>560</v>
      </c>
      <c r="BS11" s="1083" t="s">
        <v>558</v>
      </c>
      <c r="BT11" s="1084"/>
      <c r="BU11" s="1084"/>
      <c r="BV11" s="1084"/>
      <c r="BW11" s="1084"/>
      <c r="BX11" s="1084"/>
      <c r="BY11" s="1084"/>
      <c r="BZ11" s="1084"/>
      <c r="CA11" s="1084"/>
      <c r="CB11" s="1084"/>
      <c r="CC11" s="1084"/>
      <c r="CD11" s="1084"/>
      <c r="CE11" s="1084"/>
      <c r="CF11" s="1084"/>
      <c r="CG11" s="1085"/>
      <c r="CH11" s="1058">
        <v>0</v>
      </c>
      <c r="CI11" s="1059"/>
      <c r="CJ11" s="1059"/>
      <c r="CK11" s="1059"/>
      <c r="CL11" s="1060"/>
      <c r="CM11" s="1058">
        <v>56</v>
      </c>
      <c r="CN11" s="1059"/>
      <c r="CO11" s="1059"/>
      <c r="CP11" s="1059"/>
      <c r="CQ11" s="1060"/>
      <c r="CR11" s="1058">
        <v>10</v>
      </c>
      <c r="CS11" s="1059"/>
      <c r="CT11" s="1059"/>
      <c r="CU11" s="1059"/>
      <c r="CV11" s="1060"/>
      <c r="CW11" s="1058" t="s">
        <v>569</v>
      </c>
      <c r="CX11" s="1059"/>
      <c r="CY11" s="1059"/>
      <c r="CZ11" s="1059"/>
      <c r="DA11" s="1060"/>
      <c r="DB11" s="1058" t="s">
        <v>569</v>
      </c>
      <c r="DC11" s="1059"/>
      <c r="DD11" s="1059"/>
      <c r="DE11" s="1059"/>
      <c r="DF11" s="1060"/>
      <c r="DG11" s="1058">
        <v>244</v>
      </c>
      <c r="DH11" s="1059"/>
      <c r="DI11" s="1059"/>
      <c r="DJ11" s="1059"/>
      <c r="DK11" s="1060"/>
      <c r="DL11" s="1058" t="s">
        <v>495</v>
      </c>
      <c r="DM11" s="1059"/>
      <c r="DN11" s="1059"/>
      <c r="DO11" s="1059"/>
      <c r="DP11" s="1060"/>
      <c r="DQ11" s="1058">
        <v>217</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559</v>
      </c>
      <c r="BT12" s="1084"/>
      <c r="BU12" s="1084"/>
      <c r="BV12" s="1084"/>
      <c r="BW12" s="1084"/>
      <c r="BX12" s="1084"/>
      <c r="BY12" s="1084"/>
      <c r="BZ12" s="1084"/>
      <c r="CA12" s="1084"/>
      <c r="CB12" s="1084"/>
      <c r="CC12" s="1084"/>
      <c r="CD12" s="1084"/>
      <c r="CE12" s="1084"/>
      <c r="CF12" s="1084"/>
      <c r="CG12" s="1085"/>
      <c r="CH12" s="1058">
        <v>-1</v>
      </c>
      <c r="CI12" s="1059"/>
      <c r="CJ12" s="1059"/>
      <c r="CK12" s="1059"/>
      <c r="CL12" s="1060"/>
      <c r="CM12" s="1058">
        <v>35</v>
      </c>
      <c r="CN12" s="1059"/>
      <c r="CO12" s="1059"/>
      <c r="CP12" s="1059"/>
      <c r="CQ12" s="1060"/>
      <c r="CR12" s="1058">
        <v>30</v>
      </c>
      <c r="CS12" s="1059"/>
      <c r="CT12" s="1059"/>
      <c r="CU12" s="1059"/>
      <c r="CV12" s="1060"/>
      <c r="CW12" s="1058">
        <v>98</v>
      </c>
      <c r="CX12" s="1059"/>
      <c r="CY12" s="1059"/>
      <c r="CZ12" s="1059"/>
      <c r="DA12" s="1060"/>
      <c r="DB12" s="1058" t="s">
        <v>569</v>
      </c>
      <c r="DC12" s="1059"/>
      <c r="DD12" s="1059"/>
      <c r="DE12" s="1059"/>
      <c r="DF12" s="1060"/>
      <c r="DG12" s="1058" t="s">
        <v>495</v>
      </c>
      <c r="DH12" s="1059"/>
      <c r="DI12" s="1059"/>
      <c r="DJ12" s="1059"/>
      <c r="DK12" s="1060"/>
      <c r="DL12" s="1058" t="s">
        <v>495</v>
      </c>
      <c r="DM12" s="1059"/>
      <c r="DN12" s="1059"/>
      <c r="DO12" s="1059"/>
      <c r="DP12" s="1060"/>
      <c r="DQ12" s="1058" t="s">
        <v>495</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378</v>
      </c>
      <c r="B23" s="1013" t="s">
        <v>379</v>
      </c>
      <c r="C23" s="1014"/>
      <c r="D23" s="1014"/>
      <c r="E23" s="1014"/>
      <c r="F23" s="1014"/>
      <c r="G23" s="1014"/>
      <c r="H23" s="1014"/>
      <c r="I23" s="1014"/>
      <c r="J23" s="1014"/>
      <c r="K23" s="1014"/>
      <c r="L23" s="1014"/>
      <c r="M23" s="1014"/>
      <c r="N23" s="1014"/>
      <c r="O23" s="1014"/>
      <c r="P23" s="1015"/>
      <c r="Q23" s="1137">
        <v>36904</v>
      </c>
      <c r="R23" s="1138"/>
      <c r="S23" s="1138"/>
      <c r="T23" s="1138"/>
      <c r="U23" s="1138"/>
      <c r="V23" s="1138">
        <v>35187</v>
      </c>
      <c r="W23" s="1138"/>
      <c r="X23" s="1138"/>
      <c r="Y23" s="1138"/>
      <c r="Z23" s="1138"/>
      <c r="AA23" s="1138">
        <v>1716</v>
      </c>
      <c r="AB23" s="1138"/>
      <c r="AC23" s="1138"/>
      <c r="AD23" s="1138"/>
      <c r="AE23" s="1139"/>
      <c r="AF23" s="1140">
        <v>1540</v>
      </c>
      <c r="AG23" s="1138"/>
      <c r="AH23" s="1138"/>
      <c r="AI23" s="1138"/>
      <c r="AJ23" s="1141"/>
      <c r="AK23" s="1142"/>
      <c r="AL23" s="1143"/>
      <c r="AM23" s="1143"/>
      <c r="AN23" s="1143"/>
      <c r="AO23" s="1143"/>
      <c r="AP23" s="1138">
        <v>22366</v>
      </c>
      <c r="AQ23" s="1138"/>
      <c r="AR23" s="1138"/>
      <c r="AS23" s="1138"/>
      <c r="AT23" s="1138"/>
      <c r="AU23" s="1144"/>
      <c r="AV23" s="1144"/>
      <c r="AW23" s="1144"/>
      <c r="AX23" s="1144"/>
      <c r="AY23" s="1145"/>
      <c r="AZ23" s="1134" t="s">
        <v>120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358</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8" t="s">
        <v>385</v>
      </c>
      <c r="AG26" s="1077"/>
      <c r="AH26" s="1077"/>
      <c r="AI26" s="1077"/>
      <c r="AJ26" s="1129"/>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390</v>
      </c>
      <c r="C28" s="1120"/>
      <c r="D28" s="1120"/>
      <c r="E28" s="1120"/>
      <c r="F28" s="1120"/>
      <c r="G28" s="1120"/>
      <c r="H28" s="1120"/>
      <c r="I28" s="1120"/>
      <c r="J28" s="1120"/>
      <c r="K28" s="1120"/>
      <c r="L28" s="1120"/>
      <c r="M28" s="1120"/>
      <c r="N28" s="1120"/>
      <c r="O28" s="1120"/>
      <c r="P28" s="1121"/>
      <c r="Q28" s="1122">
        <v>14085</v>
      </c>
      <c r="R28" s="1123"/>
      <c r="S28" s="1123"/>
      <c r="T28" s="1123"/>
      <c r="U28" s="1123"/>
      <c r="V28" s="1123">
        <v>13387</v>
      </c>
      <c r="W28" s="1123"/>
      <c r="X28" s="1123"/>
      <c r="Y28" s="1123"/>
      <c r="Z28" s="1123"/>
      <c r="AA28" s="1123">
        <v>698</v>
      </c>
      <c r="AB28" s="1123"/>
      <c r="AC28" s="1123"/>
      <c r="AD28" s="1123"/>
      <c r="AE28" s="1124"/>
      <c r="AF28" s="1125">
        <v>698</v>
      </c>
      <c r="AG28" s="1123"/>
      <c r="AH28" s="1123"/>
      <c r="AI28" s="1123"/>
      <c r="AJ28" s="1126"/>
      <c r="AK28" s="1127">
        <v>852</v>
      </c>
      <c r="AL28" s="1115"/>
      <c r="AM28" s="1115"/>
      <c r="AN28" s="1115"/>
      <c r="AO28" s="1115"/>
      <c r="AP28" s="1115" t="s">
        <v>567</v>
      </c>
      <c r="AQ28" s="1115"/>
      <c r="AR28" s="1115"/>
      <c r="AS28" s="1115"/>
      <c r="AT28" s="1115"/>
      <c r="AU28" s="1115" t="s">
        <v>567</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391</v>
      </c>
      <c r="C29" s="1107"/>
      <c r="D29" s="1107"/>
      <c r="E29" s="1107"/>
      <c r="F29" s="1107"/>
      <c r="G29" s="1107"/>
      <c r="H29" s="1107"/>
      <c r="I29" s="1107"/>
      <c r="J29" s="1107"/>
      <c r="K29" s="1107"/>
      <c r="L29" s="1107"/>
      <c r="M29" s="1107"/>
      <c r="N29" s="1107"/>
      <c r="O29" s="1107"/>
      <c r="P29" s="1108"/>
      <c r="Q29" s="1112">
        <v>9766</v>
      </c>
      <c r="R29" s="1113"/>
      <c r="S29" s="1113"/>
      <c r="T29" s="1113"/>
      <c r="U29" s="1113"/>
      <c r="V29" s="1113">
        <v>9315</v>
      </c>
      <c r="W29" s="1113"/>
      <c r="X29" s="1113"/>
      <c r="Y29" s="1113"/>
      <c r="Z29" s="1113"/>
      <c r="AA29" s="1113">
        <v>450</v>
      </c>
      <c r="AB29" s="1113"/>
      <c r="AC29" s="1113"/>
      <c r="AD29" s="1113"/>
      <c r="AE29" s="1114"/>
      <c r="AF29" s="1088">
        <v>450</v>
      </c>
      <c r="AG29" s="1089"/>
      <c r="AH29" s="1089"/>
      <c r="AI29" s="1089"/>
      <c r="AJ29" s="1090"/>
      <c r="AK29" s="1049">
        <v>1450</v>
      </c>
      <c r="AL29" s="1040"/>
      <c r="AM29" s="1040"/>
      <c r="AN29" s="1040"/>
      <c r="AO29" s="1040"/>
      <c r="AP29" s="1040" t="s">
        <v>567</v>
      </c>
      <c r="AQ29" s="1040"/>
      <c r="AR29" s="1040"/>
      <c r="AS29" s="1040"/>
      <c r="AT29" s="1040"/>
      <c r="AU29" s="1040" t="s">
        <v>567</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392</v>
      </c>
      <c r="C30" s="1107"/>
      <c r="D30" s="1107"/>
      <c r="E30" s="1107"/>
      <c r="F30" s="1107"/>
      <c r="G30" s="1107"/>
      <c r="H30" s="1107"/>
      <c r="I30" s="1107"/>
      <c r="J30" s="1107"/>
      <c r="K30" s="1107"/>
      <c r="L30" s="1107"/>
      <c r="M30" s="1107"/>
      <c r="N30" s="1107"/>
      <c r="O30" s="1107"/>
      <c r="P30" s="1108"/>
      <c r="Q30" s="1112">
        <v>1764</v>
      </c>
      <c r="R30" s="1113"/>
      <c r="S30" s="1113"/>
      <c r="T30" s="1113"/>
      <c r="U30" s="1113"/>
      <c r="V30" s="1113">
        <v>1752</v>
      </c>
      <c r="W30" s="1113"/>
      <c r="X30" s="1113"/>
      <c r="Y30" s="1113"/>
      <c r="Z30" s="1113"/>
      <c r="AA30" s="1113">
        <v>12</v>
      </c>
      <c r="AB30" s="1113"/>
      <c r="AC30" s="1113"/>
      <c r="AD30" s="1113"/>
      <c r="AE30" s="1114"/>
      <c r="AF30" s="1088">
        <v>12</v>
      </c>
      <c r="AG30" s="1089"/>
      <c r="AH30" s="1089"/>
      <c r="AI30" s="1089"/>
      <c r="AJ30" s="1090"/>
      <c r="AK30" s="1049">
        <v>322</v>
      </c>
      <c r="AL30" s="1040"/>
      <c r="AM30" s="1040"/>
      <c r="AN30" s="1040"/>
      <c r="AO30" s="1040"/>
      <c r="AP30" s="1040" t="s">
        <v>567</v>
      </c>
      <c r="AQ30" s="1040"/>
      <c r="AR30" s="1040"/>
      <c r="AS30" s="1040"/>
      <c r="AT30" s="1040"/>
      <c r="AU30" s="1040" t="s">
        <v>567</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393</v>
      </c>
      <c r="C31" s="1107"/>
      <c r="D31" s="1107"/>
      <c r="E31" s="1107"/>
      <c r="F31" s="1107"/>
      <c r="G31" s="1107"/>
      <c r="H31" s="1107"/>
      <c r="I31" s="1107"/>
      <c r="J31" s="1107"/>
      <c r="K31" s="1107"/>
      <c r="L31" s="1107"/>
      <c r="M31" s="1107"/>
      <c r="N31" s="1107"/>
      <c r="O31" s="1107"/>
      <c r="P31" s="1108"/>
      <c r="Q31" s="1112">
        <v>2582</v>
      </c>
      <c r="R31" s="1113"/>
      <c r="S31" s="1113"/>
      <c r="T31" s="1113"/>
      <c r="U31" s="1113"/>
      <c r="V31" s="1113">
        <v>2168</v>
      </c>
      <c r="W31" s="1113"/>
      <c r="X31" s="1113"/>
      <c r="Y31" s="1113"/>
      <c r="Z31" s="1113"/>
      <c r="AA31" s="1113">
        <v>413</v>
      </c>
      <c r="AB31" s="1113"/>
      <c r="AC31" s="1113"/>
      <c r="AD31" s="1113"/>
      <c r="AE31" s="1114"/>
      <c r="AF31" s="1088">
        <v>3100</v>
      </c>
      <c r="AG31" s="1089"/>
      <c r="AH31" s="1089"/>
      <c r="AI31" s="1089"/>
      <c r="AJ31" s="1090"/>
      <c r="AK31" s="1049">
        <v>12</v>
      </c>
      <c r="AL31" s="1040"/>
      <c r="AM31" s="1040"/>
      <c r="AN31" s="1040"/>
      <c r="AO31" s="1040"/>
      <c r="AP31" s="1040">
        <v>1449</v>
      </c>
      <c r="AQ31" s="1040"/>
      <c r="AR31" s="1040"/>
      <c r="AS31" s="1040"/>
      <c r="AT31" s="1040"/>
      <c r="AU31" s="1040">
        <v>9</v>
      </c>
      <c r="AV31" s="1040"/>
      <c r="AW31" s="1040"/>
      <c r="AX31" s="1040"/>
      <c r="AY31" s="1040"/>
      <c r="AZ31" s="1111" t="s">
        <v>567</v>
      </c>
      <c r="BA31" s="1111"/>
      <c r="BB31" s="1111"/>
      <c r="BC31" s="1111"/>
      <c r="BD31" s="1111"/>
      <c r="BE31" s="1101" t="s">
        <v>394</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395</v>
      </c>
      <c r="C32" s="1107"/>
      <c r="D32" s="1107"/>
      <c r="E32" s="1107"/>
      <c r="F32" s="1107"/>
      <c r="G32" s="1107"/>
      <c r="H32" s="1107"/>
      <c r="I32" s="1107"/>
      <c r="J32" s="1107"/>
      <c r="K32" s="1107"/>
      <c r="L32" s="1107"/>
      <c r="M32" s="1107"/>
      <c r="N32" s="1107"/>
      <c r="O32" s="1107"/>
      <c r="P32" s="1108"/>
      <c r="Q32" s="1112">
        <v>3069</v>
      </c>
      <c r="R32" s="1113"/>
      <c r="S32" s="1113"/>
      <c r="T32" s="1113"/>
      <c r="U32" s="1113"/>
      <c r="V32" s="1113">
        <v>3045</v>
      </c>
      <c r="W32" s="1113"/>
      <c r="X32" s="1113"/>
      <c r="Y32" s="1113"/>
      <c r="Z32" s="1113"/>
      <c r="AA32" s="1113">
        <v>24</v>
      </c>
      <c r="AB32" s="1113"/>
      <c r="AC32" s="1113"/>
      <c r="AD32" s="1113"/>
      <c r="AE32" s="1114"/>
      <c r="AF32" s="1088">
        <v>0</v>
      </c>
      <c r="AG32" s="1089"/>
      <c r="AH32" s="1089"/>
      <c r="AI32" s="1089"/>
      <c r="AJ32" s="1090"/>
      <c r="AK32" s="1049">
        <v>813</v>
      </c>
      <c r="AL32" s="1040"/>
      <c r="AM32" s="1040"/>
      <c r="AN32" s="1040"/>
      <c r="AO32" s="1040"/>
      <c r="AP32" s="1040">
        <v>10347</v>
      </c>
      <c r="AQ32" s="1040"/>
      <c r="AR32" s="1040"/>
      <c r="AS32" s="1040"/>
      <c r="AT32" s="1040"/>
      <c r="AU32" s="1040">
        <v>7118</v>
      </c>
      <c r="AV32" s="1040"/>
      <c r="AW32" s="1040"/>
      <c r="AX32" s="1040"/>
      <c r="AY32" s="1040"/>
      <c r="AZ32" s="1111" t="s">
        <v>567</v>
      </c>
      <c r="BA32" s="1111"/>
      <c r="BB32" s="1111"/>
      <c r="BC32" s="1111"/>
      <c r="BD32" s="1111"/>
      <c r="BE32" s="1101" t="s">
        <v>396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378</v>
      </c>
      <c r="B63" s="1013" t="s">
        <v>398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4261</v>
      </c>
      <c r="AG63" s="1028"/>
      <c r="AH63" s="1028"/>
      <c r="AI63" s="1028"/>
      <c r="AJ63" s="1099"/>
      <c r="AK63" s="1100"/>
      <c r="AL63" s="1032"/>
      <c r="AM63" s="1032"/>
      <c r="AN63" s="1032"/>
      <c r="AO63" s="1032"/>
      <c r="AP63" s="1028">
        <v>11796</v>
      </c>
      <c r="AQ63" s="1028"/>
      <c r="AR63" s="1028"/>
      <c r="AS63" s="1028"/>
      <c r="AT63" s="1028"/>
      <c r="AU63" s="1028">
        <v>7127</v>
      </c>
      <c r="AV63" s="1028"/>
      <c r="AW63" s="1028"/>
      <c r="AX63" s="1028"/>
      <c r="AY63" s="1028"/>
      <c r="AZ63" s="1094"/>
      <c r="BA63" s="1094"/>
      <c r="BB63" s="1094"/>
      <c r="BC63" s="1094"/>
      <c r="BD63" s="1094"/>
      <c r="BE63" s="1029"/>
      <c r="BF63" s="1029"/>
      <c r="BG63" s="1029"/>
      <c r="BH63" s="1029"/>
      <c r="BI63" s="1030"/>
      <c r="BJ63" s="1095" t="s">
        <v>120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400</v>
      </c>
      <c r="B66" s="1065"/>
      <c r="C66" s="1065"/>
      <c r="D66" s="1065"/>
      <c r="E66" s="1065"/>
      <c r="F66" s="1065"/>
      <c r="G66" s="1065"/>
      <c r="H66" s="1065"/>
      <c r="I66" s="1065"/>
      <c r="J66" s="1065"/>
      <c r="K66" s="1065"/>
      <c r="L66" s="1065"/>
      <c r="M66" s="1065"/>
      <c r="N66" s="1065"/>
      <c r="O66" s="1065"/>
      <c r="P66" s="1066"/>
      <c r="Q66" s="1070" t="s">
        <v>382</v>
      </c>
      <c r="R66" s="1071"/>
      <c r="S66" s="1071"/>
      <c r="T66" s="1071"/>
      <c r="U66" s="1072"/>
      <c r="V66" s="1070" t="s">
        <v>401</v>
      </c>
      <c r="W66" s="1071"/>
      <c r="X66" s="1071"/>
      <c r="Y66" s="1071"/>
      <c r="Z66" s="1072"/>
      <c r="AA66" s="1070" t="s">
        <v>402</v>
      </c>
      <c r="AB66" s="1071"/>
      <c r="AC66" s="1071"/>
      <c r="AD66" s="1071"/>
      <c r="AE66" s="1072"/>
      <c r="AF66" s="1076" t="s">
        <v>403</v>
      </c>
      <c r="AG66" s="1077"/>
      <c r="AH66" s="1077"/>
      <c r="AI66" s="1077"/>
      <c r="AJ66" s="1078"/>
      <c r="AK66" s="1070" t="s">
        <v>404</v>
      </c>
      <c r="AL66" s="1065"/>
      <c r="AM66" s="1065"/>
      <c r="AN66" s="1065"/>
      <c r="AO66" s="1066"/>
      <c r="AP66" s="1070" t="s">
        <v>405</v>
      </c>
      <c r="AQ66" s="1071"/>
      <c r="AR66" s="1071"/>
      <c r="AS66" s="1071"/>
      <c r="AT66" s="1072"/>
      <c r="AU66" s="1070" t="s">
        <v>406</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561</v>
      </c>
      <c r="C68" s="1055"/>
      <c r="D68" s="1055"/>
      <c r="E68" s="1055"/>
      <c r="F68" s="1055"/>
      <c r="G68" s="1055"/>
      <c r="H68" s="1055"/>
      <c r="I68" s="1055"/>
      <c r="J68" s="1055"/>
      <c r="K68" s="1055"/>
      <c r="L68" s="1055"/>
      <c r="M68" s="1055"/>
      <c r="N68" s="1055"/>
      <c r="O68" s="1055"/>
      <c r="P68" s="1056"/>
      <c r="Q68" s="1057">
        <v>1330</v>
      </c>
      <c r="R68" s="1051"/>
      <c r="S68" s="1051"/>
      <c r="T68" s="1051"/>
      <c r="U68" s="1051"/>
      <c r="V68" s="1051">
        <v>1269</v>
      </c>
      <c r="W68" s="1051"/>
      <c r="X68" s="1051"/>
      <c r="Y68" s="1051"/>
      <c r="Z68" s="1051"/>
      <c r="AA68" s="1051">
        <v>61</v>
      </c>
      <c r="AB68" s="1051"/>
      <c r="AC68" s="1051"/>
      <c r="AD68" s="1051"/>
      <c r="AE68" s="1051"/>
      <c r="AF68" s="1051">
        <v>61</v>
      </c>
      <c r="AG68" s="1051"/>
      <c r="AH68" s="1051"/>
      <c r="AI68" s="1051"/>
      <c r="AJ68" s="1051"/>
      <c r="AK68" s="1051" t="s">
        <v>567</v>
      </c>
      <c r="AL68" s="1051"/>
      <c r="AM68" s="1051"/>
      <c r="AN68" s="1051"/>
      <c r="AO68" s="1051"/>
      <c r="AP68" s="1051" t="s">
        <v>567</v>
      </c>
      <c r="AQ68" s="1051"/>
      <c r="AR68" s="1051"/>
      <c r="AS68" s="1051"/>
      <c r="AT68" s="1051"/>
      <c r="AU68" s="1051" t="s">
        <v>567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562</v>
      </c>
      <c r="C69" s="1044"/>
      <c r="D69" s="1044"/>
      <c r="E69" s="1044"/>
      <c r="F69" s="1044"/>
      <c r="G69" s="1044"/>
      <c r="H69" s="1044"/>
      <c r="I69" s="1044"/>
      <c r="J69" s="1044"/>
      <c r="K69" s="1044"/>
      <c r="L69" s="1044"/>
      <c r="M69" s="1044"/>
      <c r="N69" s="1044"/>
      <c r="O69" s="1044"/>
      <c r="P69" s="1045"/>
      <c r="Q69" s="1046">
        <v>309</v>
      </c>
      <c r="R69" s="1040"/>
      <c r="S69" s="1040"/>
      <c r="T69" s="1040"/>
      <c r="U69" s="1040"/>
      <c r="V69" s="1040">
        <v>295</v>
      </c>
      <c r="W69" s="1040"/>
      <c r="X69" s="1040"/>
      <c r="Y69" s="1040"/>
      <c r="Z69" s="1040"/>
      <c r="AA69" s="1040">
        <v>15</v>
      </c>
      <c r="AB69" s="1040"/>
      <c r="AC69" s="1040"/>
      <c r="AD69" s="1040"/>
      <c r="AE69" s="1040"/>
      <c r="AF69" s="1040">
        <v>15</v>
      </c>
      <c r="AG69" s="1040"/>
      <c r="AH69" s="1040"/>
      <c r="AI69" s="1040"/>
      <c r="AJ69" s="1040"/>
      <c r="AK69" s="1040" t="s">
        <v>567</v>
      </c>
      <c r="AL69" s="1040"/>
      <c r="AM69" s="1040"/>
      <c r="AN69" s="1040"/>
      <c r="AO69" s="1040"/>
      <c r="AP69" s="1040" t="s">
        <v>567</v>
      </c>
      <c r="AQ69" s="1040"/>
      <c r="AR69" s="1040"/>
      <c r="AS69" s="1040"/>
      <c r="AT69" s="1040"/>
      <c r="AU69" s="1040" t="s">
        <v>567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563</v>
      </c>
      <c r="C70" s="1044"/>
      <c r="D70" s="1044"/>
      <c r="E70" s="1044"/>
      <c r="F70" s="1044"/>
      <c r="G70" s="1044"/>
      <c r="H70" s="1044"/>
      <c r="I70" s="1044"/>
      <c r="J70" s="1044"/>
      <c r="K70" s="1044"/>
      <c r="L70" s="1044"/>
      <c r="M70" s="1044"/>
      <c r="N70" s="1044"/>
      <c r="O70" s="1044"/>
      <c r="P70" s="1045"/>
      <c r="Q70" s="1046">
        <v>22449</v>
      </c>
      <c r="R70" s="1040"/>
      <c r="S70" s="1040"/>
      <c r="T70" s="1040"/>
      <c r="U70" s="1040"/>
      <c r="V70" s="1040">
        <v>22997</v>
      </c>
      <c r="W70" s="1040"/>
      <c r="X70" s="1040"/>
      <c r="Y70" s="1040"/>
      <c r="Z70" s="1040"/>
      <c r="AA70" s="1040">
        <v>-548</v>
      </c>
      <c r="AB70" s="1040"/>
      <c r="AC70" s="1040"/>
      <c r="AD70" s="1040"/>
      <c r="AE70" s="1040"/>
      <c r="AF70" s="1040">
        <v>5464</v>
      </c>
      <c r="AG70" s="1040"/>
      <c r="AH70" s="1040"/>
      <c r="AI70" s="1040"/>
      <c r="AJ70" s="1040"/>
      <c r="AK70" s="1040" t="s">
        <v>567</v>
      </c>
      <c r="AL70" s="1040"/>
      <c r="AM70" s="1040"/>
      <c r="AN70" s="1040"/>
      <c r="AO70" s="1040"/>
      <c r="AP70" s="1040">
        <v>27011</v>
      </c>
      <c r="AQ70" s="1040"/>
      <c r="AR70" s="1040"/>
      <c r="AS70" s="1040"/>
      <c r="AT70" s="1040"/>
      <c r="AU70" s="1040">
        <v>8211</v>
      </c>
      <c r="AV70" s="1040"/>
      <c r="AW70" s="1040"/>
      <c r="AX70" s="1040"/>
      <c r="AY70" s="1040"/>
      <c r="AZ70" s="1041" t="s">
        <v>568</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564</v>
      </c>
      <c r="C71" s="1044"/>
      <c r="D71" s="1044"/>
      <c r="E71" s="1044"/>
      <c r="F71" s="1044"/>
      <c r="G71" s="1044"/>
      <c r="H71" s="1044"/>
      <c r="I71" s="1044"/>
      <c r="J71" s="1044"/>
      <c r="K71" s="1044"/>
      <c r="L71" s="1044"/>
      <c r="M71" s="1044"/>
      <c r="N71" s="1044"/>
      <c r="O71" s="1044"/>
      <c r="P71" s="1045"/>
      <c r="Q71" s="1046">
        <v>1636</v>
      </c>
      <c r="R71" s="1040"/>
      <c r="S71" s="1040"/>
      <c r="T71" s="1040"/>
      <c r="U71" s="1040"/>
      <c r="V71" s="1040">
        <v>1535</v>
      </c>
      <c r="W71" s="1040"/>
      <c r="X71" s="1040"/>
      <c r="Y71" s="1040"/>
      <c r="Z71" s="1040"/>
      <c r="AA71" s="1040">
        <v>100</v>
      </c>
      <c r="AB71" s="1040"/>
      <c r="AC71" s="1040"/>
      <c r="AD71" s="1040"/>
      <c r="AE71" s="1040"/>
      <c r="AF71" s="1040">
        <v>100</v>
      </c>
      <c r="AG71" s="1040"/>
      <c r="AH71" s="1040"/>
      <c r="AI71" s="1040"/>
      <c r="AJ71" s="1040"/>
      <c r="AK71" s="1040" t="s">
        <v>567</v>
      </c>
      <c r="AL71" s="1040"/>
      <c r="AM71" s="1040"/>
      <c r="AN71" s="1040"/>
      <c r="AO71" s="1040"/>
      <c r="AP71" s="1040" t="s">
        <v>567</v>
      </c>
      <c r="AQ71" s="1040"/>
      <c r="AR71" s="1040"/>
      <c r="AS71" s="1040"/>
      <c r="AT71" s="1040"/>
      <c r="AU71" s="1040" t="s">
        <v>567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565</v>
      </c>
      <c r="C72" s="1044"/>
      <c r="D72" s="1044"/>
      <c r="E72" s="1044"/>
      <c r="F72" s="1044"/>
      <c r="G72" s="1044"/>
      <c r="H72" s="1044"/>
      <c r="I72" s="1044"/>
      <c r="J72" s="1044"/>
      <c r="K72" s="1044"/>
      <c r="L72" s="1044"/>
      <c r="M72" s="1044"/>
      <c r="N72" s="1044"/>
      <c r="O72" s="1044"/>
      <c r="P72" s="1045"/>
      <c r="Q72" s="1046">
        <v>830487</v>
      </c>
      <c r="R72" s="1040"/>
      <c r="S72" s="1040"/>
      <c r="T72" s="1040"/>
      <c r="U72" s="1040"/>
      <c r="V72" s="1040">
        <v>800586</v>
      </c>
      <c r="W72" s="1040"/>
      <c r="X72" s="1040"/>
      <c r="Y72" s="1040"/>
      <c r="Z72" s="1040"/>
      <c r="AA72" s="1040">
        <v>29902</v>
      </c>
      <c r="AB72" s="1040"/>
      <c r="AC72" s="1040"/>
      <c r="AD72" s="1040"/>
      <c r="AE72" s="1040"/>
      <c r="AF72" s="1040">
        <v>29900</v>
      </c>
      <c r="AG72" s="1040"/>
      <c r="AH72" s="1040"/>
      <c r="AI72" s="1040"/>
      <c r="AJ72" s="1040"/>
      <c r="AK72" s="1040">
        <v>5</v>
      </c>
      <c r="AL72" s="1040"/>
      <c r="AM72" s="1040"/>
      <c r="AN72" s="1040"/>
      <c r="AO72" s="1040"/>
      <c r="AP72" s="1040" t="s">
        <v>567</v>
      </c>
      <c r="AQ72" s="1040"/>
      <c r="AR72" s="1040"/>
      <c r="AS72" s="1040"/>
      <c r="AT72" s="1040"/>
      <c r="AU72" s="1040" t="s">
        <v>567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378</v>
      </c>
      <c r="B88" s="1013" t="s">
        <v>407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35540</v>
      </c>
      <c r="AG88" s="1028"/>
      <c r="AH88" s="1028"/>
      <c r="AI88" s="1028"/>
      <c r="AJ88" s="1028"/>
      <c r="AK88" s="1032"/>
      <c r="AL88" s="1032"/>
      <c r="AM88" s="1032"/>
      <c r="AN88" s="1032"/>
      <c r="AO88" s="1032"/>
      <c r="AP88" s="1028">
        <v>27011</v>
      </c>
      <c r="AQ88" s="1028"/>
      <c r="AR88" s="1028"/>
      <c r="AS88" s="1028"/>
      <c r="AT88" s="1028"/>
      <c r="AU88" s="1028">
        <v>8211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408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224</v>
      </c>
      <c r="CS102" s="1020"/>
      <c r="CT102" s="1020"/>
      <c r="CU102" s="1020"/>
      <c r="CV102" s="1021"/>
      <c r="CW102" s="1019">
        <v>102</v>
      </c>
      <c r="CX102" s="1020"/>
      <c r="CY102" s="1020"/>
      <c r="CZ102" s="1020"/>
      <c r="DA102" s="1021"/>
      <c r="DB102" s="1019" t="s">
        <v>569</v>
      </c>
      <c r="DC102" s="1020"/>
      <c r="DD102" s="1020"/>
      <c r="DE102" s="1020"/>
      <c r="DF102" s="1021"/>
      <c r="DG102" s="1019">
        <v>244</v>
      </c>
      <c r="DH102" s="1020"/>
      <c r="DI102" s="1020"/>
      <c r="DJ102" s="1020"/>
      <c r="DK102" s="1021"/>
      <c r="DL102" s="1019" t="s">
        <v>569</v>
      </c>
      <c r="DM102" s="1020"/>
      <c r="DN102" s="1020"/>
      <c r="DO102" s="1020"/>
      <c r="DP102" s="1021"/>
      <c r="DQ102" s="1019">
        <v>217</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416</v>
      </c>
      <c r="AB109" s="963"/>
      <c r="AC109" s="963"/>
      <c r="AD109" s="963"/>
      <c r="AE109" s="964"/>
      <c r="AF109" s="965" t="s">
        <v>296</v>
      </c>
      <c r="AG109" s="963"/>
      <c r="AH109" s="963"/>
      <c r="AI109" s="963"/>
      <c r="AJ109" s="964"/>
      <c r="AK109" s="965" t="s">
        <v>295</v>
      </c>
      <c r="AL109" s="963"/>
      <c r="AM109" s="963"/>
      <c r="AN109" s="963"/>
      <c r="AO109" s="964"/>
      <c r="AP109" s="965" t="s">
        <v>417</v>
      </c>
      <c r="AQ109" s="963"/>
      <c r="AR109" s="963"/>
      <c r="AS109" s="963"/>
      <c r="AT109" s="994"/>
      <c r="AU109" s="962" t="s">
        <v>415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416</v>
      </c>
      <c r="BR109" s="963"/>
      <c r="BS109" s="963"/>
      <c r="BT109" s="963"/>
      <c r="BU109" s="964"/>
      <c r="BV109" s="965" t="s">
        <v>296</v>
      </c>
      <c r="BW109" s="963"/>
      <c r="BX109" s="963"/>
      <c r="BY109" s="963"/>
      <c r="BZ109" s="964"/>
      <c r="CA109" s="965" t="s">
        <v>295</v>
      </c>
      <c r="CB109" s="963"/>
      <c r="CC109" s="963"/>
      <c r="CD109" s="963"/>
      <c r="CE109" s="964"/>
      <c r="CF109" s="1001" t="s">
        <v>417</v>
      </c>
      <c r="CG109" s="1001"/>
      <c r="CH109" s="1001"/>
      <c r="CI109" s="1001"/>
      <c r="CJ109" s="1001"/>
      <c r="CK109" s="965" t="s">
        <v>418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416</v>
      </c>
      <c r="DH109" s="963"/>
      <c r="DI109" s="963"/>
      <c r="DJ109" s="963"/>
      <c r="DK109" s="964"/>
      <c r="DL109" s="965" t="s">
        <v>296</v>
      </c>
      <c r="DM109" s="963"/>
      <c r="DN109" s="963"/>
      <c r="DO109" s="963"/>
      <c r="DP109" s="964"/>
      <c r="DQ109" s="965" t="s">
        <v>295</v>
      </c>
      <c r="DR109" s="963"/>
      <c r="DS109" s="963"/>
      <c r="DT109" s="963"/>
      <c r="DU109" s="964"/>
      <c r="DV109" s="965" t="s">
        <v>417</v>
      </c>
      <c r="DW109" s="963"/>
      <c r="DX109" s="963"/>
      <c r="DY109" s="963"/>
      <c r="DZ109" s="994"/>
    </row>
    <row r="110" spans="1:131" s="226" customFormat="1" ht="26.25" customHeight="1" x14ac:dyDescent="0.15">
      <c r="A110" s="865" t="s">
        <v>419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2171854</v>
      </c>
      <c r="AB110" s="956"/>
      <c r="AC110" s="956"/>
      <c r="AD110" s="956"/>
      <c r="AE110" s="957"/>
      <c r="AF110" s="958">
        <v>2206127</v>
      </c>
      <c r="AG110" s="956"/>
      <c r="AH110" s="956"/>
      <c r="AI110" s="956"/>
      <c r="AJ110" s="957"/>
      <c r="AK110" s="958">
        <v>2226457</v>
      </c>
      <c r="AL110" s="956"/>
      <c r="AM110" s="956"/>
      <c r="AN110" s="956"/>
      <c r="AO110" s="957"/>
      <c r="AP110" s="959">
        <v>10.5</v>
      </c>
      <c r="AQ110" s="960"/>
      <c r="AR110" s="960"/>
      <c r="AS110" s="960"/>
      <c r="AT110" s="961"/>
      <c r="AU110" s="995" t="s">
        <v>66</v>
      </c>
      <c r="AV110" s="996"/>
      <c r="AW110" s="996"/>
      <c r="AX110" s="996"/>
      <c r="AY110" s="996"/>
      <c r="AZ110" s="921" t="s">
        <v>420</v>
      </c>
      <c r="BA110" s="866"/>
      <c r="BB110" s="866"/>
      <c r="BC110" s="866"/>
      <c r="BD110" s="866"/>
      <c r="BE110" s="866"/>
      <c r="BF110" s="866"/>
      <c r="BG110" s="866"/>
      <c r="BH110" s="866"/>
      <c r="BI110" s="866"/>
      <c r="BJ110" s="866"/>
      <c r="BK110" s="866"/>
      <c r="BL110" s="866"/>
      <c r="BM110" s="866"/>
      <c r="BN110" s="866"/>
      <c r="BO110" s="866"/>
      <c r="BP110" s="867"/>
      <c r="BQ110" s="922">
        <v>24031777</v>
      </c>
      <c r="BR110" s="903"/>
      <c r="BS110" s="903"/>
      <c r="BT110" s="903"/>
      <c r="BU110" s="903"/>
      <c r="BV110" s="903">
        <v>22768001</v>
      </c>
      <c r="BW110" s="903"/>
      <c r="BX110" s="903"/>
      <c r="BY110" s="903"/>
      <c r="BZ110" s="903"/>
      <c r="CA110" s="903">
        <v>22365597</v>
      </c>
      <c r="CB110" s="903"/>
      <c r="CC110" s="903"/>
      <c r="CD110" s="903"/>
      <c r="CE110" s="903"/>
      <c r="CF110" s="927">
        <v>105.7</v>
      </c>
      <c r="CG110" s="928"/>
      <c r="CH110" s="928"/>
      <c r="CI110" s="928"/>
      <c r="CJ110" s="928"/>
      <c r="CK110" s="991" t="s">
        <v>421</v>
      </c>
      <c r="CL110" s="877"/>
      <c r="CM110" s="952" t="s">
        <v>422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423</v>
      </c>
      <c r="DH110" s="903"/>
      <c r="DI110" s="903"/>
      <c r="DJ110" s="903"/>
      <c r="DK110" s="903"/>
      <c r="DL110" s="903" t="s">
        <v>423</v>
      </c>
      <c r="DM110" s="903"/>
      <c r="DN110" s="903"/>
      <c r="DO110" s="903"/>
      <c r="DP110" s="903"/>
      <c r="DQ110" s="903" t="s">
        <v>423</v>
      </c>
      <c r="DR110" s="903"/>
      <c r="DS110" s="903"/>
      <c r="DT110" s="903"/>
      <c r="DU110" s="903"/>
      <c r="DV110" s="904" t="s">
        <v>423</v>
      </c>
      <c r="DW110" s="904"/>
      <c r="DX110" s="904"/>
      <c r="DY110" s="904"/>
      <c r="DZ110" s="905"/>
    </row>
    <row r="111" spans="1:131" s="226" customFormat="1" ht="26.25" customHeight="1" x14ac:dyDescent="0.15">
      <c r="A111" s="832" t="s">
        <v>424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423</v>
      </c>
      <c r="AB111" s="984"/>
      <c r="AC111" s="984"/>
      <c r="AD111" s="984"/>
      <c r="AE111" s="985"/>
      <c r="AF111" s="986" t="s">
        <v>423</v>
      </c>
      <c r="AG111" s="984"/>
      <c r="AH111" s="984"/>
      <c r="AI111" s="984"/>
      <c r="AJ111" s="985"/>
      <c r="AK111" s="986" t="s">
        <v>120</v>
      </c>
      <c r="AL111" s="984"/>
      <c r="AM111" s="984"/>
      <c r="AN111" s="984"/>
      <c r="AO111" s="985"/>
      <c r="AP111" s="987" t="s">
        <v>423</v>
      </c>
      <c r="AQ111" s="988"/>
      <c r="AR111" s="988"/>
      <c r="AS111" s="988"/>
      <c r="AT111" s="989"/>
      <c r="AU111" s="997"/>
      <c r="AV111" s="998"/>
      <c r="AW111" s="998"/>
      <c r="AX111" s="998"/>
      <c r="AY111" s="998"/>
      <c r="AZ111" s="873" t="s">
        <v>425</v>
      </c>
      <c r="BA111" s="808"/>
      <c r="BB111" s="808"/>
      <c r="BC111" s="808"/>
      <c r="BD111" s="808"/>
      <c r="BE111" s="808"/>
      <c r="BF111" s="808"/>
      <c r="BG111" s="808"/>
      <c r="BH111" s="808"/>
      <c r="BI111" s="808"/>
      <c r="BJ111" s="808"/>
      <c r="BK111" s="808"/>
      <c r="BL111" s="808"/>
      <c r="BM111" s="808"/>
      <c r="BN111" s="808"/>
      <c r="BO111" s="808"/>
      <c r="BP111" s="809"/>
      <c r="BQ111" s="874" t="s">
        <v>120</v>
      </c>
      <c r="BR111" s="875"/>
      <c r="BS111" s="875"/>
      <c r="BT111" s="875"/>
      <c r="BU111" s="875"/>
      <c r="BV111" s="875" t="s">
        <v>120</v>
      </c>
      <c r="BW111" s="875"/>
      <c r="BX111" s="875"/>
      <c r="BY111" s="875"/>
      <c r="BZ111" s="875"/>
      <c r="CA111" s="875" t="s">
        <v>120</v>
      </c>
      <c r="CB111" s="875"/>
      <c r="CC111" s="875"/>
      <c r="CD111" s="875"/>
      <c r="CE111" s="875"/>
      <c r="CF111" s="936" t="s">
        <v>120</v>
      </c>
      <c r="CG111" s="937"/>
      <c r="CH111" s="937"/>
      <c r="CI111" s="937"/>
      <c r="CJ111" s="937"/>
      <c r="CK111" s="992"/>
      <c r="CL111" s="879"/>
      <c r="CM111" s="882" t="s">
        <v>426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120</v>
      </c>
      <c r="DH111" s="875"/>
      <c r="DI111" s="875"/>
      <c r="DJ111" s="875"/>
      <c r="DK111" s="875"/>
      <c r="DL111" s="875" t="s">
        <v>120</v>
      </c>
      <c r="DM111" s="875"/>
      <c r="DN111" s="875"/>
      <c r="DO111" s="875"/>
      <c r="DP111" s="875"/>
      <c r="DQ111" s="875" t="s">
        <v>120</v>
      </c>
      <c r="DR111" s="875"/>
      <c r="DS111" s="875"/>
      <c r="DT111" s="875"/>
      <c r="DU111" s="875"/>
      <c r="DV111" s="852" t="s">
        <v>120</v>
      </c>
      <c r="DW111" s="852"/>
      <c r="DX111" s="852"/>
      <c r="DY111" s="852"/>
      <c r="DZ111" s="853"/>
    </row>
    <row r="112" spans="1:131" s="226" customFormat="1" ht="26.25" customHeight="1" x14ac:dyDescent="0.15">
      <c r="A112" s="977" t="s">
        <v>427</v>
      </c>
      <c r="B112" s="978"/>
      <c r="C112" s="808" t="s">
        <v>428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120</v>
      </c>
      <c r="AB112" s="838"/>
      <c r="AC112" s="838"/>
      <c r="AD112" s="838"/>
      <c r="AE112" s="839"/>
      <c r="AF112" s="840" t="s">
        <v>120</v>
      </c>
      <c r="AG112" s="838"/>
      <c r="AH112" s="838"/>
      <c r="AI112" s="838"/>
      <c r="AJ112" s="839"/>
      <c r="AK112" s="840" t="s">
        <v>120</v>
      </c>
      <c r="AL112" s="838"/>
      <c r="AM112" s="838"/>
      <c r="AN112" s="838"/>
      <c r="AO112" s="839"/>
      <c r="AP112" s="885" t="s">
        <v>120</v>
      </c>
      <c r="AQ112" s="886"/>
      <c r="AR112" s="886"/>
      <c r="AS112" s="886"/>
      <c r="AT112" s="887"/>
      <c r="AU112" s="997"/>
      <c r="AV112" s="998"/>
      <c r="AW112" s="998"/>
      <c r="AX112" s="998"/>
      <c r="AY112" s="998"/>
      <c r="AZ112" s="873" t="s">
        <v>429</v>
      </c>
      <c r="BA112" s="808"/>
      <c r="BB112" s="808"/>
      <c r="BC112" s="808"/>
      <c r="BD112" s="808"/>
      <c r="BE112" s="808"/>
      <c r="BF112" s="808"/>
      <c r="BG112" s="808"/>
      <c r="BH112" s="808"/>
      <c r="BI112" s="808"/>
      <c r="BJ112" s="808"/>
      <c r="BK112" s="808"/>
      <c r="BL112" s="808"/>
      <c r="BM112" s="808"/>
      <c r="BN112" s="808"/>
      <c r="BO112" s="808"/>
      <c r="BP112" s="809"/>
      <c r="BQ112" s="874">
        <v>6383846</v>
      </c>
      <c r="BR112" s="875"/>
      <c r="BS112" s="875"/>
      <c r="BT112" s="875"/>
      <c r="BU112" s="875"/>
      <c r="BV112" s="875">
        <v>6871968</v>
      </c>
      <c r="BW112" s="875"/>
      <c r="BX112" s="875"/>
      <c r="BY112" s="875"/>
      <c r="BZ112" s="875"/>
      <c r="CA112" s="875">
        <v>7127103</v>
      </c>
      <c r="CB112" s="875"/>
      <c r="CC112" s="875"/>
      <c r="CD112" s="875"/>
      <c r="CE112" s="875"/>
      <c r="CF112" s="936">
        <v>33.700000000000003</v>
      </c>
      <c r="CG112" s="937"/>
      <c r="CH112" s="937"/>
      <c r="CI112" s="937"/>
      <c r="CJ112" s="937"/>
      <c r="CK112" s="992"/>
      <c r="CL112" s="879"/>
      <c r="CM112" s="882" t="s">
        <v>430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120</v>
      </c>
      <c r="DH112" s="875"/>
      <c r="DI112" s="875"/>
      <c r="DJ112" s="875"/>
      <c r="DK112" s="875"/>
      <c r="DL112" s="875" t="s">
        <v>120</v>
      </c>
      <c r="DM112" s="875"/>
      <c r="DN112" s="875"/>
      <c r="DO112" s="875"/>
      <c r="DP112" s="875"/>
      <c r="DQ112" s="875" t="s">
        <v>120</v>
      </c>
      <c r="DR112" s="875"/>
      <c r="DS112" s="875"/>
      <c r="DT112" s="875"/>
      <c r="DU112" s="875"/>
      <c r="DV112" s="852" t="s">
        <v>120</v>
      </c>
      <c r="DW112" s="852"/>
      <c r="DX112" s="852"/>
      <c r="DY112" s="852"/>
      <c r="DZ112" s="853"/>
    </row>
    <row r="113" spans="1:130" s="226" customFormat="1" ht="26.25" customHeight="1" x14ac:dyDescent="0.15">
      <c r="A113" s="979"/>
      <c r="B113" s="980"/>
      <c r="C113" s="808" t="s">
        <v>431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444694</v>
      </c>
      <c r="AB113" s="984"/>
      <c r="AC113" s="984"/>
      <c r="AD113" s="984"/>
      <c r="AE113" s="985"/>
      <c r="AF113" s="986">
        <v>455087</v>
      </c>
      <c r="AG113" s="984"/>
      <c r="AH113" s="984"/>
      <c r="AI113" s="984"/>
      <c r="AJ113" s="985"/>
      <c r="AK113" s="986">
        <v>480134</v>
      </c>
      <c r="AL113" s="984"/>
      <c r="AM113" s="984"/>
      <c r="AN113" s="984"/>
      <c r="AO113" s="985"/>
      <c r="AP113" s="987">
        <v>2.2999999999999998</v>
      </c>
      <c r="AQ113" s="988"/>
      <c r="AR113" s="988"/>
      <c r="AS113" s="988"/>
      <c r="AT113" s="989"/>
      <c r="AU113" s="997"/>
      <c r="AV113" s="998"/>
      <c r="AW113" s="998"/>
      <c r="AX113" s="998"/>
      <c r="AY113" s="998"/>
      <c r="AZ113" s="873" t="s">
        <v>432</v>
      </c>
      <c r="BA113" s="808"/>
      <c r="BB113" s="808"/>
      <c r="BC113" s="808"/>
      <c r="BD113" s="808"/>
      <c r="BE113" s="808"/>
      <c r="BF113" s="808"/>
      <c r="BG113" s="808"/>
      <c r="BH113" s="808"/>
      <c r="BI113" s="808"/>
      <c r="BJ113" s="808"/>
      <c r="BK113" s="808"/>
      <c r="BL113" s="808"/>
      <c r="BM113" s="808"/>
      <c r="BN113" s="808"/>
      <c r="BO113" s="808"/>
      <c r="BP113" s="809"/>
      <c r="BQ113" s="874">
        <v>4116781</v>
      </c>
      <c r="BR113" s="875"/>
      <c r="BS113" s="875"/>
      <c r="BT113" s="875"/>
      <c r="BU113" s="875"/>
      <c r="BV113" s="875">
        <v>3491629</v>
      </c>
      <c r="BW113" s="875"/>
      <c r="BX113" s="875"/>
      <c r="BY113" s="875"/>
      <c r="BZ113" s="875"/>
      <c r="CA113" s="875">
        <v>8211323</v>
      </c>
      <c r="CB113" s="875"/>
      <c r="CC113" s="875"/>
      <c r="CD113" s="875"/>
      <c r="CE113" s="875"/>
      <c r="CF113" s="936">
        <v>38.799999999999997</v>
      </c>
      <c r="CG113" s="937"/>
      <c r="CH113" s="937"/>
      <c r="CI113" s="937"/>
      <c r="CJ113" s="937"/>
      <c r="CK113" s="992"/>
      <c r="CL113" s="879"/>
      <c r="CM113" s="882" t="s">
        <v>433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120</v>
      </c>
      <c r="DH113" s="838"/>
      <c r="DI113" s="838"/>
      <c r="DJ113" s="838"/>
      <c r="DK113" s="839"/>
      <c r="DL113" s="840" t="s">
        <v>120</v>
      </c>
      <c r="DM113" s="838"/>
      <c r="DN113" s="838"/>
      <c r="DO113" s="838"/>
      <c r="DP113" s="839"/>
      <c r="DQ113" s="840" t="s">
        <v>120</v>
      </c>
      <c r="DR113" s="838"/>
      <c r="DS113" s="838"/>
      <c r="DT113" s="838"/>
      <c r="DU113" s="839"/>
      <c r="DV113" s="885" t="s">
        <v>120</v>
      </c>
      <c r="DW113" s="886"/>
      <c r="DX113" s="886"/>
      <c r="DY113" s="886"/>
      <c r="DZ113" s="887"/>
    </row>
    <row r="114" spans="1:130" s="226" customFormat="1" ht="26.25" customHeight="1" x14ac:dyDescent="0.15">
      <c r="A114" s="979"/>
      <c r="B114" s="980"/>
      <c r="C114" s="808" t="s">
        <v>434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425101</v>
      </c>
      <c r="AB114" s="838"/>
      <c r="AC114" s="838"/>
      <c r="AD114" s="838"/>
      <c r="AE114" s="839"/>
      <c r="AF114" s="840">
        <v>407627</v>
      </c>
      <c r="AG114" s="838"/>
      <c r="AH114" s="838"/>
      <c r="AI114" s="838"/>
      <c r="AJ114" s="839"/>
      <c r="AK114" s="840">
        <v>849228</v>
      </c>
      <c r="AL114" s="838"/>
      <c r="AM114" s="838"/>
      <c r="AN114" s="838"/>
      <c r="AO114" s="839"/>
      <c r="AP114" s="885">
        <v>4</v>
      </c>
      <c r="AQ114" s="886"/>
      <c r="AR114" s="886"/>
      <c r="AS114" s="886"/>
      <c r="AT114" s="887"/>
      <c r="AU114" s="997"/>
      <c r="AV114" s="998"/>
      <c r="AW114" s="998"/>
      <c r="AX114" s="998"/>
      <c r="AY114" s="998"/>
      <c r="AZ114" s="873" t="s">
        <v>435</v>
      </c>
      <c r="BA114" s="808"/>
      <c r="BB114" s="808"/>
      <c r="BC114" s="808"/>
      <c r="BD114" s="808"/>
      <c r="BE114" s="808"/>
      <c r="BF114" s="808"/>
      <c r="BG114" s="808"/>
      <c r="BH114" s="808"/>
      <c r="BI114" s="808"/>
      <c r="BJ114" s="808"/>
      <c r="BK114" s="808"/>
      <c r="BL114" s="808"/>
      <c r="BM114" s="808"/>
      <c r="BN114" s="808"/>
      <c r="BO114" s="808"/>
      <c r="BP114" s="809"/>
      <c r="BQ114" s="874">
        <v>4687558</v>
      </c>
      <c r="BR114" s="875"/>
      <c r="BS114" s="875"/>
      <c r="BT114" s="875"/>
      <c r="BU114" s="875"/>
      <c r="BV114" s="875">
        <v>4826705</v>
      </c>
      <c r="BW114" s="875"/>
      <c r="BX114" s="875"/>
      <c r="BY114" s="875"/>
      <c r="BZ114" s="875"/>
      <c r="CA114" s="875">
        <v>4630162</v>
      </c>
      <c r="CB114" s="875"/>
      <c r="CC114" s="875"/>
      <c r="CD114" s="875"/>
      <c r="CE114" s="875"/>
      <c r="CF114" s="936">
        <v>21.9</v>
      </c>
      <c r="CG114" s="937"/>
      <c r="CH114" s="937"/>
      <c r="CI114" s="937"/>
      <c r="CJ114" s="937"/>
      <c r="CK114" s="992"/>
      <c r="CL114" s="879"/>
      <c r="CM114" s="882" t="s">
        <v>436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120</v>
      </c>
      <c r="DH114" s="838"/>
      <c r="DI114" s="838"/>
      <c r="DJ114" s="838"/>
      <c r="DK114" s="839"/>
      <c r="DL114" s="840" t="s">
        <v>120</v>
      </c>
      <c r="DM114" s="838"/>
      <c r="DN114" s="838"/>
      <c r="DO114" s="838"/>
      <c r="DP114" s="839"/>
      <c r="DQ114" s="840" t="s">
        <v>120</v>
      </c>
      <c r="DR114" s="838"/>
      <c r="DS114" s="838"/>
      <c r="DT114" s="838"/>
      <c r="DU114" s="839"/>
      <c r="DV114" s="885" t="s">
        <v>120</v>
      </c>
      <c r="DW114" s="886"/>
      <c r="DX114" s="886"/>
      <c r="DY114" s="886"/>
      <c r="DZ114" s="887"/>
    </row>
    <row r="115" spans="1:130" s="226" customFormat="1" ht="26.25" customHeight="1" x14ac:dyDescent="0.15">
      <c r="A115" s="979"/>
      <c r="B115" s="980"/>
      <c r="C115" s="808" t="s">
        <v>437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120</v>
      </c>
      <c r="AB115" s="984"/>
      <c r="AC115" s="984"/>
      <c r="AD115" s="984"/>
      <c r="AE115" s="985"/>
      <c r="AF115" s="986" t="s">
        <v>120</v>
      </c>
      <c r="AG115" s="984"/>
      <c r="AH115" s="984"/>
      <c r="AI115" s="984"/>
      <c r="AJ115" s="985"/>
      <c r="AK115" s="986" t="s">
        <v>120</v>
      </c>
      <c r="AL115" s="984"/>
      <c r="AM115" s="984"/>
      <c r="AN115" s="984"/>
      <c r="AO115" s="985"/>
      <c r="AP115" s="987" t="s">
        <v>120</v>
      </c>
      <c r="AQ115" s="988"/>
      <c r="AR115" s="988"/>
      <c r="AS115" s="988"/>
      <c r="AT115" s="989"/>
      <c r="AU115" s="997"/>
      <c r="AV115" s="998"/>
      <c r="AW115" s="998"/>
      <c r="AX115" s="998"/>
      <c r="AY115" s="998"/>
      <c r="AZ115" s="873" t="s">
        <v>438</v>
      </c>
      <c r="BA115" s="808"/>
      <c r="BB115" s="808"/>
      <c r="BC115" s="808"/>
      <c r="BD115" s="808"/>
      <c r="BE115" s="808"/>
      <c r="BF115" s="808"/>
      <c r="BG115" s="808"/>
      <c r="BH115" s="808"/>
      <c r="BI115" s="808"/>
      <c r="BJ115" s="808"/>
      <c r="BK115" s="808"/>
      <c r="BL115" s="808"/>
      <c r="BM115" s="808"/>
      <c r="BN115" s="808"/>
      <c r="BO115" s="808"/>
      <c r="BP115" s="809"/>
      <c r="BQ115" s="874">
        <v>305425</v>
      </c>
      <c r="BR115" s="875"/>
      <c r="BS115" s="875"/>
      <c r="BT115" s="875"/>
      <c r="BU115" s="875"/>
      <c r="BV115" s="875">
        <v>226934</v>
      </c>
      <c r="BW115" s="875"/>
      <c r="BX115" s="875"/>
      <c r="BY115" s="875"/>
      <c r="BZ115" s="875"/>
      <c r="CA115" s="875">
        <v>216629</v>
      </c>
      <c r="CB115" s="875"/>
      <c r="CC115" s="875"/>
      <c r="CD115" s="875"/>
      <c r="CE115" s="875"/>
      <c r="CF115" s="936">
        <v>1</v>
      </c>
      <c r="CG115" s="937"/>
      <c r="CH115" s="937"/>
      <c r="CI115" s="937"/>
      <c r="CJ115" s="937"/>
      <c r="CK115" s="992"/>
      <c r="CL115" s="879"/>
      <c r="CM115" s="873" t="s">
        <v>439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120</v>
      </c>
      <c r="DH115" s="838"/>
      <c r="DI115" s="838"/>
      <c r="DJ115" s="838"/>
      <c r="DK115" s="839"/>
      <c r="DL115" s="840" t="s">
        <v>120</v>
      </c>
      <c r="DM115" s="838"/>
      <c r="DN115" s="838"/>
      <c r="DO115" s="838"/>
      <c r="DP115" s="839"/>
      <c r="DQ115" s="840" t="s">
        <v>120</v>
      </c>
      <c r="DR115" s="838"/>
      <c r="DS115" s="838"/>
      <c r="DT115" s="838"/>
      <c r="DU115" s="839"/>
      <c r="DV115" s="885" t="s">
        <v>120</v>
      </c>
      <c r="DW115" s="886"/>
      <c r="DX115" s="886"/>
      <c r="DY115" s="886"/>
      <c r="DZ115" s="887"/>
    </row>
    <row r="116" spans="1:130" s="226" customFormat="1" ht="26.25" customHeight="1" x14ac:dyDescent="0.15">
      <c r="A116" s="981"/>
      <c r="B116" s="982"/>
      <c r="C116" s="941" t="s">
        <v>440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120</v>
      </c>
      <c r="AB116" s="838"/>
      <c r="AC116" s="838"/>
      <c r="AD116" s="838"/>
      <c r="AE116" s="839"/>
      <c r="AF116" s="840" t="s">
        <v>120</v>
      </c>
      <c r="AG116" s="838"/>
      <c r="AH116" s="838"/>
      <c r="AI116" s="838"/>
      <c r="AJ116" s="839"/>
      <c r="AK116" s="840" t="s">
        <v>120</v>
      </c>
      <c r="AL116" s="838"/>
      <c r="AM116" s="838"/>
      <c r="AN116" s="838"/>
      <c r="AO116" s="839"/>
      <c r="AP116" s="885" t="s">
        <v>120</v>
      </c>
      <c r="AQ116" s="886"/>
      <c r="AR116" s="886"/>
      <c r="AS116" s="886"/>
      <c r="AT116" s="887"/>
      <c r="AU116" s="997"/>
      <c r="AV116" s="998"/>
      <c r="AW116" s="998"/>
      <c r="AX116" s="998"/>
      <c r="AY116" s="998"/>
      <c r="AZ116" s="924" t="s">
        <v>441</v>
      </c>
      <c r="BA116" s="925"/>
      <c r="BB116" s="925"/>
      <c r="BC116" s="925"/>
      <c r="BD116" s="925"/>
      <c r="BE116" s="925"/>
      <c r="BF116" s="925"/>
      <c r="BG116" s="925"/>
      <c r="BH116" s="925"/>
      <c r="BI116" s="925"/>
      <c r="BJ116" s="925"/>
      <c r="BK116" s="925"/>
      <c r="BL116" s="925"/>
      <c r="BM116" s="925"/>
      <c r="BN116" s="925"/>
      <c r="BO116" s="925"/>
      <c r="BP116" s="926"/>
      <c r="BQ116" s="874" t="s">
        <v>120</v>
      </c>
      <c r="BR116" s="875"/>
      <c r="BS116" s="875"/>
      <c r="BT116" s="875"/>
      <c r="BU116" s="875"/>
      <c r="BV116" s="875" t="s">
        <v>120</v>
      </c>
      <c r="BW116" s="875"/>
      <c r="BX116" s="875"/>
      <c r="BY116" s="875"/>
      <c r="BZ116" s="875"/>
      <c r="CA116" s="875" t="s">
        <v>120</v>
      </c>
      <c r="CB116" s="875"/>
      <c r="CC116" s="875"/>
      <c r="CD116" s="875"/>
      <c r="CE116" s="875"/>
      <c r="CF116" s="936" t="s">
        <v>120</v>
      </c>
      <c r="CG116" s="937"/>
      <c r="CH116" s="937"/>
      <c r="CI116" s="937"/>
      <c r="CJ116" s="937"/>
      <c r="CK116" s="992"/>
      <c r="CL116" s="879"/>
      <c r="CM116" s="882" t="s">
        <v>442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120</v>
      </c>
      <c r="DH116" s="838"/>
      <c r="DI116" s="838"/>
      <c r="DJ116" s="838"/>
      <c r="DK116" s="839"/>
      <c r="DL116" s="840" t="s">
        <v>120</v>
      </c>
      <c r="DM116" s="838"/>
      <c r="DN116" s="838"/>
      <c r="DO116" s="838"/>
      <c r="DP116" s="839"/>
      <c r="DQ116" s="840" t="s">
        <v>120</v>
      </c>
      <c r="DR116" s="838"/>
      <c r="DS116" s="838"/>
      <c r="DT116" s="838"/>
      <c r="DU116" s="839"/>
      <c r="DV116" s="885" t="s">
        <v>120</v>
      </c>
      <c r="DW116" s="886"/>
      <c r="DX116" s="886"/>
      <c r="DY116" s="886"/>
      <c r="DZ116" s="887"/>
    </row>
    <row r="117" spans="1:130" s="226"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443</v>
      </c>
      <c r="Z117" s="964"/>
      <c r="AA117" s="969">
        <v>3041649</v>
      </c>
      <c r="AB117" s="970"/>
      <c r="AC117" s="970"/>
      <c r="AD117" s="970"/>
      <c r="AE117" s="971"/>
      <c r="AF117" s="972">
        <v>3068841</v>
      </c>
      <c r="AG117" s="970"/>
      <c r="AH117" s="970"/>
      <c r="AI117" s="970"/>
      <c r="AJ117" s="971"/>
      <c r="AK117" s="972">
        <v>3555819</v>
      </c>
      <c r="AL117" s="970"/>
      <c r="AM117" s="970"/>
      <c r="AN117" s="970"/>
      <c r="AO117" s="971"/>
      <c r="AP117" s="973"/>
      <c r="AQ117" s="974"/>
      <c r="AR117" s="974"/>
      <c r="AS117" s="974"/>
      <c r="AT117" s="975"/>
      <c r="AU117" s="997"/>
      <c r="AV117" s="998"/>
      <c r="AW117" s="998"/>
      <c r="AX117" s="998"/>
      <c r="AY117" s="998"/>
      <c r="AZ117" s="924" t="s">
        <v>444</v>
      </c>
      <c r="BA117" s="925"/>
      <c r="BB117" s="925"/>
      <c r="BC117" s="925"/>
      <c r="BD117" s="925"/>
      <c r="BE117" s="925"/>
      <c r="BF117" s="925"/>
      <c r="BG117" s="925"/>
      <c r="BH117" s="925"/>
      <c r="BI117" s="925"/>
      <c r="BJ117" s="925"/>
      <c r="BK117" s="925"/>
      <c r="BL117" s="925"/>
      <c r="BM117" s="925"/>
      <c r="BN117" s="925"/>
      <c r="BO117" s="925"/>
      <c r="BP117" s="926"/>
      <c r="BQ117" s="874" t="s">
        <v>120</v>
      </c>
      <c r="BR117" s="875"/>
      <c r="BS117" s="875"/>
      <c r="BT117" s="875"/>
      <c r="BU117" s="875"/>
      <c r="BV117" s="875" t="s">
        <v>120</v>
      </c>
      <c r="BW117" s="875"/>
      <c r="BX117" s="875"/>
      <c r="BY117" s="875"/>
      <c r="BZ117" s="875"/>
      <c r="CA117" s="875" t="s">
        <v>120</v>
      </c>
      <c r="CB117" s="875"/>
      <c r="CC117" s="875"/>
      <c r="CD117" s="875"/>
      <c r="CE117" s="875"/>
      <c r="CF117" s="936" t="s">
        <v>120</v>
      </c>
      <c r="CG117" s="937"/>
      <c r="CH117" s="937"/>
      <c r="CI117" s="937"/>
      <c r="CJ117" s="937"/>
      <c r="CK117" s="992"/>
      <c r="CL117" s="879"/>
      <c r="CM117" s="882" t="s">
        <v>445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120</v>
      </c>
      <c r="DH117" s="838"/>
      <c r="DI117" s="838"/>
      <c r="DJ117" s="838"/>
      <c r="DK117" s="839"/>
      <c r="DL117" s="840" t="s">
        <v>120</v>
      </c>
      <c r="DM117" s="838"/>
      <c r="DN117" s="838"/>
      <c r="DO117" s="838"/>
      <c r="DP117" s="839"/>
      <c r="DQ117" s="840" t="s">
        <v>120</v>
      </c>
      <c r="DR117" s="838"/>
      <c r="DS117" s="838"/>
      <c r="DT117" s="838"/>
      <c r="DU117" s="839"/>
      <c r="DV117" s="885" t="s">
        <v>120</v>
      </c>
      <c r="DW117" s="886"/>
      <c r="DX117" s="886"/>
      <c r="DY117" s="886"/>
      <c r="DZ117" s="887"/>
    </row>
    <row r="118" spans="1:130" s="226" customFormat="1" ht="26.25" customHeight="1" x14ac:dyDescent="0.15">
      <c r="A118" s="962" t="s">
        <v>418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416</v>
      </c>
      <c r="AB118" s="963"/>
      <c r="AC118" s="963"/>
      <c r="AD118" s="963"/>
      <c r="AE118" s="964"/>
      <c r="AF118" s="965" t="s">
        <v>296</v>
      </c>
      <c r="AG118" s="963"/>
      <c r="AH118" s="963"/>
      <c r="AI118" s="963"/>
      <c r="AJ118" s="964"/>
      <c r="AK118" s="965" t="s">
        <v>295</v>
      </c>
      <c r="AL118" s="963"/>
      <c r="AM118" s="963"/>
      <c r="AN118" s="963"/>
      <c r="AO118" s="964"/>
      <c r="AP118" s="966" t="s">
        <v>417</v>
      </c>
      <c r="AQ118" s="967"/>
      <c r="AR118" s="967"/>
      <c r="AS118" s="967"/>
      <c r="AT118" s="968"/>
      <c r="AU118" s="997"/>
      <c r="AV118" s="998"/>
      <c r="AW118" s="998"/>
      <c r="AX118" s="998"/>
      <c r="AY118" s="998"/>
      <c r="AZ118" s="940" t="s">
        <v>446</v>
      </c>
      <c r="BA118" s="941"/>
      <c r="BB118" s="941"/>
      <c r="BC118" s="941"/>
      <c r="BD118" s="941"/>
      <c r="BE118" s="941"/>
      <c r="BF118" s="941"/>
      <c r="BG118" s="941"/>
      <c r="BH118" s="941"/>
      <c r="BI118" s="941"/>
      <c r="BJ118" s="941"/>
      <c r="BK118" s="941"/>
      <c r="BL118" s="941"/>
      <c r="BM118" s="941"/>
      <c r="BN118" s="941"/>
      <c r="BO118" s="941"/>
      <c r="BP118" s="942"/>
      <c r="BQ118" s="943" t="s">
        <v>120</v>
      </c>
      <c r="BR118" s="906"/>
      <c r="BS118" s="906"/>
      <c r="BT118" s="906"/>
      <c r="BU118" s="906"/>
      <c r="BV118" s="906" t="s">
        <v>120</v>
      </c>
      <c r="BW118" s="906"/>
      <c r="BX118" s="906"/>
      <c r="BY118" s="906"/>
      <c r="BZ118" s="906"/>
      <c r="CA118" s="906" t="s">
        <v>120</v>
      </c>
      <c r="CB118" s="906"/>
      <c r="CC118" s="906"/>
      <c r="CD118" s="906"/>
      <c r="CE118" s="906"/>
      <c r="CF118" s="936" t="s">
        <v>120</v>
      </c>
      <c r="CG118" s="937"/>
      <c r="CH118" s="937"/>
      <c r="CI118" s="937"/>
      <c r="CJ118" s="937"/>
      <c r="CK118" s="992"/>
      <c r="CL118" s="879"/>
      <c r="CM118" s="882" t="s">
        <v>447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120</v>
      </c>
      <c r="DH118" s="838"/>
      <c r="DI118" s="838"/>
      <c r="DJ118" s="838"/>
      <c r="DK118" s="839"/>
      <c r="DL118" s="840" t="s">
        <v>120</v>
      </c>
      <c r="DM118" s="838"/>
      <c r="DN118" s="838"/>
      <c r="DO118" s="838"/>
      <c r="DP118" s="839"/>
      <c r="DQ118" s="840" t="s">
        <v>120</v>
      </c>
      <c r="DR118" s="838"/>
      <c r="DS118" s="838"/>
      <c r="DT118" s="838"/>
      <c r="DU118" s="839"/>
      <c r="DV118" s="885" t="s">
        <v>120</v>
      </c>
      <c r="DW118" s="886"/>
      <c r="DX118" s="886"/>
      <c r="DY118" s="886"/>
      <c r="DZ118" s="887"/>
    </row>
    <row r="119" spans="1:130" s="226" customFormat="1" ht="26.25" customHeight="1" x14ac:dyDescent="0.15">
      <c r="A119" s="876" t="s">
        <v>421</v>
      </c>
      <c r="B119" s="877"/>
      <c r="C119" s="952" t="s">
        <v>422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120</v>
      </c>
      <c r="AB119" s="956"/>
      <c r="AC119" s="956"/>
      <c r="AD119" s="956"/>
      <c r="AE119" s="957"/>
      <c r="AF119" s="958" t="s">
        <v>120</v>
      </c>
      <c r="AG119" s="956"/>
      <c r="AH119" s="956"/>
      <c r="AI119" s="956"/>
      <c r="AJ119" s="957"/>
      <c r="AK119" s="958" t="s">
        <v>120</v>
      </c>
      <c r="AL119" s="956"/>
      <c r="AM119" s="956"/>
      <c r="AN119" s="956"/>
      <c r="AO119" s="957"/>
      <c r="AP119" s="959" t="s">
        <v>120</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448</v>
      </c>
      <c r="BP119" s="939"/>
      <c r="BQ119" s="943">
        <v>39525387</v>
      </c>
      <c r="BR119" s="906"/>
      <c r="BS119" s="906"/>
      <c r="BT119" s="906"/>
      <c r="BU119" s="906"/>
      <c r="BV119" s="906">
        <v>38185237</v>
      </c>
      <c r="BW119" s="906"/>
      <c r="BX119" s="906"/>
      <c r="BY119" s="906"/>
      <c r="BZ119" s="906"/>
      <c r="CA119" s="906">
        <v>42550814</v>
      </c>
      <c r="CB119" s="906"/>
      <c r="CC119" s="906"/>
      <c r="CD119" s="906"/>
      <c r="CE119" s="906"/>
      <c r="CF119" s="804"/>
      <c r="CG119" s="805"/>
      <c r="CH119" s="805"/>
      <c r="CI119" s="805"/>
      <c r="CJ119" s="895"/>
      <c r="CK119" s="993"/>
      <c r="CL119" s="881"/>
      <c r="CM119" s="899" t="s">
        <v>449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120</v>
      </c>
      <c r="DH119" s="821"/>
      <c r="DI119" s="821"/>
      <c r="DJ119" s="821"/>
      <c r="DK119" s="822"/>
      <c r="DL119" s="823" t="s">
        <v>120</v>
      </c>
      <c r="DM119" s="821"/>
      <c r="DN119" s="821"/>
      <c r="DO119" s="821"/>
      <c r="DP119" s="822"/>
      <c r="DQ119" s="823" t="s">
        <v>120</v>
      </c>
      <c r="DR119" s="821"/>
      <c r="DS119" s="821"/>
      <c r="DT119" s="821"/>
      <c r="DU119" s="822"/>
      <c r="DV119" s="909" t="s">
        <v>120</v>
      </c>
      <c r="DW119" s="910"/>
      <c r="DX119" s="910"/>
      <c r="DY119" s="910"/>
      <c r="DZ119" s="911"/>
    </row>
    <row r="120" spans="1:130" s="226" customFormat="1" ht="26.25" customHeight="1" x14ac:dyDescent="0.15">
      <c r="A120" s="878"/>
      <c r="B120" s="879"/>
      <c r="C120" s="882" t="s">
        <v>426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120</v>
      </c>
      <c r="AB120" s="838"/>
      <c r="AC120" s="838"/>
      <c r="AD120" s="838"/>
      <c r="AE120" s="839"/>
      <c r="AF120" s="840" t="s">
        <v>120</v>
      </c>
      <c r="AG120" s="838"/>
      <c r="AH120" s="838"/>
      <c r="AI120" s="838"/>
      <c r="AJ120" s="839"/>
      <c r="AK120" s="840" t="s">
        <v>120</v>
      </c>
      <c r="AL120" s="838"/>
      <c r="AM120" s="838"/>
      <c r="AN120" s="838"/>
      <c r="AO120" s="839"/>
      <c r="AP120" s="885" t="s">
        <v>120</v>
      </c>
      <c r="AQ120" s="886"/>
      <c r="AR120" s="886"/>
      <c r="AS120" s="886"/>
      <c r="AT120" s="887"/>
      <c r="AU120" s="944" t="s">
        <v>450</v>
      </c>
      <c r="AV120" s="945"/>
      <c r="AW120" s="945"/>
      <c r="AX120" s="945"/>
      <c r="AY120" s="946"/>
      <c r="AZ120" s="921" t="s">
        <v>451</v>
      </c>
      <c r="BA120" s="866"/>
      <c r="BB120" s="866"/>
      <c r="BC120" s="866"/>
      <c r="BD120" s="866"/>
      <c r="BE120" s="866"/>
      <c r="BF120" s="866"/>
      <c r="BG120" s="866"/>
      <c r="BH120" s="866"/>
      <c r="BI120" s="866"/>
      <c r="BJ120" s="866"/>
      <c r="BK120" s="866"/>
      <c r="BL120" s="866"/>
      <c r="BM120" s="866"/>
      <c r="BN120" s="866"/>
      <c r="BO120" s="866"/>
      <c r="BP120" s="867"/>
      <c r="BQ120" s="922">
        <v>6884712</v>
      </c>
      <c r="BR120" s="903"/>
      <c r="BS120" s="903"/>
      <c r="BT120" s="903"/>
      <c r="BU120" s="903"/>
      <c r="BV120" s="903">
        <v>8259481</v>
      </c>
      <c r="BW120" s="903"/>
      <c r="BX120" s="903"/>
      <c r="BY120" s="903"/>
      <c r="BZ120" s="903"/>
      <c r="CA120" s="903">
        <v>9035969</v>
      </c>
      <c r="CB120" s="903"/>
      <c r="CC120" s="903"/>
      <c r="CD120" s="903"/>
      <c r="CE120" s="903"/>
      <c r="CF120" s="927">
        <v>42.7</v>
      </c>
      <c r="CG120" s="928"/>
      <c r="CH120" s="928"/>
      <c r="CI120" s="928"/>
      <c r="CJ120" s="928"/>
      <c r="CK120" s="929" t="s">
        <v>452</v>
      </c>
      <c r="CL120" s="913"/>
      <c r="CM120" s="913"/>
      <c r="CN120" s="913"/>
      <c r="CO120" s="914"/>
      <c r="CP120" s="933" t="s">
        <v>395</v>
      </c>
      <c r="CQ120" s="934"/>
      <c r="CR120" s="934"/>
      <c r="CS120" s="934"/>
      <c r="CT120" s="934"/>
      <c r="CU120" s="934"/>
      <c r="CV120" s="934"/>
      <c r="CW120" s="934"/>
      <c r="CX120" s="934"/>
      <c r="CY120" s="934"/>
      <c r="CZ120" s="934"/>
      <c r="DA120" s="934"/>
      <c r="DB120" s="934"/>
      <c r="DC120" s="934"/>
      <c r="DD120" s="934"/>
      <c r="DE120" s="934"/>
      <c r="DF120" s="935"/>
      <c r="DG120" s="922">
        <v>6353662</v>
      </c>
      <c r="DH120" s="903"/>
      <c r="DI120" s="903"/>
      <c r="DJ120" s="903"/>
      <c r="DK120" s="903"/>
      <c r="DL120" s="903">
        <v>6857012</v>
      </c>
      <c r="DM120" s="903"/>
      <c r="DN120" s="903"/>
      <c r="DO120" s="903"/>
      <c r="DP120" s="903"/>
      <c r="DQ120" s="903">
        <v>7118409</v>
      </c>
      <c r="DR120" s="903"/>
      <c r="DS120" s="903"/>
      <c r="DT120" s="903"/>
      <c r="DU120" s="903"/>
      <c r="DV120" s="904">
        <v>33.6</v>
      </c>
      <c r="DW120" s="904"/>
      <c r="DX120" s="904"/>
      <c r="DY120" s="904"/>
      <c r="DZ120" s="905"/>
    </row>
    <row r="121" spans="1:130" s="226" customFormat="1" ht="26.25" customHeight="1" x14ac:dyDescent="0.15">
      <c r="A121" s="878"/>
      <c r="B121" s="879"/>
      <c r="C121" s="924" t="s">
        <v>453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120</v>
      </c>
      <c r="AB121" s="838"/>
      <c r="AC121" s="838"/>
      <c r="AD121" s="838"/>
      <c r="AE121" s="839"/>
      <c r="AF121" s="840" t="s">
        <v>120</v>
      </c>
      <c r="AG121" s="838"/>
      <c r="AH121" s="838"/>
      <c r="AI121" s="838"/>
      <c r="AJ121" s="839"/>
      <c r="AK121" s="840" t="s">
        <v>120</v>
      </c>
      <c r="AL121" s="838"/>
      <c r="AM121" s="838"/>
      <c r="AN121" s="838"/>
      <c r="AO121" s="839"/>
      <c r="AP121" s="885" t="s">
        <v>120</v>
      </c>
      <c r="AQ121" s="886"/>
      <c r="AR121" s="886"/>
      <c r="AS121" s="886"/>
      <c r="AT121" s="887"/>
      <c r="AU121" s="947"/>
      <c r="AV121" s="948"/>
      <c r="AW121" s="948"/>
      <c r="AX121" s="948"/>
      <c r="AY121" s="949"/>
      <c r="AZ121" s="873" t="s">
        <v>454</v>
      </c>
      <c r="BA121" s="808"/>
      <c r="BB121" s="808"/>
      <c r="BC121" s="808"/>
      <c r="BD121" s="808"/>
      <c r="BE121" s="808"/>
      <c r="BF121" s="808"/>
      <c r="BG121" s="808"/>
      <c r="BH121" s="808"/>
      <c r="BI121" s="808"/>
      <c r="BJ121" s="808"/>
      <c r="BK121" s="808"/>
      <c r="BL121" s="808"/>
      <c r="BM121" s="808"/>
      <c r="BN121" s="808"/>
      <c r="BO121" s="808"/>
      <c r="BP121" s="809"/>
      <c r="BQ121" s="874">
        <v>7548534</v>
      </c>
      <c r="BR121" s="875"/>
      <c r="BS121" s="875"/>
      <c r="BT121" s="875"/>
      <c r="BU121" s="875"/>
      <c r="BV121" s="875">
        <v>7348290</v>
      </c>
      <c r="BW121" s="875"/>
      <c r="BX121" s="875"/>
      <c r="BY121" s="875"/>
      <c r="BZ121" s="875"/>
      <c r="CA121" s="875">
        <v>7199040</v>
      </c>
      <c r="CB121" s="875"/>
      <c r="CC121" s="875"/>
      <c r="CD121" s="875"/>
      <c r="CE121" s="875"/>
      <c r="CF121" s="936">
        <v>34</v>
      </c>
      <c r="CG121" s="937"/>
      <c r="CH121" s="937"/>
      <c r="CI121" s="937"/>
      <c r="CJ121" s="937"/>
      <c r="CK121" s="930"/>
      <c r="CL121" s="916"/>
      <c r="CM121" s="916"/>
      <c r="CN121" s="916"/>
      <c r="CO121" s="917"/>
      <c r="CP121" s="896" t="s">
        <v>455</v>
      </c>
      <c r="CQ121" s="897"/>
      <c r="CR121" s="897"/>
      <c r="CS121" s="897"/>
      <c r="CT121" s="897"/>
      <c r="CU121" s="897"/>
      <c r="CV121" s="897"/>
      <c r="CW121" s="897"/>
      <c r="CX121" s="897"/>
      <c r="CY121" s="897"/>
      <c r="CZ121" s="897"/>
      <c r="DA121" s="897"/>
      <c r="DB121" s="897"/>
      <c r="DC121" s="897"/>
      <c r="DD121" s="897"/>
      <c r="DE121" s="897"/>
      <c r="DF121" s="898"/>
      <c r="DG121" s="874">
        <v>30184</v>
      </c>
      <c r="DH121" s="875"/>
      <c r="DI121" s="875"/>
      <c r="DJ121" s="875"/>
      <c r="DK121" s="875"/>
      <c r="DL121" s="875">
        <v>14956</v>
      </c>
      <c r="DM121" s="875"/>
      <c r="DN121" s="875"/>
      <c r="DO121" s="875"/>
      <c r="DP121" s="875"/>
      <c r="DQ121" s="875">
        <v>8694</v>
      </c>
      <c r="DR121" s="875"/>
      <c r="DS121" s="875"/>
      <c r="DT121" s="875"/>
      <c r="DU121" s="875"/>
      <c r="DV121" s="852">
        <v>0</v>
      </c>
      <c r="DW121" s="852"/>
      <c r="DX121" s="852"/>
      <c r="DY121" s="852"/>
      <c r="DZ121" s="853"/>
    </row>
    <row r="122" spans="1:130" s="226" customFormat="1" ht="26.25" customHeight="1" x14ac:dyDescent="0.15">
      <c r="A122" s="878"/>
      <c r="B122" s="879"/>
      <c r="C122" s="882" t="s">
        <v>436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120</v>
      </c>
      <c r="AB122" s="838"/>
      <c r="AC122" s="838"/>
      <c r="AD122" s="838"/>
      <c r="AE122" s="839"/>
      <c r="AF122" s="840" t="s">
        <v>120</v>
      </c>
      <c r="AG122" s="838"/>
      <c r="AH122" s="838"/>
      <c r="AI122" s="838"/>
      <c r="AJ122" s="839"/>
      <c r="AK122" s="840" t="s">
        <v>120</v>
      </c>
      <c r="AL122" s="838"/>
      <c r="AM122" s="838"/>
      <c r="AN122" s="838"/>
      <c r="AO122" s="839"/>
      <c r="AP122" s="885" t="s">
        <v>120</v>
      </c>
      <c r="AQ122" s="886"/>
      <c r="AR122" s="886"/>
      <c r="AS122" s="886"/>
      <c r="AT122" s="887"/>
      <c r="AU122" s="947"/>
      <c r="AV122" s="948"/>
      <c r="AW122" s="948"/>
      <c r="AX122" s="948"/>
      <c r="AY122" s="949"/>
      <c r="AZ122" s="940" t="s">
        <v>456</v>
      </c>
      <c r="BA122" s="941"/>
      <c r="BB122" s="941"/>
      <c r="BC122" s="941"/>
      <c r="BD122" s="941"/>
      <c r="BE122" s="941"/>
      <c r="BF122" s="941"/>
      <c r="BG122" s="941"/>
      <c r="BH122" s="941"/>
      <c r="BI122" s="941"/>
      <c r="BJ122" s="941"/>
      <c r="BK122" s="941"/>
      <c r="BL122" s="941"/>
      <c r="BM122" s="941"/>
      <c r="BN122" s="941"/>
      <c r="BO122" s="941"/>
      <c r="BP122" s="942"/>
      <c r="BQ122" s="943">
        <v>29510500</v>
      </c>
      <c r="BR122" s="906"/>
      <c r="BS122" s="906"/>
      <c r="BT122" s="906"/>
      <c r="BU122" s="906"/>
      <c r="BV122" s="906">
        <v>30022761</v>
      </c>
      <c r="BW122" s="906"/>
      <c r="BX122" s="906"/>
      <c r="BY122" s="906"/>
      <c r="BZ122" s="906"/>
      <c r="CA122" s="906">
        <v>32449251</v>
      </c>
      <c r="CB122" s="906"/>
      <c r="CC122" s="906"/>
      <c r="CD122" s="906"/>
      <c r="CE122" s="906"/>
      <c r="CF122" s="907">
        <v>153.30000000000001</v>
      </c>
      <c r="CG122" s="908"/>
      <c r="CH122" s="908"/>
      <c r="CI122" s="908"/>
      <c r="CJ122" s="908"/>
      <c r="CK122" s="930"/>
      <c r="CL122" s="916"/>
      <c r="CM122" s="916"/>
      <c r="CN122" s="916"/>
      <c r="CO122" s="917"/>
      <c r="CP122" s="896" t="s">
        <v>391</v>
      </c>
      <c r="CQ122" s="897"/>
      <c r="CR122" s="897"/>
      <c r="CS122" s="897"/>
      <c r="CT122" s="897"/>
      <c r="CU122" s="897"/>
      <c r="CV122" s="897"/>
      <c r="CW122" s="897"/>
      <c r="CX122" s="897"/>
      <c r="CY122" s="897"/>
      <c r="CZ122" s="897"/>
      <c r="DA122" s="897"/>
      <c r="DB122" s="897"/>
      <c r="DC122" s="897"/>
      <c r="DD122" s="897"/>
      <c r="DE122" s="897"/>
      <c r="DF122" s="898"/>
      <c r="DG122" s="874" t="s">
        <v>120</v>
      </c>
      <c r="DH122" s="875"/>
      <c r="DI122" s="875"/>
      <c r="DJ122" s="875"/>
      <c r="DK122" s="875"/>
      <c r="DL122" s="875" t="s">
        <v>120</v>
      </c>
      <c r="DM122" s="875"/>
      <c r="DN122" s="875"/>
      <c r="DO122" s="875"/>
      <c r="DP122" s="875"/>
      <c r="DQ122" s="875" t="s">
        <v>120</v>
      </c>
      <c r="DR122" s="875"/>
      <c r="DS122" s="875"/>
      <c r="DT122" s="875"/>
      <c r="DU122" s="875"/>
      <c r="DV122" s="852" t="s">
        <v>120</v>
      </c>
      <c r="DW122" s="852"/>
      <c r="DX122" s="852"/>
      <c r="DY122" s="852"/>
      <c r="DZ122" s="853"/>
    </row>
    <row r="123" spans="1:130" s="226" customFormat="1" ht="26.25" customHeight="1" x14ac:dyDescent="0.15">
      <c r="A123" s="878"/>
      <c r="B123" s="879"/>
      <c r="C123" s="882" t="s">
        <v>442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120</v>
      </c>
      <c r="AB123" s="838"/>
      <c r="AC123" s="838"/>
      <c r="AD123" s="838"/>
      <c r="AE123" s="839"/>
      <c r="AF123" s="840" t="s">
        <v>120</v>
      </c>
      <c r="AG123" s="838"/>
      <c r="AH123" s="838"/>
      <c r="AI123" s="838"/>
      <c r="AJ123" s="839"/>
      <c r="AK123" s="840" t="s">
        <v>120</v>
      </c>
      <c r="AL123" s="838"/>
      <c r="AM123" s="838"/>
      <c r="AN123" s="838"/>
      <c r="AO123" s="839"/>
      <c r="AP123" s="885" t="s">
        <v>120</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457</v>
      </c>
      <c r="BP123" s="939"/>
      <c r="BQ123" s="893">
        <v>43943746</v>
      </c>
      <c r="BR123" s="894"/>
      <c r="BS123" s="894"/>
      <c r="BT123" s="894"/>
      <c r="BU123" s="894"/>
      <c r="BV123" s="894">
        <v>45630532</v>
      </c>
      <c r="BW123" s="894"/>
      <c r="BX123" s="894"/>
      <c r="BY123" s="894"/>
      <c r="BZ123" s="894"/>
      <c r="CA123" s="894">
        <v>48684260</v>
      </c>
      <c r="CB123" s="894"/>
      <c r="CC123" s="894"/>
      <c r="CD123" s="894"/>
      <c r="CE123" s="894"/>
      <c r="CF123" s="804"/>
      <c r="CG123" s="805"/>
      <c r="CH123" s="805"/>
      <c r="CI123" s="805"/>
      <c r="CJ123" s="895"/>
      <c r="CK123" s="930"/>
      <c r="CL123" s="916"/>
      <c r="CM123" s="916"/>
      <c r="CN123" s="916"/>
      <c r="CO123" s="917"/>
      <c r="CP123" s="896" t="s">
        <v>392</v>
      </c>
      <c r="CQ123" s="897"/>
      <c r="CR123" s="897"/>
      <c r="CS123" s="897"/>
      <c r="CT123" s="897"/>
      <c r="CU123" s="897"/>
      <c r="CV123" s="897"/>
      <c r="CW123" s="897"/>
      <c r="CX123" s="897"/>
      <c r="CY123" s="897"/>
      <c r="CZ123" s="897"/>
      <c r="DA123" s="897"/>
      <c r="DB123" s="897"/>
      <c r="DC123" s="897"/>
      <c r="DD123" s="897"/>
      <c r="DE123" s="897"/>
      <c r="DF123" s="898"/>
      <c r="DG123" s="837" t="s">
        <v>120</v>
      </c>
      <c r="DH123" s="838"/>
      <c r="DI123" s="838"/>
      <c r="DJ123" s="838"/>
      <c r="DK123" s="839"/>
      <c r="DL123" s="840" t="s">
        <v>120</v>
      </c>
      <c r="DM123" s="838"/>
      <c r="DN123" s="838"/>
      <c r="DO123" s="838"/>
      <c r="DP123" s="839"/>
      <c r="DQ123" s="840" t="s">
        <v>120</v>
      </c>
      <c r="DR123" s="838"/>
      <c r="DS123" s="838"/>
      <c r="DT123" s="838"/>
      <c r="DU123" s="839"/>
      <c r="DV123" s="885" t="s">
        <v>120</v>
      </c>
      <c r="DW123" s="886"/>
      <c r="DX123" s="886"/>
      <c r="DY123" s="886"/>
      <c r="DZ123" s="887"/>
    </row>
    <row r="124" spans="1:130" s="226" customFormat="1" ht="26.25" customHeight="1" thickBot="1" x14ac:dyDescent="0.2">
      <c r="A124" s="878"/>
      <c r="B124" s="879"/>
      <c r="C124" s="882" t="s">
        <v>445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120</v>
      </c>
      <c r="AB124" s="838"/>
      <c r="AC124" s="838"/>
      <c r="AD124" s="838"/>
      <c r="AE124" s="839"/>
      <c r="AF124" s="840" t="s">
        <v>120</v>
      </c>
      <c r="AG124" s="838"/>
      <c r="AH124" s="838"/>
      <c r="AI124" s="838"/>
      <c r="AJ124" s="839"/>
      <c r="AK124" s="840" t="s">
        <v>120</v>
      </c>
      <c r="AL124" s="838"/>
      <c r="AM124" s="838"/>
      <c r="AN124" s="838"/>
      <c r="AO124" s="839"/>
      <c r="AP124" s="885" t="s">
        <v>120</v>
      </c>
      <c r="AQ124" s="886"/>
      <c r="AR124" s="886"/>
      <c r="AS124" s="886"/>
      <c r="AT124" s="887"/>
      <c r="AU124" s="888" t="s">
        <v>458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120</v>
      </c>
      <c r="BR124" s="892"/>
      <c r="BS124" s="892"/>
      <c r="BT124" s="892"/>
      <c r="BU124" s="892"/>
      <c r="BV124" s="892" t="s">
        <v>120</v>
      </c>
      <c r="BW124" s="892"/>
      <c r="BX124" s="892"/>
      <c r="BY124" s="892"/>
      <c r="BZ124" s="892"/>
      <c r="CA124" s="892" t="s">
        <v>120</v>
      </c>
      <c r="CB124" s="892"/>
      <c r="CC124" s="892"/>
      <c r="CD124" s="892"/>
      <c r="CE124" s="892"/>
      <c r="CF124" s="782"/>
      <c r="CG124" s="783"/>
      <c r="CH124" s="783"/>
      <c r="CI124" s="783"/>
      <c r="CJ124" s="923"/>
      <c r="CK124" s="931"/>
      <c r="CL124" s="931"/>
      <c r="CM124" s="931"/>
      <c r="CN124" s="931"/>
      <c r="CO124" s="932"/>
      <c r="CP124" s="896" t="s">
        <v>459</v>
      </c>
      <c r="CQ124" s="897"/>
      <c r="CR124" s="897"/>
      <c r="CS124" s="897"/>
      <c r="CT124" s="897"/>
      <c r="CU124" s="897"/>
      <c r="CV124" s="897"/>
      <c r="CW124" s="897"/>
      <c r="CX124" s="897"/>
      <c r="CY124" s="897"/>
      <c r="CZ124" s="897"/>
      <c r="DA124" s="897"/>
      <c r="DB124" s="897"/>
      <c r="DC124" s="897"/>
      <c r="DD124" s="897"/>
      <c r="DE124" s="897"/>
      <c r="DF124" s="898"/>
      <c r="DG124" s="820" t="s">
        <v>120</v>
      </c>
      <c r="DH124" s="821"/>
      <c r="DI124" s="821"/>
      <c r="DJ124" s="821"/>
      <c r="DK124" s="822"/>
      <c r="DL124" s="823" t="s">
        <v>120</v>
      </c>
      <c r="DM124" s="821"/>
      <c r="DN124" s="821"/>
      <c r="DO124" s="821"/>
      <c r="DP124" s="822"/>
      <c r="DQ124" s="823" t="s">
        <v>120</v>
      </c>
      <c r="DR124" s="821"/>
      <c r="DS124" s="821"/>
      <c r="DT124" s="821"/>
      <c r="DU124" s="822"/>
      <c r="DV124" s="909" t="s">
        <v>120</v>
      </c>
      <c r="DW124" s="910"/>
      <c r="DX124" s="910"/>
      <c r="DY124" s="910"/>
      <c r="DZ124" s="911"/>
    </row>
    <row r="125" spans="1:130" s="226" customFormat="1" ht="26.25" customHeight="1" x14ac:dyDescent="0.15">
      <c r="A125" s="878"/>
      <c r="B125" s="879"/>
      <c r="C125" s="882" t="s">
        <v>447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120</v>
      </c>
      <c r="AB125" s="838"/>
      <c r="AC125" s="838"/>
      <c r="AD125" s="838"/>
      <c r="AE125" s="839"/>
      <c r="AF125" s="840" t="s">
        <v>120</v>
      </c>
      <c r="AG125" s="838"/>
      <c r="AH125" s="838"/>
      <c r="AI125" s="838"/>
      <c r="AJ125" s="839"/>
      <c r="AK125" s="840" t="s">
        <v>120</v>
      </c>
      <c r="AL125" s="838"/>
      <c r="AM125" s="838"/>
      <c r="AN125" s="838"/>
      <c r="AO125" s="839"/>
      <c r="AP125" s="885" t="s">
        <v>120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460</v>
      </c>
      <c r="CL125" s="913"/>
      <c r="CM125" s="913"/>
      <c r="CN125" s="913"/>
      <c r="CO125" s="914"/>
      <c r="CP125" s="921" t="s">
        <v>461</v>
      </c>
      <c r="CQ125" s="866"/>
      <c r="CR125" s="866"/>
      <c r="CS125" s="866"/>
      <c r="CT125" s="866"/>
      <c r="CU125" s="866"/>
      <c r="CV125" s="866"/>
      <c r="CW125" s="866"/>
      <c r="CX125" s="866"/>
      <c r="CY125" s="866"/>
      <c r="CZ125" s="866"/>
      <c r="DA125" s="866"/>
      <c r="DB125" s="866"/>
      <c r="DC125" s="866"/>
      <c r="DD125" s="866"/>
      <c r="DE125" s="866"/>
      <c r="DF125" s="867"/>
      <c r="DG125" s="922" t="s">
        <v>120</v>
      </c>
      <c r="DH125" s="903"/>
      <c r="DI125" s="903"/>
      <c r="DJ125" s="903"/>
      <c r="DK125" s="903"/>
      <c r="DL125" s="903" t="s">
        <v>120</v>
      </c>
      <c r="DM125" s="903"/>
      <c r="DN125" s="903"/>
      <c r="DO125" s="903"/>
      <c r="DP125" s="903"/>
      <c r="DQ125" s="903" t="s">
        <v>120</v>
      </c>
      <c r="DR125" s="903"/>
      <c r="DS125" s="903"/>
      <c r="DT125" s="903"/>
      <c r="DU125" s="903"/>
      <c r="DV125" s="904" t="s">
        <v>120</v>
      </c>
      <c r="DW125" s="904"/>
      <c r="DX125" s="904"/>
      <c r="DY125" s="904"/>
      <c r="DZ125" s="905"/>
    </row>
    <row r="126" spans="1:130" s="226" customFormat="1" ht="26.25" customHeight="1" thickBot="1" x14ac:dyDescent="0.2">
      <c r="A126" s="878"/>
      <c r="B126" s="879"/>
      <c r="C126" s="882" t="s">
        <v>449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120</v>
      </c>
      <c r="AB126" s="838"/>
      <c r="AC126" s="838"/>
      <c r="AD126" s="838"/>
      <c r="AE126" s="839"/>
      <c r="AF126" s="840" t="s">
        <v>120</v>
      </c>
      <c r="AG126" s="838"/>
      <c r="AH126" s="838"/>
      <c r="AI126" s="838"/>
      <c r="AJ126" s="839"/>
      <c r="AK126" s="840" t="s">
        <v>120</v>
      </c>
      <c r="AL126" s="838"/>
      <c r="AM126" s="838"/>
      <c r="AN126" s="838"/>
      <c r="AO126" s="839"/>
      <c r="AP126" s="885" t="s">
        <v>120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462</v>
      </c>
      <c r="CQ126" s="808"/>
      <c r="CR126" s="808"/>
      <c r="CS126" s="808"/>
      <c r="CT126" s="808"/>
      <c r="CU126" s="808"/>
      <c r="CV126" s="808"/>
      <c r="CW126" s="808"/>
      <c r="CX126" s="808"/>
      <c r="CY126" s="808"/>
      <c r="CZ126" s="808"/>
      <c r="DA126" s="808"/>
      <c r="DB126" s="808"/>
      <c r="DC126" s="808"/>
      <c r="DD126" s="808"/>
      <c r="DE126" s="808"/>
      <c r="DF126" s="809"/>
      <c r="DG126" s="874">
        <v>305425</v>
      </c>
      <c r="DH126" s="875"/>
      <c r="DI126" s="875"/>
      <c r="DJ126" s="875"/>
      <c r="DK126" s="875"/>
      <c r="DL126" s="875">
        <v>226934</v>
      </c>
      <c r="DM126" s="875"/>
      <c r="DN126" s="875"/>
      <c r="DO126" s="875"/>
      <c r="DP126" s="875"/>
      <c r="DQ126" s="875">
        <v>216629</v>
      </c>
      <c r="DR126" s="875"/>
      <c r="DS126" s="875"/>
      <c r="DT126" s="875"/>
      <c r="DU126" s="875"/>
      <c r="DV126" s="852">
        <v>1</v>
      </c>
      <c r="DW126" s="852"/>
      <c r="DX126" s="852"/>
      <c r="DY126" s="852"/>
      <c r="DZ126" s="853"/>
    </row>
    <row r="127" spans="1:130" s="226" customFormat="1" ht="26.25" customHeight="1" x14ac:dyDescent="0.15">
      <c r="A127" s="880"/>
      <c r="B127" s="881"/>
      <c r="C127" s="899" t="s">
        <v>463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120</v>
      </c>
      <c r="AB127" s="838"/>
      <c r="AC127" s="838"/>
      <c r="AD127" s="838"/>
      <c r="AE127" s="839"/>
      <c r="AF127" s="840" t="s">
        <v>120</v>
      </c>
      <c r="AG127" s="838"/>
      <c r="AH127" s="838"/>
      <c r="AI127" s="838"/>
      <c r="AJ127" s="839"/>
      <c r="AK127" s="840" t="s">
        <v>120</v>
      </c>
      <c r="AL127" s="838"/>
      <c r="AM127" s="838"/>
      <c r="AN127" s="838"/>
      <c r="AO127" s="839"/>
      <c r="AP127" s="885" t="s">
        <v>120</v>
      </c>
      <c r="AQ127" s="886"/>
      <c r="AR127" s="886"/>
      <c r="AS127" s="886"/>
      <c r="AT127" s="887"/>
      <c r="AU127" s="262"/>
      <c r="AV127" s="262"/>
      <c r="AW127" s="262"/>
      <c r="AX127" s="902" t="s">
        <v>464</v>
      </c>
      <c r="AY127" s="870"/>
      <c r="AZ127" s="870"/>
      <c r="BA127" s="870"/>
      <c r="BB127" s="870"/>
      <c r="BC127" s="870"/>
      <c r="BD127" s="870"/>
      <c r="BE127" s="871"/>
      <c r="BF127" s="869" t="s">
        <v>465</v>
      </c>
      <c r="BG127" s="870"/>
      <c r="BH127" s="870"/>
      <c r="BI127" s="870"/>
      <c r="BJ127" s="870"/>
      <c r="BK127" s="870"/>
      <c r="BL127" s="871"/>
      <c r="BM127" s="869" t="s">
        <v>466</v>
      </c>
      <c r="BN127" s="870"/>
      <c r="BO127" s="870"/>
      <c r="BP127" s="870"/>
      <c r="BQ127" s="870"/>
      <c r="BR127" s="870"/>
      <c r="BS127" s="871"/>
      <c r="BT127" s="869" t="s">
        <v>467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468</v>
      </c>
      <c r="CQ127" s="808"/>
      <c r="CR127" s="808"/>
      <c r="CS127" s="808"/>
      <c r="CT127" s="808"/>
      <c r="CU127" s="808"/>
      <c r="CV127" s="808"/>
      <c r="CW127" s="808"/>
      <c r="CX127" s="808"/>
      <c r="CY127" s="808"/>
      <c r="CZ127" s="808"/>
      <c r="DA127" s="808"/>
      <c r="DB127" s="808"/>
      <c r="DC127" s="808"/>
      <c r="DD127" s="808"/>
      <c r="DE127" s="808"/>
      <c r="DF127" s="809"/>
      <c r="DG127" s="874" t="s">
        <v>120</v>
      </c>
      <c r="DH127" s="875"/>
      <c r="DI127" s="875"/>
      <c r="DJ127" s="875"/>
      <c r="DK127" s="875"/>
      <c r="DL127" s="875" t="s">
        <v>120</v>
      </c>
      <c r="DM127" s="875"/>
      <c r="DN127" s="875"/>
      <c r="DO127" s="875"/>
      <c r="DP127" s="875"/>
      <c r="DQ127" s="875" t="s">
        <v>120</v>
      </c>
      <c r="DR127" s="875"/>
      <c r="DS127" s="875"/>
      <c r="DT127" s="875"/>
      <c r="DU127" s="875"/>
      <c r="DV127" s="852" t="s">
        <v>120</v>
      </c>
      <c r="DW127" s="852"/>
      <c r="DX127" s="852"/>
      <c r="DY127" s="852"/>
      <c r="DZ127" s="853"/>
    </row>
    <row r="128" spans="1:130" s="226" customFormat="1" ht="26.25" customHeight="1" thickBot="1" x14ac:dyDescent="0.2">
      <c r="A128" s="854" t="s">
        <v>469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470</v>
      </c>
      <c r="X128" s="856"/>
      <c r="Y128" s="856"/>
      <c r="Z128" s="857"/>
      <c r="AA128" s="858">
        <v>693566</v>
      </c>
      <c r="AB128" s="859"/>
      <c r="AC128" s="859"/>
      <c r="AD128" s="859"/>
      <c r="AE128" s="860"/>
      <c r="AF128" s="861">
        <v>652444</v>
      </c>
      <c r="AG128" s="859"/>
      <c r="AH128" s="859"/>
      <c r="AI128" s="859"/>
      <c r="AJ128" s="860"/>
      <c r="AK128" s="861">
        <v>643917</v>
      </c>
      <c r="AL128" s="859"/>
      <c r="AM128" s="859"/>
      <c r="AN128" s="859"/>
      <c r="AO128" s="860"/>
      <c r="AP128" s="862"/>
      <c r="AQ128" s="863"/>
      <c r="AR128" s="863"/>
      <c r="AS128" s="863"/>
      <c r="AT128" s="864"/>
      <c r="AU128" s="262"/>
      <c r="AV128" s="262"/>
      <c r="AW128" s="262"/>
      <c r="AX128" s="865" t="s">
        <v>471</v>
      </c>
      <c r="AY128" s="866"/>
      <c r="AZ128" s="866"/>
      <c r="BA128" s="866"/>
      <c r="BB128" s="866"/>
      <c r="BC128" s="866"/>
      <c r="BD128" s="866"/>
      <c r="BE128" s="867"/>
      <c r="BF128" s="844" t="s">
        <v>120</v>
      </c>
      <c r="BG128" s="845"/>
      <c r="BH128" s="845"/>
      <c r="BI128" s="845"/>
      <c r="BJ128" s="845"/>
      <c r="BK128" s="845"/>
      <c r="BL128" s="868"/>
      <c r="BM128" s="844">
        <v>12.18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472</v>
      </c>
      <c r="CQ128" s="786"/>
      <c r="CR128" s="786"/>
      <c r="CS128" s="786"/>
      <c r="CT128" s="786"/>
      <c r="CU128" s="786"/>
      <c r="CV128" s="786"/>
      <c r="CW128" s="786"/>
      <c r="CX128" s="786"/>
      <c r="CY128" s="786"/>
      <c r="CZ128" s="786"/>
      <c r="DA128" s="786"/>
      <c r="DB128" s="786"/>
      <c r="DC128" s="786"/>
      <c r="DD128" s="786"/>
      <c r="DE128" s="786"/>
      <c r="DF128" s="787"/>
      <c r="DG128" s="848" t="s">
        <v>120</v>
      </c>
      <c r="DH128" s="849"/>
      <c r="DI128" s="849"/>
      <c r="DJ128" s="849"/>
      <c r="DK128" s="849"/>
      <c r="DL128" s="849" t="s">
        <v>120</v>
      </c>
      <c r="DM128" s="849"/>
      <c r="DN128" s="849"/>
      <c r="DO128" s="849"/>
      <c r="DP128" s="849"/>
      <c r="DQ128" s="849" t="s">
        <v>120</v>
      </c>
      <c r="DR128" s="849"/>
      <c r="DS128" s="849"/>
      <c r="DT128" s="849"/>
      <c r="DU128" s="849"/>
      <c r="DV128" s="850" t="s">
        <v>120</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473</v>
      </c>
      <c r="X129" s="835"/>
      <c r="Y129" s="835"/>
      <c r="Z129" s="836"/>
      <c r="AA129" s="837">
        <v>23497442</v>
      </c>
      <c r="AB129" s="838"/>
      <c r="AC129" s="838"/>
      <c r="AD129" s="838"/>
      <c r="AE129" s="839"/>
      <c r="AF129" s="840">
        <v>23501507</v>
      </c>
      <c r="AG129" s="838"/>
      <c r="AH129" s="838"/>
      <c r="AI129" s="838"/>
      <c r="AJ129" s="839"/>
      <c r="AK129" s="840">
        <v>23696454</v>
      </c>
      <c r="AL129" s="838"/>
      <c r="AM129" s="838"/>
      <c r="AN129" s="838"/>
      <c r="AO129" s="839"/>
      <c r="AP129" s="841"/>
      <c r="AQ129" s="842"/>
      <c r="AR129" s="842"/>
      <c r="AS129" s="842"/>
      <c r="AT129" s="843"/>
      <c r="AU129" s="264"/>
      <c r="AV129" s="264"/>
      <c r="AW129" s="264"/>
      <c r="AX129" s="807" t="s">
        <v>474</v>
      </c>
      <c r="AY129" s="808"/>
      <c r="AZ129" s="808"/>
      <c r="BA129" s="808"/>
      <c r="BB129" s="808"/>
      <c r="BC129" s="808"/>
      <c r="BD129" s="808"/>
      <c r="BE129" s="809"/>
      <c r="BF129" s="827" t="s">
        <v>120</v>
      </c>
      <c r="BG129" s="828"/>
      <c r="BH129" s="828"/>
      <c r="BI129" s="828"/>
      <c r="BJ129" s="828"/>
      <c r="BK129" s="828"/>
      <c r="BL129" s="829"/>
      <c r="BM129" s="827">
        <v>17.18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476</v>
      </c>
      <c r="X130" s="835"/>
      <c r="Y130" s="835"/>
      <c r="Z130" s="836"/>
      <c r="AA130" s="837">
        <v>2377964</v>
      </c>
      <c r="AB130" s="838"/>
      <c r="AC130" s="838"/>
      <c r="AD130" s="838"/>
      <c r="AE130" s="839"/>
      <c r="AF130" s="840">
        <v>2457303</v>
      </c>
      <c r="AG130" s="838"/>
      <c r="AH130" s="838"/>
      <c r="AI130" s="838"/>
      <c r="AJ130" s="839"/>
      <c r="AK130" s="840">
        <v>2531496</v>
      </c>
      <c r="AL130" s="838"/>
      <c r="AM130" s="838"/>
      <c r="AN130" s="838"/>
      <c r="AO130" s="839"/>
      <c r="AP130" s="841"/>
      <c r="AQ130" s="842"/>
      <c r="AR130" s="842"/>
      <c r="AS130" s="842"/>
      <c r="AT130" s="843"/>
      <c r="AU130" s="264"/>
      <c r="AV130" s="264"/>
      <c r="AW130" s="264"/>
      <c r="AX130" s="807" t="s">
        <v>477</v>
      </c>
      <c r="AY130" s="808"/>
      <c r="AZ130" s="808"/>
      <c r="BA130" s="808"/>
      <c r="BB130" s="808"/>
      <c r="BC130" s="808"/>
      <c r="BD130" s="808"/>
      <c r="BE130" s="809"/>
      <c r="BF130" s="810">
        <v>0.4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478</v>
      </c>
      <c r="X131" s="818"/>
      <c r="Y131" s="818"/>
      <c r="Z131" s="819"/>
      <c r="AA131" s="820">
        <v>21119478</v>
      </c>
      <c r="AB131" s="821"/>
      <c r="AC131" s="821"/>
      <c r="AD131" s="821"/>
      <c r="AE131" s="822"/>
      <c r="AF131" s="823">
        <v>21044204</v>
      </c>
      <c r="AG131" s="821"/>
      <c r="AH131" s="821"/>
      <c r="AI131" s="821"/>
      <c r="AJ131" s="822"/>
      <c r="AK131" s="823">
        <v>21164958</v>
      </c>
      <c r="AL131" s="821"/>
      <c r="AM131" s="821"/>
      <c r="AN131" s="821"/>
      <c r="AO131" s="822"/>
      <c r="AP131" s="824"/>
      <c r="AQ131" s="825"/>
      <c r="AR131" s="825"/>
      <c r="AS131" s="825"/>
      <c r="AT131" s="826"/>
      <c r="AU131" s="264"/>
      <c r="AV131" s="264"/>
      <c r="AW131" s="264"/>
      <c r="AX131" s="785" t="s">
        <v>479</v>
      </c>
      <c r="AY131" s="786"/>
      <c r="AZ131" s="786"/>
      <c r="BA131" s="786"/>
      <c r="BB131" s="786"/>
      <c r="BC131" s="786"/>
      <c r="BD131" s="786"/>
      <c r="BE131" s="787"/>
      <c r="BF131" s="788" t="s">
        <v>120</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481</v>
      </c>
      <c r="W132" s="798"/>
      <c r="X132" s="798"/>
      <c r="Y132" s="798"/>
      <c r="Z132" s="799"/>
      <c r="AA132" s="800">
        <v>-0.14148550500000001</v>
      </c>
      <c r="AB132" s="801"/>
      <c r="AC132" s="801"/>
      <c r="AD132" s="801"/>
      <c r="AE132" s="802"/>
      <c r="AF132" s="803">
        <v>-0.194381313</v>
      </c>
      <c r="AG132" s="801"/>
      <c r="AH132" s="801"/>
      <c r="AI132" s="801"/>
      <c r="AJ132" s="802"/>
      <c r="AK132" s="803">
        <v>1.79733879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482</v>
      </c>
      <c r="W133" s="777"/>
      <c r="X133" s="777"/>
      <c r="Y133" s="777"/>
      <c r="Z133" s="778"/>
      <c r="AA133" s="779">
        <v>1.2</v>
      </c>
      <c r="AB133" s="780"/>
      <c r="AC133" s="780"/>
      <c r="AD133" s="780"/>
      <c r="AE133" s="781"/>
      <c r="AF133" s="779">
        <v>0.4</v>
      </c>
      <c r="AG133" s="780"/>
      <c r="AH133" s="780"/>
      <c r="AI133" s="780"/>
      <c r="AJ133" s="781"/>
      <c r="AK133" s="779">
        <v>0.4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J/PKK3rVAo9Vn+81e2tVN+TJp5b5W7RLsvBZRtixCSsjgZxfvcUtfli7GmYI6jxhxbuuL9o+xpbr5UiVIDXffA==" saltValue="E0duZmr6tfBbk9zHwSbY6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utqaeT1OisRthC8tq4BfvBVVJeHWLZaWXqXKLeJUd7nJCI9cFRFAQ63UZPk3zoRAcX4z1qWe1/J9DzWgM9kPQ==" saltValue="U803zZzme0w5wcBW/yUK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Gh6gbf2A4SOaIfhl2ZUnWoN/JSq2uC+BZMQgxQwt44U7EPcyRsJaaCFsxHartzRxKeyY/+Y6rmJhRFkL+0kQQ==" saltValue="UC8KydpgnCD4BxQ2AYqm5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486</v>
      </c>
      <c r="AP7" s="283"/>
      <c r="AQ7" s="284" t="s">
        <v>487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488</v>
      </c>
      <c r="AQ8" s="290" t="s">
        <v>489</v>
      </c>
      <c r="AR8" s="291" t="s">
        <v>490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491</v>
      </c>
      <c r="AL9" s="1207"/>
      <c r="AM9" s="1207"/>
      <c r="AN9" s="1208"/>
      <c r="AO9" s="292">
        <v>5758375</v>
      </c>
      <c r="AP9" s="292">
        <v>44280</v>
      </c>
      <c r="AQ9" s="293">
        <v>56134</v>
      </c>
      <c r="AR9" s="294">
        <v>-21.1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492</v>
      </c>
      <c r="AL10" s="1207"/>
      <c r="AM10" s="1207"/>
      <c r="AN10" s="1208"/>
      <c r="AO10" s="295">
        <v>498242</v>
      </c>
      <c r="AP10" s="295">
        <v>3831</v>
      </c>
      <c r="AQ10" s="296">
        <v>5510</v>
      </c>
      <c r="AR10" s="297">
        <v>-30.5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493</v>
      </c>
      <c r="AL11" s="1207"/>
      <c r="AM11" s="1207"/>
      <c r="AN11" s="1208"/>
      <c r="AO11" s="295">
        <v>211881</v>
      </c>
      <c r="AP11" s="295">
        <v>1629</v>
      </c>
      <c r="AQ11" s="296">
        <v>3865</v>
      </c>
      <c r="AR11" s="297">
        <v>-57.9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494</v>
      </c>
      <c r="AL12" s="1207"/>
      <c r="AM12" s="1207"/>
      <c r="AN12" s="1208"/>
      <c r="AO12" s="295" t="s">
        <v>495</v>
      </c>
      <c r="AP12" s="295" t="s">
        <v>495</v>
      </c>
      <c r="AQ12" s="296">
        <v>1439</v>
      </c>
      <c r="AR12" s="297" t="s">
        <v>495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496</v>
      </c>
      <c r="AL13" s="1207"/>
      <c r="AM13" s="1207"/>
      <c r="AN13" s="1208"/>
      <c r="AO13" s="295" t="s">
        <v>495</v>
      </c>
      <c r="AP13" s="295" t="s">
        <v>495</v>
      </c>
      <c r="AQ13" s="296">
        <v>19</v>
      </c>
      <c r="AR13" s="297" t="s">
        <v>495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497</v>
      </c>
      <c r="AL14" s="1207"/>
      <c r="AM14" s="1207"/>
      <c r="AN14" s="1208"/>
      <c r="AO14" s="295">
        <v>370546</v>
      </c>
      <c r="AP14" s="295">
        <v>2849</v>
      </c>
      <c r="AQ14" s="296">
        <v>2011</v>
      </c>
      <c r="AR14" s="297">
        <v>41.7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498</v>
      </c>
      <c r="AL15" s="1207"/>
      <c r="AM15" s="1207"/>
      <c r="AN15" s="1208"/>
      <c r="AO15" s="295">
        <v>103146</v>
      </c>
      <c r="AP15" s="295">
        <v>793</v>
      </c>
      <c r="AQ15" s="296">
        <v>1607</v>
      </c>
      <c r="AR15" s="297">
        <v>-50.7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499</v>
      </c>
      <c r="AL16" s="1210"/>
      <c r="AM16" s="1210"/>
      <c r="AN16" s="1211"/>
      <c r="AO16" s="295">
        <v>-475105</v>
      </c>
      <c r="AP16" s="295">
        <v>-3653</v>
      </c>
      <c r="AQ16" s="296">
        <v>-5023</v>
      </c>
      <c r="AR16" s="297">
        <v>-27.3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6467085</v>
      </c>
      <c r="AP17" s="295">
        <v>49729</v>
      </c>
      <c r="AQ17" s="296">
        <v>65561</v>
      </c>
      <c r="AR17" s="297">
        <v>-24.1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504</v>
      </c>
      <c r="AL21" s="1204"/>
      <c r="AM21" s="1204"/>
      <c r="AN21" s="1205"/>
      <c r="AO21" s="307">
        <v>5.07</v>
      </c>
      <c r="AP21" s="308">
        <v>6.51</v>
      </c>
      <c r="AQ21" s="309">
        <v>-1.44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505</v>
      </c>
      <c r="AL22" s="1204"/>
      <c r="AM22" s="1204"/>
      <c r="AN22" s="1205"/>
      <c r="AO22" s="312">
        <v>100.6</v>
      </c>
      <c r="AP22" s="313">
        <v>99.9</v>
      </c>
      <c r="AQ22" s="314">
        <v>0.7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507</v>
      </c>
      <c r="AO27" s="273"/>
      <c r="AP27" s="273"/>
      <c r="AQ27" s="273"/>
      <c r="AR27" s="273"/>
      <c r="AS27" s="273"/>
      <c r="AT27" s="273"/>
    </row>
    <row r="28" spans="1:46" ht="17.25" x14ac:dyDescent="0.1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486</v>
      </c>
      <c r="AP30" s="283"/>
      <c r="AQ30" s="284" t="s">
        <v>487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488</v>
      </c>
      <c r="AQ31" s="290" t="s">
        <v>489</v>
      </c>
      <c r="AR31" s="291" t="s">
        <v>490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510</v>
      </c>
      <c r="AL32" s="1195"/>
      <c r="AM32" s="1195"/>
      <c r="AN32" s="1196"/>
      <c r="AO32" s="322">
        <v>2226457</v>
      </c>
      <c r="AP32" s="322">
        <v>17121</v>
      </c>
      <c r="AQ32" s="323">
        <v>34736</v>
      </c>
      <c r="AR32" s="324">
        <v>-50.7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511</v>
      </c>
      <c r="AL33" s="1195"/>
      <c r="AM33" s="1195"/>
      <c r="AN33" s="1196"/>
      <c r="AO33" s="322" t="s">
        <v>495</v>
      </c>
      <c r="AP33" s="322" t="s">
        <v>495</v>
      </c>
      <c r="AQ33" s="323" t="s">
        <v>495</v>
      </c>
      <c r="AR33" s="324" t="s">
        <v>495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512</v>
      </c>
      <c r="AL34" s="1195"/>
      <c r="AM34" s="1195"/>
      <c r="AN34" s="1196"/>
      <c r="AO34" s="322" t="s">
        <v>495</v>
      </c>
      <c r="AP34" s="322" t="s">
        <v>495</v>
      </c>
      <c r="AQ34" s="323">
        <v>3</v>
      </c>
      <c r="AR34" s="324" t="s">
        <v>495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513</v>
      </c>
      <c r="AL35" s="1195"/>
      <c r="AM35" s="1195"/>
      <c r="AN35" s="1196"/>
      <c r="AO35" s="322">
        <v>480134</v>
      </c>
      <c r="AP35" s="322">
        <v>3692</v>
      </c>
      <c r="AQ35" s="323">
        <v>12174</v>
      </c>
      <c r="AR35" s="324">
        <v>-69.7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514</v>
      </c>
      <c r="AL36" s="1195"/>
      <c r="AM36" s="1195"/>
      <c r="AN36" s="1196"/>
      <c r="AO36" s="322">
        <v>849228</v>
      </c>
      <c r="AP36" s="322">
        <v>6530</v>
      </c>
      <c r="AQ36" s="323">
        <v>1732</v>
      </c>
      <c r="AR36" s="324">
        <v>277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515</v>
      </c>
      <c r="AL37" s="1195"/>
      <c r="AM37" s="1195"/>
      <c r="AN37" s="1196"/>
      <c r="AO37" s="322" t="s">
        <v>495</v>
      </c>
      <c r="AP37" s="322" t="s">
        <v>495</v>
      </c>
      <c r="AQ37" s="323">
        <v>505</v>
      </c>
      <c r="AR37" s="324" t="s">
        <v>495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516</v>
      </c>
      <c r="AL38" s="1198"/>
      <c r="AM38" s="1198"/>
      <c r="AN38" s="1199"/>
      <c r="AO38" s="325" t="s">
        <v>495</v>
      </c>
      <c r="AP38" s="325" t="s">
        <v>495</v>
      </c>
      <c r="AQ38" s="326">
        <v>0</v>
      </c>
      <c r="AR38" s="314" t="s">
        <v>495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517</v>
      </c>
      <c r="AL39" s="1198"/>
      <c r="AM39" s="1198"/>
      <c r="AN39" s="1199"/>
      <c r="AO39" s="322">
        <v>-643917</v>
      </c>
      <c r="AP39" s="322">
        <v>-4951</v>
      </c>
      <c r="AQ39" s="323">
        <v>-7643</v>
      </c>
      <c r="AR39" s="324">
        <v>-35.200000000000003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518</v>
      </c>
      <c r="AL40" s="1195"/>
      <c r="AM40" s="1195"/>
      <c r="AN40" s="1196"/>
      <c r="AO40" s="322">
        <v>-2531496</v>
      </c>
      <c r="AP40" s="322">
        <v>-19466</v>
      </c>
      <c r="AQ40" s="323">
        <v>-31811</v>
      </c>
      <c r="AR40" s="324">
        <v>-38.799999999999997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290</v>
      </c>
      <c r="AL41" s="1201"/>
      <c r="AM41" s="1201"/>
      <c r="AN41" s="1202"/>
      <c r="AO41" s="322">
        <v>380406</v>
      </c>
      <c r="AP41" s="322">
        <v>2925</v>
      </c>
      <c r="AQ41" s="323">
        <v>9697</v>
      </c>
      <c r="AR41" s="324">
        <v>-69.8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486</v>
      </c>
      <c r="AN49" s="1189" t="s">
        <v>522</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523</v>
      </c>
      <c r="AO50" s="339" t="s">
        <v>524</v>
      </c>
      <c r="AP50" s="340" t="s">
        <v>525</v>
      </c>
      <c r="AQ50" s="341" t="s">
        <v>526</v>
      </c>
      <c r="AR50" s="342" t="s">
        <v>527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3417783</v>
      </c>
      <c r="AN51" s="344">
        <v>25922</v>
      </c>
      <c r="AO51" s="345">
        <v>19.3</v>
      </c>
      <c r="AP51" s="346">
        <v>50840</v>
      </c>
      <c r="AQ51" s="347">
        <v>16.899999999999999</v>
      </c>
      <c r="AR51" s="348">
        <v>2.4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1512517</v>
      </c>
      <c r="AN52" s="352">
        <v>11472</v>
      </c>
      <c r="AO52" s="353">
        <v>-19.899999999999999</v>
      </c>
      <c r="AP52" s="354">
        <v>25367</v>
      </c>
      <c r="AQ52" s="355">
        <v>9.1</v>
      </c>
      <c r="AR52" s="356">
        <v>-29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5545475</v>
      </c>
      <c r="AN53" s="344">
        <v>42209</v>
      </c>
      <c r="AO53" s="345">
        <v>62.8</v>
      </c>
      <c r="AP53" s="346">
        <v>53605</v>
      </c>
      <c r="AQ53" s="347">
        <v>5.4</v>
      </c>
      <c r="AR53" s="348">
        <v>57.4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4095214</v>
      </c>
      <c r="AN54" s="352">
        <v>31171</v>
      </c>
      <c r="AO54" s="353">
        <v>171.7</v>
      </c>
      <c r="AP54" s="354">
        <v>28343</v>
      </c>
      <c r="AQ54" s="355">
        <v>11.7</v>
      </c>
      <c r="AR54" s="356">
        <v>160</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3393205</v>
      </c>
      <c r="AN55" s="344">
        <v>25921</v>
      </c>
      <c r="AO55" s="345">
        <v>-38.6</v>
      </c>
      <c r="AP55" s="346">
        <v>46440</v>
      </c>
      <c r="AQ55" s="347">
        <v>-13.4</v>
      </c>
      <c r="AR55" s="348">
        <v>-25.2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2778874</v>
      </c>
      <c r="AN56" s="352">
        <v>21228</v>
      </c>
      <c r="AO56" s="353">
        <v>-31.9</v>
      </c>
      <c r="AP56" s="354">
        <v>27658</v>
      </c>
      <c r="AQ56" s="355">
        <v>-2.4</v>
      </c>
      <c r="AR56" s="356">
        <v>-29.5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2387831</v>
      </c>
      <c r="AN57" s="344">
        <v>18311</v>
      </c>
      <c r="AO57" s="345">
        <v>-29.4</v>
      </c>
      <c r="AP57" s="346">
        <v>63257</v>
      </c>
      <c r="AQ57" s="347">
        <v>36.200000000000003</v>
      </c>
      <c r="AR57" s="348">
        <v>-65.599999999999994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2091639</v>
      </c>
      <c r="AN58" s="352">
        <v>16040</v>
      </c>
      <c r="AO58" s="353">
        <v>-24.4</v>
      </c>
      <c r="AP58" s="354">
        <v>27259</v>
      </c>
      <c r="AQ58" s="355">
        <v>-1.4</v>
      </c>
      <c r="AR58" s="356">
        <v>-23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2105782</v>
      </c>
      <c r="AN59" s="344">
        <v>16193</v>
      </c>
      <c r="AO59" s="345">
        <v>-11.6</v>
      </c>
      <c r="AP59" s="346">
        <v>52308</v>
      </c>
      <c r="AQ59" s="347">
        <v>-17.3</v>
      </c>
      <c r="AR59" s="348">
        <v>5.7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1850740</v>
      </c>
      <c r="AN60" s="352">
        <v>14231</v>
      </c>
      <c r="AO60" s="353">
        <v>-11.3</v>
      </c>
      <c r="AP60" s="354">
        <v>28695</v>
      </c>
      <c r="AQ60" s="355">
        <v>5.3</v>
      </c>
      <c r="AR60" s="356">
        <v>-16.600000000000001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3370015</v>
      </c>
      <c r="AN61" s="359">
        <v>25711</v>
      </c>
      <c r="AO61" s="360">
        <v>0.5</v>
      </c>
      <c r="AP61" s="361">
        <v>53290</v>
      </c>
      <c r="AQ61" s="362">
        <v>5.6</v>
      </c>
      <c r="AR61" s="348">
        <v>-5.0999999999999996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2465797</v>
      </c>
      <c r="AN62" s="352">
        <v>18828</v>
      </c>
      <c r="AO62" s="353">
        <v>16.8</v>
      </c>
      <c r="AP62" s="354">
        <v>27464</v>
      </c>
      <c r="AQ62" s="355">
        <v>4.5</v>
      </c>
      <c r="AR62" s="356">
        <v>12.3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Hr78PzodQPyTU9puW4pvktsXtWmT0pIdx5xqu6DDYT3u9Axa6lDFvXpX6Yltd7V2VlKNvo5S9vl2MrNeOuDBrg==" saltValue="UrXf5GwK/7uAUjfclXmE0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36uo1MR3IrUmMz4F79EZePv6wPcdW6ut1jsiR0TSfbB6o5CTqwY+LvU+jBqW35/lCHd9GqgJv3/DPJSoL9Q==" saltValue="PnO02DD+JrCn0oHVcQyX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4bJ/j7YqU0c4ttWw/mU/eaxTM/HNUYAZ4uVmdZFBfUCzdF40Il8q7VH7fnK2v7NNuZt0YdLDXGOO4h+sSKMwA==" saltValue="+w1x5NwshwVNDqPOGODo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212" t="s">
        <v>3</v>
      </c>
      <c r="D47" s="1212"/>
      <c r="E47" s="1213"/>
      <c r="F47" s="11">
        <v>16.11</v>
      </c>
      <c r="G47" s="12">
        <v>17.22</v>
      </c>
      <c r="H47" s="12">
        <v>15.32</v>
      </c>
      <c r="I47" s="12">
        <v>15.34</v>
      </c>
      <c r="J47" s="13">
        <v>15.22</v>
      </c>
    </row>
    <row r="48" spans="2:10" ht="57.75" customHeight="1" x14ac:dyDescent="0.15">
      <c r="B48" s="14"/>
      <c r="C48" s="1214" t="s">
        <v>4</v>
      </c>
      <c r="D48" s="1214"/>
      <c r="E48" s="1215"/>
      <c r="F48" s="15">
        <v>7.3</v>
      </c>
      <c r="G48" s="16">
        <v>6.15</v>
      </c>
      <c r="H48" s="16">
        <v>7.1</v>
      </c>
      <c r="I48" s="16">
        <v>5.81</v>
      </c>
      <c r="J48" s="17">
        <v>6.5</v>
      </c>
    </row>
    <row r="49" spans="2:10" ht="57.75" customHeight="1" thickBot="1" x14ac:dyDescent="0.2">
      <c r="B49" s="18"/>
      <c r="C49" s="1216" t="s">
        <v>5</v>
      </c>
      <c r="D49" s="1216"/>
      <c r="E49" s="1217"/>
      <c r="F49" s="19">
        <v>2.2200000000000002</v>
      </c>
      <c r="G49" s="20">
        <v>0.11</v>
      </c>
      <c r="H49" s="20" t="s">
        <v>543</v>
      </c>
      <c r="I49" s="20" t="s">
        <v>544</v>
      </c>
      <c r="J49" s="21">
        <v>0.75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ouKdM36ah0QdbBhlmTUgIBFX42iGnVyF8sBnw6LUaWxlzGTSMKFxPXVKv3I/SOnaZbrPC2IV9HDfbZDeNZ6Ng==" saltValue="wmLHBuhqkO5B1swpP8NH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224" t="s">
        <v>545</v>
      </c>
      <c r="D34" s="1224"/>
      <c r="E34" s="1225"/>
      <c r="F34" s="32">
        <v>9.6999999999999993</v>
      </c>
      <c r="G34" s="33">
        <v>9.92</v>
      </c>
      <c r="H34" s="33">
        <v>10.17</v>
      </c>
      <c r="I34" s="33">
        <v>11.47</v>
      </c>
      <c r="J34" s="34">
        <v>13.08</v>
      </c>
      <c r="K34" s="22"/>
      <c r="L34" s="22"/>
      <c r="M34" s="22"/>
      <c r="N34" s="22"/>
      <c r="O34" s="22"/>
      <c r="P34" s="22"/>
    </row>
    <row r="35" spans="1:16" ht="39" customHeight="1" x14ac:dyDescent="0.15">
      <c r="A35" s="22"/>
      <c r="B35" s="35"/>
      <c r="C35" s="1218" t="s">
        <v>546</v>
      </c>
      <c r="D35" s="1219"/>
      <c r="E35" s="1220"/>
      <c r="F35" s="36">
        <v>7.14</v>
      </c>
      <c r="G35" s="37">
        <v>5.94</v>
      </c>
      <c r="H35" s="37">
        <v>6.93</v>
      </c>
      <c r="I35" s="37">
        <v>5.73</v>
      </c>
      <c r="J35" s="38">
        <v>6.49</v>
      </c>
      <c r="K35" s="22"/>
      <c r="L35" s="22"/>
      <c r="M35" s="22"/>
      <c r="N35" s="22"/>
      <c r="O35" s="22"/>
      <c r="P35" s="22"/>
    </row>
    <row r="36" spans="1:16" ht="39" customHeight="1" x14ac:dyDescent="0.15">
      <c r="A36" s="22"/>
      <c r="B36" s="35"/>
      <c r="C36" s="1218" t="s">
        <v>547</v>
      </c>
      <c r="D36" s="1219"/>
      <c r="E36" s="1220"/>
      <c r="F36" s="36">
        <v>3.02</v>
      </c>
      <c r="G36" s="37">
        <v>2.06</v>
      </c>
      <c r="H36" s="37">
        <v>1.53</v>
      </c>
      <c r="I36" s="37">
        <v>2.4500000000000002</v>
      </c>
      <c r="J36" s="38">
        <v>2.94</v>
      </c>
      <c r="K36" s="22"/>
      <c r="L36" s="22"/>
      <c r="M36" s="22"/>
      <c r="N36" s="22"/>
      <c r="O36" s="22"/>
      <c r="P36" s="22"/>
    </row>
    <row r="37" spans="1:16" ht="39" customHeight="1" x14ac:dyDescent="0.15">
      <c r="A37" s="22"/>
      <c r="B37" s="35"/>
      <c r="C37" s="1218" t="s">
        <v>548</v>
      </c>
      <c r="D37" s="1219"/>
      <c r="E37" s="1220"/>
      <c r="F37" s="36">
        <v>0.6</v>
      </c>
      <c r="G37" s="37">
        <v>0.37</v>
      </c>
      <c r="H37" s="37">
        <v>0.89</v>
      </c>
      <c r="I37" s="37">
        <v>0.88</v>
      </c>
      <c r="J37" s="38">
        <v>1.89</v>
      </c>
      <c r="K37" s="22"/>
      <c r="L37" s="22"/>
      <c r="M37" s="22"/>
      <c r="N37" s="22"/>
      <c r="O37" s="22"/>
      <c r="P37" s="22"/>
    </row>
    <row r="38" spans="1:16" ht="39" customHeight="1" x14ac:dyDescent="0.15">
      <c r="A38" s="22"/>
      <c r="B38" s="35"/>
      <c r="C38" s="1218" t="s">
        <v>549</v>
      </c>
      <c r="D38" s="1219"/>
      <c r="E38" s="1220"/>
      <c r="F38" s="36">
        <v>0.04</v>
      </c>
      <c r="G38" s="37">
        <v>0.03</v>
      </c>
      <c r="H38" s="37">
        <v>0.04</v>
      </c>
      <c r="I38" s="37">
        <v>0.04</v>
      </c>
      <c r="J38" s="38">
        <v>0.05</v>
      </c>
      <c r="K38" s="22"/>
      <c r="L38" s="22"/>
      <c r="M38" s="22"/>
      <c r="N38" s="22"/>
      <c r="O38" s="22"/>
      <c r="P38" s="22"/>
    </row>
    <row r="39" spans="1:16" ht="39" customHeight="1" x14ac:dyDescent="0.15">
      <c r="A39" s="22"/>
      <c r="B39" s="35"/>
      <c r="C39" s="1218" t="s">
        <v>550</v>
      </c>
      <c r="D39" s="1219"/>
      <c r="E39" s="1220"/>
      <c r="F39" s="36">
        <v>0</v>
      </c>
      <c r="G39" s="37">
        <v>0</v>
      </c>
      <c r="H39" s="37">
        <v>0</v>
      </c>
      <c r="I39" s="37">
        <v>0.01</v>
      </c>
      <c r="J39" s="38">
        <v>0</v>
      </c>
      <c r="K39" s="22"/>
      <c r="L39" s="22"/>
      <c r="M39" s="22"/>
      <c r="N39" s="22"/>
      <c r="O39" s="22"/>
      <c r="P39" s="22"/>
    </row>
    <row r="40" spans="1:16" ht="39" customHeight="1" x14ac:dyDescent="0.15">
      <c r="A40" s="22"/>
      <c r="B40" s="35"/>
      <c r="C40" s="1218" t="s">
        <v>551</v>
      </c>
      <c r="D40" s="1219"/>
      <c r="E40" s="1220"/>
      <c r="F40" s="36">
        <v>0.15</v>
      </c>
      <c r="G40" s="37">
        <v>0.2</v>
      </c>
      <c r="H40" s="37">
        <v>0.17</v>
      </c>
      <c r="I40" s="37">
        <v>7.0000000000000007E-2</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552</v>
      </c>
      <c r="D42" s="1219"/>
      <c r="E42" s="1220"/>
      <c r="F42" s="36" t="s">
        <v>495</v>
      </c>
      <c r="G42" s="37" t="s">
        <v>495</v>
      </c>
      <c r="H42" s="37" t="s">
        <v>495</v>
      </c>
      <c r="I42" s="37" t="s">
        <v>495</v>
      </c>
      <c r="J42" s="38" t="s">
        <v>495</v>
      </c>
      <c r="K42" s="22"/>
      <c r="L42" s="22"/>
      <c r="M42" s="22"/>
      <c r="N42" s="22"/>
      <c r="O42" s="22"/>
      <c r="P42" s="22"/>
    </row>
    <row r="43" spans="1:16" ht="39" customHeight="1" thickBot="1" x14ac:dyDescent="0.2">
      <c r="A43" s="22"/>
      <c r="B43" s="40"/>
      <c r="C43" s="1221" t="s">
        <v>553</v>
      </c>
      <c r="D43" s="1222"/>
      <c r="E43" s="1223"/>
      <c r="F43" s="41" t="s">
        <v>495</v>
      </c>
      <c r="G43" s="42" t="s">
        <v>495</v>
      </c>
      <c r="H43" s="42" t="s">
        <v>495</v>
      </c>
      <c r="I43" s="42" t="s">
        <v>495</v>
      </c>
      <c r="J43" s="43" t="s">
        <v>495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kTaZScYjeJ9Y5tfEsRfo0G38n7MYdT/B9tSxn1ldUHycjsfir3jsFfPfE+1KxV68C3e7CqRSMY9WbAejQsWQg==" saltValue="OMkbbqv6fyQ2ZipfgAFP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2462</v>
      </c>
      <c r="L45" s="60">
        <v>2380</v>
      </c>
      <c r="M45" s="60">
        <v>2172</v>
      </c>
      <c r="N45" s="60">
        <v>2206</v>
      </c>
      <c r="O45" s="61">
        <v>2226</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495</v>
      </c>
      <c r="L46" s="64" t="s">
        <v>495</v>
      </c>
      <c r="M46" s="64" t="s">
        <v>495</v>
      </c>
      <c r="N46" s="64" t="s">
        <v>495</v>
      </c>
      <c r="O46" s="65" t="s">
        <v>495</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495</v>
      </c>
      <c r="L47" s="64" t="s">
        <v>495</v>
      </c>
      <c r="M47" s="64" t="s">
        <v>495</v>
      </c>
      <c r="N47" s="64" t="s">
        <v>495</v>
      </c>
      <c r="O47" s="65" t="s">
        <v>495</v>
      </c>
      <c r="P47" s="48"/>
      <c r="Q47" s="48"/>
      <c r="R47" s="48"/>
      <c r="S47" s="48"/>
      <c r="T47" s="48"/>
      <c r="U47" s="48"/>
    </row>
    <row r="48" spans="1:21" ht="30.75" customHeight="1" x14ac:dyDescent="0.15">
      <c r="A48" s="48"/>
      <c r="B48" s="1236"/>
      <c r="C48" s="1237"/>
      <c r="D48" s="62"/>
      <c r="E48" s="1228" t="s">
        <v>14</v>
      </c>
      <c r="F48" s="1228"/>
      <c r="G48" s="1228"/>
      <c r="H48" s="1228"/>
      <c r="I48" s="1228"/>
      <c r="J48" s="1229"/>
      <c r="K48" s="63">
        <v>430</v>
      </c>
      <c r="L48" s="64">
        <v>438</v>
      </c>
      <c r="M48" s="64">
        <v>445</v>
      </c>
      <c r="N48" s="64">
        <v>455</v>
      </c>
      <c r="O48" s="65">
        <v>480</v>
      </c>
      <c r="P48" s="48"/>
      <c r="Q48" s="48"/>
      <c r="R48" s="48"/>
      <c r="S48" s="48"/>
      <c r="T48" s="48"/>
      <c r="U48" s="48"/>
    </row>
    <row r="49" spans="1:21" ht="30.75" customHeight="1" x14ac:dyDescent="0.15">
      <c r="A49" s="48"/>
      <c r="B49" s="1236"/>
      <c r="C49" s="1237"/>
      <c r="D49" s="62"/>
      <c r="E49" s="1228" t="s">
        <v>15</v>
      </c>
      <c r="F49" s="1228"/>
      <c r="G49" s="1228"/>
      <c r="H49" s="1228"/>
      <c r="I49" s="1228"/>
      <c r="J49" s="1229"/>
      <c r="K49" s="63">
        <v>485</v>
      </c>
      <c r="L49" s="64">
        <v>616</v>
      </c>
      <c r="M49" s="64">
        <v>425</v>
      </c>
      <c r="N49" s="64">
        <v>408</v>
      </c>
      <c r="O49" s="65">
        <v>849</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495</v>
      </c>
      <c r="L50" s="64" t="s">
        <v>495</v>
      </c>
      <c r="M50" s="64" t="s">
        <v>495</v>
      </c>
      <c r="N50" s="64" t="s">
        <v>495</v>
      </c>
      <c r="O50" s="65" t="s">
        <v>495</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495</v>
      </c>
      <c r="L51" s="64" t="s">
        <v>495</v>
      </c>
      <c r="M51" s="64" t="s">
        <v>495</v>
      </c>
      <c r="N51" s="64" t="s">
        <v>495</v>
      </c>
      <c r="O51" s="65" t="s">
        <v>495</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2909</v>
      </c>
      <c r="L52" s="64">
        <v>3076</v>
      </c>
      <c r="M52" s="64">
        <v>3097</v>
      </c>
      <c r="N52" s="64">
        <v>3110</v>
      </c>
      <c r="O52" s="65">
        <v>3175</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468</v>
      </c>
      <c r="L53" s="69">
        <v>358</v>
      </c>
      <c r="M53" s="69">
        <v>-55</v>
      </c>
      <c r="N53" s="69">
        <v>-41</v>
      </c>
      <c r="O53" s="70">
        <v>380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AJfxTVSXh3cxP6sbF7PIC7/sd3V1gqX53MvUffQXVbsIGEUW0fv57ZQAbCr9jhb9j2Jbjh/mWqhga3TH3VAlQ==" saltValue="uw0+dJu4xTTRrUr6kui1S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538</v>
      </c>
      <c r="J40" s="79" t="s">
        <v>539</v>
      </c>
      <c r="K40" s="79" t="s">
        <v>540</v>
      </c>
      <c r="L40" s="79" t="s">
        <v>541</v>
      </c>
      <c r="M40" s="80" t="s">
        <v>542</v>
      </c>
    </row>
    <row r="41" spans="2:13" ht="27.75" customHeight="1" x14ac:dyDescent="0.15">
      <c r="B41" s="1254" t="s">
        <v>23</v>
      </c>
      <c r="C41" s="1255"/>
      <c r="D41" s="81"/>
      <c r="E41" s="1256" t="s">
        <v>24</v>
      </c>
      <c r="F41" s="1256"/>
      <c r="G41" s="1256"/>
      <c r="H41" s="1257"/>
      <c r="I41" s="82">
        <v>23635</v>
      </c>
      <c r="J41" s="83">
        <v>24605</v>
      </c>
      <c r="K41" s="83">
        <v>24032</v>
      </c>
      <c r="L41" s="83">
        <v>22768</v>
      </c>
      <c r="M41" s="84">
        <v>22366</v>
      </c>
    </row>
    <row r="42" spans="2:13" ht="27.75" customHeight="1" x14ac:dyDescent="0.15">
      <c r="B42" s="1244"/>
      <c r="C42" s="1245"/>
      <c r="D42" s="85"/>
      <c r="E42" s="1248" t="s">
        <v>25</v>
      </c>
      <c r="F42" s="1248"/>
      <c r="G42" s="1248"/>
      <c r="H42" s="1249"/>
      <c r="I42" s="86" t="s">
        <v>495</v>
      </c>
      <c r="J42" s="87" t="s">
        <v>495</v>
      </c>
      <c r="K42" s="87" t="s">
        <v>495</v>
      </c>
      <c r="L42" s="87" t="s">
        <v>495</v>
      </c>
      <c r="M42" s="88" t="s">
        <v>495</v>
      </c>
    </row>
    <row r="43" spans="2:13" ht="27.75" customHeight="1" x14ac:dyDescent="0.15">
      <c r="B43" s="1244"/>
      <c r="C43" s="1245"/>
      <c r="D43" s="85"/>
      <c r="E43" s="1248" t="s">
        <v>26</v>
      </c>
      <c r="F43" s="1248"/>
      <c r="G43" s="1248"/>
      <c r="H43" s="1249"/>
      <c r="I43" s="86">
        <v>6042</v>
      </c>
      <c r="J43" s="87">
        <v>6312</v>
      </c>
      <c r="K43" s="87">
        <v>6384</v>
      </c>
      <c r="L43" s="87">
        <v>6872</v>
      </c>
      <c r="M43" s="88">
        <v>7127</v>
      </c>
    </row>
    <row r="44" spans="2:13" ht="27.75" customHeight="1" x14ac:dyDescent="0.15">
      <c r="B44" s="1244"/>
      <c r="C44" s="1245"/>
      <c r="D44" s="85"/>
      <c r="E44" s="1248" t="s">
        <v>27</v>
      </c>
      <c r="F44" s="1248"/>
      <c r="G44" s="1248"/>
      <c r="H44" s="1249"/>
      <c r="I44" s="86">
        <v>7439</v>
      </c>
      <c r="J44" s="87">
        <v>6222</v>
      </c>
      <c r="K44" s="87">
        <v>4117</v>
      </c>
      <c r="L44" s="87">
        <v>3492</v>
      </c>
      <c r="M44" s="88">
        <v>8211</v>
      </c>
    </row>
    <row r="45" spans="2:13" ht="27.75" customHeight="1" x14ac:dyDescent="0.15">
      <c r="B45" s="1244"/>
      <c r="C45" s="1245"/>
      <c r="D45" s="85"/>
      <c r="E45" s="1248" t="s">
        <v>28</v>
      </c>
      <c r="F45" s="1248"/>
      <c r="G45" s="1248"/>
      <c r="H45" s="1249"/>
      <c r="I45" s="86">
        <v>5756</v>
      </c>
      <c r="J45" s="87">
        <v>5051</v>
      </c>
      <c r="K45" s="87">
        <v>4688</v>
      </c>
      <c r="L45" s="87">
        <v>4827</v>
      </c>
      <c r="M45" s="88">
        <v>4630</v>
      </c>
    </row>
    <row r="46" spans="2:13" ht="27.75" customHeight="1" x14ac:dyDescent="0.15">
      <c r="B46" s="1244"/>
      <c r="C46" s="1245"/>
      <c r="D46" s="89"/>
      <c r="E46" s="1248" t="s">
        <v>29</v>
      </c>
      <c r="F46" s="1248"/>
      <c r="G46" s="1248"/>
      <c r="H46" s="1249"/>
      <c r="I46" s="86">
        <v>645</v>
      </c>
      <c r="J46" s="87">
        <v>339</v>
      </c>
      <c r="K46" s="87">
        <v>305</v>
      </c>
      <c r="L46" s="87">
        <v>227</v>
      </c>
      <c r="M46" s="88">
        <v>217</v>
      </c>
    </row>
    <row r="47" spans="2:13" ht="27.75" customHeight="1" x14ac:dyDescent="0.15">
      <c r="B47" s="1244"/>
      <c r="C47" s="1245"/>
      <c r="D47" s="90"/>
      <c r="E47" s="1258" t="s">
        <v>30</v>
      </c>
      <c r="F47" s="1259"/>
      <c r="G47" s="1259"/>
      <c r="H47" s="1260"/>
      <c r="I47" s="86" t="s">
        <v>495</v>
      </c>
      <c r="J47" s="87" t="s">
        <v>495</v>
      </c>
      <c r="K47" s="87" t="s">
        <v>495</v>
      </c>
      <c r="L47" s="87" t="s">
        <v>495</v>
      </c>
      <c r="M47" s="88" t="s">
        <v>495</v>
      </c>
    </row>
    <row r="48" spans="2:13" ht="27.75" customHeight="1" x14ac:dyDescent="0.15">
      <c r="B48" s="1244"/>
      <c r="C48" s="1245"/>
      <c r="D48" s="85"/>
      <c r="E48" s="1248" t="s">
        <v>31</v>
      </c>
      <c r="F48" s="1248"/>
      <c r="G48" s="1248"/>
      <c r="H48" s="1249"/>
      <c r="I48" s="86" t="s">
        <v>495</v>
      </c>
      <c r="J48" s="87" t="s">
        <v>495</v>
      </c>
      <c r="K48" s="87" t="s">
        <v>495</v>
      </c>
      <c r="L48" s="87" t="s">
        <v>495</v>
      </c>
      <c r="M48" s="88" t="s">
        <v>495</v>
      </c>
    </row>
    <row r="49" spans="2:13" ht="27.75" customHeight="1" x14ac:dyDescent="0.15">
      <c r="B49" s="1246"/>
      <c r="C49" s="1247"/>
      <c r="D49" s="85"/>
      <c r="E49" s="1248" t="s">
        <v>32</v>
      </c>
      <c r="F49" s="1248"/>
      <c r="G49" s="1248"/>
      <c r="H49" s="1249"/>
      <c r="I49" s="86" t="s">
        <v>495</v>
      </c>
      <c r="J49" s="87" t="s">
        <v>495</v>
      </c>
      <c r="K49" s="87" t="s">
        <v>495</v>
      </c>
      <c r="L49" s="87" t="s">
        <v>495</v>
      </c>
      <c r="M49" s="88" t="s">
        <v>495</v>
      </c>
    </row>
    <row r="50" spans="2:13" ht="27.75" customHeight="1" x14ac:dyDescent="0.15">
      <c r="B50" s="1242" t="s">
        <v>33</v>
      </c>
      <c r="C50" s="1243"/>
      <c r="D50" s="91"/>
      <c r="E50" s="1248" t="s">
        <v>34</v>
      </c>
      <c r="F50" s="1248"/>
      <c r="G50" s="1248"/>
      <c r="H50" s="1249"/>
      <c r="I50" s="86">
        <v>5326</v>
      </c>
      <c r="J50" s="87">
        <v>5537</v>
      </c>
      <c r="K50" s="87">
        <v>6885</v>
      </c>
      <c r="L50" s="87">
        <v>8259</v>
      </c>
      <c r="M50" s="88">
        <v>9036</v>
      </c>
    </row>
    <row r="51" spans="2:13" ht="27.75" customHeight="1" x14ac:dyDescent="0.15">
      <c r="B51" s="1244"/>
      <c r="C51" s="1245"/>
      <c r="D51" s="85"/>
      <c r="E51" s="1248" t="s">
        <v>35</v>
      </c>
      <c r="F51" s="1248"/>
      <c r="G51" s="1248"/>
      <c r="H51" s="1249"/>
      <c r="I51" s="86">
        <v>7076</v>
      </c>
      <c r="J51" s="87">
        <v>7243</v>
      </c>
      <c r="K51" s="87">
        <v>7549</v>
      </c>
      <c r="L51" s="87">
        <v>7348</v>
      </c>
      <c r="M51" s="88">
        <v>7199</v>
      </c>
    </row>
    <row r="52" spans="2:13" ht="27.75" customHeight="1" x14ac:dyDescent="0.15">
      <c r="B52" s="1246"/>
      <c r="C52" s="1247"/>
      <c r="D52" s="85"/>
      <c r="E52" s="1248" t="s">
        <v>36</v>
      </c>
      <c r="F52" s="1248"/>
      <c r="G52" s="1248"/>
      <c r="H52" s="1249"/>
      <c r="I52" s="86">
        <v>28988</v>
      </c>
      <c r="J52" s="87">
        <v>29561</v>
      </c>
      <c r="K52" s="87">
        <v>29511</v>
      </c>
      <c r="L52" s="87">
        <v>30023</v>
      </c>
      <c r="M52" s="88">
        <v>32449</v>
      </c>
    </row>
    <row r="53" spans="2:13" ht="27.75" customHeight="1" thickBot="1" x14ac:dyDescent="0.2">
      <c r="B53" s="1250" t="s">
        <v>37</v>
      </c>
      <c r="C53" s="1251"/>
      <c r="D53" s="92"/>
      <c r="E53" s="1252" t="s">
        <v>38</v>
      </c>
      <c r="F53" s="1252"/>
      <c r="G53" s="1252"/>
      <c r="H53" s="1253"/>
      <c r="I53" s="93">
        <v>2127</v>
      </c>
      <c r="J53" s="94">
        <v>188</v>
      </c>
      <c r="K53" s="94">
        <v>-4418</v>
      </c>
      <c r="L53" s="94">
        <v>-7445</v>
      </c>
      <c r="M53" s="95">
        <v>-6133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SO73GG8IlLBLP8v6wo1e8l5ADn3LS63DpqP8Rz30nMqLJTkUGMe8KxG/dWGLwP3QW73MJT7A+OCBHTgqGu4tg==" saltValue="zCxoakfbIfqWs6aVHqbX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540</v>
      </c>
      <c r="G54" s="104" t="s">
        <v>541</v>
      </c>
      <c r="H54" s="105" t="s">
        <v>542</v>
      </c>
    </row>
    <row r="55" spans="2:8" ht="52.5" customHeight="1" x14ac:dyDescent="0.15">
      <c r="B55" s="106"/>
      <c r="C55" s="1269" t="s">
        <v>41</v>
      </c>
      <c r="D55" s="1269"/>
      <c r="E55" s="1270"/>
      <c r="F55" s="107">
        <v>3600</v>
      </c>
      <c r="G55" s="107">
        <v>3605</v>
      </c>
      <c r="H55" s="108">
        <v>3607</v>
      </c>
    </row>
    <row r="56" spans="2:8" ht="52.5" customHeight="1" x14ac:dyDescent="0.15">
      <c r="B56" s="109"/>
      <c r="C56" s="1271" t="s">
        <v>42</v>
      </c>
      <c r="D56" s="1271"/>
      <c r="E56" s="1272"/>
      <c r="F56" s="110">
        <v>46</v>
      </c>
      <c r="G56" s="110">
        <v>46</v>
      </c>
      <c r="H56" s="111">
        <v>46</v>
      </c>
    </row>
    <row r="57" spans="2:8" ht="53.25" customHeight="1" x14ac:dyDescent="0.15">
      <c r="B57" s="109"/>
      <c r="C57" s="1273" t="s">
        <v>43</v>
      </c>
      <c r="D57" s="1273"/>
      <c r="E57" s="1274"/>
      <c r="F57" s="112">
        <v>2214</v>
      </c>
      <c r="G57" s="112">
        <v>3476</v>
      </c>
      <c r="H57" s="113">
        <v>4198</v>
      </c>
    </row>
    <row r="58" spans="2:8" ht="45.75" customHeight="1" x14ac:dyDescent="0.15">
      <c r="B58" s="114"/>
      <c r="C58" s="1261" t="s">
        <v>570</v>
      </c>
      <c r="D58" s="1262"/>
      <c r="E58" s="1263"/>
      <c r="F58" s="115">
        <v>1779</v>
      </c>
      <c r="G58" s="115">
        <v>3056</v>
      </c>
      <c r="H58" s="116">
        <v>3775</v>
      </c>
    </row>
    <row r="59" spans="2:8" ht="45.75" customHeight="1" x14ac:dyDescent="0.15">
      <c r="B59" s="114"/>
      <c r="C59" s="1261" t="s">
        <v>571</v>
      </c>
      <c r="D59" s="1262"/>
      <c r="E59" s="1263"/>
      <c r="F59" s="115">
        <v>311</v>
      </c>
      <c r="G59" s="115">
        <v>295</v>
      </c>
      <c r="H59" s="116">
        <v>295</v>
      </c>
    </row>
    <row r="60" spans="2:8" ht="45.75" customHeight="1" x14ac:dyDescent="0.15">
      <c r="B60" s="114"/>
      <c r="C60" s="1261" t="s">
        <v>572</v>
      </c>
      <c r="D60" s="1262"/>
      <c r="E60" s="1263"/>
      <c r="F60" s="115">
        <v>96</v>
      </c>
      <c r="G60" s="115">
        <v>97</v>
      </c>
      <c r="H60" s="116">
        <v>98</v>
      </c>
    </row>
    <row r="61" spans="2:8" ht="45.75" customHeight="1" x14ac:dyDescent="0.15">
      <c r="B61" s="114"/>
      <c r="C61" s="1261" t="s">
        <v>573</v>
      </c>
      <c r="D61" s="1262"/>
      <c r="E61" s="1263"/>
      <c r="F61" s="115">
        <v>14</v>
      </c>
      <c r="G61" s="115">
        <v>14</v>
      </c>
      <c r="H61" s="116">
        <v>13</v>
      </c>
    </row>
    <row r="62" spans="2:8" ht="45.75" customHeight="1" thickBot="1" x14ac:dyDescent="0.2">
      <c r="B62" s="117"/>
      <c r="C62" s="1264" t="s">
        <v>574</v>
      </c>
      <c r="D62" s="1265"/>
      <c r="E62" s="1266"/>
      <c r="F62" s="118">
        <v>15</v>
      </c>
      <c r="G62" s="118">
        <v>13</v>
      </c>
      <c r="H62" s="119">
        <v>12</v>
      </c>
    </row>
    <row r="63" spans="2:8" ht="52.5" customHeight="1" thickBot="1" x14ac:dyDescent="0.2">
      <c r="B63" s="120"/>
      <c r="C63" s="1267" t="s">
        <v>44</v>
      </c>
      <c r="D63" s="1267"/>
      <c r="E63" s="1268"/>
      <c r="F63" s="121">
        <v>5860</v>
      </c>
      <c r="G63" s="121">
        <v>7127</v>
      </c>
      <c r="H63" s="122">
        <v>7851</v>
      </c>
    </row>
    <row r="64" spans="2:8" ht="15" customHeight="1" x14ac:dyDescent="0.15"/>
    <row r="65" ht="0" hidden="1" customHeight="1" x14ac:dyDescent="0.15"/>
    <row r="66" ht="0" hidden="1" customHeight="1" x14ac:dyDescent="0.15"/>
  </sheetData>
  <sheetProtection algorithmName="SHA-512" hashValue="UrI2ax2R5GvVmXwBWcV1+fnLzGoF0gLf5AqBSL7LHBKj0lGGt/JoxBTQCreTYjQamjihDzgWixPjnxlxydP/9w==" saltValue="CtQ9nlCVuRiqQkXY4mCb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587</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581</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9" t="s">
        <v>586</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5" x14ac:dyDescent="0.15">
      <c r="B44" s="366"/>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5" x14ac:dyDescent="0.15">
      <c r="B45" s="366"/>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5" x14ac:dyDescent="0.15">
      <c r="B46" s="366"/>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5" x14ac:dyDescent="0.15">
      <c r="B47" s="366"/>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579</v>
      </c>
    </row>
    <row r="50" spans="1:109" ht="13.5" x14ac:dyDescent="0.15">
      <c r="B50" s="366"/>
      <c r="G50" s="1288"/>
      <c r="H50" s="1288"/>
      <c r="I50" s="1288"/>
      <c r="J50" s="1288"/>
      <c r="K50" s="375"/>
      <c r="L50" s="375"/>
      <c r="M50" s="374"/>
      <c r="N50" s="374"/>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75" t="s">
        <v>538</v>
      </c>
      <c r="BQ50" s="1275"/>
      <c r="BR50" s="1275"/>
      <c r="BS50" s="1275"/>
      <c r="BT50" s="1275"/>
      <c r="BU50" s="1275"/>
      <c r="BV50" s="1275"/>
      <c r="BW50" s="1275"/>
      <c r="BX50" s="1275" t="s">
        <v>539</v>
      </c>
      <c r="BY50" s="1275"/>
      <c r="BZ50" s="1275"/>
      <c r="CA50" s="1275"/>
      <c r="CB50" s="1275"/>
      <c r="CC50" s="1275"/>
      <c r="CD50" s="1275"/>
      <c r="CE50" s="1275"/>
      <c r="CF50" s="1275" t="s">
        <v>540</v>
      </c>
      <c r="CG50" s="1275"/>
      <c r="CH50" s="1275"/>
      <c r="CI50" s="1275"/>
      <c r="CJ50" s="1275"/>
      <c r="CK50" s="1275"/>
      <c r="CL50" s="1275"/>
      <c r="CM50" s="1275"/>
      <c r="CN50" s="1275" t="s">
        <v>541</v>
      </c>
      <c r="CO50" s="1275"/>
      <c r="CP50" s="1275"/>
      <c r="CQ50" s="1275"/>
      <c r="CR50" s="1275"/>
      <c r="CS50" s="1275"/>
      <c r="CT50" s="1275"/>
      <c r="CU50" s="1275"/>
      <c r="CV50" s="1275" t="s">
        <v>542</v>
      </c>
      <c r="CW50" s="1275"/>
      <c r="CX50" s="1275"/>
      <c r="CY50" s="1275"/>
      <c r="CZ50" s="1275"/>
      <c r="DA50" s="1275"/>
      <c r="DB50" s="1275"/>
      <c r="DC50" s="1275"/>
    </row>
    <row r="51" spans="1:109" ht="13.5" customHeight="1" x14ac:dyDescent="0.15">
      <c r="B51" s="366"/>
      <c r="G51" s="1277"/>
      <c r="H51" s="1277"/>
      <c r="I51" s="1295"/>
      <c r="J51" s="1295"/>
      <c r="K51" s="1293"/>
      <c r="L51" s="1293"/>
      <c r="M51" s="1293"/>
      <c r="N51" s="1293"/>
      <c r="AM51" s="373"/>
      <c r="AN51" s="1292" t="s">
        <v>578</v>
      </c>
      <c r="AO51" s="1292"/>
      <c r="AP51" s="1292"/>
      <c r="AQ51" s="1292"/>
      <c r="AR51" s="1292"/>
      <c r="AS51" s="1292"/>
      <c r="AT51" s="1292"/>
      <c r="AU51" s="1292"/>
      <c r="AV51" s="1292"/>
      <c r="AW51" s="1292"/>
      <c r="AX51" s="1292"/>
      <c r="AY51" s="1292"/>
      <c r="AZ51" s="1292"/>
      <c r="BA51" s="1292"/>
      <c r="BB51" s="1292" t="s">
        <v>584</v>
      </c>
      <c r="BC51" s="1292"/>
      <c r="BD51" s="1292"/>
      <c r="BE51" s="1292"/>
      <c r="BF51" s="1292"/>
      <c r="BG51" s="1292"/>
      <c r="BH51" s="1292"/>
      <c r="BI51" s="1292"/>
      <c r="BJ51" s="1292"/>
      <c r="BK51" s="1292"/>
      <c r="BL51" s="1292"/>
      <c r="BM51" s="1292"/>
      <c r="BN51" s="1292"/>
      <c r="BO51" s="1292"/>
      <c r="BP51" s="1278"/>
      <c r="BQ51" s="1276"/>
      <c r="BR51" s="1276"/>
      <c r="BS51" s="1276"/>
      <c r="BT51" s="1276"/>
      <c r="BU51" s="1276"/>
      <c r="BV51" s="1276"/>
      <c r="BW51" s="1276"/>
      <c r="BX51" s="1278"/>
      <c r="BY51" s="1276"/>
      <c r="BZ51" s="1276"/>
      <c r="CA51" s="1276"/>
      <c r="CB51" s="1276"/>
      <c r="CC51" s="1276"/>
      <c r="CD51" s="1276"/>
      <c r="CE51" s="1276"/>
      <c r="CF51" s="1278"/>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5" x14ac:dyDescent="0.15">
      <c r="B52" s="366"/>
      <c r="G52" s="1277"/>
      <c r="H52" s="1277"/>
      <c r="I52" s="1295"/>
      <c r="J52" s="1295"/>
      <c r="K52" s="1293"/>
      <c r="L52" s="1293"/>
      <c r="M52" s="1293"/>
      <c r="N52" s="1293"/>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x14ac:dyDescent="0.15">
      <c r="A53" s="381"/>
      <c r="B53" s="366"/>
      <c r="G53" s="1277"/>
      <c r="H53" s="1277"/>
      <c r="I53" s="1288"/>
      <c r="J53" s="1288"/>
      <c r="K53" s="1293"/>
      <c r="L53" s="1293"/>
      <c r="M53" s="1293"/>
      <c r="N53" s="1293"/>
      <c r="AM53" s="373"/>
      <c r="AN53" s="1292"/>
      <c r="AO53" s="1292"/>
      <c r="AP53" s="1292"/>
      <c r="AQ53" s="1292"/>
      <c r="AR53" s="1292"/>
      <c r="AS53" s="1292"/>
      <c r="AT53" s="1292"/>
      <c r="AU53" s="1292"/>
      <c r="AV53" s="1292"/>
      <c r="AW53" s="1292"/>
      <c r="AX53" s="1292"/>
      <c r="AY53" s="1292"/>
      <c r="AZ53" s="1292"/>
      <c r="BA53" s="1292"/>
      <c r="BB53" s="1292" t="s">
        <v>583</v>
      </c>
      <c r="BC53" s="1292"/>
      <c r="BD53" s="1292"/>
      <c r="BE53" s="1292"/>
      <c r="BF53" s="1292"/>
      <c r="BG53" s="1292"/>
      <c r="BH53" s="1292"/>
      <c r="BI53" s="1292"/>
      <c r="BJ53" s="1292"/>
      <c r="BK53" s="1292"/>
      <c r="BL53" s="1292"/>
      <c r="BM53" s="1292"/>
      <c r="BN53" s="1292"/>
      <c r="BO53" s="1292"/>
      <c r="BP53" s="1278"/>
      <c r="BQ53" s="1276"/>
      <c r="BR53" s="1276"/>
      <c r="BS53" s="1276"/>
      <c r="BT53" s="1276"/>
      <c r="BU53" s="1276"/>
      <c r="BV53" s="1276"/>
      <c r="BW53" s="1276"/>
      <c r="BX53" s="1278"/>
      <c r="BY53" s="1276"/>
      <c r="BZ53" s="1276"/>
      <c r="CA53" s="1276"/>
      <c r="CB53" s="1276"/>
      <c r="CC53" s="1276"/>
      <c r="CD53" s="1276"/>
      <c r="CE53" s="1276"/>
      <c r="CF53" s="1278"/>
      <c r="CG53" s="1276"/>
      <c r="CH53" s="1276"/>
      <c r="CI53" s="1276"/>
      <c r="CJ53" s="1276"/>
      <c r="CK53" s="1276"/>
      <c r="CL53" s="1276"/>
      <c r="CM53" s="1276"/>
      <c r="CN53" s="1276">
        <v>55</v>
      </c>
      <c r="CO53" s="1276"/>
      <c r="CP53" s="1276"/>
      <c r="CQ53" s="1276"/>
      <c r="CR53" s="1276"/>
      <c r="CS53" s="1276"/>
      <c r="CT53" s="1276"/>
      <c r="CU53" s="1276"/>
      <c r="CV53" s="1276">
        <v>56.7</v>
      </c>
      <c r="CW53" s="1276"/>
      <c r="CX53" s="1276"/>
      <c r="CY53" s="1276"/>
      <c r="CZ53" s="1276"/>
      <c r="DA53" s="1276"/>
      <c r="DB53" s="1276"/>
      <c r="DC53" s="1276"/>
    </row>
    <row r="54" spans="1:109" ht="13.5" x14ac:dyDescent="0.15">
      <c r="A54" s="381"/>
      <c r="B54" s="366"/>
      <c r="G54" s="1277"/>
      <c r="H54" s="1277"/>
      <c r="I54" s="1288"/>
      <c r="J54" s="1288"/>
      <c r="K54" s="1293"/>
      <c r="L54" s="1293"/>
      <c r="M54" s="1293"/>
      <c r="N54" s="1293"/>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x14ac:dyDescent="0.15">
      <c r="A55" s="381"/>
      <c r="B55" s="366"/>
      <c r="G55" s="1288"/>
      <c r="H55" s="1288"/>
      <c r="I55" s="1288"/>
      <c r="J55" s="1288"/>
      <c r="K55" s="1293"/>
      <c r="L55" s="1293"/>
      <c r="M55" s="1293"/>
      <c r="N55" s="1293"/>
      <c r="AN55" s="1275" t="s">
        <v>585</v>
      </c>
      <c r="AO55" s="1275"/>
      <c r="AP55" s="1275"/>
      <c r="AQ55" s="1275"/>
      <c r="AR55" s="1275"/>
      <c r="AS55" s="1275"/>
      <c r="AT55" s="1275"/>
      <c r="AU55" s="1275"/>
      <c r="AV55" s="1275"/>
      <c r="AW55" s="1275"/>
      <c r="AX55" s="1275"/>
      <c r="AY55" s="1275"/>
      <c r="AZ55" s="1275"/>
      <c r="BA55" s="1275"/>
      <c r="BB55" s="1292" t="s">
        <v>584</v>
      </c>
      <c r="BC55" s="1292"/>
      <c r="BD55" s="1292"/>
      <c r="BE55" s="1292"/>
      <c r="BF55" s="1292"/>
      <c r="BG55" s="1292"/>
      <c r="BH55" s="1292"/>
      <c r="BI55" s="1292"/>
      <c r="BJ55" s="1292"/>
      <c r="BK55" s="1292"/>
      <c r="BL55" s="1292"/>
      <c r="BM55" s="1292"/>
      <c r="BN55" s="1292"/>
      <c r="BO55" s="1292"/>
      <c r="BP55" s="1278"/>
      <c r="BQ55" s="1276"/>
      <c r="BR55" s="1276"/>
      <c r="BS55" s="1276"/>
      <c r="BT55" s="1276"/>
      <c r="BU55" s="1276"/>
      <c r="BV55" s="1276"/>
      <c r="BW55" s="1276"/>
      <c r="BX55" s="1278"/>
      <c r="BY55" s="1276"/>
      <c r="BZ55" s="1276"/>
      <c r="CA55" s="1276"/>
      <c r="CB55" s="1276"/>
      <c r="CC55" s="1276"/>
      <c r="CD55" s="1276"/>
      <c r="CE55" s="1276"/>
      <c r="CF55" s="1278"/>
      <c r="CG55" s="1276"/>
      <c r="CH55" s="1276"/>
      <c r="CI55" s="1276"/>
      <c r="CJ55" s="1276"/>
      <c r="CK55" s="1276"/>
      <c r="CL55" s="1276"/>
      <c r="CM55" s="1276"/>
      <c r="CN55" s="1276">
        <v>6.5</v>
      </c>
      <c r="CO55" s="1276"/>
      <c r="CP55" s="1276"/>
      <c r="CQ55" s="1276"/>
      <c r="CR55" s="1276"/>
      <c r="CS55" s="1276"/>
      <c r="CT55" s="1276"/>
      <c r="CU55" s="1276"/>
      <c r="CV55" s="1276">
        <v>5.8</v>
      </c>
      <c r="CW55" s="1276"/>
      <c r="CX55" s="1276"/>
      <c r="CY55" s="1276"/>
      <c r="CZ55" s="1276"/>
      <c r="DA55" s="1276"/>
      <c r="DB55" s="1276"/>
      <c r="DC55" s="1276"/>
    </row>
    <row r="56" spans="1:109" ht="13.5" x14ac:dyDescent="0.15">
      <c r="A56" s="381"/>
      <c r="B56" s="366"/>
      <c r="G56" s="1288"/>
      <c r="H56" s="1288"/>
      <c r="I56" s="1288"/>
      <c r="J56" s="1288"/>
      <c r="K56" s="1293"/>
      <c r="L56" s="1293"/>
      <c r="M56" s="1293"/>
      <c r="N56" s="1293"/>
      <c r="AN56" s="1275"/>
      <c r="AO56" s="1275"/>
      <c r="AP56" s="1275"/>
      <c r="AQ56" s="1275"/>
      <c r="AR56" s="1275"/>
      <c r="AS56" s="1275"/>
      <c r="AT56" s="1275"/>
      <c r="AU56" s="1275"/>
      <c r="AV56" s="1275"/>
      <c r="AW56" s="1275"/>
      <c r="AX56" s="1275"/>
      <c r="AY56" s="1275"/>
      <c r="AZ56" s="1275"/>
      <c r="BA56" s="1275"/>
      <c r="BB56" s="1292"/>
      <c r="BC56" s="1292"/>
      <c r="BD56" s="1292"/>
      <c r="BE56" s="1292"/>
      <c r="BF56" s="1292"/>
      <c r="BG56" s="1292"/>
      <c r="BH56" s="1292"/>
      <c r="BI56" s="1292"/>
      <c r="BJ56" s="1292"/>
      <c r="BK56" s="1292"/>
      <c r="BL56" s="1292"/>
      <c r="BM56" s="1292"/>
      <c r="BN56" s="1292"/>
      <c r="BO56" s="1292"/>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1" customFormat="1" ht="13.5" x14ac:dyDescent="0.15">
      <c r="B57" s="387"/>
      <c r="G57" s="1288"/>
      <c r="H57" s="1288"/>
      <c r="I57" s="1294"/>
      <c r="J57" s="1294"/>
      <c r="K57" s="1293"/>
      <c r="L57" s="1293"/>
      <c r="M57" s="1293"/>
      <c r="N57" s="1293"/>
      <c r="AM57" s="365"/>
      <c r="AN57" s="1275"/>
      <c r="AO57" s="1275"/>
      <c r="AP57" s="1275"/>
      <c r="AQ57" s="1275"/>
      <c r="AR57" s="1275"/>
      <c r="AS57" s="1275"/>
      <c r="AT57" s="1275"/>
      <c r="AU57" s="1275"/>
      <c r="AV57" s="1275"/>
      <c r="AW57" s="1275"/>
      <c r="AX57" s="1275"/>
      <c r="AY57" s="1275"/>
      <c r="AZ57" s="1275"/>
      <c r="BA57" s="1275"/>
      <c r="BB57" s="1292" t="s">
        <v>583</v>
      </c>
      <c r="BC57" s="1292"/>
      <c r="BD57" s="1292"/>
      <c r="BE57" s="1292"/>
      <c r="BF57" s="1292"/>
      <c r="BG57" s="1292"/>
      <c r="BH57" s="1292"/>
      <c r="BI57" s="1292"/>
      <c r="BJ57" s="1292"/>
      <c r="BK57" s="1292"/>
      <c r="BL57" s="1292"/>
      <c r="BM57" s="1292"/>
      <c r="BN57" s="1292"/>
      <c r="BO57" s="1292"/>
      <c r="BP57" s="1278"/>
      <c r="BQ57" s="1276"/>
      <c r="BR57" s="1276"/>
      <c r="BS57" s="1276"/>
      <c r="BT57" s="1276"/>
      <c r="BU57" s="1276"/>
      <c r="BV57" s="1276"/>
      <c r="BW57" s="1276"/>
      <c r="BX57" s="1278"/>
      <c r="BY57" s="1276"/>
      <c r="BZ57" s="1276"/>
      <c r="CA57" s="1276"/>
      <c r="CB57" s="1276"/>
      <c r="CC57" s="1276"/>
      <c r="CD57" s="1276"/>
      <c r="CE57" s="1276"/>
      <c r="CF57" s="1278"/>
      <c r="CG57" s="1276"/>
      <c r="CH57" s="1276"/>
      <c r="CI57" s="1276"/>
      <c r="CJ57" s="1276"/>
      <c r="CK57" s="1276"/>
      <c r="CL57" s="1276"/>
      <c r="CM57" s="1276"/>
      <c r="CN57" s="1276">
        <v>57.2</v>
      </c>
      <c r="CO57" s="1276"/>
      <c r="CP57" s="1276"/>
      <c r="CQ57" s="1276"/>
      <c r="CR57" s="1276"/>
      <c r="CS57" s="1276"/>
      <c r="CT57" s="1276"/>
      <c r="CU57" s="1276"/>
      <c r="CV57" s="1276">
        <v>58.5</v>
      </c>
      <c r="CW57" s="1276"/>
      <c r="CX57" s="1276"/>
      <c r="CY57" s="1276"/>
      <c r="CZ57" s="1276"/>
      <c r="DA57" s="1276"/>
      <c r="DB57" s="1276"/>
      <c r="DC57" s="1276"/>
      <c r="DD57" s="392"/>
      <c r="DE57" s="387"/>
    </row>
    <row r="58" spans="1:109" s="381" customFormat="1" ht="13.5" x14ac:dyDescent="0.15">
      <c r="A58" s="365"/>
      <c r="B58" s="387"/>
      <c r="G58" s="1288"/>
      <c r="H58" s="1288"/>
      <c r="I58" s="1294"/>
      <c r="J58" s="1294"/>
      <c r="K58" s="1293"/>
      <c r="L58" s="1293"/>
      <c r="M58" s="1293"/>
      <c r="N58" s="1293"/>
      <c r="AM58" s="365"/>
      <c r="AN58" s="1275"/>
      <c r="AO58" s="1275"/>
      <c r="AP58" s="1275"/>
      <c r="AQ58" s="1275"/>
      <c r="AR58" s="1275"/>
      <c r="AS58" s="1275"/>
      <c r="AT58" s="1275"/>
      <c r="AU58" s="1275"/>
      <c r="AV58" s="1275"/>
      <c r="AW58" s="1275"/>
      <c r="AX58" s="1275"/>
      <c r="AY58" s="1275"/>
      <c r="AZ58" s="1275"/>
      <c r="BA58" s="1275"/>
      <c r="BB58" s="1292"/>
      <c r="BC58" s="1292"/>
      <c r="BD58" s="1292"/>
      <c r="BE58" s="1292"/>
      <c r="BF58" s="1292"/>
      <c r="BG58" s="1292"/>
      <c r="BH58" s="1292"/>
      <c r="BI58" s="1292"/>
      <c r="BJ58" s="1292"/>
      <c r="BK58" s="1292"/>
      <c r="BL58" s="1292"/>
      <c r="BM58" s="1292"/>
      <c r="BN58" s="1292"/>
      <c r="BO58" s="1292"/>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582</v>
      </c>
    </row>
    <row r="64" spans="1:109" ht="13.5" x14ac:dyDescent="0.15">
      <c r="B64" s="366"/>
      <c r="G64" s="382"/>
      <c r="I64" s="384"/>
      <c r="J64" s="384"/>
      <c r="K64" s="384"/>
      <c r="L64" s="384"/>
      <c r="M64" s="384"/>
      <c r="N64" s="383"/>
      <c r="AM64" s="382"/>
      <c r="AN64" s="382" t="s">
        <v>581</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79" t="s">
        <v>580</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ht="13.5" x14ac:dyDescent="0.15">
      <c r="B66" s="366"/>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ht="13.5" x14ac:dyDescent="0.15">
      <c r="B67" s="366"/>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ht="13.5" x14ac:dyDescent="0.15">
      <c r="B68" s="366"/>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ht="13.5" x14ac:dyDescent="0.15">
      <c r="B69" s="366"/>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579</v>
      </c>
    </row>
    <row r="72" spans="2:107" ht="13.5" x14ac:dyDescent="0.15">
      <c r="B72" s="366"/>
      <c r="G72" s="1288"/>
      <c r="H72" s="1288"/>
      <c r="I72" s="1288"/>
      <c r="J72" s="1288"/>
      <c r="K72" s="375"/>
      <c r="L72" s="375"/>
      <c r="M72" s="374"/>
      <c r="N72" s="374"/>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75" t="s">
        <v>538</v>
      </c>
      <c r="BQ72" s="1275"/>
      <c r="BR72" s="1275"/>
      <c r="BS72" s="1275"/>
      <c r="BT72" s="1275"/>
      <c r="BU72" s="1275"/>
      <c r="BV72" s="1275"/>
      <c r="BW72" s="1275"/>
      <c r="BX72" s="1275" t="s">
        <v>539</v>
      </c>
      <c r="BY72" s="1275"/>
      <c r="BZ72" s="1275"/>
      <c r="CA72" s="1275"/>
      <c r="CB72" s="1275"/>
      <c r="CC72" s="1275"/>
      <c r="CD72" s="1275"/>
      <c r="CE72" s="1275"/>
      <c r="CF72" s="1275" t="s">
        <v>540</v>
      </c>
      <c r="CG72" s="1275"/>
      <c r="CH72" s="1275"/>
      <c r="CI72" s="1275"/>
      <c r="CJ72" s="1275"/>
      <c r="CK72" s="1275"/>
      <c r="CL72" s="1275"/>
      <c r="CM72" s="1275"/>
      <c r="CN72" s="1275" t="s">
        <v>541</v>
      </c>
      <c r="CO72" s="1275"/>
      <c r="CP72" s="1275"/>
      <c r="CQ72" s="1275"/>
      <c r="CR72" s="1275"/>
      <c r="CS72" s="1275"/>
      <c r="CT72" s="1275"/>
      <c r="CU72" s="1275"/>
      <c r="CV72" s="1275" t="s">
        <v>542</v>
      </c>
      <c r="CW72" s="1275"/>
      <c r="CX72" s="1275"/>
      <c r="CY72" s="1275"/>
      <c r="CZ72" s="1275"/>
      <c r="DA72" s="1275"/>
      <c r="DB72" s="1275"/>
      <c r="DC72" s="1275"/>
    </row>
    <row r="73" spans="2:107" ht="13.5" x14ac:dyDescent="0.15">
      <c r="B73" s="366"/>
      <c r="G73" s="1277"/>
      <c r="H73" s="1277"/>
      <c r="I73" s="1277"/>
      <c r="J73" s="1277"/>
      <c r="K73" s="1296"/>
      <c r="L73" s="1296"/>
      <c r="M73" s="1296"/>
      <c r="N73" s="1296"/>
      <c r="AM73" s="373"/>
      <c r="AN73" s="1292" t="s">
        <v>578</v>
      </c>
      <c r="AO73" s="1292"/>
      <c r="AP73" s="1292"/>
      <c r="AQ73" s="1292"/>
      <c r="AR73" s="1292"/>
      <c r="AS73" s="1292"/>
      <c r="AT73" s="1292"/>
      <c r="AU73" s="1292"/>
      <c r="AV73" s="1292"/>
      <c r="AW73" s="1292"/>
      <c r="AX73" s="1292"/>
      <c r="AY73" s="1292"/>
      <c r="AZ73" s="1292"/>
      <c r="BA73" s="1292"/>
      <c r="BB73" s="1292" t="s">
        <v>576</v>
      </c>
      <c r="BC73" s="1292"/>
      <c r="BD73" s="1292"/>
      <c r="BE73" s="1292"/>
      <c r="BF73" s="1292"/>
      <c r="BG73" s="1292"/>
      <c r="BH73" s="1292"/>
      <c r="BI73" s="1292"/>
      <c r="BJ73" s="1292"/>
      <c r="BK73" s="1292"/>
      <c r="BL73" s="1292"/>
      <c r="BM73" s="1292"/>
      <c r="BN73" s="1292"/>
      <c r="BO73" s="1292"/>
      <c r="BP73" s="1276">
        <v>10.199999999999999</v>
      </c>
      <c r="BQ73" s="1276"/>
      <c r="BR73" s="1276"/>
      <c r="BS73" s="1276"/>
      <c r="BT73" s="1276"/>
      <c r="BU73" s="1276"/>
      <c r="BV73" s="1276"/>
      <c r="BW73" s="1276"/>
      <c r="BX73" s="1276">
        <v>0.9</v>
      </c>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5" x14ac:dyDescent="0.15">
      <c r="B74" s="366"/>
      <c r="G74" s="1277"/>
      <c r="H74" s="1277"/>
      <c r="I74" s="1277"/>
      <c r="J74" s="1277"/>
      <c r="K74" s="1296"/>
      <c r="L74" s="1296"/>
      <c r="M74" s="1296"/>
      <c r="N74" s="1296"/>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x14ac:dyDescent="0.15">
      <c r="B75" s="366"/>
      <c r="G75" s="1277"/>
      <c r="H75" s="1277"/>
      <c r="I75" s="1288"/>
      <c r="J75" s="1288"/>
      <c r="K75" s="1293"/>
      <c r="L75" s="1293"/>
      <c r="M75" s="1293"/>
      <c r="N75" s="1293"/>
      <c r="AM75" s="373"/>
      <c r="AN75" s="1292"/>
      <c r="AO75" s="1292"/>
      <c r="AP75" s="1292"/>
      <c r="AQ75" s="1292"/>
      <c r="AR75" s="1292"/>
      <c r="AS75" s="1292"/>
      <c r="AT75" s="1292"/>
      <c r="AU75" s="1292"/>
      <c r="AV75" s="1292"/>
      <c r="AW75" s="1292"/>
      <c r="AX75" s="1292"/>
      <c r="AY75" s="1292"/>
      <c r="AZ75" s="1292"/>
      <c r="BA75" s="1292"/>
      <c r="BB75" s="1292" t="s">
        <v>575</v>
      </c>
      <c r="BC75" s="1292"/>
      <c r="BD75" s="1292"/>
      <c r="BE75" s="1292"/>
      <c r="BF75" s="1292"/>
      <c r="BG75" s="1292"/>
      <c r="BH75" s="1292"/>
      <c r="BI75" s="1292"/>
      <c r="BJ75" s="1292"/>
      <c r="BK75" s="1292"/>
      <c r="BL75" s="1292"/>
      <c r="BM75" s="1292"/>
      <c r="BN75" s="1292"/>
      <c r="BO75" s="1292"/>
      <c r="BP75" s="1276">
        <v>3.4</v>
      </c>
      <c r="BQ75" s="1276"/>
      <c r="BR75" s="1276"/>
      <c r="BS75" s="1276"/>
      <c r="BT75" s="1276"/>
      <c r="BU75" s="1276"/>
      <c r="BV75" s="1276"/>
      <c r="BW75" s="1276"/>
      <c r="BX75" s="1276">
        <v>2.6</v>
      </c>
      <c r="BY75" s="1276"/>
      <c r="BZ75" s="1276"/>
      <c r="CA75" s="1276"/>
      <c r="CB75" s="1276"/>
      <c r="CC75" s="1276"/>
      <c r="CD75" s="1276"/>
      <c r="CE75" s="1276"/>
      <c r="CF75" s="1276">
        <v>1.2</v>
      </c>
      <c r="CG75" s="1276"/>
      <c r="CH75" s="1276"/>
      <c r="CI75" s="1276"/>
      <c r="CJ75" s="1276"/>
      <c r="CK75" s="1276"/>
      <c r="CL75" s="1276"/>
      <c r="CM75" s="1276"/>
      <c r="CN75" s="1276">
        <v>0.4</v>
      </c>
      <c r="CO75" s="1276"/>
      <c r="CP75" s="1276"/>
      <c r="CQ75" s="1276"/>
      <c r="CR75" s="1276"/>
      <c r="CS75" s="1276"/>
      <c r="CT75" s="1276"/>
      <c r="CU75" s="1276"/>
      <c r="CV75" s="1276">
        <v>0.4</v>
      </c>
      <c r="CW75" s="1276"/>
      <c r="CX75" s="1276"/>
      <c r="CY75" s="1276"/>
      <c r="CZ75" s="1276"/>
      <c r="DA75" s="1276"/>
      <c r="DB75" s="1276"/>
      <c r="DC75" s="1276"/>
    </row>
    <row r="76" spans="2:107" ht="13.5" x14ac:dyDescent="0.15">
      <c r="B76" s="366"/>
      <c r="G76" s="1277"/>
      <c r="H76" s="1277"/>
      <c r="I76" s="1288"/>
      <c r="J76" s="1288"/>
      <c r="K76" s="1293"/>
      <c r="L76" s="1293"/>
      <c r="M76" s="1293"/>
      <c r="N76" s="1293"/>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x14ac:dyDescent="0.15">
      <c r="B77" s="366"/>
      <c r="G77" s="1288"/>
      <c r="H77" s="1288"/>
      <c r="I77" s="1288"/>
      <c r="J77" s="1288"/>
      <c r="K77" s="1296"/>
      <c r="L77" s="1296"/>
      <c r="M77" s="1296"/>
      <c r="N77" s="1296"/>
      <c r="AN77" s="1275" t="s">
        <v>577</v>
      </c>
      <c r="AO77" s="1275"/>
      <c r="AP77" s="1275"/>
      <c r="AQ77" s="1275"/>
      <c r="AR77" s="1275"/>
      <c r="AS77" s="1275"/>
      <c r="AT77" s="1275"/>
      <c r="AU77" s="1275"/>
      <c r="AV77" s="1275"/>
      <c r="AW77" s="1275"/>
      <c r="AX77" s="1275"/>
      <c r="AY77" s="1275"/>
      <c r="AZ77" s="1275"/>
      <c r="BA77" s="1275"/>
      <c r="BB77" s="1292" t="s">
        <v>576</v>
      </c>
      <c r="BC77" s="1292"/>
      <c r="BD77" s="1292"/>
      <c r="BE77" s="1292"/>
      <c r="BF77" s="1292"/>
      <c r="BG77" s="1292"/>
      <c r="BH77" s="1292"/>
      <c r="BI77" s="1292"/>
      <c r="BJ77" s="1292"/>
      <c r="BK77" s="1292"/>
      <c r="BL77" s="1292"/>
      <c r="BM77" s="1292"/>
      <c r="BN77" s="1292"/>
      <c r="BO77" s="1292"/>
      <c r="BP77" s="1276">
        <v>37.6</v>
      </c>
      <c r="BQ77" s="1276"/>
      <c r="BR77" s="1276"/>
      <c r="BS77" s="1276"/>
      <c r="BT77" s="1276"/>
      <c r="BU77" s="1276"/>
      <c r="BV77" s="1276"/>
      <c r="BW77" s="1276"/>
      <c r="BX77" s="1276">
        <v>33.799999999999997</v>
      </c>
      <c r="BY77" s="1276"/>
      <c r="BZ77" s="1276"/>
      <c r="CA77" s="1276"/>
      <c r="CB77" s="1276"/>
      <c r="CC77" s="1276"/>
      <c r="CD77" s="1276"/>
      <c r="CE77" s="1276"/>
      <c r="CF77" s="1276">
        <v>15.8</v>
      </c>
      <c r="CG77" s="1276"/>
      <c r="CH77" s="1276"/>
      <c r="CI77" s="1276"/>
      <c r="CJ77" s="1276"/>
      <c r="CK77" s="1276"/>
      <c r="CL77" s="1276"/>
      <c r="CM77" s="1276"/>
      <c r="CN77" s="1276">
        <v>6.5</v>
      </c>
      <c r="CO77" s="1276"/>
      <c r="CP77" s="1276"/>
      <c r="CQ77" s="1276"/>
      <c r="CR77" s="1276"/>
      <c r="CS77" s="1276"/>
      <c r="CT77" s="1276"/>
      <c r="CU77" s="1276"/>
      <c r="CV77" s="1276">
        <v>5.8</v>
      </c>
      <c r="CW77" s="1276"/>
      <c r="CX77" s="1276"/>
      <c r="CY77" s="1276"/>
      <c r="CZ77" s="1276"/>
      <c r="DA77" s="1276"/>
      <c r="DB77" s="1276"/>
      <c r="DC77" s="1276"/>
    </row>
    <row r="78" spans="2:107" ht="13.5" x14ac:dyDescent="0.15">
      <c r="B78" s="366"/>
      <c r="G78" s="1288"/>
      <c r="H78" s="1288"/>
      <c r="I78" s="1288"/>
      <c r="J78" s="1288"/>
      <c r="K78" s="1296"/>
      <c r="L78" s="1296"/>
      <c r="M78" s="1296"/>
      <c r="N78" s="1296"/>
      <c r="AN78" s="1275"/>
      <c r="AO78" s="1275"/>
      <c r="AP78" s="1275"/>
      <c r="AQ78" s="1275"/>
      <c r="AR78" s="1275"/>
      <c r="AS78" s="1275"/>
      <c r="AT78" s="1275"/>
      <c r="AU78" s="1275"/>
      <c r="AV78" s="1275"/>
      <c r="AW78" s="1275"/>
      <c r="AX78" s="1275"/>
      <c r="AY78" s="1275"/>
      <c r="AZ78" s="1275"/>
      <c r="BA78" s="1275"/>
      <c r="BB78" s="1292"/>
      <c r="BC78" s="1292"/>
      <c r="BD78" s="1292"/>
      <c r="BE78" s="1292"/>
      <c r="BF78" s="1292"/>
      <c r="BG78" s="1292"/>
      <c r="BH78" s="1292"/>
      <c r="BI78" s="1292"/>
      <c r="BJ78" s="1292"/>
      <c r="BK78" s="1292"/>
      <c r="BL78" s="1292"/>
      <c r="BM78" s="1292"/>
      <c r="BN78" s="1292"/>
      <c r="BO78" s="1292"/>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x14ac:dyDescent="0.15">
      <c r="B79" s="366"/>
      <c r="G79" s="1288"/>
      <c r="H79" s="1288"/>
      <c r="I79" s="1294"/>
      <c r="J79" s="1294"/>
      <c r="K79" s="1297"/>
      <c r="L79" s="1297"/>
      <c r="M79" s="1297"/>
      <c r="N79" s="1297"/>
      <c r="AN79" s="1275"/>
      <c r="AO79" s="1275"/>
      <c r="AP79" s="1275"/>
      <c r="AQ79" s="1275"/>
      <c r="AR79" s="1275"/>
      <c r="AS79" s="1275"/>
      <c r="AT79" s="1275"/>
      <c r="AU79" s="1275"/>
      <c r="AV79" s="1275"/>
      <c r="AW79" s="1275"/>
      <c r="AX79" s="1275"/>
      <c r="AY79" s="1275"/>
      <c r="AZ79" s="1275"/>
      <c r="BA79" s="1275"/>
      <c r="BB79" s="1292" t="s">
        <v>575</v>
      </c>
      <c r="BC79" s="1292"/>
      <c r="BD79" s="1292"/>
      <c r="BE79" s="1292"/>
      <c r="BF79" s="1292"/>
      <c r="BG79" s="1292"/>
      <c r="BH79" s="1292"/>
      <c r="BI79" s="1292"/>
      <c r="BJ79" s="1292"/>
      <c r="BK79" s="1292"/>
      <c r="BL79" s="1292"/>
      <c r="BM79" s="1292"/>
      <c r="BN79" s="1292"/>
      <c r="BO79" s="1292"/>
      <c r="BP79" s="1276">
        <v>7.9</v>
      </c>
      <c r="BQ79" s="1276"/>
      <c r="BR79" s="1276"/>
      <c r="BS79" s="1276"/>
      <c r="BT79" s="1276"/>
      <c r="BU79" s="1276"/>
      <c r="BV79" s="1276"/>
      <c r="BW79" s="1276"/>
      <c r="BX79" s="1276">
        <v>7.1</v>
      </c>
      <c r="BY79" s="1276"/>
      <c r="BZ79" s="1276"/>
      <c r="CA79" s="1276"/>
      <c r="CB79" s="1276"/>
      <c r="CC79" s="1276"/>
      <c r="CD79" s="1276"/>
      <c r="CE79" s="1276"/>
      <c r="CF79" s="1276">
        <v>6.2</v>
      </c>
      <c r="CG79" s="1276"/>
      <c r="CH79" s="1276"/>
      <c r="CI79" s="1276"/>
      <c r="CJ79" s="1276"/>
      <c r="CK79" s="1276"/>
      <c r="CL79" s="1276"/>
      <c r="CM79" s="1276"/>
      <c r="CN79" s="1276">
        <v>5.9</v>
      </c>
      <c r="CO79" s="1276"/>
      <c r="CP79" s="1276"/>
      <c r="CQ79" s="1276"/>
      <c r="CR79" s="1276"/>
      <c r="CS79" s="1276"/>
      <c r="CT79" s="1276"/>
      <c r="CU79" s="1276"/>
      <c r="CV79" s="1276">
        <v>5.3</v>
      </c>
      <c r="CW79" s="1276"/>
      <c r="CX79" s="1276"/>
      <c r="CY79" s="1276"/>
      <c r="CZ79" s="1276"/>
      <c r="DA79" s="1276"/>
      <c r="DB79" s="1276"/>
      <c r="DC79" s="1276"/>
    </row>
    <row r="80" spans="2:107" ht="13.5" x14ac:dyDescent="0.15">
      <c r="B80" s="366"/>
      <c r="G80" s="1288"/>
      <c r="H80" s="1288"/>
      <c r="I80" s="1294"/>
      <c r="J80" s="1294"/>
      <c r="K80" s="1297"/>
      <c r="L80" s="1297"/>
      <c r="M80" s="1297"/>
      <c r="N80" s="1297"/>
      <c r="AN80" s="1275"/>
      <c r="AO80" s="1275"/>
      <c r="AP80" s="1275"/>
      <c r="AQ80" s="1275"/>
      <c r="AR80" s="1275"/>
      <c r="AS80" s="1275"/>
      <c r="AT80" s="1275"/>
      <c r="AU80" s="1275"/>
      <c r="AV80" s="1275"/>
      <c r="AW80" s="1275"/>
      <c r="AX80" s="1275"/>
      <c r="AY80" s="1275"/>
      <c r="AZ80" s="1275"/>
      <c r="BA80" s="1275"/>
      <c r="BB80" s="1292"/>
      <c r="BC80" s="1292"/>
      <c r="BD80" s="1292"/>
      <c r="BE80" s="1292"/>
      <c r="BF80" s="1292"/>
      <c r="BG80" s="1292"/>
      <c r="BH80" s="1292"/>
      <c r="BI80" s="1292"/>
      <c r="BJ80" s="1292"/>
      <c r="BK80" s="1292"/>
      <c r="BL80" s="1292"/>
      <c r="BM80" s="1292"/>
      <c r="BN80" s="1292"/>
      <c r="BO80" s="1292"/>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XGAHdfraMFjfCrsUdGObnkH4axpKRSc9E7nTU06fNNxRbv9akVhQUJT9WYmiGC8lh27fr+hfVsqyCIcET4sNQ==" saltValue="pimEo1wAUrcnR1SQmv3/c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0mowimlpkN62szouJqVeMPGWznZax2TGgkB/qhlAicyF6kxJ1y0bRhviN8rVNW2/gGooGsHJAap+KKPNBF4Jg==" saltValue="gPtpUPdrQnSdFCZ8ZhiB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jMvU89iTh5az0gcZFSbL25IP3iTbAhPCGLgTJ8A19fjWiyPivOMc1/T2/Sc2ul6LVgOCGV5tQ+0T+PDwQmFWg==" saltValue="v4iufu5gILMwr7BTQnNx/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535</v>
      </c>
      <c r="G2" s="136"/>
      <c r="H2" s="137"/>
    </row>
    <row r="3" spans="1:8" x14ac:dyDescent="0.15">
      <c r="A3" s="133" t="s">
        <v>528</v>
      </c>
      <c r="B3" s="138"/>
      <c r="C3" s="139"/>
      <c r="D3" s="140">
        <v>25922</v>
      </c>
      <c r="E3" s="141"/>
      <c r="F3" s="142">
        <v>50840</v>
      </c>
      <c r="G3" s="143"/>
      <c r="H3" s="144"/>
    </row>
    <row r="4" spans="1:8" x14ac:dyDescent="0.15">
      <c r="A4" s="145"/>
      <c r="B4" s="146"/>
      <c r="C4" s="147"/>
      <c r="D4" s="148">
        <v>11472</v>
      </c>
      <c r="E4" s="149"/>
      <c r="F4" s="150">
        <v>25367</v>
      </c>
      <c r="G4" s="151"/>
      <c r="H4" s="152"/>
    </row>
    <row r="5" spans="1:8" x14ac:dyDescent="0.15">
      <c r="A5" s="133" t="s">
        <v>530</v>
      </c>
      <c r="B5" s="138"/>
      <c r="C5" s="139"/>
      <c r="D5" s="140">
        <v>42209</v>
      </c>
      <c r="E5" s="141"/>
      <c r="F5" s="142">
        <v>53605</v>
      </c>
      <c r="G5" s="143"/>
      <c r="H5" s="144"/>
    </row>
    <row r="6" spans="1:8" x14ac:dyDescent="0.15">
      <c r="A6" s="145"/>
      <c r="B6" s="146"/>
      <c r="C6" s="147"/>
      <c r="D6" s="148">
        <v>31171</v>
      </c>
      <c r="E6" s="149"/>
      <c r="F6" s="150">
        <v>28343</v>
      </c>
      <c r="G6" s="151"/>
      <c r="H6" s="152"/>
    </row>
    <row r="7" spans="1:8" x14ac:dyDescent="0.15">
      <c r="A7" s="133" t="s">
        <v>531</v>
      </c>
      <c r="B7" s="138"/>
      <c r="C7" s="139"/>
      <c r="D7" s="140">
        <v>25921</v>
      </c>
      <c r="E7" s="141"/>
      <c r="F7" s="142">
        <v>46440</v>
      </c>
      <c r="G7" s="143"/>
      <c r="H7" s="144"/>
    </row>
    <row r="8" spans="1:8" x14ac:dyDescent="0.15">
      <c r="A8" s="145"/>
      <c r="B8" s="146"/>
      <c r="C8" s="147"/>
      <c r="D8" s="148">
        <v>21228</v>
      </c>
      <c r="E8" s="149"/>
      <c r="F8" s="150">
        <v>27658</v>
      </c>
      <c r="G8" s="151"/>
      <c r="H8" s="152"/>
    </row>
    <row r="9" spans="1:8" x14ac:dyDescent="0.15">
      <c r="A9" s="133" t="s">
        <v>532</v>
      </c>
      <c r="B9" s="138"/>
      <c r="C9" s="139"/>
      <c r="D9" s="140">
        <v>18311</v>
      </c>
      <c r="E9" s="141"/>
      <c r="F9" s="142">
        <v>63257</v>
      </c>
      <c r="G9" s="143"/>
      <c r="H9" s="144"/>
    </row>
    <row r="10" spans="1:8" x14ac:dyDescent="0.15">
      <c r="A10" s="145"/>
      <c r="B10" s="146"/>
      <c r="C10" s="147"/>
      <c r="D10" s="148">
        <v>16040</v>
      </c>
      <c r="E10" s="149"/>
      <c r="F10" s="150">
        <v>27259</v>
      </c>
      <c r="G10" s="151"/>
      <c r="H10" s="152"/>
    </row>
    <row r="11" spans="1:8" x14ac:dyDescent="0.15">
      <c r="A11" s="133" t="s">
        <v>533</v>
      </c>
      <c r="B11" s="138"/>
      <c r="C11" s="139"/>
      <c r="D11" s="140">
        <v>16193</v>
      </c>
      <c r="E11" s="141"/>
      <c r="F11" s="142">
        <v>52308</v>
      </c>
      <c r="G11" s="143"/>
      <c r="H11" s="144"/>
    </row>
    <row r="12" spans="1:8" x14ac:dyDescent="0.15">
      <c r="A12" s="145"/>
      <c r="B12" s="146"/>
      <c r="C12" s="153"/>
      <c r="D12" s="148">
        <v>14231</v>
      </c>
      <c r="E12" s="149"/>
      <c r="F12" s="150">
        <v>28695</v>
      </c>
      <c r="G12" s="151"/>
      <c r="H12" s="152"/>
    </row>
    <row r="13" spans="1:8" x14ac:dyDescent="0.15">
      <c r="A13" s="133"/>
      <c r="B13" s="138"/>
      <c r="C13" s="154"/>
      <c r="D13" s="155">
        <v>25711</v>
      </c>
      <c r="E13" s="156"/>
      <c r="F13" s="157">
        <v>53290</v>
      </c>
      <c r="G13" s="158"/>
      <c r="H13" s="144"/>
    </row>
    <row r="14" spans="1:8" x14ac:dyDescent="0.15">
      <c r="A14" s="145"/>
      <c r="B14" s="146"/>
      <c r="C14" s="147"/>
      <c r="D14" s="148">
        <v>18828</v>
      </c>
      <c r="E14" s="149"/>
      <c r="F14" s="150">
        <v>27464</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7.3</v>
      </c>
      <c r="C19" s="159">
        <f>ROUND(VALUE(SUBSTITUTE(実質収支比率等に係る経年分析!G$48,"▲","-")),2)</f>
        <v>6.15</v>
      </c>
      <c r="D19" s="159">
        <f>ROUND(VALUE(SUBSTITUTE(実質収支比率等に係る経年分析!H$48,"▲","-")),2)</f>
        <v>7.1</v>
      </c>
      <c r="E19" s="159">
        <f>ROUND(VALUE(SUBSTITUTE(実質収支比率等に係る経年分析!I$48,"▲","-")),2)</f>
        <v>5.81</v>
      </c>
      <c r="F19" s="159">
        <f>ROUND(VALUE(SUBSTITUTE(実質収支比率等に係る経年分析!J$48,"▲","-")),2)</f>
        <v>6.5</v>
      </c>
    </row>
    <row r="20" spans="1:11" x14ac:dyDescent="0.15">
      <c r="A20" s="159" t="s">
        <v>48</v>
      </c>
      <c r="B20" s="159">
        <f>ROUND(VALUE(SUBSTITUTE(実質収支比率等に係る経年分析!F$47,"▲","-")),2)</f>
        <v>16.11</v>
      </c>
      <c r="C20" s="159">
        <f>ROUND(VALUE(SUBSTITUTE(実質収支比率等に係る経年分析!G$47,"▲","-")),2)</f>
        <v>17.22</v>
      </c>
      <c r="D20" s="159">
        <f>ROUND(VALUE(SUBSTITUTE(実質収支比率等に係る経年分析!H$47,"▲","-")),2)</f>
        <v>15.32</v>
      </c>
      <c r="E20" s="159">
        <f>ROUND(VALUE(SUBSTITUTE(実質収支比率等に係る経年分析!I$47,"▲","-")),2)</f>
        <v>15.34</v>
      </c>
      <c r="F20" s="159">
        <f>ROUND(VALUE(SUBSTITUTE(実質収支比率等に係る経年分析!J$47,"▲","-")),2)</f>
        <v>15.22</v>
      </c>
    </row>
    <row r="21" spans="1:11" x14ac:dyDescent="0.15">
      <c r="A21" s="159" t="s">
        <v>49</v>
      </c>
      <c r="B21" s="159">
        <f>IF(ISNUMBER(VALUE(SUBSTITUTE(実質収支比率等に係る経年分析!F$49,"▲","-"))),ROUND(VALUE(SUBSTITUTE(実質収支比率等に係る経年分析!F$49,"▲","-")),2),NA())</f>
        <v>2.2200000000000002</v>
      </c>
      <c r="C21" s="159">
        <f>IF(ISNUMBER(VALUE(SUBSTITUTE(実質収支比率等に係る経年分析!G$49,"▲","-"))),ROUND(VALUE(SUBSTITUTE(実質収支比率等に係る経年分析!G$49,"▲","-")),2),NA())</f>
        <v>0.11</v>
      </c>
      <c r="D21" s="159">
        <f>IF(ISNUMBER(VALUE(SUBSTITUTE(実質収支比率等に係る経年分析!H$49,"▲","-"))),ROUND(VALUE(SUBSTITUTE(実質収支比率等に係る経年分析!H$49,"▲","-")),2),NA())</f>
        <v>-0.52</v>
      </c>
      <c r="E21" s="159">
        <f>IF(ISNUMBER(VALUE(SUBSTITUTE(実質収支比率等に係る経年分析!I$49,"▲","-"))),ROUND(VALUE(SUBSTITUTE(実質収支比率等に係る経年分析!I$49,"▲","-")),2),NA())</f>
        <v>-1.28</v>
      </c>
      <c r="F21" s="159">
        <f>IF(ISNUMBER(VALUE(SUBSTITUTE(実質収支比率等に係る経年分析!J$49,"▲","-"))),ROUND(VALUE(SUBSTITUTE(実質収支比率等に係る経年分析!J$49,"▲","-")),2),NA())</f>
        <v>0.75</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春雨墓苑事業特別会計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0.17</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1.89</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1.53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2.4500000000000002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2.94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7.14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5.94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6.93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5.73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6.49</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9.6999999999999993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9.92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10.17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11.47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13.08</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2909</v>
      </c>
      <c r="E42" s="161"/>
      <c r="F42" s="161"/>
      <c r="G42" s="161">
        <f>'実質公債費比率（分子）の構造'!L$52</f>
        <v>3076</v>
      </c>
      <c r="H42" s="161"/>
      <c r="I42" s="161"/>
      <c r="J42" s="161">
        <f>'実質公債費比率（分子）の構造'!M$52</f>
        <v>3097</v>
      </c>
      <c r="K42" s="161"/>
      <c r="L42" s="161"/>
      <c r="M42" s="161">
        <f>'実質公債費比率（分子）の構造'!N$52</f>
        <v>3110</v>
      </c>
      <c r="N42" s="161"/>
      <c r="O42" s="161"/>
      <c r="P42" s="161">
        <f>'実質公債費比率（分子）の構造'!O$52</f>
        <v>3175</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485</v>
      </c>
      <c r="C45" s="161"/>
      <c r="D45" s="161"/>
      <c r="E45" s="161">
        <f>'実質公債費比率（分子）の構造'!L$49</f>
        <v>616</v>
      </c>
      <c r="F45" s="161"/>
      <c r="G45" s="161"/>
      <c r="H45" s="161">
        <f>'実質公債費比率（分子）の構造'!M$49</f>
        <v>425</v>
      </c>
      <c r="I45" s="161"/>
      <c r="J45" s="161"/>
      <c r="K45" s="161">
        <f>'実質公債費比率（分子）の構造'!N$49</f>
        <v>408</v>
      </c>
      <c r="L45" s="161"/>
      <c r="M45" s="161"/>
      <c r="N45" s="161">
        <f>'実質公債費比率（分子）の構造'!O$49</f>
        <v>849</v>
      </c>
      <c r="O45" s="161"/>
      <c r="P45" s="161"/>
    </row>
    <row r="46" spans="1:16" x14ac:dyDescent="0.15">
      <c r="A46" s="161" t="s">
        <v>60</v>
      </c>
      <c r="B46" s="161">
        <f>'実質公債費比率（分子）の構造'!K$48</f>
        <v>430</v>
      </c>
      <c r="C46" s="161"/>
      <c r="D46" s="161"/>
      <c r="E46" s="161">
        <f>'実質公債費比率（分子）の構造'!L$48</f>
        <v>438</v>
      </c>
      <c r="F46" s="161"/>
      <c r="G46" s="161"/>
      <c r="H46" s="161">
        <f>'実質公債費比率（分子）の構造'!M$48</f>
        <v>445</v>
      </c>
      <c r="I46" s="161"/>
      <c r="J46" s="161"/>
      <c r="K46" s="161">
        <f>'実質公債費比率（分子）の構造'!N$48</f>
        <v>455</v>
      </c>
      <c r="L46" s="161"/>
      <c r="M46" s="161"/>
      <c r="N46" s="161">
        <f>'実質公債費比率（分子）の構造'!O$48</f>
        <v>480</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2462</v>
      </c>
      <c r="C49" s="161"/>
      <c r="D49" s="161"/>
      <c r="E49" s="161">
        <f>'実質公債費比率（分子）の構造'!L$45</f>
        <v>2380</v>
      </c>
      <c r="F49" s="161"/>
      <c r="G49" s="161"/>
      <c r="H49" s="161">
        <f>'実質公債費比率（分子）の構造'!M$45</f>
        <v>2172</v>
      </c>
      <c r="I49" s="161"/>
      <c r="J49" s="161"/>
      <c r="K49" s="161">
        <f>'実質公債費比率（分子）の構造'!N$45</f>
        <v>2206</v>
      </c>
      <c r="L49" s="161"/>
      <c r="M49" s="161"/>
      <c r="N49" s="161">
        <f>'実質公債費比率（分子）の構造'!O$45</f>
        <v>2226</v>
      </c>
      <c r="O49" s="161"/>
      <c r="P49" s="161"/>
    </row>
    <row r="50" spans="1:16" x14ac:dyDescent="0.15">
      <c r="A50" s="161" t="s">
        <v>64</v>
      </c>
      <c r="B50" s="161" t="e">
        <f>NA()</f>
        <v>#N/A</v>
      </c>
      <c r="C50" s="161">
        <f>IF(ISNUMBER('実質公債費比率（分子）の構造'!K$53),'実質公債費比率（分子）の構造'!K$53,NA())</f>
        <v>468</v>
      </c>
      <c r="D50" s="161" t="e">
        <f>NA()</f>
        <v>#N/A</v>
      </c>
      <c r="E50" s="161" t="e">
        <f>NA()</f>
        <v>#N/A</v>
      </c>
      <c r="F50" s="161">
        <f>IF(ISNUMBER('実質公債費比率（分子）の構造'!L$53),'実質公債費比率（分子）の構造'!L$53,NA())</f>
        <v>358</v>
      </c>
      <c r="G50" s="161" t="e">
        <f>NA()</f>
        <v>#N/A</v>
      </c>
      <c r="H50" s="161" t="e">
        <f>NA()</f>
        <v>#N/A</v>
      </c>
      <c r="I50" s="161">
        <f>IF(ISNUMBER('実質公債費比率（分子）の構造'!M$53),'実質公債費比率（分子）の構造'!M$53,NA())</f>
        <v>-55</v>
      </c>
      <c r="J50" s="161" t="e">
        <f>NA()</f>
        <v>#N/A</v>
      </c>
      <c r="K50" s="161" t="e">
        <f>NA()</f>
        <v>#N/A</v>
      </c>
      <c r="L50" s="161">
        <f>IF(ISNUMBER('実質公債費比率（分子）の構造'!N$53),'実質公債費比率（分子）の構造'!N$53,NA())</f>
        <v>-41</v>
      </c>
      <c r="M50" s="161" t="e">
        <f>NA()</f>
        <v>#N/A</v>
      </c>
      <c r="N50" s="161" t="e">
        <f>NA()</f>
        <v>#N/A</v>
      </c>
      <c r="O50" s="161">
        <f>IF(ISNUMBER('実質公債費比率（分子）の構造'!O$53),'実質公債費比率（分子）の構造'!O$53,NA())</f>
        <v>380</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28988</v>
      </c>
      <c r="E56" s="160"/>
      <c r="F56" s="160"/>
      <c r="G56" s="160">
        <f>'将来負担比率（分子）の構造'!J$52</f>
        <v>29561</v>
      </c>
      <c r="H56" s="160"/>
      <c r="I56" s="160"/>
      <c r="J56" s="160">
        <f>'将来負担比率（分子）の構造'!K$52</f>
        <v>29511</v>
      </c>
      <c r="K56" s="160"/>
      <c r="L56" s="160"/>
      <c r="M56" s="160">
        <f>'将来負担比率（分子）の構造'!L$52</f>
        <v>30023</v>
      </c>
      <c r="N56" s="160"/>
      <c r="O56" s="160"/>
      <c r="P56" s="160">
        <f>'将来負担比率（分子）の構造'!M$52</f>
        <v>32449</v>
      </c>
    </row>
    <row r="57" spans="1:16" x14ac:dyDescent="0.15">
      <c r="A57" s="160" t="s">
        <v>35</v>
      </c>
      <c r="B57" s="160"/>
      <c r="C57" s="160"/>
      <c r="D57" s="160">
        <f>'将来負担比率（分子）の構造'!I$51</f>
        <v>7076</v>
      </c>
      <c r="E57" s="160"/>
      <c r="F57" s="160"/>
      <c r="G57" s="160">
        <f>'将来負担比率（分子）の構造'!J$51</f>
        <v>7243</v>
      </c>
      <c r="H57" s="160"/>
      <c r="I57" s="160"/>
      <c r="J57" s="160">
        <f>'将来負担比率（分子）の構造'!K$51</f>
        <v>7549</v>
      </c>
      <c r="K57" s="160"/>
      <c r="L57" s="160"/>
      <c r="M57" s="160">
        <f>'将来負担比率（分子）の構造'!L$51</f>
        <v>7348</v>
      </c>
      <c r="N57" s="160"/>
      <c r="O57" s="160"/>
      <c r="P57" s="160">
        <f>'将来負担比率（分子）の構造'!M$51</f>
        <v>7199</v>
      </c>
    </row>
    <row r="58" spans="1:16" x14ac:dyDescent="0.15">
      <c r="A58" s="160" t="s">
        <v>34</v>
      </c>
      <c r="B58" s="160"/>
      <c r="C58" s="160"/>
      <c r="D58" s="160">
        <f>'将来負担比率（分子）の構造'!I$50</f>
        <v>5326</v>
      </c>
      <c r="E58" s="160"/>
      <c r="F58" s="160"/>
      <c r="G58" s="160">
        <f>'将来負担比率（分子）の構造'!J$50</f>
        <v>5537</v>
      </c>
      <c r="H58" s="160"/>
      <c r="I58" s="160"/>
      <c r="J58" s="160">
        <f>'将来負担比率（分子）の構造'!K$50</f>
        <v>6885</v>
      </c>
      <c r="K58" s="160"/>
      <c r="L58" s="160"/>
      <c r="M58" s="160">
        <f>'将来負担比率（分子）の構造'!L$50</f>
        <v>8259</v>
      </c>
      <c r="N58" s="160"/>
      <c r="O58" s="160"/>
      <c r="P58" s="160">
        <f>'将来負担比率（分子）の構造'!M$50</f>
        <v>9036</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645</v>
      </c>
      <c r="C61" s="160"/>
      <c r="D61" s="160"/>
      <c r="E61" s="160">
        <f>'将来負担比率（分子）の構造'!J$46</f>
        <v>339</v>
      </c>
      <c r="F61" s="160"/>
      <c r="G61" s="160"/>
      <c r="H61" s="160">
        <f>'将来負担比率（分子）の構造'!K$46</f>
        <v>305</v>
      </c>
      <c r="I61" s="160"/>
      <c r="J61" s="160"/>
      <c r="K61" s="160">
        <f>'将来負担比率（分子）の構造'!L$46</f>
        <v>227</v>
      </c>
      <c r="L61" s="160"/>
      <c r="M61" s="160"/>
      <c r="N61" s="160">
        <f>'将来負担比率（分子）の構造'!M$46</f>
        <v>217</v>
      </c>
      <c r="O61" s="160"/>
      <c r="P61" s="160"/>
    </row>
    <row r="62" spans="1:16" x14ac:dyDescent="0.15">
      <c r="A62" s="160" t="s">
        <v>28</v>
      </c>
      <c r="B62" s="160">
        <f>'将来負担比率（分子）の構造'!I$45</f>
        <v>5756</v>
      </c>
      <c r="C62" s="160"/>
      <c r="D62" s="160"/>
      <c r="E62" s="160">
        <f>'将来負担比率（分子）の構造'!J$45</f>
        <v>5051</v>
      </c>
      <c r="F62" s="160"/>
      <c r="G62" s="160"/>
      <c r="H62" s="160">
        <f>'将来負担比率（分子）の構造'!K$45</f>
        <v>4688</v>
      </c>
      <c r="I62" s="160"/>
      <c r="J62" s="160"/>
      <c r="K62" s="160">
        <f>'将来負担比率（分子）の構造'!L$45</f>
        <v>4827</v>
      </c>
      <c r="L62" s="160"/>
      <c r="M62" s="160"/>
      <c r="N62" s="160">
        <f>'将来負担比率（分子）の構造'!M$45</f>
        <v>4630</v>
      </c>
      <c r="O62" s="160"/>
      <c r="P62" s="160"/>
    </row>
    <row r="63" spans="1:16" x14ac:dyDescent="0.15">
      <c r="A63" s="160" t="s">
        <v>27</v>
      </c>
      <c r="B63" s="160">
        <f>'将来負担比率（分子）の構造'!I$44</f>
        <v>7439</v>
      </c>
      <c r="C63" s="160"/>
      <c r="D63" s="160"/>
      <c r="E63" s="160">
        <f>'将来負担比率（分子）の構造'!J$44</f>
        <v>6222</v>
      </c>
      <c r="F63" s="160"/>
      <c r="G63" s="160"/>
      <c r="H63" s="160">
        <f>'将来負担比率（分子）の構造'!K$44</f>
        <v>4117</v>
      </c>
      <c r="I63" s="160"/>
      <c r="J63" s="160"/>
      <c r="K63" s="160">
        <f>'将来負担比率（分子）の構造'!L$44</f>
        <v>3492</v>
      </c>
      <c r="L63" s="160"/>
      <c r="M63" s="160"/>
      <c r="N63" s="160">
        <f>'将来負担比率（分子）の構造'!M$44</f>
        <v>8211</v>
      </c>
      <c r="O63" s="160"/>
      <c r="P63" s="160"/>
    </row>
    <row r="64" spans="1:16" x14ac:dyDescent="0.15">
      <c r="A64" s="160" t="s">
        <v>26</v>
      </c>
      <c r="B64" s="160">
        <f>'将来負担比率（分子）の構造'!I$43</f>
        <v>6042</v>
      </c>
      <c r="C64" s="160"/>
      <c r="D64" s="160"/>
      <c r="E64" s="160">
        <f>'将来負担比率（分子）の構造'!J$43</f>
        <v>6312</v>
      </c>
      <c r="F64" s="160"/>
      <c r="G64" s="160"/>
      <c r="H64" s="160">
        <f>'将来負担比率（分子）の構造'!K$43</f>
        <v>6384</v>
      </c>
      <c r="I64" s="160"/>
      <c r="J64" s="160"/>
      <c r="K64" s="160">
        <f>'将来負担比率（分子）の構造'!L$43</f>
        <v>6872</v>
      </c>
      <c r="L64" s="160"/>
      <c r="M64" s="160"/>
      <c r="N64" s="160">
        <f>'将来負担比率（分子）の構造'!M$43</f>
        <v>7127</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23635</v>
      </c>
      <c r="C66" s="160"/>
      <c r="D66" s="160"/>
      <c r="E66" s="160">
        <f>'将来負担比率（分子）の構造'!J$41</f>
        <v>24605</v>
      </c>
      <c r="F66" s="160"/>
      <c r="G66" s="160"/>
      <c r="H66" s="160">
        <f>'将来負担比率（分子）の構造'!K$41</f>
        <v>24032</v>
      </c>
      <c r="I66" s="160"/>
      <c r="J66" s="160"/>
      <c r="K66" s="160">
        <f>'将来負担比率（分子）の構造'!L$41</f>
        <v>22768</v>
      </c>
      <c r="L66" s="160"/>
      <c r="M66" s="160"/>
      <c r="N66" s="160">
        <f>'将来負担比率（分子）の構造'!M$41</f>
        <v>22366</v>
      </c>
      <c r="O66" s="160"/>
      <c r="P66" s="160"/>
    </row>
    <row r="67" spans="1:16" x14ac:dyDescent="0.15">
      <c r="A67" s="160" t="s">
        <v>68</v>
      </c>
      <c r="B67" s="160" t="e">
        <f>NA()</f>
        <v>#N/A</v>
      </c>
      <c r="C67" s="160">
        <f>IF(ISNUMBER('将来負担比率（分子）の構造'!I$53), IF('将来負担比率（分子）の構造'!I$53 &lt; 0, 0, '将来負担比率（分子）の構造'!I$53), NA())</f>
        <v>2127</v>
      </c>
      <c r="D67" s="160" t="e">
        <f>NA()</f>
        <v>#N/A</v>
      </c>
      <c r="E67" s="160" t="e">
        <f>NA()</f>
        <v>#N/A</v>
      </c>
      <c r="F67" s="160">
        <f>IF(ISNUMBER('将来負担比率（分子）の構造'!J$53), IF('将来負担比率（分子）の構造'!J$53 &lt; 0, 0, '将来負担比率（分子）の構造'!J$53), NA())</f>
        <v>188</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3600</v>
      </c>
      <c r="C72" s="164">
        <f>基金残高に係る経年分析!G55</f>
        <v>3605</v>
      </c>
      <c r="D72" s="164">
        <f>基金残高に係る経年分析!H55</f>
        <v>3607</v>
      </c>
    </row>
    <row r="73" spans="1:16" x14ac:dyDescent="0.15">
      <c r="A73" s="163" t="s">
        <v>71</v>
      </c>
      <c r="B73" s="164">
        <f>基金残高に係る経年分析!F56</f>
        <v>46</v>
      </c>
      <c r="C73" s="164">
        <f>基金残高に係る経年分析!G56</f>
        <v>46</v>
      </c>
      <c r="D73" s="164">
        <f>基金残高に係る経年分析!H56</f>
        <v>46</v>
      </c>
    </row>
    <row r="74" spans="1:16" x14ac:dyDescent="0.15">
      <c r="A74" s="163" t="s">
        <v>72</v>
      </c>
      <c r="B74" s="164">
        <f>基金残高に係る経年分析!F57</f>
        <v>2214</v>
      </c>
      <c r="C74" s="164">
        <f>基金残高に係る経年分析!G57</f>
        <v>3476</v>
      </c>
      <c r="D74" s="164">
        <f>基金残高に係る経年分析!H57</f>
        <v>4198</v>
      </c>
    </row>
  </sheetData>
  <sheetProtection algorithmName="SHA-512" hashValue="fvYZQFBmPyOYCrbctM+MGbeU2f1SMg7lJi/B5D3/M30JWHWz7rNM01jPWFuPmsV8a9GZ/eUWsa+Xc+afZYbZfA==" saltValue="yoed5i98pInRZfnZGCML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2019-03-14T08:13:11Z</cp:lastPrinted>
  <dcterms:created xsi:type="dcterms:W3CDTF">2019-02-14T03:17:06Z</dcterms:created>
  <dcterms:modified xsi:type="dcterms:W3CDTF">2019-11-21T07:31:19Z</dcterms:modified>
  <cp:category/>
</cp:coreProperties>
</file>