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06半田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O38" i="10"/>
  <c r="BE38" i="10"/>
  <c r="AM38" i="10"/>
  <c r="CO37" i="10"/>
  <c r="BE37" i="10"/>
  <c r="AM37" i="10"/>
  <c r="CO36" i="10"/>
  <c r="BE36" i="10"/>
  <c r="BE35" i="10"/>
  <c r="C35" i="10"/>
  <c r="C36" i="10" s="1"/>
  <c r="BE34" i="10"/>
  <c r="C34" i="10"/>
  <c r="C37" i="10" l="1"/>
  <c r="C38" i="10" s="1"/>
  <c r="C39" i="10" s="1"/>
  <c r="U34" i="10"/>
  <c r="U35" i="10" s="1"/>
  <c r="U36" i="10" s="1"/>
  <c r="U37" i="10" s="1"/>
  <c r="U38"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alcChain>
</file>

<file path=xl/sharedStrings.xml><?xml version="1.0" encoding="utf-8"?>
<sst xmlns="http://schemas.openxmlformats.org/spreadsheetml/2006/main" count="1115" uniqueCount="594">
  <si>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</si>
  <si>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</si>
  <si>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</si>
  <si>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</si>
  <si>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</si>
  <si>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</si>
  <si>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</si>
  <si>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</si>
  <si>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</si>
  <si>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</si>
  <si>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</si>
  <si>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</si>
  <si>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</si>
  <si>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</si>
  <si>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</si>
  <si>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</si>
  <si>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</si>
  <si>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</si>
  <si>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</si>
  <si>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</si>
  <si>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</si>
  <si>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</si>
  <si>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</si>
  <si>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</si>
  <si>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</si>
  <si>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</si>
  <si>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</si>
  <si>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</si>
  <si>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</si>
  <si>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</si>
  <si>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</si>
  <si>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</si>
  <si>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</si>
  <si>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</si>
  <si>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</si>
  <si>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</si>
  <si>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</si>
  <si>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</si>
  <si>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</si>
  <si>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</si>
  <si>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</si>
  <si>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</si>
  <si>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</si>
  <si>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</si>
  <si>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</si>
  <si>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</si>
  <si>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</si>
  <si>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</si>
  <si>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</si>
  <si>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</si>
  <si>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</si>
  <si>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</si>
  <si>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</si>
  <si>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</si>
  <si>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</si>
  <si>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</si>
  <si>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</si>
  <si>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</si>
  <si>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</si>
  <si>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</si>
  <si>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</si>
  <si>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</si>
  <si>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</si>
  <si>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</si>
  <si>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</si>
  <si>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</si>
  <si>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</si>
  <si>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</si>
  <si>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</si>
  <si>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</si>
  <si>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</si>
  <si>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</si>
  <si>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</si>
  <si>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</si>
  <si>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</si>
  <si>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</si>
  <si>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</si>
  <si>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</si>
  <si>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</si>
  <si>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</si>
  <si>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</si>
  <si>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</si>
  <si>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</si>
  <si>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</si>
  <si>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</si>
  <si>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</si>
  <si>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</si>
  <si>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</si>
  <si>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</si>
  <si>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</si>
  <si>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</si>
  <si>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</si>
  <si>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半田市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</si>
  <si>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</si>
  <si>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</si>
  <si>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</si>
  <si>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</si>
  <si>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</si>
  <si>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</si>
  <si>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</si>
  <si>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</si>
  <si>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</si>
  <si>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</si>
  <si>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</si>
  <si>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</si>
  <si>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</si>
  <si>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</si>
  <si>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</si>
  <si>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</si>
  <si>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</si>
  <si>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</si>
  <si>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</si>
  <si>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</si>
  <si>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</si>
  <si>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</si>
  <si>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</si>
  <si>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</si>
  <si>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</si>
  <si>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</si>
  <si>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</si>
  <si>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</si>
  <si>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</si>
  <si>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</si>
  <si>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</si>
  <si>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</si>
  <si>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</si>
  <si>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</si>
  <si>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</si>
  <si>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</si>
  <si>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</si>
  <si>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</si>
  <si>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</si>
  <si>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</si>
  <si>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</si>
  <si>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</si>
  <si>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</si>
  <si>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</si>
  <si>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</si>
  <si>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</si>
  <si>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</si>
  <si>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</si>
  <si>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</si>
  <si>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</si>
  <si>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</si>
  <si>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</si>
  <si>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</si>
  <si>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</si>
  <si>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</si>
  <si>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</si>
  <si>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</si>
  <si>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</si>
  <si>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</si>
  <si>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</si>
  <si>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</si>
  <si>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</si>
  <si>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</si>
  <si>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</si>
  <si>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</si>
  <si>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</si>
  <si>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</si>
  <si>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</si>
  <si>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</si>
  <si>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</si>
  <si>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</si>
  <si>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</si>
  <si>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</si>
  <si>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</si>
  <si>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</si>
  <si>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</si>
  <si>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</si>
  <si>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</si>
  <si>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</si>
  <si>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</si>
  <si>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</si>
  <si>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</si>
  <si>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</si>
  <si>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</si>
  <si>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</si>
  <si>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</si>
  <si>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</si>
  <si>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</si>
  <si>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</si>
  <si>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</si>
  <si>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</si>
  <si>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</si>
  <si>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</si>
  <si>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</si>
  <si>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</si>
  <si>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</si>
  <si>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</si>
  <si>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</si>
  <si>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</si>
  <si>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</si>
  <si>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</si>
  <si>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</si>
  <si>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</si>
  <si>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</si>
  <si>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</si>
  <si>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</si>
  <si>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</si>
  <si>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</si>
  <si>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</si>
  <si>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</si>
  <si>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</si>
  <si>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</si>
  <si>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</si>
  <si>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</si>
  <si>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愛知県半田市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</si>
  <si>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</si>
  <si>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</si>
  <si>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</si>
  <si>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</si>
  <si>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</si>
  <si>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</si>
  <si>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</si>
  <si>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</si>
  <si>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</si>
  <si>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</si>
  <si>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</si>
  <si>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</si>
  <si>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</si>
  <si>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</si>
  <si>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</si>
  <si>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</si>
  <si>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</si>
  <si>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</si>
  <si>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</si>
  <si>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</si>
  <si>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</si>
  <si>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</si>
  <si>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</si>
  <si>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</si>
  <si>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</si>
  <si>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</si>
  <si>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</si>
  <si>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</si>
  <si>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</si>
  <si>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</si>
  <si>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</si>
  <si>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</si>
  <si>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</si>
  <si>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</si>
  <si>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</si>
  <si>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</si>
  <si>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</si>
  <si>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</si>
  <si>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</si>
  <si>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</si>
  <si>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</si>
  <si>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</si>
  <si>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</si>
  <si>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</si>
  <si>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</si>
  <si>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</si>
  <si>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</si>
  <si>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</si>
  <si>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</si>
  <si>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</si>
  <si>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</si>
  <si>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</si>
  <si>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</si>
  <si>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</si>
  <si>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</si>
  <si>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</si>
  <si>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</si>
  <si>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</si>
  <si>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</si>
  <si>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</si>
  <si>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</si>
  <si>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</si>
  <si>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</si>
  <si>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</si>
  <si>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</si>
  <si>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</si>
  <si>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</si>
  <si>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</si>
  <si>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</si>
  <si>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</si>
  <si>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</si>
  <si>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</si>
  <si>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</si>
  <si>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</si>
  <si>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</si>
  <si>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</si>
  <si>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</si>
  <si>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</si>
  <si>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</si>
  <si>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</si>
  <si>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</si>
  <si>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</si>
  <si>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</si>
  <si>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</si>
  <si>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</si>
  <si>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</si>
  <si>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</si>
  <si>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</si>
  <si>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</si>
  <si>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</si>
  <si>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</si>
  <si>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</si>
  <si>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</si>
  <si>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</si>
  <si>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</si>
  <si>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</si>
  <si>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</si>
  <si>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</si>
  <si>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</si>
  <si>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</si>
  <si>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</si>
  <si>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</si>
  <si>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</si>
  <si>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</si>
  <si>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</si>
  <si>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</si>
  <si>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</si>
  <si>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</si>
  <si>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</si>
  <si>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</si>
  <si>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</si>
  <si>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</si>
  <si>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</si>
  <si>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</si>
  <si>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</si>
  <si>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</si>
  <si>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</si>
  <si>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</si>
  <si>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</si>
  <si>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</si>
  <si>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</si>
  <si>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</si>
  <si>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</si>
  <si>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</si>
  <si>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</si>
  <si>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</si>
  <si>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</si>
  <si>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</si>
  <si>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</si>
  <si>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</si>
  <si>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</si>
  <si>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</si>
  <si>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</si>
  <si>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</si>
  <si>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</si>
  <si>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</si>
  <si>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</si>
  <si>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</si>
  <si>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</si>
  <si>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</si>
  <si>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</si>
  <si>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</si>
  <si>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</si>
  <si>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</si>
  <si>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</si>
  <si>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</si>
  <si>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</si>
  <si>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</si>
  <si>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</si>
  <si>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愛知県半田市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</si>
  <si>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</si>
  <si>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</si>
  <si>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</si>
  <si>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</si>
  <si>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</si>
  <si>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</si>
  <si>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</si>
  <si>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</si>
  <si>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</si>
  <si>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</si>
  <si>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</si>
  <si>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</si>
  <si>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</si>
  <si>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</si>
  <si>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</si>
  <si>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</si>
  <si>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</si>
  <si>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</si>
  <si>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</si>
  <si>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</si>
  <si>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中小企業従業員退職金等福祉共済事業特別会計</t>
    <phoneticPr fontId="5"/>
  </si>
  <si>
    <t>乙川中部土地区画整理事業特別会計</t>
    <phoneticPr fontId="5"/>
  </si>
  <si>
    <t>ＪＲ半田駅前土地区画整理事業特別会計</t>
    <phoneticPr fontId="5"/>
  </si>
  <si>
    <t>学校給食特別会計</t>
    <phoneticPr fontId="5"/>
  </si>
  <si>
    <t>黒石墓地事業特別会計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</si>
  <si>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</si>
  <si>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</si>
  <si>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</si>
  <si>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</si>
  <si>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</si>
  <si>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</si>
  <si>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</si>
  <si>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</si>
  <si>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</si>
  <si>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</si>
  <si>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</si>
  <si>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</si>
  <si>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</si>
  <si>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</si>
  <si>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</si>
  <si>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モーターボート競走事業特別会計</t>
    <phoneticPr fontId="5"/>
  </si>
  <si>
    <t>国民健康保険事業特別会計</t>
    <phoneticPr fontId="5"/>
  </si>
  <si>
    <t>介護保険事業特別会計</t>
    <phoneticPr fontId="5"/>
  </si>
  <si>
    <t>後期高齢者医療事業特別会計</t>
    <phoneticPr fontId="5"/>
  </si>
  <si>
    <t>半田市立半田病院事業会計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</si>
  <si>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</si>
  <si>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</si>
  <si>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</si>
  <si>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</si>
  <si>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</si>
  <si>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</si>
  <si>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</si>
  <si>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</si>
  <si>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</si>
  <si>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</si>
  <si>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</si>
  <si>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</si>
  <si>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</si>
  <si>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</si>
  <si>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</si>
  <si>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</si>
  <si>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</si>
  <si>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</si>
  <si>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</si>
  <si>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</si>
  <si>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</si>
  <si>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</si>
  <si>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</si>
  <si>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</si>
  <si>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</si>
  <si>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</si>
  <si>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</si>
  <si>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</si>
  <si>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</si>
  <si>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</si>
  <si>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</si>
  <si>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</si>
  <si>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</si>
  <si>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</si>
  <si>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</si>
  <si>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</si>
  <si>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</si>
  <si>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</si>
  <si>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</si>
  <si>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</si>
  <si>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</si>
  <si>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</si>
  <si>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</si>
  <si>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</si>
  <si>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</si>
  <si>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</si>
  <si>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</si>
  <si>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</si>
  <si>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</si>
  <si>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</si>
  <si>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</si>
  <si>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</si>
  <si>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</si>
  <si>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</si>
  <si>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</si>
  <si>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</si>
  <si>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</si>
  <si>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</si>
  <si>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</si>
  <si>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</si>
  <si>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</si>
  <si>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</si>
  <si>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</si>
  <si>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</si>
  <si>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</si>
  <si>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</si>
  <si>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</si>
  <si>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</si>
  <si>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</si>
  <si>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</si>
  <si>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</si>
  <si>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</si>
  <si>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</si>
  <si>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</si>
  <si>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</si>
  <si>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</si>
  <si>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</si>
  <si>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</si>
  <si>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</si>
  <si>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</si>
  <si>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</si>
  <si>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</si>
  <si>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</si>
  <si>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</si>
  <si>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</si>
  <si>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</si>
  <si>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</si>
  <si>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</si>
  <si>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</si>
  <si>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</si>
  <si>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</si>
  <si>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</si>
  <si>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</si>
  <si>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</si>
  <si>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</si>
  <si>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</si>
  <si>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</si>
  <si>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</si>
  <si>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</si>
  <si>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</si>
  <si>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</si>
  <si>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</si>
  <si>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</si>
  <si>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</si>
  <si>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</si>
  <si>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</si>
  <si>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</si>
  <si>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</si>
  <si>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</si>
  <si>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</si>
  <si>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</si>
  <si>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</si>
  <si>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</si>
  <si>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</si>
  <si>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</si>
  <si>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</si>
  <si>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</si>
  <si>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</si>
  <si>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</si>
  <si>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</si>
  <si>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</si>
  <si>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</si>
  <si>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</si>
  <si>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</si>
  <si>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</si>
  <si>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</si>
  <si>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</si>
  <si>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</si>
  <si>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</si>
  <si>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</si>
  <si>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</si>
  <si>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</si>
  <si>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</si>
  <si>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</si>
  <si>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</si>
  <si>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</si>
  <si>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</si>
  <si>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</si>
  <si>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</si>
  <si>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</si>
  <si>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</si>
  <si>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</si>
  <si>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</si>
  <si>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</si>
  <si>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</si>
  <si>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0.04</t>
  </si>
  <si>
    <t>▲ 1.42</t>
  </si>
  <si>
    <t>半田市立半田病院事業会計</t>
  </si>
  <si>
    <t>一般会計</t>
  </si>
  <si>
    <t>水道事業会計</t>
  </si>
  <si>
    <t>国民健康保険事業特別会計</t>
  </si>
  <si>
    <t>下水道事業会計</t>
  </si>
  <si>
    <t>介護保険事業特別会計</t>
  </si>
  <si>
    <t>中小企業従業員退職金等福祉共済事業特別会計</t>
  </si>
  <si>
    <t>学校給食特別会計</t>
  </si>
  <si>
    <t>その他会計（赤字）</t>
  </si>
  <si>
    <t>その他会計（黒字）</t>
  </si>
  <si>
    <t>-</t>
    <phoneticPr fontId="2"/>
  </si>
  <si>
    <t>-</t>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</si>
  <si>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</si>
  <si>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半田常滑看護専門学校</t>
    <rPh sb="0" eb="2">
      <t>ハンダ</t>
    </rPh>
    <rPh sb="2" eb="4">
      <t>トコナメ</t>
    </rPh>
    <rPh sb="4" eb="6">
      <t>カンゴ</t>
    </rPh>
    <rPh sb="6" eb="8">
      <t>センモン</t>
    </rPh>
    <rPh sb="8" eb="10">
      <t>ガッコウ</t>
    </rPh>
    <phoneticPr fontId="2"/>
  </si>
  <si>
    <t>中部知多衛生組合</t>
    <rPh sb="0" eb="2">
      <t>チュウブ</t>
    </rPh>
    <rPh sb="2" eb="4">
      <t>チタ</t>
    </rPh>
    <rPh sb="4" eb="6">
      <t>エイセイ</t>
    </rPh>
    <rPh sb="6" eb="8">
      <t>クミアイ</t>
    </rPh>
    <phoneticPr fontId="2"/>
  </si>
  <si>
    <t>知多南部広域環境組合</t>
    <rPh sb="0" eb="2">
      <t>チタ</t>
    </rPh>
    <rPh sb="2" eb="4">
      <t>ナンブ</t>
    </rPh>
    <rPh sb="4" eb="6">
      <t>コウイキ</t>
    </rPh>
    <rPh sb="6" eb="8">
      <t>カンキョウ</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</si>
  <si>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</si>
  <si>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</si>
  <si>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</si>
  <si>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</si>
  <si>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</si>
  <si>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</si>
  <si>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知多南部卸売市場</t>
    <rPh sb="0" eb="2">
      <t>チタ</t>
    </rPh>
    <rPh sb="2" eb="4">
      <t>ナンブ</t>
    </rPh>
    <rPh sb="4" eb="6">
      <t>オロシウリ</t>
    </rPh>
    <rPh sb="6" eb="8">
      <t>シジョウ</t>
    </rPh>
    <phoneticPr fontId="2"/>
  </si>
  <si>
    <t>半田市土地開発公社</t>
    <rPh sb="0" eb="3">
      <t>ハンダシ</t>
    </rPh>
    <rPh sb="3" eb="5">
      <t>トチ</t>
    </rPh>
    <rPh sb="5" eb="7">
      <t>カイハツ</t>
    </rPh>
    <rPh sb="7" eb="9">
      <t>コウシャ</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</si>
  <si>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</si>
  <si>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(公共施設整備基金(H29年度末現在))</t>
    <rPh sb="13" eb="16">
      <t>ネンドマツ</t>
    </rPh>
    <rPh sb="16" eb="18">
      <t>ゲンザイ</t>
    </rPh>
    <phoneticPr fontId="11"/>
  </si>
  <si>
    <t>(中小企業従業員退職金等福祉共済基金(H29年度末現在))</t>
    <rPh sb="22" eb="25">
      <t>ネンドマツ</t>
    </rPh>
    <rPh sb="25" eb="27">
      <t>ゲンザイ</t>
    </rPh>
    <phoneticPr fontId="11"/>
  </si>
  <si>
    <t>(職員退職手当基金(H29年度末現在))</t>
    <rPh sb="13" eb="16">
      <t>ネンドマツ</t>
    </rPh>
    <rPh sb="16" eb="18">
      <t>ゲンザイ</t>
    </rPh>
    <phoneticPr fontId="11"/>
  </si>
  <si>
    <t>(半田赤レンガ建物基金(H29年度末現在))</t>
    <rPh sb="15" eb="18">
      <t>ネンドマツ</t>
    </rPh>
    <rPh sb="18" eb="20">
      <t>ゲンザイ</t>
    </rPh>
    <phoneticPr fontId="11"/>
  </si>
  <si>
    <t>(社会福祉基金(H29年度末現在))</t>
    <rPh sb="1" eb="3">
      <t>シャカイ</t>
    </rPh>
    <rPh sb="3" eb="5">
      <t>フクシ</t>
    </rPh>
    <rPh sb="5" eb="7">
      <t>キキン</t>
    </rPh>
    <rPh sb="11" eb="14">
      <t>ネンドマツ</t>
    </rPh>
    <rPh sb="14" eb="16">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</si>
  <si>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</si>
  <si>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</si>
  <si>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</si>
  <si>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</si>
  <si>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</si>
  <si>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</si>
  <si>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</si>
  <si>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</si>
  <si>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</si>
  <si>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</si>
  <si>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</si>
  <si>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</si>
  <si>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将来負担比率は、地方債残高の減少などにより、平成24年度から該当なしとなっている。
実質公債費比率は、新規地方債の発行抑制と高金利時代に借り入れた地方債の償還が着実に進んだことによる元利償還金が減となったことに加え、地方消費税交付金、固定資産税（償却資産）、市民税（所得割）などが増加したことで分母の標準財政規模が大きくなったことにより、平成28年度と比較してさらに改善している。
将来負担比率及び実質公債費比率ともに、類似団体と比較して低くなっている。
今後は新病院の建設や公共施設の更新などの大規模事業が控えているため、引き続き健全な財政運営に努める。</t>
    <rPh sb="0" eb="2">
      <t>ショウライ</t>
    </rPh>
    <rPh sb="2" eb="4">
      <t>フタン</t>
    </rPh>
    <rPh sb="4" eb="6">
      <t>ヒリツ</t>
    </rPh>
    <rPh sb="8" eb="11">
      <t>チホウサイ</t>
    </rPh>
    <rPh sb="11" eb="13">
      <t>ザンダカ</t>
    </rPh>
    <rPh sb="14" eb="16">
      <t>ゲンショウ</t>
    </rPh>
    <rPh sb="22" eb="24">
      <t>ヘイセイ</t>
    </rPh>
    <rPh sb="26" eb="28">
      <t>ネンド</t>
    </rPh>
    <rPh sb="30" eb="32">
      <t>ガイトウ</t>
    </rPh>
    <rPh sb="42" eb="44">
      <t>ジッシツ</t>
    </rPh>
    <rPh sb="44" eb="47">
      <t>コウサイヒ</t>
    </rPh>
    <rPh sb="47" eb="49">
      <t>ヒリツ</t>
    </rPh>
    <rPh sb="51" eb="53">
      <t>シンキ</t>
    </rPh>
    <rPh sb="53" eb="56">
      <t>チホウサイ</t>
    </rPh>
    <rPh sb="57" eb="59">
      <t>ハッコウ</t>
    </rPh>
    <rPh sb="59" eb="61">
      <t>ヨクセイ</t>
    </rPh>
    <rPh sb="62" eb="65">
      <t>コウキンリ</t>
    </rPh>
    <rPh sb="65" eb="67">
      <t>ジダイ</t>
    </rPh>
    <rPh sb="68" eb="69">
      <t>カ</t>
    </rPh>
    <rPh sb="70" eb="71">
      <t>イ</t>
    </rPh>
    <rPh sb="73" eb="76">
      <t>チホウサイ</t>
    </rPh>
    <rPh sb="77" eb="79">
      <t>ショウカン</t>
    </rPh>
    <rPh sb="80" eb="82">
      <t>チャクジツ</t>
    </rPh>
    <rPh sb="83" eb="84">
      <t>スス</t>
    </rPh>
    <rPh sb="91" eb="93">
      <t>ガンリ</t>
    </rPh>
    <rPh sb="93" eb="96">
      <t>ショウカンキン</t>
    </rPh>
    <rPh sb="97" eb="98">
      <t>ゲン</t>
    </rPh>
    <rPh sb="105" eb="106">
      <t>クワ</t>
    </rPh>
    <rPh sb="108" eb="110">
      <t>チホウ</t>
    </rPh>
    <rPh sb="110" eb="113">
      <t>ショウヒゼイ</t>
    </rPh>
    <rPh sb="113" eb="116">
      <t>コウフキン</t>
    </rPh>
    <rPh sb="117" eb="119">
      <t>コテイ</t>
    </rPh>
    <rPh sb="119" eb="121">
      <t>シサン</t>
    </rPh>
    <rPh sb="121" eb="122">
      <t>ゼイ</t>
    </rPh>
    <rPh sb="123" eb="125">
      <t>ショウキャク</t>
    </rPh>
    <rPh sb="125" eb="127">
      <t>シサン</t>
    </rPh>
    <rPh sb="129" eb="132">
      <t>シミンゼイ</t>
    </rPh>
    <rPh sb="133" eb="135">
      <t>ショトク</t>
    </rPh>
    <rPh sb="135" eb="136">
      <t>ワリ</t>
    </rPh>
    <rPh sb="140" eb="142">
      <t>ゾウカ</t>
    </rPh>
    <rPh sb="147" eb="149">
      <t>ブンボ</t>
    </rPh>
    <rPh sb="150" eb="152">
      <t>ヒョウジュン</t>
    </rPh>
    <rPh sb="152" eb="154">
      <t>ザイセイ</t>
    </rPh>
    <rPh sb="154" eb="156">
      <t>キボ</t>
    </rPh>
    <rPh sb="157" eb="158">
      <t>オオ</t>
    </rPh>
    <rPh sb="169" eb="171">
      <t>ヘイセイ</t>
    </rPh>
    <rPh sb="173" eb="175">
      <t>ネンド</t>
    </rPh>
    <rPh sb="176" eb="178">
      <t>ヒカク</t>
    </rPh>
    <rPh sb="183" eb="185">
      <t>カイゼン</t>
    </rPh>
    <rPh sb="191" eb="193">
      <t>ショウライ</t>
    </rPh>
    <rPh sb="193" eb="195">
      <t>フタン</t>
    </rPh>
    <rPh sb="195" eb="197">
      <t>ヒリツ</t>
    </rPh>
    <rPh sb="197" eb="198">
      <t>オヨ</t>
    </rPh>
    <rPh sb="199" eb="201">
      <t>ジッシツ</t>
    </rPh>
    <rPh sb="201" eb="204">
      <t>コウサイヒ</t>
    </rPh>
    <rPh sb="204" eb="206">
      <t>ヒリツ</t>
    </rPh>
    <rPh sb="210" eb="212">
      <t>ルイジ</t>
    </rPh>
    <rPh sb="212" eb="214">
      <t>ダンタイ</t>
    </rPh>
    <rPh sb="215" eb="217">
      <t>ヒカク</t>
    </rPh>
    <rPh sb="219" eb="220">
      <t>テイ</t>
    </rPh>
    <rPh sb="228" eb="230">
      <t>コンゴ</t>
    </rPh>
    <rPh sb="231" eb="234">
      <t>シンビョウイン</t>
    </rPh>
    <rPh sb="235" eb="237">
      <t>ケンセツ</t>
    </rPh>
    <rPh sb="238" eb="240">
      <t>コウキョウ</t>
    </rPh>
    <rPh sb="240" eb="242">
      <t>シセツ</t>
    </rPh>
    <rPh sb="243" eb="245">
      <t>コウシン</t>
    </rPh>
    <rPh sb="248" eb="251">
      <t>ダイキボ</t>
    </rPh>
    <rPh sb="251" eb="253">
      <t>ジギョウ</t>
    </rPh>
    <rPh sb="254" eb="255">
      <t>ヒカ</t>
    </rPh>
    <rPh sb="262" eb="263">
      <t>ヒ</t>
    </rPh>
    <rPh sb="264" eb="265">
      <t>ツヅ</t>
    </rPh>
    <rPh sb="266" eb="268">
      <t>ケンゼン</t>
    </rPh>
    <rPh sb="269" eb="271">
      <t>ザイセイ</t>
    </rPh>
    <rPh sb="271" eb="273">
      <t>ウンエイ</t>
    </rPh>
    <rPh sb="274" eb="275">
      <t>ツト</t>
    </rPh>
    <phoneticPr fontId="5"/>
  </si>
  <si>
    <t>将来負担比率は、地方債残高の減少などにより、平成24年度から該当なしとなっている。
有形固定資産減価償却率は類似団体より高い状況であるが、主な要因としては、地方債残高の削減を積極的に進めてきた一方で、公共施設の更新が残っていることが挙げられる。
今後は、各公共施設の個別実施計画に基づき、順次更新を行っていくため、起債額が増加することで将来負担比率が増加する可能性があるものの、公共施設の維持管理に要する経費が減少することが見込まれる。</t>
    <rPh sb="42" eb="44">
      <t>ユウケイ</t>
    </rPh>
    <rPh sb="44" eb="46">
      <t>コテイ</t>
    </rPh>
    <rPh sb="46" eb="48">
      <t>シサン</t>
    </rPh>
    <rPh sb="48" eb="50">
      <t>ゲンカ</t>
    </rPh>
    <rPh sb="50" eb="52">
      <t>ショウキャク</t>
    </rPh>
    <rPh sb="52" eb="53">
      <t>リツ</t>
    </rPh>
    <rPh sb="54" eb="56">
      <t>ルイジ</t>
    </rPh>
    <rPh sb="56" eb="58">
      <t>ダンタイ</t>
    </rPh>
    <rPh sb="60" eb="61">
      <t>タカ</t>
    </rPh>
    <rPh sb="62" eb="64">
      <t>ジョウキョウ</t>
    </rPh>
    <rPh sb="69" eb="70">
      <t>オモ</t>
    </rPh>
    <rPh sb="71" eb="73">
      <t>ヨウイン</t>
    </rPh>
    <rPh sb="78" eb="81">
      <t>チホウサイ</t>
    </rPh>
    <rPh sb="81" eb="83">
      <t>ザンダカ</t>
    </rPh>
    <rPh sb="84" eb="86">
      <t>サクゲン</t>
    </rPh>
    <rPh sb="87" eb="90">
      <t>セッキョクテキ</t>
    </rPh>
    <rPh sb="91" eb="92">
      <t>スス</t>
    </rPh>
    <rPh sb="96" eb="98">
      <t>イッポウ</t>
    </rPh>
    <rPh sb="100" eb="102">
      <t>コウキョウ</t>
    </rPh>
    <rPh sb="102" eb="104">
      <t>シセツ</t>
    </rPh>
    <rPh sb="105" eb="107">
      <t>コウシン</t>
    </rPh>
    <rPh sb="108" eb="109">
      <t>ノコ</t>
    </rPh>
    <rPh sb="116" eb="117">
      <t>ア</t>
    </rPh>
    <rPh sb="123" eb="125">
      <t>コンゴ</t>
    </rPh>
    <rPh sb="127" eb="128">
      <t>カク</t>
    </rPh>
    <rPh sb="128" eb="130">
      <t>コウキョウ</t>
    </rPh>
    <rPh sb="130" eb="132">
      <t>シセツ</t>
    </rPh>
    <rPh sb="133" eb="135">
      <t>コベツ</t>
    </rPh>
    <rPh sb="135" eb="137">
      <t>ジッシ</t>
    </rPh>
    <rPh sb="137" eb="139">
      <t>ケイカク</t>
    </rPh>
    <rPh sb="140" eb="141">
      <t>モト</t>
    </rPh>
    <rPh sb="144" eb="146">
      <t>ジュンジ</t>
    </rPh>
    <rPh sb="146" eb="148">
      <t>コウシン</t>
    </rPh>
    <rPh sb="149" eb="150">
      <t>オコナ</t>
    </rPh>
    <rPh sb="157" eb="159">
      <t>キサイ</t>
    </rPh>
    <rPh sb="159" eb="160">
      <t>ガク</t>
    </rPh>
    <rPh sb="161" eb="163">
      <t>ゾウカ</t>
    </rPh>
    <rPh sb="168" eb="170">
      <t>ショウライ</t>
    </rPh>
    <rPh sb="170" eb="172">
      <t>フタン</t>
    </rPh>
    <rPh sb="172" eb="174">
      <t>ヒリツ</t>
    </rPh>
    <rPh sb="175" eb="177">
      <t>ゾウカ</t>
    </rPh>
    <rPh sb="179" eb="182">
      <t>カノウセイ</t>
    </rPh>
    <rPh sb="189" eb="191">
      <t>コウキョウ</t>
    </rPh>
    <rPh sb="191" eb="193">
      <t>シセツ</t>
    </rPh>
    <rPh sb="194" eb="196">
      <t>イジ</t>
    </rPh>
    <rPh sb="196" eb="198">
      <t>カンリ</t>
    </rPh>
    <rPh sb="199" eb="200">
      <t>ヨウ</t>
    </rPh>
    <rPh sb="202" eb="204">
      <t>ケイヒ</t>
    </rPh>
    <rPh sb="205" eb="207">
      <t>ゲンショウ</t>
    </rPh>
    <rPh sb="212" eb="214">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</si>
</sst>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B944-4F4A-A3EC-C1BBDE3181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40068</c:v>
                </c:pt>
                <c:pt idx="1">
                  <c:v>81576</c:v>
                </c:pt>
                <c:pt idx="2">
                  <c:v>35557</c:v>
                </c:pt>
                <c:pt idx="3">
                  <c:v>35162</c:v>
                </c:pt>
                <c:pt idx="4">
                  <c:v>30231</c:v>
                </c:pt>
              </c:numCache>
            </c:numRef>
          </c:val>
          <c:smooth val="0"/>
          <c:extLst>
            <c:ext xmlns:c16="http://schemas.microsoft.com/office/drawing/2014/chart" uri="{C3380CC4-5D6E-409C-BE32-E72D297353CC}">
              <c16:uniqueId val="{00000001-B944-4F4A-A3EC-C1BBDE3181F9}"/>
            </c:ext>
          </c:extLst>
        </c:ser>
        <c:dLbls>
          <c:showLegendKey val="0"/>
          <c:showVal val="0"/>
          <c:showCatName val="0"/>
          <c:showSerName val="0"/>
          <c:showPercent val="0"/>
          <c:showBubbleSize val="0"/>
        </c:dLbls>
        <c:marker val="1"/>
        <c:smooth val="0"/>
        <c:axId val="167140352"/>
        <c:axId val="182183040"/>
      </c:lineChart>
      <c:catAx>
        <c:axId val="167140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183040"/>
        <c:crosses val="autoZero"/>
        <c:auto val="1"/>
        <c:lblAlgn val="ctr"/>
        <c:lblOffset val="100"/>
        <c:tickLblSkip val="1"/>
        <c:tickMarkSkip val="1"/>
        <c:noMultiLvlLbl val="0"/>
      </c:catAx>
      <c:valAx>
        <c:axId val="1821830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14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5.94</c:v>
                </c:pt>
                <c:pt idx="1">
                  <c:v>4.8499999999999996</c:v>
                </c:pt>
                <c:pt idx="2">
                  <c:v>4.6399999999999997</c:v>
                </c:pt>
                <c:pt idx="3">
                  <c:v>3.17</c:v>
                </c:pt>
                <c:pt idx="4">
                  <c:v>3.63</c:v>
                </c:pt>
              </c:numCache>
            </c:numRef>
          </c:val>
          <c:extLst>
            <c:ext xmlns:c16="http://schemas.microsoft.com/office/drawing/2014/chart" uri="{C3380CC4-5D6E-409C-BE32-E72D297353CC}">
              <c16:uniqueId val="{00000000-A8D2-42D5-9B76-8FB9CA1D99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13.57</c:v>
                </c:pt>
                <c:pt idx="1">
                  <c:v>17.309999999999999</c:v>
                </c:pt>
                <c:pt idx="2">
                  <c:v>17.010000000000002</c:v>
                </c:pt>
                <c:pt idx="3">
                  <c:v>17.02</c:v>
                </c:pt>
                <c:pt idx="4">
                  <c:v>16.86</c:v>
                </c:pt>
              </c:numCache>
            </c:numRef>
          </c:val>
          <c:extLst>
            <c:ext xmlns:c16="http://schemas.microsoft.com/office/drawing/2014/chart" uri="{C3380CC4-5D6E-409C-BE32-E72D297353CC}">
              <c16:uniqueId val="{00000001-A8D2-42D5-9B76-8FB9CA1D993B}"/>
            </c:ext>
          </c:extLst>
        </c:ser>
        <c:dLbls>
          <c:showLegendKey val="0"/>
          <c:showVal val="0"/>
          <c:showCatName val="0"/>
          <c:showSerName val="0"/>
          <c:showPercent val="0"/>
          <c:showBubbleSize val="0"/>
        </c:dLbls>
        <c:gapWidth val="250"/>
        <c:overlap val="100"/>
        <c:axId val="184312960"/>
        <c:axId val="18431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0.67</c:v>
                </c:pt>
                <c:pt idx="1">
                  <c:v>2.69</c:v>
                </c:pt>
                <c:pt idx="2">
                  <c:v>-0.04</c:v>
                </c:pt>
                <c:pt idx="3">
                  <c:v>-1.42</c:v>
                </c:pt>
                <c:pt idx="4">
                  <c:v>0.52</c:v>
                </c:pt>
              </c:numCache>
            </c:numRef>
          </c:val>
          <c:smooth val="0"/>
          <c:extLst>
            <c:ext xmlns:c16="http://schemas.microsoft.com/office/drawing/2014/chart" uri="{C3380CC4-5D6E-409C-BE32-E72D297353CC}">
              <c16:uniqueId val="{00000002-A8D2-42D5-9B76-8FB9CA1D993B}"/>
            </c:ext>
          </c:extLst>
        </c:ser>
        <c:dLbls>
          <c:showLegendKey val="0"/>
          <c:showVal val="0"/>
          <c:showCatName val="0"/>
          <c:showSerName val="0"/>
          <c:showPercent val="0"/>
          <c:showBubbleSize val="0"/>
        </c:dLbls>
        <c:marker val="1"/>
        <c:smooth val="0"/>
        <c:axId val="184312960"/>
        <c:axId val="184314880"/>
      </c:lineChart>
      <c:catAx>
        <c:axId val="1843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314880"/>
        <c:crosses val="autoZero"/>
        <c:auto val="1"/>
        <c:lblAlgn val="ctr"/>
        <c:lblOffset val="100"/>
        <c:tickLblSkip val="1"/>
        <c:tickMarkSkip val="1"/>
        <c:noMultiLvlLbl val="0"/>
      </c:catAx>
      <c:valAx>
        <c:axId val="18431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3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0-844A-42FC-862F-504932986D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4A-42FC-862F-504932986DE6}"/>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2-844A-42FC-862F-504932986DE6}"/>
            </c:ext>
          </c:extLst>
        </c:ser>
        <c:ser>
          <c:idx val="3"/>
          <c:order val="3"/>
          <c:tx>
            <c:strRef>
              <c:f>データシート!$A$30</c:f>
              <c:strCache>
                <c:ptCount val="1"/>
                <c:pt idx="0">
                  <c:v>中小企業従業員退職金等福祉共済事業特別会計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0.11</c:v>
                </c:pt>
                <c:pt idx="6">
                  <c:v>#N/A</c:v>
                </c:pt>
                <c:pt idx="7">
                  <c:v>0.06</c:v>
                </c:pt>
                <c:pt idx="8">
                  <c:v>#N/A</c:v>
                </c:pt>
                <c:pt idx="9">
                  <c:v>0.1</c:v>
                </c:pt>
              </c:numCache>
            </c:numRef>
          </c:val>
          <c:extLst>
            <c:ext xmlns:c16="http://schemas.microsoft.com/office/drawing/2014/chart" uri="{C3380CC4-5D6E-409C-BE32-E72D297353CC}">
              <c16:uniqueId val="{00000003-844A-42FC-862F-504932986DE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0.75</c:v>
                </c:pt>
                <c:pt idx="2">
                  <c:v>#N/A</c:v>
                </c:pt>
                <c:pt idx="3">
                  <c:v>0.69</c:v>
                </c:pt>
                <c:pt idx="4">
                  <c:v>#N/A</c:v>
                </c:pt>
                <c:pt idx="5">
                  <c:v>0.5</c:v>
                </c:pt>
                <c:pt idx="6">
                  <c:v>#N/A</c:v>
                </c:pt>
                <c:pt idx="7">
                  <c:v>1.03</c:v>
                </c:pt>
                <c:pt idx="8">
                  <c:v>#N/A</c:v>
                </c:pt>
                <c:pt idx="9">
                  <c:v>1</c:v>
                </c:pt>
              </c:numCache>
            </c:numRef>
          </c:val>
          <c:extLst>
            <c:ext xmlns:c16="http://schemas.microsoft.com/office/drawing/2014/chart" uri="{C3380CC4-5D6E-409C-BE32-E72D297353CC}">
              <c16:uniqueId val="{00000004-844A-42FC-862F-504932986DE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0.87</c:v>
                </c:pt>
                <c:pt idx="8">
                  <c:v>#N/A</c:v>
                </c:pt>
                <c:pt idx="9">
                  <c:v>1.23</c:v>
                </c:pt>
              </c:numCache>
            </c:numRef>
          </c:val>
          <c:extLst>
            <c:ext xmlns:c16="http://schemas.microsoft.com/office/drawing/2014/chart" uri="{C3380CC4-5D6E-409C-BE32-E72D297353CC}">
              <c16:uniqueId val="{00000005-844A-42FC-862F-504932986DE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2.08</c:v>
                </c:pt>
                <c:pt idx="2">
                  <c:v>#N/A</c:v>
                </c:pt>
                <c:pt idx="3">
                  <c:v>2.2999999999999998</c:v>
                </c:pt>
                <c:pt idx="4">
                  <c:v>#N/A</c:v>
                </c:pt>
                <c:pt idx="5">
                  <c:v>1.56</c:v>
                </c:pt>
                <c:pt idx="6">
                  <c:v>#N/A</c:v>
                </c:pt>
                <c:pt idx="7">
                  <c:v>1.7</c:v>
                </c:pt>
                <c:pt idx="8">
                  <c:v>#N/A</c:v>
                </c:pt>
                <c:pt idx="9">
                  <c:v>1.55</c:v>
                </c:pt>
              </c:numCache>
            </c:numRef>
          </c:val>
          <c:extLst>
            <c:ext xmlns:c16="http://schemas.microsoft.com/office/drawing/2014/chart" uri="{C3380CC4-5D6E-409C-BE32-E72D297353CC}">
              <c16:uniqueId val="{00000006-844A-42FC-862F-504932986DE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4.9400000000000004</c:v>
                </c:pt>
                <c:pt idx="2">
                  <c:v>#N/A</c:v>
                </c:pt>
                <c:pt idx="3">
                  <c:v>3.57</c:v>
                </c:pt>
                <c:pt idx="4">
                  <c:v>#N/A</c:v>
                </c:pt>
                <c:pt idx="5">
                  <c:v>3.49</c:v>
                </c:pt>
                <c:pt idx="6">
                  <c:v>#N/A</c:v>
                </c:pt>
                <c:pt idx="7">
                  <c:v>3.53</c:v>
                </c:pt>
                <c:pt idx="8">
                  <c:v>#N/A</c:v>
                </c:pt>
                <c:pt idx="9">
                  <c:v>2.36</c:v>
                </c:pt>
              </c:numCache>
            </c:numRef>
          </c:val>
          <c:extLst>
            <c:ext xmlns:c16="http://schemas.microsoft.com/office/drawing/2014/chart" uri="{C3380CC4-5D6E-409C-BE32-E72D297353CC}">
              <c16:uniqueId val="{00000007-844A-42FC-862F-504932986D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5.88</c:v>
                </c:pt>
                <c:pt idx="2">
                  <c:v>#N/A</c:v>
                </c:pt>
                <c:pt idx="3">
                  <c:v>4.79</c:v>
                </c:pt>
                <c:pt idx="4">
                  <c:v>#N/A</c:v>
                </c:pt>
                <c:pt idx="5">
                  <c:v>4.4800000000000004</c:v>
                </c:pt>
                <c:pt idx="6">
                  <c:v>#N/A</c:v>
                </c:pt>
                <c:pt idx="7">
                  <c:v>3.05</c:v>
                </c:pt>
                <c:pt idx="8">
                  <c:v>#N/A</c:v>
                </c:pt>
                <c:pt idx="9">
                  <c:v>3.47</c:v>
                </c:pt>
              </c:numCache>
            </c:numRef>
          </c:val>
          <c:extLst>
            <c:ext xmlns:c16="http://schemas.microsoft.com/office/drawing/2014/chart" uri="{C3380CC4-5D6E-409C-BE32-E72D297353CC}">
              <c16:uniqueId val="{00000008-844A-42FC-862F-504932986DE6}"/>
            </c:ext>
          </c:extLst>
        </c:ser>
        <c:ser>
          <c:idx val="9"/>
          <c:order val="9"/>
          <c:tx>
            <c:strRef>
              <c:f>データシート!$A$36</c:f>
              <c:strCache>
                <c:ptCount val="1"/>
                <c:pt idx="0">
                  <c:v>半田市立半田病院事業会計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13.15</c:v>
                </c:pt>
                <c:pt idx="2">
                  <c:v>#N/A</c:v>
                </c:pt>
                <c:pt idx="3">
                  <c:v>17.739999999999998</c:v>
                </c:pt>
                <c:pt idx="4">
                  <c:v>#N/A</c:v>
                </c:pt>
                <c:pt idx="5">
                  <c:v>19.809999999999999</c:v>
                </c:pt>
                <c:pt idx="6">
                  <c:v>#N/A</c:v>
                </c:pt>
                <c:pt idx="7">
                  <c:v>21.67</c:v>
                </c:pt>
                <c:pt idx="8">
                  <c:v>#N/A</c:v>
                </c:pt>
                <c:pt idx="9">
                  <c:v>20.16</c:v>
                </c:pt>
              </c:numCache>
            </c:numRef>
          </c:val>
          <c:extLst>
            <c:ext xmlns:c16="http://schemas.microsoft.com/office/drawing/2014/chart" uri="{C3380CC4-5D6E-409C-BE32-E72D297353CC}">
              <c16:uniqueId val="{00000009-844A-42FC-862F-504932986DE6}"/>
            </c:ext>
          </c:extLst>
        </c:ser>
        <c:dLbls>
          <c:showLegendKey val="0"/>
          <c:showVal val="0"/>
          <c:showCatName val="0"/>
          <c:showSerName val="0"/>
          <c:showPercent val="0"/>
          <c:showBubbleSize val="0"/>
        </c:dLbls>
        <c:gapWidth val="150"/>
        <c:overlap val="100"/>
        <c:axId val="186321920"/>
        <c:axId val="186327808"/>
      </c:barChart>
      <c:catAx>
        <c:axId val="18632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27808"/>
        <c:crosses val="autoZero"/>
        <c:auto val="1"/>
        <c:lblAlgn val="ctr"/>
        <c:lblOffset val="100"/>
        <c:tickLblSkip val="1"/>
        <c:tickMarkSkip val="1"/>
        <c:noMultiLvlLbl val="0"/>
      </c:catAx>
      <c:valAx>
        <c:axId val="18632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21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4946</c:v>
                </c:pt>
                <c:pt idx="5">
                  <c:v>5239</c:v>
                </c:pt>
                <c:pt idx="8">
                  <c:v>5055</c:v>
                </c:pt>
                <c:pt idx="11">
                  <c:v>4994</c:v>
                </c:pt>
                <c:pt idx="14">
                  <c:v>5014</c:v>
                </c:pt>
              </c:numCache>
            </c:numRef>
          </c:val>
          <c:extLst>
            <c:ext xmlns:c16="http://schemas.microsoft.com/office/drawing/2014/chart" uri="{C3380CC4-5D6E-409C-BE32-E72D297353CC}">
              <c16:uniqueId val="{00000000-D434-4080-A33A-85F8B145BD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34-4080-A33A-85F8B145BD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34-4080-A33A-85F8B145BD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153</c:v>
                </c:pt>
                <c:pt idx="3">
                  <c:v>112</c:v>
                </c:pt>
                <c:pt idx="6">
                  <c:v>103</c:v>
                </c:pt>
                <c:pt idx="9">
                  <c:v>94</c:v>
                </c:pt>
                <c:pt idx="12">
                  <c:v>82</c:v>
                </c:pt>
              </c:numCache>
            </c:numRef>
          </c:val>
          <c:extLst>
            <c:ext xmlns:c16="http://schemas.microsoft.com/office/drawing/2014/chart" uri="{C3380CC4-5D6E-409C-BE32-E72D297353CC}">
              <c16:uniqueId val="{00000003-D434-4080-A33A-85F8B145BD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1979</c:v>
                </c:pt>
                <c:pt idx="3">
                  <c:v>2561</c:v>
                </c:pt>
                <c:pt idx="6">
                  <c:v>2609</c:v>
                </c:pt>
                <c:pt idx="9">
                  <c:v>2571</c:v>
                </c:pt>
                <c:pt idx="12">
                  <c:v>2539</c:v>
                </c:pt>
              </c:numCache>
            </c:numRef>
          </c:val>
          <c:extLst>
            <c:ext xmlns:c16="http://schemas.microsoft.com/office/drawing/2014/chart" uri="{C3380CC4-5D6E-409C-BE32-E72D297353CC}">
              <c16:uniqueId val="{00000004-D434-4080-A33A-85F8B145BD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34-4080-A33A-85F8B145BD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34-4080-A33A-85F8B145BD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3462</c:v>
                </c:pt>
                <c:pt idx="3">
                  <c:v>3178</c:v>
                </c:pt>
                <c:pt idx="6">
                  <c:v>2831</c:v>
                </c:pt>
                <c:pt idx="9">
                  <c:v>2791</c:v>
                </c:pt>
                <c:pt idx="12">
                  <c:v>2654</c:v>
                </c:pt>
              </c:numCache>
            </c:numRef>
          </c:val>
          <c:extLst>
            <c:ext xmlns:c16="http://schemas.microsoft.com/office/drawing/2014/chart" uri="{C3380CC4-5D6E-409C-BE32-E72D297353CC}">
              <c16:uniqueId val="{00000007-D434-4080-A33A-85F8B145BD68}"/>
            </c:ext>
          </c:extLst>
        </c:ser>
        <c:dLbls>
          <c:showLegendKey val="0"/>
          <c:showVal val="0"/>
          <c:showCatName val="0"/>
          <c:showSerName val="0"/>
          <c:showPercent val="0"/>
          <c:showBubbleSize val="0"/>
        </c:dLbls>
        <c:gapWidth val="100"/>
        <c:overlap val="100"/>
        <c:axId val="179038464"/>
        <c:axId val="17904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648</c:v>
                </c:pt>
                <c:pt idx="2">
                  <c:v>#N/A</c:v>
                </c:pt>
                <c:pt idx="3">
                  <c:v>#N/A</c:v>
                </c:pt>
                <c:pt idx="4">
                  <c:v>612</c:v>
                </c:pt>
                <c:pt idx="5">
                  <c:v>#N/A</c:v>
                </c:pt>
                <c:pt idx="6">
                  <c:v>#N/A</c:v>
                </c:pt>
                <c:pt idx="7">
                  <c:v>488</c:v>
                </c:pt>
                <c:pt idx="8">
                  <c:v>#N/A</c:v>
                </c:pt>
                <c:pt idx="9">
                  <c:v>#N/A</c:v>
                </c:pt>
                <c:pt idx="10">
                  <c:v>462</c:v>
                </c:pt>
                <c:pt idx="11">
                  <c:v>#N/A</c:v>
                </c:pt>
                <c:pt idx="12">
                  <c:v>#N/A</c:v>
                </c:pt>
                <c:pt idx="13">
                  <c:v>261</c:v>
                </c:pt>
                <c:pt idx="14">
                  <c:v>#N/A</c:v>
                </c:pt>
              </c:numCache>
            </c:numRef>
          </c:val>
          <c:smooth val="0"/>
          <c:extLst>
            <c:ext xmlns:c16="http://schemas.microsoft.com/office/drawing/2014/chart" uri="{C3380CC4-5D6E-409C-BE32-E72D297353CC}">
              <c16:uniqueId val="{00000008-D434-4080-A33A-85F8B145BD68}"/>
            </c:ext>
          </c:extLst>
        </c:ser>
        <c:dLbls>
          <c:showLegendKey val="0"/>
          <c:showVal val="0"/>
          <c:showCatName val="0"/>
          <c:showSerName val="0"/>
          <c:showPercent val="0"/>
          <c:showBubbleSize val="0"/>
        </c:dLbls>
        <c:marker val="1"/>
        <c:smooth val="0"/>
        <c:axId val="179038464"/>
        <c:axId val="179040640"/>
      </c:lineChart>
      <c:catAx>
        <c:axId val="1790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040640"/>
        <c:crosses val="autoZero"/>
        <c:auto val="1"/>
        <c:lblAlgn val="ctr"/>
        <c:lblOffset val="100"/>
        <c:tickLblSkip val="1"/>
        <c:tickMarkSkip val="1"/>
        <c:noMultiLvlLbl val="0"/>
      </c:catAx>
      <c:valAx>
        <c:axId val="17904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03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36415</c:v>
                </c:pt>
                <c:pt idx="5">
                  <c:v>35315</c:v>
                </c:pt>
                <c:pt idx="8">
                  <c:v>34103</c:v>
                </c:pt>
                <c:pt idx="11">
                  <c:v>32394</c:v>
                </c:pt>
                <c:pt idx="14">
                  <c:v>30309</c:v>
                </c:pt>
              </c:numCache>
            </c:numRef>
          </c:val>
          <c:extLst>
            <c:ext xmlns:c16="http://schemas.microsoft.com/office/drawing/2014/chart" uri="{C3380CC4-5D6E-409C-BE32-E72D297353CC}">
              <c16:uniqueId val="{00000000-D6A3-475A-AF5A-EF93A63A89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17645</c:v>
                </c:pt>
                <c:pt idx="5">
                  <c:v>15850</c:v>
                </c:pt>
                <c:pt idx="8">
                  <c:v>14334</c:v>
                </c:pt>
                <c:pt idx="11">
                  <c:v>12488</c:v>
                </c:pt>
                <c:pt idx="14">
                  <c:v>11271</c:v>
                </c:pt>
              </c:numCache>
            </c:numRef>
          </c:val>
          <c:extLst>
            <c:ext xmlns:c16="http://schemas.microsoft.com/office/drawing/2014/chart" uri="{C3380CC4-5D6E-409C-BE32-E72D297353CC}">
              <c16:uniqueId val="{00000001-D6A3-475A-AF5A-EF93A63A89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11898</c:v>
                </c:pt>
                <c:pt idx="5">
                  <c:v>8320</c:v>
                </c:pt>
                <c:pt idx="8">
                  <c:v>9091</c:v>
                </c:pt>
                <c:pt idx="11">
                  <c:v>10129</c:v>
                </c:pt>
                <c:pt idx="14">
                  <c:v>10641</c:v>
                </c:pt>
              </c:numCache>
            </c:numRef>
          </c:val>
          <c:extLst>
            <c:ext xmlns:c16="http://schemas.microsoft.com/office/drawing/2014/chart" uri="{C3380CC4-5D6E-409C-BE32-E72D297353CC}">
              <c16:uniqueId val="{00000002-D6A3-475A-AF5A-EF93A63A89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A3-475A-AF5A-EF93A63A89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A3-475A-AF5A-EF93A63A89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2715</c:v>
                </c:pt>
                <c:pt idx="3">
                  <c:v>2345</c:v>
                </c:pt>
                <c:pt idx="6">
                  <c:v>2443</c:v>
                </c:pt>
                <c:pt idx="9">
                  <c:v>1634</c:v>
                </c:pt>
                <c:pt idx="12">
                  <c:v>1536</c:v>
                </c:pt>
              </c:numCache>
            </c:numRef>
          </c:val>
          <c:extLst>
            <c:ext xmlns:c16="http://schemas.microsoft.com/office/drawing/2014/chart" uri="{C3380CC4-5D6E-409C-BE32-E72D297353CC}">
              <c16:uniqueId val="{00000005-D6A3-475A-AF5A-EF93A63A89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5152</c:v>
                </c:pt>
                <c:pt idx="3">
                  <c:v>4962</c:v>
                </c:pt>
                <c:pt idx="6">
                  <c:v>4516</c:v>
                </c:pt>
                <c:pt idx="9">
                  <c:v>4363</c:v>
                </c:pt>
                <c:pt idx="12">
                  <c:v>4109</c:v>
                </c:pt>
              </c:numCache>
            </c:numRef>
          </c:val>
          <c:extLst>
            <c:ext xmlns:c16="http://schemas.microsoft.com/office/drawing/2014/chart" uri="{C3380CC4-5D6E-409C-BE32-E72D297353CC}">
              <c16:uniqueId val="{00000006-D6A3-475A-AF5A-EF93A63A89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573</c:v>
                </c:pt>
                <c:pt idx="3">
                  <c:v>618</c:v>
                </c:pt>
                <c:pt idx="6">
                  <c:v>537</c:v>
                </c:pt>
                <c:pt idx="9">
                  <c:v>444</c:v>
                </c:pt>
                <c:pt idx="12">
                  <c:v>744</c:v>
                </c:pt>
              </c:numCache>
            </c:numRef>
          </c:val>
          <c:extLst>
            <c:ext xmlns:c16="http://schemas.microsoft.com/office/drawing/2014/chart" uri="{C3380CC4-5D6E-409C-BE32-E72D297353CC}">
              <c16:uniqueId val="{00000007-D6A3-475A-AF5A-EF93A63A89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26155</c:v>
                </c:pt>
                <c:pt idx="3">
                  <c:v>24415</c:v>
                </c:pt>
                <c:pt idx="6">
                  <c:v>23611</c:v>
                </c:pt>
                <c:pt idx="9">
                  <c:v>22057</c:v>
                </c:pt>
                <c:pt idx="12">
                  <c:v>20206</c:v>
                </c:pt>
              </c:numCache>
            </c:numRef>
          </c:val>
          <c:extLst>
            <c:ext xmlns:c16="http://schemas.microsoft.com/office/drawing/2014/chart" uri="{C3380CC4-5D6E-409C-BE32-E72D297353CC}">
              <c16:uniqueId val="{00000008-D6A3-475A-AF5A-EF93A63A89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A3-475A-AF5A-EF93A63A89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23485</c:v>
                </c:pt>
                <c:pt idx="3">
                  <c:v>21497</c:v>
                </c:pt>
                <c:pt idx="6">
                  <c:v>19335</c:v>
                </c:pt>
                <c:pt idx="9">
                  <c:v>16981</c:v>
                </c:pt>
                <c:pt idx="12">
                  <c:v>14741</c:v>
                </c:pt>
              </c:numCache>
            </c:numRef>
          </c:val>
          <c:extLst>
            <c:ext xmlns:c16="http://schemas.microsoft.com/office/drawing/2014/chart" uri="{C3380CC4-5D6E-409C-BE32-E72D297353CC}">
              <c16:uniqueId val="{0000000A-D6A3-475A-AF5A-EF93A63A8965}"/>
            </c:ext>
          </c:extLst>
        </c:ser>
        <c:dLbls>
          <c:showLegendKey val="0"/>
          <c:showVal val="0"/>
          <c:showCatName val="0"/>
          <c:showSerName val="0"/>
          <c:showPercent val="0"/>
          <c:showBubbleSize val="0"/>
        </c:dLbls>
        <c:gapWidth val="100"/>
        <c:overlap val="100"/>
        <c:axId val="189388288"/>
        <c:axId val="18939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A3-475A-AF5A-EF93A63A8965}"/>
            </c:ext>
          </c:extLst>
        </c:ser>
        <c:dLbls>
          <c:showLegendKey val="0"/>
          <c:showVal val="0"/>
          <c:showCatName val="0"/>
          <c:showSerName val="0"/>
          <c:showPercent val="0"/>
          <c:showBubbleSize val="0"/>
        </c:dLbls>
        <c:marker val="1"/>
        <c:smooth val="0"/>
        <c:axId val="189388288"/>
        <c:axId val="189390208"/>
      </c:lineChart>
      <c:catAx>
        <c:axId val="18938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390208"/>
        <c:crosses val="autoZero"/>
        <c:auto val="1"/>
        <c:lblAlgn val="ctr"/>
        <c:lblOffset val="100"/>
        <c:tickLblSkip val="1"/>
        <c:tickMarkSkip val="1"/>
        <c:noMultiLvlLbl val="0"/>
      </c:catAx>
      <c:valAx>
        <c:axId val="18939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8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4189</c:v>
                </c:pt>
                <c:pt idx="1">
                  <c:v>4200</c:v>
                </c:pt>
                <c:pt idx="2">
                  <c:v>4207</c:v>
                </c:pt>
              </c:numCache>
            </c:numRef>
          </c:val>
          <c:extLst>
            <c:ext xmlns:c16="http://schemas.microsoft.com/office/drawing/2014/chart" uri="{C3380CC4-5D6E-409C-BE32-E72D297353CC}">
              <c16:uniqueId val="{00000000-AEC8-42C1-9C3D-C3C5E1EFEE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c:v>
                </c:pt>
                <c:pt idx="1">
                  <c:v>40</c:v>
                </c:pt>
                <c:pt idx="2">
                  <c:v>40</c:v>
                </c:pt>
              </c:numCache>
            </c:numRef>
          </c:val>
          <c:extLst>
            <c:ext xmlns:c16="http://schemas.microsoft.com/office/drawing/2014/chart" uri="{C3380CC4-5D6E-409C-BE32-E72D297353CC}">
              <c16:uniqueId val="{00000001-AEC8-42C1-9C3D-C3C5E1EFEE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2363</c:v>
                </c:pt>
                <c:pt idx="1">
                  <c:v>3522</c:v>
                </c:pt>
                <c:pt idx="2">
                  <c:v>4025</c:v>
                </c:pt>
              </c:numCache>
            </c:numRef>
          </c:val>
          <c:extLst>
            <c:ext xmlns:c16="http://schemas.microsoft.com/office/drawing/2014/chart" uri="{C3380CC4-5D6E-409C-BE32-E72D297353CC}">
              <c16:uniqueId val="{00000002-AEC8-42C1-9C3D-C3C5E1EFEE79}"/>
            </c:ext>
          </c:extLst>
        </c:ser>
        <c:dLbls>
          <c:showLegendKey val="0"/>
          <c:showVal val="0"/>
          <c:showCatName val="0"/>
          <c:showSerName val="0"/>
          <c:showPercent val="0"/>
          <c:showBubbleSize val="0"/>
        </c:dLbls>
        <c:gapWidth val="120"/>
        <c:overlap val="100"/>
        <c:axId val="189778560"/>
        <c:axId val="189788544"/>
      </c:barChart>
      <c:catAx>
        <c:axId val="1897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9788544"/>
        <c:crosses val="autoZero"/>
        <c:auto val="1"/>
        <c:lblAlgn val="ctr"/>
        <c:lblOffset val="100"/>
        <c:tickLblSkip val="1"/>
        <c:tickMarkSkip val="1"/>
        <c:noMultiLvlLbl val="0"/>
      </c:catAx>
      <c:valAx>
        <c:axId val="189788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97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{EC77ACCE-48F1-470A-92B6-E5D7008E27A7}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E0F-4BA2-AD05-5842EE2B3D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{29247117-6BF3-45FD-81F9-EF6A4754F835}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0F-4BA2-AD05-5842EE2B3D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{2B87BAE4-67CB-42D2-B054-930A9DA295F6}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0F-4BA2-AD05-5842EE2B3D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{F2E8A650-2AFD-420B-BB9B-98FEDF1F5F46}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0F-4BA2-AD05-5842EE2B3D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{784751DA-DF50-49B7-B404-5CC4A3BBCD36}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0F-4BA2-AD05-5842EE2B3D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{0C3E0E20-8839-42CC-AE9E-1DDB86AF9417}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E0F-4BA2-AD05-5842EE2B3D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{3A2D4E50-E664-4FB7-9636-640014F14298}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E0F-4BA2-AD05-5842EE2B3DC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{4C06BD7A-C085-4F8B-B6E7-C920700D5B1F}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E0F-4BA2-AD05-5842EE2B3DC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{09D7AA2F-C3F0-427C-BEEE-F17CA3BCEA22}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E0F-4BA2-AD05-5842EE2B3D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E0F-4BA2-AD05-5842EE2B3D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{9E18955F-C227-47DE-B071-C42CA96EDD15}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E0F-4BA2-AD05-5842EE2B3D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{FC000632-4299-4C11-BD91-E0AAF90F0CFD}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0F-4BA2-AD05-5842EE2B3D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{9475099C-A2B7-40AC-AB73-0A3C9F2E34F4}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0F-4BA2-AD05-5842EE2B3D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{76DF4DB7-4C0D-417A-8B28-06D46E6DFA77}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0F-4BA2-AD05-5842EE2B3D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{30DAD676-195D-40FE-A03D-AC3A95220506}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0F-4BA2-AD05-5842EE2B3D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{53F2C42A-9429-4AED-856D-734C45A6A1C0}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E0F-4BA2-AD05-5842EE2B3D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{2AB32CC3-F402-400F-AC3E-B31AC0425F10}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E0F-4BA2-AD05-5842EE2B3DC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{7D34C544-5ACD-4AE3-8AED-55F2DD35F591}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E0F-4BA2-AD05-5842EE2B3DC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{59CC80AF-16E3-4FF6-A822-5031DF24A34C}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E0F-4BA2-AD05-5842EE2B3D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6.5</c:v>
                </c:pt>
              </c:numCache>
            </c:numRef>
          </c:yVal>
          <c:smooth val="0"/>
          <c:extLst>
            <c:ext xmlns:c16="http://schemas.microsoft.com/office/drawing/2014/chart" uri="{C3380CC4-5D6E-409C-BE32-E72D297353CC}">
              <c16:uniqueId val="{00000013-AE0F-4BA2-AD05-5842EE2B3DC6}"/>
            </c:ext>
          </c:extLst>
        </c:ser>
        <c:dLbls>
          <c:showLegendKey val="0"/>
          <c:showVal val="1"/>
          <c:showCatName val="0"/>
          <c:showSerName val="0"/>
          <c:showPercent val="0"/>
          <c:showBubbleSize val="0"/>
        </c:dLbls>
        <c:axId val="46179840"/>
        <c:axId val="46181760"/>
      </c:scatterChart>
      <c:valAx>
        <c:axId val="46179840"/>
        <c:scaling>
          <c:orientation val="minMax"/>
          <c:max val="68.699999999999989"/>
          <c:min val="4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8"/>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{9DDBC354-7E07-4C93-B868-1AE042A8D0C5}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619-47B6-B843-0737FF627D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{FE9BE6DB-E600-497C-92F8-7167913570A6}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19-47B6-B843-0737FF627D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{8FA32D42-9840-4180-BB22-527E7C78C45D}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19-47B6-B843-0737FF627D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{2C894C6B-DBD2-4BCA-9B2D-BC88D5D33EF8}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19-47B6-B843-0737FF627D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{1A47A7B0-0B4F-45CB-915E-BDC84F676D49}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19-47B6-B843-0737FF627D0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{A17F7DB6-5C4C-4D15-B607-EE844D7CCD62}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619-47B6-B843-0737FF627D0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{58980B45-133E-4689-98E8-88A3CCEB76EA}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619-47B6-B843-0737FF627D0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{F9DFD7A1-576C-481A-8900-097120716A6D}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619-47B6-B843-0737FF627D0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{35DE73F9-7C07-49F4-AC5C-5AB6D047AFE1}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619-47B6-B843-0737FF627D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c:v>
                </c:pt>
                <c:pt idx="16">
                  <c:v>2.7</c:v>
                </c:pt>
                <c:pt idx="24">
                  <c:v>2.4</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619-47B6-B843-0737FF627D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{E3621834-E7BE-4D93-B48B-F79542B1215A}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619-47B6-B843-0737FF627D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{9E5B5B7A-678F-4642-AA6B-BC6B999E25A9}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19-47B6-B843-0737FF627D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{DCCF5143-32C9-4541-9FF2-903176925364}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19-47B6-B843-0737FF627D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{06802EB6-8377-4F1B-B7B4-BDF965972ED2}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19-47B6-B843-0737FF627D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{B50762F7-8259-4EDE-964A-C32BF69A10D8}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19-47B6-B843-0737FF627D0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{F92A8B94-FCDB-4A66-97F9-E124D452B2B1}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619-47B6-B843-0737FF627D0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{80F2E8A7-1969-4E4D-9A88-377CA809B01F}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619-47B6-B843-0737FF627D0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{1C0C5D63-6424-4FED-9E54-83FAECBC5D9A}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619-47B6-B843-0737FF627D0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{67336159-CFCD-4085-9001-52A70CB09F50}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619-47B6-B843-0737FF627D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D619-47B6-B843-0737FF627D05}"/>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新規地方債発行の抑制や、高金利時代に借入れた地方債の償還完了により、元利償還金は着実に減少している。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年度以降は臨時財政対策債の発行を行わず、中・長期の財政需要の平準化を図りつつ、新規地方債発行の抑制に努めている。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財政健全化のために新規地方債の発行抑制を図っており、一般会計等の地方債残高や公営企業債等繰入見込額は年々減少している。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公共施設総合管理計画に基づく施設更新のため、公共施設整備基金に積み立てを行うなど財源確保に努めた結果、充当可能基金は増となり、引き続き充当可能財源等が将来負担額を上回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病院建設や老朽化した公共施設の更新等による財政需要の増加が見込まれ、新たな地方債発行による地方債残高の増や事業への基金充当による基金残高の減が見込まれるが、地方債の発行抑制に努めるとともに、必要に応じて特定基金を設置して基金を積立てるなど、引き続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前年度繰越金等当該年度余剰金を財源とした積み立てを行っている</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公共施設整備基金への積立</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百万円、太陽光発電事業の売電収入を財源として積み立てを行っている環境保全基金への積立</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百万円などにより、対前年度比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8,271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新病院建設や老朽化した公共施設の更新等による財政需要の増加が見込まれ、新たな地方債発行による地方債残高の増や事業への基金充当による基金残高の減が見込まれ</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年度間の不均衡等への対応財源として一定額の積立を想定している。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半田赤レンガ建物基金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半田赤レンガ建物の保存活用及び周辺整備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環境保全基金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市民の環境保全に対する意識の高揚並びに市の実施する環境保全及び環境衛生事業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前年度繰越金等当該年度余剰金を財源とし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半田赤レンガ建物基金：主にふるさと納税を財源として積み立てている。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環境保全基金：太陽光発電事業による売電収入を主な財源として積み立てており、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公共施設整備基金：後年度に予定している公共施設の更新費用の財源として積み立てる。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半田赤レンガ建物基金：施設または周辺のハード面の整備等の財源として積み立てる。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環境整備基金：条例に定めた使途に沿った事業を実施するための財源として積み立てる。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半田市企業再投資促進補助金（補助率</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の新あいち創造産業立地補助金（県費）含む）を民間企業に交付した際、市費負担分の財源を財政調整基金繰入金にて対応しており、同補助金の対象となった固定資産（償却資産）の固定資産税相当額（平成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百万円）及び基金運用収入を積み立てたことで基金残高が増加した。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％程度を一定の目安として積み立てを行ってきたが、現在はその目安に達していることから、基本的には基金運用収入以外での新規の積立は予定していない。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基金運用収入積立分だけ基金残高が増加した。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積み立て目標額等はなく、基金運用収入のみ積み立てる。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119,325
115,800
47.42
38,232,195
37,133,654
905,554
24,954,802
14,740,698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半田市公共施設等総合管理計画を策定し、すべての公共施設について、更新等の再整備と管理に関する基本的な方針を定めており、更新等については、総合計画に基づく実施計画を半田市公共施設等総合管理計画の実施プロフラムと位置づけ、順次実施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8" name="直線コネクタ 67"/>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9"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0" name="直線コネクタ 69"/>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1"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2" name="直線コネクタ 71"/>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3"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4" name="フローチャート: 判断 73"/>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5" name="フローチャート: 判断 74"/>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6" name="フローチャート: 判断 75"/>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88773</xdr:rowOff>
    </xdr:from>
    <xdr:to>
      <xdr:col>19</xdr:col>
      <xdr:colOff>187325</xdr:colOff>
      <xdr:row>28</xdr:row>
      <xdr:rowOff>18923</xdr:rowOff>
    </xdr:to>
    <xdr:sp macro="" textlink="">
      <xdr:nvSpPr>
        <xdr:cNvPr id="82" name="楕円 81"/>
        <xdr:cNvSpPr/>
      </xdr:nvSpPr>
      <xdr:spPr>
        <a:xfrm>
          <a:off x="4000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64406</xdr:rowOff>
    </xdr:from>
    <xdr:ext cx="405111" cy="259045"/>
    <xdr:sp macro="" textlink="">
      <xdr:nvSpPr>
        <xdr:cNvPr id="83"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4"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35450</xdr:rowOff>
    </xdr:from>
    <xdr:ext cx="405111" cy="259045"/>
    <xdr:sp macro="" textlink="">
      <xdr:nvSpPr>
        <xdr:cNvPr id="85" name="n_1mainValue有形固定資産減価償却率"/>
        <xdr:cNvSpPr txBox="1"/>
      </xdr:nvSpPr>
      <xdr:spPr>
        <a:xfrm>
          <a:off x="38360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主な要因は、起債の発行抑制をするなど、地方債残高の削減を積極的に進めてきたことによるものである。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今後は、新病院の建設や公共施設の更新などの大規模事業が控えているが、限られた財源の中で事業の取捨選択や新たな財源の確保などを行い、引き続き健全な財政運営に努める。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4" name="直線コネクタ 113"/>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7"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8" name="直線コネクタ 117"/>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167570</xdr:rowOff>
    </xdr:from>
    <xdr:to>
      <xdr:col>76</xdr:col>
      <xdr:colOff>73025</xdr:colOff>
      <xdr:row>33</xdr:row>
      <xdr:rowOff>97720</xdr:rowOff>
    </xdr:to>
    <xdr:sp macro="" textlink="">
      <xdr:nvSpPr>
        <xdr:cNvPr id="126" name="楕円 125"/>
        <xdr:cNvSpPr/>
      </xdr:nvSpPr>
      <xdr:spPr>
        <a:xfrm>
          <a:off x="14744700" y="64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145997</xdr:rowOff>
    </xdr:from>
    <xdr:ext cx="340478" cy="259045"/>
    <xdr:sp macro="" textlink="">
      <xdr:nvSpPr>
        <xdr:cNvPr id="127" name="債務償還可能年数該当値テキスト"/>
        <xdr:cNvSpPr txBox="1"/>
      </xdr:nvSpPr>
      <xdr:spPr>
        <a:xfrm>
          <a:off x="14846300" y="6403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119,325
115,800
47.42
38,232,195
37,133,654
905,554
24,954,802
14,740,698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79466</xdr:rowOff>
    </xdr:from>
    <xdr:to>
      <xdr:col>24</xdr:col>
      <xdr:colOff>62865</xdr:colOff>
      <xdr:row>42</xdr:row>
      <xdr:rowOff>76200</xdr:rowOff>
    </xdr:to>
    <xdr:cxnSp macro="">
      <xdr:nvCxnSpPr>
        <xdr:cNvPr id="58" name="直線コネクタ 57"/>
        <xdr:cNvCxnSpPr/>
      </xdr:nvCxnSpPr>
      <xdr:spPr>
        <a:xfrm flipV="1">
          <a:off x="4634865" y="6251666"/>
          <a:ext cx="0" cy="102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26143</xdr:rowOff>
    </xdr:from>
    <xdr:ext cx="405111" cy="259045"/>
    <xdr:sp macro="" textlink="">
      <xdr:nvSpPr>
        <xdr:cNvPr id="61" name="【道路】&#10;有形固定資産減価償却率最大値テキスト"/>
        <xdr:cNvSpPr txBox="1"/>
      </xdr:nvSpPr>
      <xdr:spPr>
        <a:xfrm>
          <a:off x="4673600" y="602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79466</xdr:rowOff>
    </xdr:from>
    <xdr:to>
      <xdr:col>24</xdr:col>
      <xdr:colOff>152400</xdr:colOff>
      <xdr:row>36</xdr:row>
      <xdr:rowOff>79466</xdr:rowOff>
    </xdr:to>
    <xdr:cxnSp macro="">
      <xdr:nvCxnSpPr>
        <xdr:cNvPr id="62" name="直線コネクタ 61"/>
        <xdr:cNvCxnSpPr/>
      </xdr:nvCxnSpPr>
      <xdr:spPr>
        <a:xfrm>
          <a:off x="4546600" y="6251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33218</xdr:rowOff>
    </xdr:from>
    <xdr:ext cx="405111" cy="259045"/>
    <xdr:sp macro="" textlink="">
      <xdr:nvSpPr>
        <xdr:cNvPr id="63" name="【道路】&#10;有形固定資産減価償却率平均値テキスト"/>
        <xdr:cNvSpPr txBox="1"/>
      </xdr:nvSpPr>
      <xdr:spPr>
        <a:xfrm>
          <a:off x="4673600" y="6891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54791</xdr:rowOff>
    </xdr:from>
    <xdr:to>
      <xdr:col>24</xdr:col>
      <xdr:colOff>114300</xdr:colOff>
      <xdr:row>40</xdr:row>
      <xdr:rowOff>156391</xdr:rowOff>
    </xdr:to>
    <xdr:sp macro="" textlink="">
      <xdr:nvSpPr>
        <xdr:cNvPr id="64" name="フローチャート: 判断 63"/>
        <xdr:cNvSpPr/>
      </xdr:nvSpPr>
      <xdr:spPr>
        <a:xfrm>
          <a:off x="4584700" y="691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142966</xdr:rowOff>
    </xdr:from>
    <xdr:to>
      <xdr:col>20</xdr:col>
      <xdr:colOff>38100</xdr:colOff>
      <xdr:row>41</xdr:row>
      <xdr:rowOff>73116</xdr:rowOff>
    </xdr:to>
    <xdr:sp macro="" textlink="">
      <xdr:nvSpPr>
        <xdr:cNvPr id="65" name="フローチャート: 判断 64"/>
        <xdr:cNvSpPr/>
      </xdr:nvSpPr>
      <xdr:spPr>
        <a:xfrm>
          <a:off x="3746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17235</xdr:rowOff>
    </xdr:from>
    <xdr:to>
      <xdr:col>15</xdr:col>
      <xdr:colOff>101600</xdr:colOff>
      <xdr:row>41</xdr:row>
      <xdr:rowOff>118835</xdr:rowOff>
    </xdr:to>
    <xdr:sp macro="" textlink="">
      <xdr:nvSpPr>
        <xdr:cNvPr id="66" name="フローチャート: 判断 65"/>
        <xdr:cNvSpPr/>
      </xdr:nvSpPr>
      <xdr:spPr>
        <a:xfrm>
          <a:off x="2857500" y="704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118473</xdr:rowOff>
    </xdr:from>
    <xdr:to>
      <xdr:col>20</xdr:col>
      <xdr:colOff>38100</xdr:colOff>
      <xdr:row>34</xdr:row>
      <xdr:rowOff>48623</xdr:rowOff>
    </xdr:to>
    <xdr:sp macro="" textlink="">
      <xdr:nvSpPr>
        <xdr:cNvPr id="72" name="楕円 71"/>
        <xdr:cNvSpPr/>
      </xdr:nvSpPr>
      <xdr:spPr>
        <a:xfrm>
          <a:off x="3746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64243</xdr:rowOff>
    </xdr:from>
    <xdr:ext cx="405111" cy="259045"/>
    <xdr:sp macro="" textlink="">
      <xdr:nvSpPr>
        <xdr:cNvPr id="73" name="n_1aveValue【道路】&#10;有形固定資産減価償却率"/>
        <xdr:cNvSpPr txBox="1"/>
      </xdr:nvSpPr>
      <xdr:spPr>
        <a:xfrm>
          <a:off x="35820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135362</xdr:rowOff>
    </xdr:from>
    <xdr:ext cx="405111" cy="259045"/>
    <xdr:sp macro="" textlink="">
      <xdr:nvSpPr>
        <xdr:cNvPr id="74" name="n_2aveValue【道路】&#10;有形固定資産減価償却率"/>
        <xdr:cNvSpPr txBox="1"/>
      </xdr:nvSpPr>
      <xdr:spPr>
        <a:xfrm>
          <a:off x="2705744" y="682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65150</xdr:rowOff>
    </xdr:from>
    <xdr:ext cx="405111" cy="259045"/>
    <xdr:sp macro="" textlink="">
      <xdr:nvSpPr>
        <xdr:cNvPr id="75" name="n_1mainValue【道路】&#10;有形固定資産減価償却率"/>
        <xdr:cNvSpPr txBox="1"/>
      </xdr:nvSpPr>
      <xdr:spPr>
        <a:xfrm>
          <a:off x="35820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9" name="直線コネクタ 98"/>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0"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1" name="直線コネクタ 100"/>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2"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3" name="直線コネクタ 102"/>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4"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5" name="フローチャート: 判断 104"/>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6" name="フローチャート: 判断 105"/>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7" name="フローチャート: 判断 106"/>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93370</xdr:rowOff>
    </xdr:from>
    <xdr:to>
      <xdr:col>50</xdr:col>
      <xdr:colOff>165100</xdr:colOff>
      <xdr:row>40</xdr:row>
      <xdr:rowOff>23520</xdr:rowOff>
    </xdr:to>
    <xdr:sp macro="" textlink="">
      <xdr:nvSpPr>
        <xdr:cNvPr id="113" name="楕円 112"/>
        <xdr:cNvSpPr/>
      </xdr:nvSpPr>
      <xdr:spPr>
        <a:xfrm>
          <a:off x="9588500" y="67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72127</xdr:rowOff>
    </xdr:from>
    <xdr:ext cx="469744" cy="259045"/>
    <xdr:sp macro="" textlink="">
      <xdr:nvSpPr>
        <xdr:cNvPr id="114"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5"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14647</xdr:rowOff>
    </xdr:from>
    <xdr:ext cx="469744" cy="259045"/>
    <xdr:sp macro="" textlink="">
      <xdr:nvSpPr>
        <xdr:cNvPr id="116" name="n_1mainValue【道路】&#10;一人当たり延長"/>
        <xdr:cNvSpPr txBox="1"/>
      </xdr:nvSpPr>
      <xdr:spPr>
        <a:xfrm>
          <a:off x="9391727" y="68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1" name="直線コネクタ 140"/>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2"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3" name="直線コネクタ 142"/>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4"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6"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7" name="フローチャート: 判断 146"/>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48" name="フローチャート: 判断 147"/>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49" name="フローチャート: 判断 148"/>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155" name="楕円 154"/>
        <xdr:cNvSpPr/>
      </xdr:nvSpPr>
      <xdr:spPr>
        <a:xfrm>
          <a:off x="3746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86377</xdr:rowOff>
    </xdr:from>
    <xdr:ext cx="405111" cy="259045"/>
    <xdr:sp macro="" textlink="">
      <xdr:nvSpPr>
        <xdr:cNvPr id="156"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57"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129557</xdr:rowOff>
    </xdr:from>
    <xdr:ext cx="405111" cy="259045"/>
    <xdr:sp macro="" textlink="">
      <xdr:nvSpPr>
        <xdr:cNvPr id="158" name="n_1mainValue【橋りょう・トンネル】&#10;有形固定資産減価償却率"/>
        <xdr:cNvSpPr txBox="1"/>
      </xdr:nvSpPr>
      <xdr:spPr>
        <a:xfrm>
          <a:off x="3582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0" name="直線コネクタ 179"/>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1"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2" name="直線コネクタ 181"/>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3"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4" name="直線コネクタ 183"/>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85"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86" name="フローチャート: 判断 185"/>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87" name="フローチャート: 判断 186"/>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88" name="フローチャート: 判断 187"/>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145988</xdr:rowOff>
    </xdr:from>
    <xdr:to>
      <xdr:col>50</xdr:col>
      <xdr:colOff>165100</xdr:colOff>
      <xdr:row>63</xdr:row>
      <xdr:rowOff>76138</xdr:rowOff>
    </xdr:to>
    <xdr:sp macro="" textlink="">
      <xdr:nvSpPr>
        <xdr:cNvPr id="194" name="楕円 193"/>
        <xdr:cNvSpPr/>
      </xdr:nvSpPr>
      <xdr:spPr>
        <a:xfrm>
          <a:off x="9588500" y="107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151323</xdr:rowOff>
    </xdr:from>
    <xdr:ext cx="599010" cy="259045"/>
    <xdr:sp macro="" textlink="">
      <xdr:nvSpPr>
        <xdr:cNvPr id="195"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196"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67265</xdr:rowOff>
    </xdr:from>
    <xdr:ext cx="534377" cy="259045"/>
    <xdr:sp macro="" textlink="">
      <xdr:nvSpPr>
        <xdr:cNvPr id="197" name="n_1mainValue【橋りょう・トンネル】&#10;一人当たり有形固定資産（償却資産）額"/>
        <xdr:cNvSpPr txBox="1"/>
      </xdr:nvSpPr>
      <xdr:spPr>
        <a:xfrm>
          <a:off x="9359411" y="108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24" name="直線コネクタ 223"/>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25"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26" name="直線コネクタ 225"/>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27"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28" name="直線コネクタ 227"/>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29"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0" name="フローチャート: 判断 22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1" name="フローチャート: 判断 230"/>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32" name="フローチャート: 判断 231"/>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96701</xdr:rowOff>
    </xdr:from>
    <xdr:to>
      <xdr:col>20</xdr:col>
      <xdr:colOff>38100</xdr:colOff>
      <xdr:row>82</xdr:row>
      <xdr:rowOff>26851</xdr:rowOff>
    </xdr:to>
    <xdr:sp macro="" textlink="">
      <xdr:nvSpPr>
        <xdr:cNvPr id="238" name="楕円 237"/>
        <xdr:cNvSpPr/>
      </xdr:nvSpPr>
      <xdr:spPr>
        <a:xfrm>
          <a:off x="3746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111051</xdr:rowOff>
    </xdr:from>
    <xdr:ext cx="405111" cy="259045"/>
    <xdr:sp macro="" textlink="">
      <xdr:nvSpPr>
        <xdr:cNvPr id="239"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40"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43378</xdr:rowOff>
    </xdr:from>
    <xdr:ext cx="405111" cy="259045"/>
    <xdr:sp macro="" textlink="">
      <xdr:nvSpPr>
        <xdr:cNvPr id="241" name="n_1mainValue【公営住宅】&#10;有形固定資産減価償却率"/>
        <xdr:cNvSpPr txBox="1"/>
      </xdr:nvSpPr>
      <xdr:spPr>
        <a:xfrm>
          <a:off x="3582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63" name="直線コネクタ 262"/>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64"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65" name="直線コネクタ 264"/>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66"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67" name="直線コネクタ 266"/>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68"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69" name="フローチャート: 判断 268"/>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70" name="フローチャート: 判断 269"/>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71" name="フローチャート: 判断 270"/>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63195</xdr:rowOff>
    </xdr:from>
    <xdr:to>
      <xdr:col>50</xdr:col>
      <xdr:colOff>165100</xdr:colOff>
      <xdr:row>84</xdr:row>
      <xdr:rowOff>164795</xdr:rowOff>
    </xdr:to>
    <xdr:sp macro="" textlink="">
      <xdr:nvSpPr>
        <xdr:cNvPr id="277" name="楕円 276"/>
        <xdr:cNvSpPr/>
      </xdr:nvSpPr>
      <xdr:spPr>
        <a:xfrm>
          <a:off x="9588500" y="144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8044</xdr:rowOff>
    </xdr:from>
    <xdr:ext cx="469744" cy="259045"/>
    <xdr:sp macro="" textlink="">
      <xdr:nvSpPr>
        <xdr:cNvPr id="278"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79"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155922</xdr:rowOff>
    </xdr:from>
    <xdr:ext cx="469744" cy="259045"/>
    <xdr:sp macro="" textlink="">
      <xdr:nvSpPr>
        <xdr:cNvPr id="280" name="n_1mainValue【公営住宅】&#10;一人当たり面積"/>
        <xdr:cNvSpPr txBox="1"/>
      </xdr:nvSpPr>
      <xdr:spPr>
        <a:xfrm>
          <a:off x="9391727" y="145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5" name="テキスト ボックス 3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19" name="直線コネクタ 318"/>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20"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21" name="直線コネクタ 320"/>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22"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23" name="直線コネクタ 322"/>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24"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25" name="フローチャート: 判断 324"/>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26" name="フローチャート: 判断 325"/>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27" name="フローチャート: 判断 326"/>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43688</xdr:rowOff>
    </xdr:from>
    <xdr:to>
      <xdr:col>81</xdr:col>
      <xdr:colOff>101600</xdr:colOff>
      <xdr:row>37</xdr:row>
      <xdr:rowOff>145288</xdr:rowOff>
    </xdr:to>
    <xdr:sp macro="" textlink="">
      <xdr:nvSpPr>
        <xdr:cNvPr id="333" name="楕円 332"/>
        <xdr:cNvSpPr/>
      </xdr:nvSpPr>
      <xdr:spPr>
        <a:xfrm>
          <a:off x="15430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10685</xdr:rowOff>
    </xdr:from>
    <xdr:ext cx="405111" cy="259045"/>
    <xdr:sp macro="" textlink="">
      <xdr:nvSpPr>
        <xdr:cNvPr id="334"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35"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161815</xdr:rowOff>
    </xdr:from>
    <xdr:ext cx="405111" cy="259045"/>
    <xdr:sp macro="" textlink="">
      <xdr:nvSpPr>
        <xdr:cNvPr id="336" name="n_1mainValue【認定こども園・幼稚園・保育所】&#10;有形固定資産減価償却率"/>
        <xdr:cNvSpPr txBox="1"/>
      </xdr:nvSpPr>
      <xdr:spPr>
        <a:xfrm>
          <a:off x="152660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8" name="テキスト ボックス 3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0" name="テキスト ボックス 3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2" name="テキスト ボックス 3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4" name="テキスト ボックス 3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6" name="テキスト ボックス 3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60" name="直線コネクタ 359"/>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61"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62" name="直線コネクタ 361"/>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63"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64" name="直線コネクタ 363"/>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365"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66" name="フローチャート: 判断 365"/>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67" name="フローチャート: 判断 366"/>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68" name="フローチャート: 判断 367"/>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132080</xdr:rowOff>
    </xdr:from>
    <xdr:to>
      <xdr:col>112</xdr:col>
      <xdr:colOff>38100</xdr:colOff>
      <xdr:row>37</xdr:row>
      <xdr:rowOff>62230</xdr:rowOff>
    </xdr:to>
    <xdr:sp macro="" textlink="">
      <xdr:nvSpPr>
        <xdr:cNvPr id="374" name="楕円 373"/>
        <xdr:cNvSpPr/>
      </xdr:nvSpPr>
      <xdr:spPr>
        <a:xfrm>
          <a:off x="21272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99077</xdr:rowOff>
    </xdr:from>
    <xdr:ext cx="469744" cy="259045"/>
    <xdr:sp macro="" textlink="">
      <xdr:nvSpPr>
        <xdr:cNvPr id="375"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76"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78757</xdr:rowOff>
    </xdr:from>
    <xdr:ext cx="469744" cy="259045"/>
    <xdr:sp macro="" textlink="">
      <xdr:nvSpPr>
        <xdr:cNvPr id="377" name="n_1mainValue【認定こども園・幼稚園・保育所】&#10;一人当たり面積"/>
        <xdr:cNvSpPr txBox="1"/>
      </xdr:nvSpPr>
      <xdr:spPr>
        <a:xfrm>
          <a:off x="210757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89" name="直線コネクタ 38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90" name="テキスト ボックス 38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91" name="直線コネクタ 39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92" name="テキスト ボックス 39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93" name="直線コネクタ 39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94" name="テキスト ボックス 39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97" name="直線コネクタ 39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398" name="テキスト ボックス 39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99" name="直線コネクタ 39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00" name="テキスト ボックス 39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01" name="直線コネクタ 40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02" name="テキスト ボックス 40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06" name="直線コネクタ 405"/>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07"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08" name="直線コネクタ 407"/>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09"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10" name="直線コネクタ 409"/>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11"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12" name="フローチャート: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13" name="フローチャート: 判断 412"/>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14" name="フローチャート: 判断 41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60643</xdr:rowOff>
    </xdr:from>
    <xdr:to>
      <xdr:col>81</xdr:col>
      <xdr:colOff>101600</xdr:colOff>
      <xdr:row>58</xdr:row>
      <xdr:rowOff>162243</xdr:rowOff>
    </xdr:to>
    <xdr:sp macro="" textlink="">
      <xdr:nvSpPr>
        <xdr:cNvPr id="420" name="楕円 419"/>
        <xdr:cNvSpPr/>
      </xdr:nvSpPr>
      <xdr:spPr>
        <a:xfrm>
          <a:off x="15430500" y="100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153370</xdr:rowOff>
    </xdr:from>
    <xdr:ext cx="405111" cy="259045"/>
    <xdr:sp macro="" textlink="">
      <xdr:nvSpPr>
        <xdr:cNvPr id="421"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22"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7320</xdr:rowOff>
    </xdr:from>
    <xdr:ext cx="405111" cy="259045"/>
    <xdr:sp macro="" textlink="">
      <xdr:nvSpPr>
        <xdr:cNvPr id="423" name="n_1mainValue【学校施設】&#10;有形固定資産減価償却率"/>
        <xdr:cNvSpPr txBox="1"/>
      </xdr:nvSpPr>
      <xdr:spPr>
        <a:xfrm>
          <a:off x="152660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50" name="直線コネクタ 449"/>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51"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52" name="直線コネクタ 45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53"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54" name="直線コネクタ 453"/>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455"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56" name="フローチャート: 判断 455"/>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57" name="フローチャート: 判断 456"/>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58" name="フローチャート: 判断 457"/>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24312</xdr:rowOff>
    </xdr:from>
    <xdr:to>
      <xdr:col>112</xdr:col>
      <xdr:colOff>38100</xdr:colOff>
      <xdr:row>62</xdr:row>
      <xdr:rowOff>125912</xdr:rowOff>
    </xdr:to>
    <xdr:sp macro="" textlink="">
      <xdr:nvSpPr>
        <xdr:cNvPr id="464" name="楕円 463"/>
        <xdr:cNvSpPr/>
      </xdr:nvSpPr>
      <xdr:spPr>
        <a:xfrm>
          <a:off x="21272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119578</xdr:rowOff>
    </xdr:from>
    <xdr:ext cx="469744" cy="259045"/>
    <xdr:sp macro="" textlink="">
      <xdr:nvSpPr>
        <xdr:cNvPr id="465"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66"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117039</xdr:rowOff>
    </xdr:from>
    <xdr:ext cx="469744" cy="259045"/>
    <xdr:sp macro="" textlink="">
      <xdr:nvSpPr>
        <xdr:cNvPr id="467" name="n_1mainValue【学校施設】&#10;一人当たり面積"/>
        <xdr:cNvSpPr txBox="1"/>
      </xdr:nvSpPr>
      <xdr:spPr>
        <a:xfrm>
          <a:off x="210757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492" name="直線コネクタ 491"/>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493"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494" name="直線コネクタ 493"/>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497"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498" name="フローチャート: 判断 497"/>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499" name="フローチャート: 判断 498"/>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00" name="フローチャート: 判断 499"/>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120650</xdr:rowOff>
    </xdr:from>
    <xdr:to>
      <xdr:col>81</xdr:col>
      <xdr:colOff>101600</xdr:colOff>
      <xdr:row>82</xdr:row>
      <xdr:rowOff>50800</xdr:rowOff>
    </xdr:to>
    <xdr:sp macro="" textlink="">
      <xdr:nvSpPr>
        <xdr:cNvPr id="506" name="楕円 505"/>
        <xdr:cNvSpPr/>
      </xdr:nvSpPr>
      <xdr:spPr>
        <a:xfrm>
          <a:off x="1543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118127</xdr:rowOff>
    </xdr:from>
    <xdr:ext cx="405111" cy="259045"/>
    <xdr:sp macro="" textlink="">
      <xdr:nvSpPr>
        <xdr:cNvPr id="507"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08"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67327</xdr:rowOff>
    </xdr:from>
    <xdr:ext cx="405111" cy="259045"/>
    <xdr:sp macro="" textlink="">
      <xdr:nvSpPr>
        <xdr:cNvPr id="509" name="n_1mainValue【児童館】&#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0" name="直線コネクタ 5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1" name="テキスト ボックス 5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2" name="直線コネクタ 5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3" name="テキスト ボックス 5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4" name="直線コネクタ 5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5" name="テキスト ボックス 5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6" name="直線コネクタ 5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7" name="テキスト ボックス 5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8" name="直線コネクタ 5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9" name="テキスト ボックス 5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33" name="直線コネクタ 532"/>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3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35" name="直線コネクタ 53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36"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37" name="直線コネクタ 536"/>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38"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39" name="フローチャート: 判断 538"/>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540" name="フローチャート: 判断 539"/>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41" name="フローチャート: 判断 540"/>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547" name="楕円 546"/>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22877</xdr:rowOff>
    </xdr:from>
    <xdr:ext cx="469744" cy="259045"/>
    <xdr:sp macro="" textlink="">
      <xdr:nvSpPr>
        <xdr:cNvPr id="548"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49"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550"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1" name="テキスト ボックス 5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1" name="テキスト ボックス 57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3" name="テキスト ボックス 57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75" name="直線コネクタ 574"/>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576"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577" name="直線コネクタ 576"/>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578"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579" name="直線コネクタ 578"/>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580"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581" name="フローチャート: 判断 580"/>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82" name="フローチャート: 判断 581"/>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583" name="フローチャート: 判断 582"/>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135889</xdr:rowOff>
    </xdr:from>
    <xdr:to>
      <xdr:col>81</xdr:col>
      <xdr:colOff>101600</xdr:colOff>
      <xdr:row>100</xdr:row>
      <xdr:rowOff>66039</xdr:rowOff>
    </xdr:to>
    <xdr:sp macro="" textlink="">
      <xdr:nvSpPr>
        <xdr:cNvPr id="589" name="楕円 588"/>
        <xdr:cNvSpPr/>
      </xdr:nvSpPr>
      <xdr:spPr>
        <a:xfrm>
          <a:off x="15430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590"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91"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82566</xdr:rowOff>
    </xdr:from>
    <xdr:ext cx="405111" cy="259045"/>
    <xdr:sp macro="" textlink="">
      <xdr:nvSpPr>
        <xdr:cNvPr id="592" name="n_1mainValue【公民館】&#10;有形固定資産減価償却率"/>
        <xdr:cNvSpPr txBox="1"/>
      </xdr:nvSpPr>
      <xdr:spPr>
        <a:xfrm>
          <a:off x="152660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3" name="直線コネクタ 6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4" name="テキスト ボックス 6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5" name="直線コネクタ 6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6" name="テキスト ボックス 6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7" name="直線コネクタ 6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8" name="テキスト ボックス 6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9" name="直線コネクタ 6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0" name="テキスト ボックス 6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14" name="直線コネクタ 613"/>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15"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16" name="直線コネクタ 615"/>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17"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18" name="直線コネクタ 617"/>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19"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20" name="フローチャート: 判断 619"/>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21" name="フローチャート: 判断 620"/>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22" name="フローチャート: 判断 621"/>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628" name="楕円 627"/>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74947</xdr:rowOff>
    </xdr:from>
    <xdr:ext cx="469744" cy="259045"/>
    <xdr:sp macro="" textlink="">
      <xdr:nvSpPr>
        <xdr:cNvPr id="629"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30"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113555</xdr:rowOff>
    </xdr:from>
    <xdr:ext cx="469744" cy="259045"/>
    <xdr:sp macro="" textlink="">
      <xdr:nvSpPr>
        <xdr:cNvPr id="631" name="n_1mainValue【公民館】&#10;一人当たり面積"/>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橋りょう・トンネル以外は有形固定資産減価償却率が高くなっているが、長期的に健全な状態を維持するために、予防と保全の観点から事前に対応していく維持管理の視点が必要であることから、整備に係る法定点検だけでなく、職員等が定期的な点検を実施するルールを明確化するとともに、必要に応じて専門家による詳細な診断等を行う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また、インフラについては、国の技術基準等に準拠しつつ、適正に点検・診断等を実施していく。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119,325
115,800
47.42
38,232,195
37,133,654
905,554
24,954,802
14,740,698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152417</xdr:rowOff>
    </xdr:from>
    <xdr:ext cx="405111" cy="259045"/>
    <xdr:sp macro="" textlink="">
      <xdr:nvSpPr>
        <xdr:cNvPr id="63"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101600</xdr:rowOff>
    </xdr:from>
    <xdr:to>
      <xdr:col>20</xdr:col>
      <xdr:colOff>38100</xdr:colOff>
      <xdr:row>35</xdr:row>
      <xdr:rowOff>31750</xdr:rowOff>
    </xdr:to>
    <xdr:sp macro="" textlink="">
      <xdr:nvSpPr>
        <xdr:cNvPr id="71" name="楕円 70"/>
        <xdr:cNvSpPr/>
      </xdr:nvSpPr>
      <xdr:spPr>
        <a:xfrm>
          <a:off x="3746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48277</xdr:rowOff>
    </xdr:from>
    <xdr:ext cx="405111" cy="259045"/>
    <xdr:sp macro="" textlink="">
      <xdr:nvSpPr>
        <xdr:cNvPr id="72" name="n_1mainValue【図書館】&#10;有形固定資産減価償却率"/>
        <xdr:cNvSpPr txBox="1"/>
      </xdr:nvSpPr>
      <xdr:spPr>
        <a:xfrm>
          <a:off x="35820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6" name="直線コネクタ 95"/>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97"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98" name="直線コネクタ 97"/>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99"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0" name="直線コネクタ 99"/>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1"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2" name="フローチャート: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3" name="フローチャート: 判断 10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41927</xdr:rowOff>
    </xdr:from>
    <xdr:ext cx="469744" cy="259045"/>
    <xdr:sp macro="" textlink="">
      <xdr:nvSpPr>
        <xdr:cNvPr id="104"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5" name="フローチャート: 判断 104"/>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6"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12" name="楕円 111"/>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67327</xdr:rowOff>
    </xdr:from>
    <xdr:ext cx="469744" cy="259045"/>
    <xdr:sp macro="" textlink="">
      <xdr:nvSpPr>
        <xdr:cNvPr id="113"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38" name="直線コネクタ 137"/>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39"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0" name="直線コネクタ 139"/>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1"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2" name="直線コネクタ 141"/>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3"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4" name="フローチャート: 判断 143"/>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45" name="フローチャート: 判断 144"/>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128287</xdr:rowOff>
    </xdr:from>
    <xdr:ext cx="405111" cy="259045"/>
    <xdr:sp macro="" textlink="">
      <xdr:nvSpPr>
        <xdr:cNvPr id="146"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47" name="フローチャート: 判断 146"/>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48"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54" name="楕円 153"/>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139082</xdr:rowOff>
    </xdr:from>
    <xdr:ext cx="405111" cy="259045"/>
    <xdr:sp macro="" textlink="">
      <xdr:nvSpPr>
        <xdr:cNvPr id="155" name="n_1mainValue【体育館・プール】&#10;有形固定資産減価償却率"/>
        <xdr:cNvSpPr txBox="1"/>
      </xdr:nvSpPr>
      <xdr:spPr>
        <a:xfrm>
          <a:off x="3582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0" name="直線コネクタ 179"/>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1"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2" name="直線コネクタ 181"/>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83"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84" name="直線コネクタ 183"/>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85"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86" name="フローチャート: 判断 185"/>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87" name="フローチャート: 判断 186"/>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120667</xdr:rowOff>
    </xdr:from>
    <xdr:ext cx="469744" cy="259045"/>
    <xdr:sp macro="" textlink="">
      <xdr:nvSpPr>
        <xdr:cNvPr id="18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89" name="フローチャート: 判断 188"/>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0"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162560</xdr:rowOff>
    </xdr:from>
    <xdr:to>
      <xdr:col>50</xdr:col>
      <xdr:colOff>165100</xdr:colOff>
      <xdr:row>61</xdr:row>
      <xdr:rowOff>92710</xdr:rowOff>
    </xdr:to>
    <xdr:sp macro="" textlink="">
      <xdr:nvSpPr>
        <xdr:cNvPr id="196" name="楕円 195"/>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83837</xdr:rowOff>
    </xdr:from>
    <xdr:ext cx="469744" cy="259045"/>
    <xdr:sp macro="" textlink="">
      <xdr:nvSpPr>
        <xdr:cNvPr id="197" name="n_1mainValue【体育館・プール】&#10;一人当たり面積"/>
        <xdr:cNvSpPr txBox="1"/>
      </xdr:nvSpPr>
      <xdr:spPr>
        <a:xfrm>
          <a:off x="93917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24" name="直線コネクタ 223"/>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25"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26" name="直線コネクタ 225"/>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27"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28" name="直線コネクタ 227"/>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29"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30" name="フローチャート: 判断 229"/>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31" name="フローチャート: 判断 230"/>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89825</xdr:rowOff>
    </xdr:from>
    <xdr:ext cx="405111" cy="259045"/>
    <xdr:sp macro="" textlink="">
      <xdr:nvSpPr>
        <xdr:cNvPr id="232"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33" name="フローチャート: 判断 232"/>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28683</xdr:rowOff>
    </xdr:from>
    <xdr:ext cx="405111" cy="259045"/>
    <xdr:sp macro="" textlink="">
      <xdr:nvSpPr>
        <xdr:cNvPr id="234"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13426</xdr:rowOff>
    </xdr:from>
    <xdr:to>
      <xdr:col>20</xdr:col>
      <xdr:colOff>38100</xdr:colOff>
      <xdr:row>82</xdr:row>
      <xdr:rowOff>115026</xdr:rowOff>
    </xdr:to>
    <xdr:sp macro="" textlink="">
      <xdr:nvSpPr>
        <xdr:cNvPr id="240" name="楕円 239"/>
        <xdr:cNvSpPr/>
      </xdr:nvSpPr>
      <xdr:spPr>
        <a:xfrm>
          <a:off x="3746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131553</xdr:rowOff>
    </xdr:from>
    <xdr:ext cx="405111" cy="259045"/>
    <xdr:sp macro="" textlink="">
      <xdr:nvSpPr>
        <xdr:cNvPr id="241" name="n_1mainValue【福祉施設】&#10;有形固定資産減価償却率"/>
        <xdr:cNvSpPr txBox="1"/>
      </xdr:nvSpPr>
      <xdr:spPr>
        <a:xfrm>
          <a:off x="35820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65" name="直線コネクタ 26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6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67" name="直線コネクタ 26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6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69" name="直線コネクタ 26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7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71" name="フローチャート: 判断 27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72" name="フローチャート: 判断 27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73"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74" name="フローチャート: 判断 273"/>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75"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59689</xdr:rowOff>
    </xdr:from>
    <xdr:to>
      <xdr:col>50</xdr:col>
      <xdr:colOff>165100</xdr:colOff>
      <xdr:row>85</xdr:row>
      <xdr:rowOff>161289</xdr:rowOff>
    </xdr:to>
    <xdr:sp macro="" textlink="">
      <xdr:nvSpPr>
        <xdr:cNvPr id="281" name="楕円 280"/>
        <xdr:cNvSpPr/>
      </xdr:nvSpPr>
      <xdr:spPr>
        <a:xfrm>
          <a:off x="9588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152416</xdr:rowOff>
    </xdr:from>
    <xdr:ext cx="469744" cy="259045"/>
    <xdr:sp macro="" textlink="">
      <xdr:nvSpPr>
        <xdr:cNvPr id="282" name="n_1mainValue【福祉施設】&#10;一人当たり面積"/>
        <xdr:cNvSpPr txBox="1"/>
      </xdr:nvSpPr>
      <xdr:spPr>
        <a:xfrm>
          <a:off x="9391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5" name="テキスト ボックス 2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3" name="テキスト ボックス 30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5" name="テキスト ボックス 30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07" name="直線コネクタ 306"/>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08"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09" name="直線コネクタ 308"/>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0"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1" name="直線コネクタ 310"/>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12"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3" name="フローチャート: 判断 312"/>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14" name="フローチャート: 判断 313"/>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80027</xdr:rowOff>
    </xdr:from>
    <xdr:ext cx="405111" cy="259045"/>
    <xdr:sp macro="" textlink="">
      <xdr:nvSpPr>
        <xdr:cNvPr id="315"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16" name="フローチャート: 判断 315"/>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17"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147320</xdr:rowOff>
    </xdr:from>
    <xdr:to>
      <xdr:col>20</xdr:col>
      <xdr:colOff>38100</xdr:colOff>
      <xdr:row>105</xdr:row>
      <xdr:rowOff>77470</xdr:rowOff>
    </xdr:to>
    <xdr:sp macro="" textlink="">
      <xdr:nvSpPr>
        <xdr:cNvPr id="323" name="楕円 322"/>
        <xdr:cNvSpPr/>
      </xdr:nvSpPr>
      <xdr:spPr>
        <a:xfrm>
          <a:off x="3746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93997</xdr:rowOff>
    </xdr:from>
    <xdr:ext cx="405111" cy="259045"/>
    <xdr:sp macro="" textlink="">
      <xdr:nvSpPr>
        <xdr:cNvPr id="324" name="n_1mainValue【市民会館】&#10;有形固定資産減価償却率"/>
        <xdr:cNvSpPr txBox="1"/>
      </xdr:nvSpPr>
      <xdr:spPr>
        <a:xfrm>
          <a:off x="35820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48" name="直線コネクタ 347"/>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49"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50" name="直線コネクタ 349"/>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51"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52" name="直線コネクタ 351"/>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53"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54" name="フローチャート: 判断 353"/>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55" name="フローチャート: 判断 354"/>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356"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57" name="フローチャート: 判断 356"/>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5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364" name="楕円 363"/>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72407</xdr:rowOff>
    </xdr:from>
    <xdr:ext cx="469744" cy="259045"/>
    <xdr:sp macro="" textlink="">
      <xdr:nvSpPr>
        <xdr:cNvPr id="365"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7" name="テキスト ボックス 37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89" name="直線コネクタ 388"/>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90"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1" name="直線コネクタ 3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92"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93" name="直線コネクタ 392"/>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94"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5" name="フローチャート: 判断 394"/>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96" name="フローチャート: 判断 395"/>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13987</xdr:rowOff>
    </xdr:from>
    <xdr:ext cx="405111" cy="259045"/>
    <xdr:sp macro="" textlink="">
      <xdr:nvSpPr>
        <xdr:cNvPr id="397" name="n_1ave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398" name="フローチャート: 判断 397"/>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399"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xdr:rowOff>
    </xdr:from>
    <xdr:to>
      <xdr:col>81</xdr:col>
      <xdr:colOff>101600</xdr:colOff>
      <xdr:row>39</xdr:row>
      <xdr:rowOff>111760</xdr:rowOff>
    </xdr:to>
    <xdr:sp macro="" textlink="">
      <xdr:nvSpPr>
        <xdr:cNvPr id="405" name="楕円 404"/>
        <xdr:cNvSpPr/>
      </xdr:nvSpPr>
      <xdr:spPr>
        <a:xfrm>
          <a:off x="1543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102887</xdr:rowOff>
    </xdr:from>
    <xdr:ext cx="405111" cy="259045"/>
    <xdr:sp macro="" textlink="">
      <xdr:nvSpPr>
        <xdr:cNvPr id="406" name="n_1mainValue【一般廃棄物処理施設】&#10;有形固定資産減価償却率"/>
        <xdr:cNvSpPr txBox="1"/>
      </xdr:nvSpPr>
      <xdr:spPr>
        <a:xfrm>
          <a:off x="15266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7" name="直線コネクタ 4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8" name="テキスト ボックス 41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9" name="直線コネクタ 4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0" name="テキスト ボックス 41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1" name="直線コネクタ 4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2" name="テキスト ボックス 42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3" name="直線コネクタ 4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4" name="テキスト ボックス 42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5" name="直線コネクタ 4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6" name="テキスト ボックス 42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7" name="直線コネクタ 4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8" name="テキスト ボックス 42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32" name="直線コネクタ 431"/>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33"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34" name="直線コネクタ 433"/>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35"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36" name="直線コネクタ 435"/>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37"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38" name="フローチャート: 判断 437"/>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39" name="フローチャート: 判断 438"/>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40"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41" name="フローチャート: 判断 44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4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153960</xdr:rowOff>
    </xdr:from>
    <xdr:to>
      <xdr:col>112</xdr:col>
      <xdr:colOff>38100</xdr:colOff>
      <xdr:row>40</xdr:row>
      <xdr:rowOff>84110</xdr:rowOff>
    </xdr:to>
    <xdr:sp macro="" textlink="">
      <xdr:nvSpPr>
        <xdr:cNvPr id="448" name="楕円 447"/>
        <xdr:cNvSpPr/>
      </xdr:nvSpPr>
      <xdr:spPr>
        <a:xfrm>
          <a:off x="21272500" y="68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75237</xdr:rowOff>
    </xdr:from>
    <xdr:ext cx="534377" cy="259045"/>
    <xdr:sp macro="" textlink="">
      <xdr:nvSpPr>
        <xdr:cNvPr id="449" name="n_1mainValue【一般廃棄物処理施設】&#10;一人当たり有形固定資産（償却資産）額"/>
        <xdr:cNvSpPr txBox="1"/>
      </xdr:nvSpPr>
      <xdr:spPr>
        <a:xfrm>
          <a:off x="21043411" y="69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1" name="直線コネクタ 4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2" name="テキスト ボックス 4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3" name="直線コネクタ 4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4" name="テキスト ボックス 4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5" name="直線コネクタ 4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6" name="テキスト ボックス 4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7" name="直線コネクタ 4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8" name="テキスト ボックス 4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72" name="直線コネクタ 47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7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74" name="直線コネクタ 47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6" name="直線コネクタ 47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77"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78" name="フローチャート: 判断 47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79" name="フローチャート: 判断 47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110507</xdr:rowOff>
    </xdr:from>
    <xdr:ext cx="405111" cy="259045"/>
    <xdr:sp macro="" textlink="">
      <xdr:nvSpPr>
        <xdr:cNvPr id="480"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481" name="フローチャート: 判断 480"/>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482"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161798</xdr:rowOff>
    </xdr:from>
    <xdr:to>
      <xdr:col>81</xdr:col>
      <xdr:colOff>101600</xdr:colOff>
      <xdr:row>58</xdr:row>
      <xdr:rowOff>91948</xdr:rowOff>
    </xdr:to>
    <xdr:sp macro="" textlink="">
      <xdr:nvSpPr>
        <xdr:cNvPr id="488" name="楕円 487"/>
        <xdr:cNvSpPr/>
      </xdr:nvSpPr>
      <xdr:spPr>
        <a:xfrm>
          <a:off x="15430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108475</xdr:rowOff>
    </xdr:from>
    <xdr:ext cx="405111" cy="259045"/>
    <xdr:sp macro="" textlink="">
      <xdr:nvSpPr>
        <xdr:cNvPr id="489" name="n_1mainValue【保健センター・保健所】&#10;有形固定資産減価償却率"/>
        <xdr:cNvSpPr txBox="1"/>
      </xdr:nvSpPr>
      <xdr:spPr>
        <a:xfrm>
          <a:off x="152660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0" name="直線コネクタ 4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11" name="直線コネクタ 510"/>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1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13" name="直線コネクタ 51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5" name="直線コネクタ 51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16"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17" name="フローチャート: 判断 516"/>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18" name="フローチャート: 判断 51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519"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20" name="フローチャート: 判断 519"/>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21"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27" name="楕円 526"/>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7637</xdr:rowOff>
    </xdr:from>
    <xdr:ext cx="469744" cy="259045"/>
    <xdr:sp macro="" textlink="">
      <xdr:nvSpPr>
        <xdr:cNvPr id="528"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9" name="テキスト ボックス 53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1" name="テキスト ボックス 54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1" name="テキスト ボックス 55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3" name="テキスト ボックス 5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55" name="直線コネクタ 554"/>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56"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57" name="直線コネクタ 556"/>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60"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61" name="フローチャート: 判断 560"/>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62" name="フローチャート: 判断 561"/>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91457</xdr:rowOff>
    </xdr:from>
    <xdr:ext cx="405111" cy="259045"/>
    <xdr:sp macro="" textlink="">
      <xdr:nvSpPr>
        <xdr:cNvPr id="563"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564" name="フローチャート: 判断 563"/>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565"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571" name="楕円 570"/>
        <xdr:cNvSpPr/>
      </xdr:nvSpPr>
      <xdr:spPr>
        <a:xfrm>
          <a:off x="15430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31948</xdr:rowOff>
    </xdr:from>
    <xdr:ext cx="405111" cy="259045"/>
    <xdr:sp macro="" textlink="">
      <xdr:nvSpPr>
        <xdr:cNvPr id="572" name="n_1mainValue【消防施設】&#10;有形固定資産減価償却率"/>
        <xdr:cNvSpPr txBox="1"/>
      </xdr:nvSpPr>
      <xdr:spPr>
        <a:xfrm>
          <a:off x="15266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96" name="直線コネクタ 595"/>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7"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8" name="直線コネクタ 59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599"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00" name="直線コネクタ 599"/>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01"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02" name="フローチャート: 判断 601"/>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03" name="フローチャート: 判断 602"/>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170197</xdr:rowOff>
    </xdr:from>
    <xdr:ext cx="469744" cy="259045"/>
    <xdr:sp macro="" textlink="">
      <xdr:nvSpPr>
        <xdr:cNvPr id="604"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0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612" name="楕円 611"/>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144797</xdr:rowOff>
    </xdr:from>
    <xdr:ext cx="469744" cy="259045"/>
    <xdr:sp macro="" textlink="">
      <xdr:nvSpPr>
        <xdr:cNvPr id="613" name="n_1mainValue【消防施設】&#10;一人当たり面積"/>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106</xdr:row>
      <xdr:rowOff>146413</xdr:rowOff>
    </xdr:to>
    <xdr:cxnSp macro="">
      <xdr:nvCxnSpPr>
        <xdr:cNvPr id="639" name="直線コネクタ 638"/>
        <xdr:cNvCxnSpPr/>
      </xdr:nvCxnSpPr>
      <xdr:spPr>
        <a:xfrm flipV="1">
          <a:off x="16318864" y="17296312"/>
          <a:ext cx="0" cy="102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150240</xdr:rowOff>
    </xdr:from>
    <xdr:ext cx="405111" cy="259045"/>
    <xdr:sp macro="" textlink="">
      <xdr:nvSpPr>
        <xdr:cNvPr id="640" name="【庁舎】&#10;有形固定資産減価償却率最小値テキスト"/>
        <xdr:cNvSpPr txBox="1"/>
      </xdr:nvSpPr>
      <xdr:spPr>
        <a:xfrm>
          <a:off x="16357600" y="1832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146413</xdr:rowOff>
    </xdr:from>
    <xdr:to>
      <xdr:col>86</xdr:col>
      <xdr:colOff>25400</xdr:colOff>
      <xdr:row>106</xdr:row>
      <xdr:rowOff>146413</xdr:rowOff>
    </xdr:to>
    <xdr:cxnSp macro="">
      <xdr:nvCxnSpPr>
        <xdr:cNvPr id="641" name="直線コネクタ 640"/>
        <xdr:cNvCxnSpPr/>
      </xdr:nvCxnSpPr>
      <xdr:spPr>
        <a:xfrm>
          <a:off x="16230600" y="1832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42" name="【庁舎】&#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43" name="直線コネクタ 642"/>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44"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45" name="フローチャート: 判断 64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646" name="フローチャート: 判断 645"/>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140261</xdr:rowOff>
    </xdr:from>
    <xdr:ext cx="405111" cy="259045"/>
    <xdr:sp macro="" textlink="">
      <xdr:nvSpPr>
        <xdr:cNvPr id="647"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10705</xdr:rowOff>
    </xdr:from>
    <xdr:to>
      <xdr:col>76</xdr:col>
      <xdr:colOff>165100</xdr:colOff>
      <xdr:row>104</xdr:row>
      <xdr:rowOff>112305</xdr:rowOff>
    </xdr:to>
    <xdr:sp macro="" textlink="">
      <xdr:nvSpPr>
        <xdr:cNvPr id="648" name="フローチャート: 判断 647"/>
        <xdr:cNvSpPr/>
      </xdr:nvSpPr>
      <xdr:spPr>
        <a:xfrm>
          <a:off x="14541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128832</xdr:rowOff>
    </xdr:from>
    <xdr:ext cx="405111" cy="259045"/>
    <xdr:sp macro="" textlink="">
      <xdr:nvSpPr>
        <xdr:cNvPr id="649" name="n_2aveValue【庁舎】&#10;有形固定資産減価償却率"/>
        <xdr:cNvSpPr txBox="1"/>
      </xdr:nvSpPr>
      <xdr:spPr>
        <a:xfrm>
          <a:off x="14389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54792</xdr:rowOff>
    </xdr:from>
    <xdr:to>
      <xdr:col>81</xdr:col>
      <xdr:colOff>101600</xdr:colOff>
      <xdr:row>108</xdr:row>
      <xdr:rowOff>156392</xdr:rowOff>
    </xdr:to>
    <xdr:sp macro="" textlink="">
      <xdr:nvSpPr>
        <xdr:cNvPr id="655" name="楕円 654"/>
        <xdr:cNvSpPr/>
      </xdr:nvSpPr>
      <xdr:spPr>
        <a:xfrm>
          <a:off x="15430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108</xdr:row>
      <xdr:rowOff>147519</xdr:rowOff>
    </xdr:from>
    <xdr:ext cx="340478" cy="259045"/>
    <xdr:sp macro="" textlink="">
      <xdr:nvSpPr>
        <xdr:cNvPr id="656" name="n_1mainValue【庁舎】&#10;有形固定資産減価償却率"/>
        <xdr:cNvSpPr txBox="1"/>
      </xdr:nvSpPr>
      <xdr:spPr>
        <a:xfrm>
          <a:off x="15298361" y="186641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78" name="直線コネクタ 677"/>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79"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80" name="直線コネクタ 679"/>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81"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82" name="直線コネクタ 681"/>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683"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84" name="フローチャート: 判断 683"/>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85" name="フローチャート: 判断 684"/>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686"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687" name="フローチャート: 判断 686"/>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688"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694" name="楕円 693"/>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150131</xdr:rowOff>
    </xdr:from>
    <xdr:ext cx="469744" cy="259045"/>
    <xdr:sp macro="" textlink="">
      <xdr:nvSpPr>
        <xdr:cNvPr id="695" name="n_1mainValue【庁舎】&#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類似団体と比較して、特に有形固定資産減価償却率が高くなっている施設は、図書館、保健センター・保健所、消防施設であり、特に低くなっている施設は庁舎である。庁舎については、平成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年度に立て直しを実施したため、有形固定資資産減価償却率が低くなっている。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本市が保有する公共施設等を今後も維持した場合であっても、持続的な財政運営は可能であると見込まれるが、少子化の進行等に伴って税収が減っていく可能性もあり、新たな財源の確保やコスト削減に向けた取り組み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119,325
115,800
47.42
38,232,195
37,133,654
905,554
24,954,802
14,740,698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基準財政需要額が社会福祉費の増や臨時財政対策債償還費の増などにより対前年度比</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百万円増であったのに対し、基準財政収入額が市民税や固定資産税の増などにより、それを上回る</a:t>
          </a:r>
          <a:r>
            <a:rPr kumimoji="1" lang="en-US" altLang="ja-JP" sz="1300">
              <a:latin typeface="ＭＳ Ｐゴシック" panose="020B0600070205080204" pitchFamily="50" charset="-128"/>
              <a:ea typeface="ＭＳ Ｐゴシック" panose="020B0600070205080204" pitchFamily="50" charset="-128"/>
            </a:rPr>
            <a:t>619</a:t>
          </a:r>
          <a:r>
            <a:rPr kumimoji="1" lang="ja-JP" altLang="en-US" sz="1300">
              <a:latin typeface="ＭＳ Ｐゴシック" panose="020B0600070205080204" pitchFamily="50" charset="-128"/>
              <a:ea typeface="ＭＳ Ｐゴシック" panose="020B0600070205080204" pitchFamily="50" charset="-128"/>
            </a:rPr>
            <a:t>百万円増となったため、単年度の財政力指数は</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となり、３か年平均は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財政力指数</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は、類似団体平均や全国平均、県内平均を上回る数値ではあるものの、安定した財政基盤を構築するため、公債費の削減に努めるとともに、企業立地などを推進し、さらなる収入確保に努める。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1" name="直線コネクタ 70"/>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7" name="直線コネクタ 76"/>
        <xdr:cNvCxnSpPr/>
      </xdr:nvCxnSpPr>
      <xdr:spPr>
        <a:xfrm flipV="1">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分母となる経常一般財源等は前年度と同水準であったものの、経常経費充当一般財源等が増（対前年度比</a:t>
          </a:r>
          <a:r>
            <a:rPr kumimoji="1" lang="en-US" altLang="ja-JP" sz="1100">
              <a:latin typeface="ＭＳ Ｐゴシック" panose="020B0600070205080204" pitchFamily="50" charset="-128"/>
              <a:ea typeface="ＭＳ Ｐゴシック" panose="020B0600070205080204" pitchFamily="50" charset="-128"/>
            </a:rPr>
            <a:t>441</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％増）となったため、経常収支比率は増（対前年度比</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経常経費充当一般財源等の増加理由は</a:t>
          </a:r>
          <a:r>
            <a:rPr kumimoji="1" lang="ja-JP" altLang="ja-JP" sz="1100">
              <a:solidFill>
                <a:schemeClr val="dk1"/>
              </a:solidFill>
              <a:effectLst/>
              <a:latin typeface="+mn-lt"/>
              <a:ea typeface="+mn-ea"/>
              <a:cs typeface="+mn-cs"/>
            </a:rPr>
            <a:t>第２次情報システム最適化と並行して第３次情報システム最適化に向けた新システムの設計・構築に係る委託業務を実施したことなど</a:t>
          </a:r>
          <a:r>
            <a:rPr kumimoji="1" lang="ja-JP" altLang="en-US" sz="1100">
              <a:latin typeface="ＭＳ Ｐゴシック" panose="020B0600070205080204" pitchFamily="50" charset="-128"/>
              <a:ea typeface="ＭＳ Ｐゴシック" panose="020B0600070205080204" pitchFamily="50" charset="-128"/>
            </a:rPr>
            <a:t>による一過性のものである。一過性の要因があったにも関わらず、類似団体よりも弾力性がある結果が得られたことについては、新規地方債の発行抑制や事務事業の見直し等の経常経費の削減に努めているた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62547</xdr:rowOff>
    </xdr:to>
    <xdr:cxnSp macro="">
      <xdr:nvCxnSpPr>
        <xdr:cNvPr id="130" name="直線コネクタ 129"/>
        <xdr:cNvCxnSpPr/>
      </xdr:nvCxnSpPr>
      <xdr:spPr>
        <a:xfrm>
          <a:off x="4114800" y="10577830"/>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61</xdr:row>
      <xdr:rowOff>119380</xdr:rowOff>
    </xdr:to>
    <xdr:cxnSp macro="">
      <xdr:nvCxnSpPr>
        <xdr:cNvPr id="133" name="直線コネクタ 132"/>
        <xdr:cNvCxnSpPr/>
      </xdr:nvCxnSpPr>
      <xdr:spPr>
        <a:xfrm>
          <a:off x="3225800" y="105416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62</xdr:row>
      <xdr:rowOff>86678</xdr:rowOff>
    </xdr:to>
    <xdr:cxnSp macro="">
      <xdr:nvCxnSpPr>
        <xdr:cNvPr id="136" name="直線コネクタ 135"/>
        <xdr:cNvCxnSpPr/>
      </xdr:nvCxnSpPr>
      <xdr:spPr>
        <a:xfrm flipV="1">
          <a:off x="2336800" y="1054163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86678</xdr:rowOff>
    </xdr:to>
    <xdr:cxnSp macro="">
      <xdr:nvCxnSpPr>
        <xdr:cNvPr id="139" name="直線コネクタ 138"/>
        <xdr:cNvCxnSpPr/>
      </xdr:nvCxnSpPr>
      <xdr:spPr>
        <a:xfrm>
          <a:off x="1447800" y="1058989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9" name="楕円 148"/>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50" name="財政構造の弾力性該当値テキスト"/>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1" name="楕円 150"/>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2" name="テキスト ボックス 151"/>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3" name="楕円 152"/>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4" name="テキスト ボックス 153"/>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5" name="楕円 154"/>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6" name="テキスト ボックス 155"/>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57" name="楕円 156"/>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20972</xdr:rowOff>
    </xdr:from>
    <xdr:ext cx="762000" cy="259045"/>
    <xdr:sp macro="" textlink="">
      <xdr:nvSpPr>
        <xdr:cNvPr id="158" name="テキスト ボックス 157"/>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人件費は、地方公務員共済組合等負担金の負担率改定や、人事院勧告に基づく期末勤勉手当の支給率改定などにより、人件費全体で増（対前年度比</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物件費は、第２次情報システム最適化と並行して第３次情報システム最適化に向けた新システムの設計・構築に係る委託業務を実施したことなどにより、物件費全体で増（対前年度比</a:t>
          </a:r>
          <a:r>
            <a:rPr kumimoji="1" lang="en-US" altLang="ja-JP" sz="1100">
              <a:latin typeface="ＭＳ Ｐゴシック" panose="020B0600070205080204" pitchFamily="50" charset="-128"/>
              <a:ea typeface="ＭＳ Ｐゴシック" panose="020B0600070205080204" pitchFamily="50" charset="-128"/>
            </a:rPr>
            <a:t>320</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類似団体平均や全国平均、県内平均を大きく下回る要因は、人件費の少なさが挙げられる。今後も継続して定員管理・給与の適正化や事務改善等を行っていく。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148117</xdr:rowOff>
    </xdr:from>
    <xdr:to>
      <xdr:col>23</xdr:col>
      <xdr:colOff>133350</xdr:colOff>
      <xdr:row>82</xdr:row>
      <xdr:rowOff>30769</xdr:rowOff>
    </xdr:to>
    <xdr:cxnSp macro="">
      <xdr:nvCxnSpPr>
        <xdr:cNvPr id="195" name="直線コネクタ 194"/>
        <xdr:cNvCxnSpPr/>
      </xdr:nvCxnSpPr>
      <xdr:spPr>
        <a:xfrm>
          <a:off x="4114800" y="14035567"/>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119523</xdr:rowOff>
    </xdr:from>
    <xdr:to>
      <xdr:col>19</xdr:col>
      <xdr:colOff>133350</xdr:colOff>
      <xdr:row>81</xdr:row>
      <xdr:rowOff>148117</xdr:rowOff>
    </xdr:to>
    <xdr:cxnSp macro="">
      <xdr:nvCxnSpPr>
        <xdr:cNvPr id="198" name="直線コネクタ 197"/>
        <xdr:cNvCxnSpPr/>
      </xdr:nvCxnSpPr>
      <xdr:spPr>
        <a:xfrm>
          <a:off x="3225800" y="14006973"/>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65419</xdr:rowOff>
    </xdr:from>
    <xdr:to>
      <xdr:col>15</xdr:col>
      <xdr:colOff>82550</xdr:colOff>
      <xdr:row>81</xdr:row>
      <xdr:rowOff>119523</xdr:rowOff>
    </xdr:to>
    <xdr:cxnSp macro="">
      <xdr:nvCxnSpPr>
        <xdr:cNvPr id="201" name="直線コネクタ 200"/>
        <xdr:cNvCxnSpPr/>
      </xdr:nvCxnSpPr>
      <xdr:spPr>
        <a:xfrm>
          <a:off x="2336800" y="13952869"/>
          <a:ext cx="889000" cy="5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165151</xdr:rowOff>
    </xdr:from>
    <xdr:to>
      <xdr:col>11</xdr:col>
      <xdr:colOff>31750</xdr:colOff>
      <xdr:row>81</xdr:row>
      <xdr:rowOff>65419</xdr:rowOff>
    </xdr:to>
    <xdr:cxnSp macro="">
      <xdr:nvCxnSpPr>
        <xdr:cNvPr id="204" name="直線コネクタ 203"/>
        <xdr:cNvCxnSpPr/>
      </xdr:nvCxnSpPr>
      <xdr:spPr>
        <a:xfrm>
          <a:off x="1447800" y="13881151"/>
          <a:ext cx="889000" cy="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151419</xdr:rowOff>
    </xdr:from>
    <xdr:to>
      <xdr:col>23</xdr:col>
      <xdr:colOff>184150</xdr:colOff>
      <xdr:row>82</xdr:row>
      <xdr:rowOff>81569</xdr:rowOff>
    </xdr:to>
    <xdr:sp macro="" textlink="">
      <xdr:nvSpPr>
        <xdr:cNvPr id="214" name="楕円 213"/>
        <xdr:cNvSpPr/>
      </xdr:nvSpPr>
      <xdr:spPr>
        <a:xfrm>
          <a:off x="4902200" y="140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167946</xdr:rowOff>
    </xdr:from>
    <xdr:ext cx="762000" cy="259045"/>
    <xdr:sp macro="" textlink="">
      <xdr:nvSpPr>
        <xdr:cNvPr id="215" name="人件費・物件費等の状況該当値テキスト"/>
        <xdr:cNvSpPr txBox="1"/>
      </xdr:nvSpPr>
      <xdr:spPr>
        <a:xfrm>
          <a:off x="5041900" y="1388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97317</xdr:rowOff>
    </xdr:from>
    <xdr:to>
      <xdr:col>19</xdr:col>
      <xdr:colOff>184150</xdr:colOff>
      <xdr:row>82</xdr:row>
      <xdr:rowOff>27467</xdr:rowOff>
    </xdr:to>
    <xdr:sp macro="" textlink="">
      <xdr:nvSpPr>
        <xdr:cNvPr id="216" name="楕円 215"/>
        <xdr:cNvSpPr/>
      </xdr:nvSpPr>
      <xdr:spPr>
        <a:xfrm>
          <a:off x="4064000" y="139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37644</xdr:rowOff>
    </xdr:from>
    <xdr:ext cx="736600" cy="259045"/>
    <xdr:sp macro="" textlink="">
      <xdr:nvSpPr>
        <xdr:cNvPr id="217" name="テキスト ボックス 216"/>
        <xdr:cNvSpPr txBox="1"/>
      </xdr:nvSpPr>
      <xdr:spPr>
        <a:xfrm>
          <a:off x="3733800" y="137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68723</xdr:rowOff>
    </xdr:from>
    <xdr:to>
      <xdr:col>15</xdr:col>
      <xdr:colOff>133350</xdr:colOff>
      <xdr:row>81</xdr:row>
      <xdr:rowOff>170323</xdr:rowOff>
    </xdr:to>
    <xdr:sp macro="" textlink="">
      <xdr:nvSpPr>
        <xdr:cNvPr id="218" name="楕円 217"/>
        <xdr:cNvSpPr/>
      </xdr:nvSpPr>
      <xdr:spPr>
        <a:xfrm>
          <a:off x="3175000" y="139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9050</xdr:rowOff>
    </xdr:from>
    <xdr:ext cx="762000" cy="259045"/>
    <xdr:sp macro="" textlink="">
      <xdr:nvSpPr>
        <xdr:cNvPr id="219" name="テキスト ボックス 218"/>
        <xdr:cNvSpPr txBox="1"/>
      </xdr:nvSpPr>
      <xdr:spPr>
        <a:xfrm>
          <a:off x="2844800" y="1372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14619</xdr:rowOff>
    </xdr:from>
    <xdr:to>
      <xdr:col>11</xdr:col>
      <xdr:colOff>82550</xdr:colOff>
      <xdr:row>81</xdr:row>
      <xdr:rowOff>116219</xdr:rowOff>
    </xdr:to>
    <xdr:sp macro="" textlink="">
      <xdr:nvSpPr>
        <xdr:cNvPr id="220" name="楕円 219"/>
        <xdr:cNvSpPr/>
      </xdr:nvSpPr>
      <xdr:spPr>
        <a:xfrm>
          <a:off x="2286000" y="139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126396</xdr:rowOff>
    </xdr:from>
    <xdr:ext cx="762000" cy="259045"/>
    <xdr:sp macro="" textlink="">
      <xdr:nvSpPr>
        <xdr:cNvPr id="221" name="テキスト ボックス 220"/>
        <xdr:cNvSpPr txBox="1"/>
      </xdr:nvSpPr>
      <xdr:spPr>
        <a:xfrm>
          <a:off x="1955800" y="1367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114351</xdr:rowOff>
    </xdr:from>
    <xdr:to>
      <xdr:col>7</xdr:col>
      <xdr:colOff>31750</xdr:colOff>
      <xdr:row>81</xdr:row>
      <xdr:rowOff>44501</xdr:rowOff>
    </xdr:to>
    <xdr:sp macro="" textlink="">
      <xdr:nvSpPr>
        <xdr:cNvPr id="222" name="楕円 221"/>
        <xdr:cNvSpPr/>
      </xdr:nvSpPr>
      <xdr:spPr>
        <a:xfrm>
          <a:off x="1397000" y="138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54678</xdr:rowOff>
    </xdr:from>
    <xdr:ext cx="762000" cy="259045"/>
    <xdr:sp macro="" textlink="">
      <xdr:nvSpPr>
        <xdr:cNvPr id="223" name="テキスト ボックス 222"/>
        <xdr:cNvSpPr txBox="1"/>
      </xdr:nvSpPr>
      <xdr:spPr>
        <a:xfrm>
          <a:off x="1066800" y="1359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給料表上の引上げ率の相違、職員構成の変動等から類似団体を若干上回る</a:t>
          </a:r>
          <a:r>
            <a:rPr kumimoji="1" lang="en-US" altLang="ja-JP" sz="1100">
              <a:solidFill>
                <a:schemeClr val="dk1"/>
              </a:solidFill>
              <a:effectLst/>
              <a:latin typeface="+mn-lt"/>
              <a:ea typeface="+mn-ea"/>
              <a:cs typeface="+mn-cs"/>
            </a:rPr>
            <a:t>100.2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年調査結果が未公表であるため、平成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年度数値については、前年度の数値を引用している。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57" name="直線コネクタ 256"/>
        <xdr:cNvCxnSpPr/>
      </xdr:nvCxnSpPr>
      <xdr:spPr>
        <a:xfrm>
          <a:off x="16179800" y="14645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60" name="直線コネクタ 259"/>
        <xdr:cNvCxnSpPr/>
      </xdr:nvCxnSpPr>
      <xdr:spPr>
        <a:xfrm>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85</xdr:row>
      <xdr:rowOff>31750</xdr:rowOff>
    </xdr:to>
    <xdr:cxnSp macro="">
      <xdr:nvCxnSpPr>
        <xdr:cNvPr id="263" name="直線コネクタ 262"/>
        <xdr:cNvCxnSpPr/>
      </xdr:nvCxnSpPr>
      <xdr:spPr>
        <a:xfrm>
          <a:off x="14401800" y="144039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22225</xdr:rowOff>
    </xdr:to>
    <xdr:cxnSp macro="">
      <xdr:nvCxnSpPr>
        <xdr:cNvPr id="266" name="直線コネクタ 265"/>
        <xdr:cNvCxnSpPr/>
      </xdr:nvCxnSpPr>
      <xdr:spPr>
        <a:xfrm flipV="1">
          <a:off x="13512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8" name="楕円 277"/>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9" name="テキスト ボックス 278"/>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1" name="テキスト ボックス 28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2" name="楕円 281"/>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3" name="テキスト ボックス 282"/>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4" name="楕円 283"/>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57802</xdr:rowOff>
    </xdr:from>
    <xdr:ext cx="762000" cy="259045"/>
    <xdr:sp macro="" textlink="">
      <xdr:nvSpPr>
        <xdr:cNvPr id="285" name="テキスト ボックス 284"/>
        <xdr:cNvSpPr txBox="1"/>
      </xdr:nvSpPr>
      <xdr:spPr>
        <a:xfrm>
          <a:off x="131318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平成８年度から定員適正化を計画的に進めてきた結果、類似団体平均を下回る</a:t>
          </a:r>
          <a:r>
            <a:rPr kumimoji="1" lang="en-US" altLang="ja-JP" sz="1100">
              <a:solidFill>
                <a:schemeClr val="dk1"/>
              </a:solidFill>
              <a:effectLst/>
              <a:latin typeface="+mn-lt"/>
              <a:ea typeface="+mn-ea"/>
              <a:cs typeface="+mn-cs"/>
            </a:rPr>
            <a:t>5.75</a:t>
          </a:r>
          <a:r>
            <a:rPr kumimoji="1" lang="ja-JP" altLang="ja-JP" sz="1100">
              <a:solidFill>
                <a:schemeClr val="dk1"/>
              </a:solidFill>
              <a:effectLst/>
              <a:latin typeface="+mn-lt"/>
              <a:ea typeface="+mn-ea"/>
              <a:cs typeface="+mn-cs"/>
            </a:rPr>
            <a:t>人となっている。育児休業取得職員の正規職員による代替配置を徐々に進めていることで、若干増加傾向にある。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59584</xdr:rowOff>
    </xdr:to>
    <xdr:cxnSp macro="">
      <xdr:nvCxnSpPr>
        <xdr:cNvPr id="320" name="直線コネクタ 319"/>
        <xdr:cNvCxnSpPr/>
      </xdr:nvCxnSpPr>
      <xdr:spPr>
        <a:xfrm flipV="1">
          <a:off x="16179800" y="1034256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59584</xdr:rowOff>
    </xdr:to>
    <xdr:cxnSp macro="">
      <xdr:nvCxnSpPr>
        <xdr:cNvPr id="323" name="直線コネクタ 322"/>
        <xdr:cNvCxnSpPr/>
      </xdr:nvCxnSpPr>
      <xdr:spPr>
        <a:xfrm>
          <a:off x="15290800" y="1032446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168698</xdr:rowOff>
    </xdr:from>
    <xdr:to>
      <xdr:col>72</xdr:col>
      <xdr:colOff>203200</xdr:colOff>
      <xdr:row>60</xdr:row>
      <xdr:rowOff>37465</xdr:rowOff>
    </xdr:to>
    <xdr:cxnSp macro="">
      <xdr:nvCxnSpPr>
        <xdr:cNvPr id="326" name="直線コネクタ 325"/>
        <xdr:cNvCxnSpPr/>
      </xdr:nvCxnSpPr>
      <xdr:spPr>
        <a:xfrm>
          <a:off x="14401800" y="1028424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154622</xdr:rowOff>
    </xdr:from>
    <xdr:to>
      <xdr:col>68</xdr:col>
      <xdr:colOff>152400</xdr:colOff>
      <xdr:row>59</xdr:row>
      <xdr:rowOff>168698</xdr:rowOff>
    </xdr:to>
    <xdr:cxnSp macro="">
      <xdr:nvCxnSpPr>
        <xdr:cNvPr id="329" name="直線コネクタ 328"/>
        <xdr:cNvCxnSpPr/>
      </xdr:nvCxnSpPr>
      <xdr:spPr>
        <a:xfrm>
          <a:off x="13512800" y="1027017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39" name="楕円 338"/>
        <xdr:cNvSpPr/>
      </xdr:nvSpPr>
      <xdr:spPr>
        <a:xfrm>
          <a:off x="16967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21290</xdr:rowOff>
    </xdr:from>
    <xdr:ext cx="762000" cy="259045"/>
    <xdr:sp macro="" textlink="">
      <xdr:nvSpPr>
        <xdr:cNvPr id="340" name="定員管理の状況該当値テキスト"/>
        <xdr:cNvSpPr txBox="1"/>
      </xdr:nvSpPr>
      <xdr:spPr>
        <a:xfrm>
          <a:off x="17106900" y="101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8784</xdr:rowOff>
    </xdr:from>
    <xdr:to>
      <xdr:col>77</xdr:col>
      <xdr:colOff>95250</xdr:colOff>
      <xdr:row>60</xdr:row>
      <xdr:rowOff>110384</xdr:rowOff>
    </xdr:to>
    <xdr:sp macro="" textlink="">
      <xdr:nvSpPr>
        <xdr:cNvPr id="341" name="楕円 340"/>
        <xdr:cNvSpPr/>
      </xdr:nvSpPr>
      <xdr:spPr>
        <a:xfrm>
          <a:off x="16129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120561</xdr:rowOff>
    </xdr:from>
    <xdr:ext cx="736600" cy="259045"/>
    <xdr:sp macro="" textlink="">
      <xdr:nvSpPr>
        <xdr:cNvPr id="342" name="テキスト ボックス 341"/>
        <xdr:cNvSpPr txBox="1"/>
      </xdr:nvSpPr>
      <xdr:spPr>
        <a:xfrm>
          <a:off x="15798800" y="1006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3" name="楕円 342"/>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4" name="テキスト ボックス 343"/>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117898</xdr:rowOff>
    </xdr:from>
    <xdr:to>
      <xdr:col>68</xdr:col>
      <xdr:colOff>203200</xdr:colOff>
      <xdr:row>60</xdr:row>
      <xdr:rowOff>48048</xdr:rowOff>
    </xdr:to>
    <xdr:sp macro="" textlink="">
      <xdr:nvSpPr>
        <xdr:cNvPr id="345" name="楕円 344"/>
        <xdr:cNvSpPr/>
      </xdr:nvSpPr>
      <xdr:spPr>
        <a:xfrm>
          <a:off x="14351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58225</xdr:rowOff>
    </xdr:from>
    <xdr:ext cx="762000" cy="259045"/>
    <xdr:sp macro="" textlink="">
      <xdr:nvSpPr>
        <xdr:cNvPr id="346" name="テキスト ボックス 345"/>
        <xdr:cNvSpPr txBox="1"/>
      </xdr:nvSpPr>
      <xdr:spPr>
        <a:xfrm>
          <a:off x="14020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103822</xdr:rowOff>
    </xdr:from>
    <xdr:to>
      <xdr:col>64</xdr:col>
      <xdr:colOff>152400</xdr:colOff>
      <xdr:row>60</xdr:row>
      <xdr:rowOff>33972</xdr:rowOff>
    </xdr:to>
    <xdr:sp macro="" textlink="">
      <xdr:nvSpPr>
        <xdr:cNvPr id="347" name="楕円 346"/>
        <xdr:cNvSpPr/>
      </xdr:nvSpPr>
      <xdr:spPr>
        <a:xfrm>
          <a:off x="13462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44149</xdr:rowOff>
    </xdr:from>
    <xdr:ext cx="762000" cy="259045"/>
    <xdr:sp macro="" textlink="">
      <xdr:nvSpPr>
        <xdr:cNvPr id="348" name="テキスト ボックス 347"/>
        <xdr:cNvSpPr txBox="1"/>
      </xdr:nvSpPr>
      <xdr:spPr>
        <a:xfrm>
          <a:off x="13131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新規地方債の発行抑制と高金利時代に借入れた地方債の償還が着実に進んだことで元利償還金が減となったことにより、対前年度比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今後は、新病院建設や老朽化した公共施設の更新など大規模な事業の実施が予定されるが、計画的な事業実施と公債費の平準化により、引き続き健全な財政運営に努める。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89323</xdr:rowOff>
    </xdr:to>
    <xdr:cxnSp macro="">
      <xdr:nvCxnSpPr>
        <xdr:cNvPr id="381" name="直線コネクタ 380"/>
        <xdr:cNvCxnSpPr/>
      </xdr:nvCxnSpPr>
      <xdr:spPr>
        <a:xfrm flipV="1">
          <a:off x="16179800" y="67276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113454</xdr:rowOff>
    </xdr:to>
    <xdr:cxnSp macro="">
      <xdr:nvCxnSpPr>
        <xdr:cNvPr id="384" name="直線コネクタ 383"/>
        <xdr:cNvCxnSpPr/>
      </xdr:nvCxnSpPr>
      <xdr:spPr>
        <a:xfrm flipV="1">
          <a:off x="15290800" y="677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137583</xdr:rowOff>
    </xdr:to>
    <xdr:cxnSp macro="">
      <xdr:nvCxnSpPr>
        <xdr:cNvPr id="387" name="直線コネクタ 386"/>
        <xdr:cNvCxnSpPr/>
      </xdr:nvCxnSpPr>
      <xdr:spPr>
        <a:xfrm flipV="1">
          <a:off x="14401800" y="680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14394</xdr:rowOff>
    </xdr:to>
    <xdr:cxnSp macro="">
      <xdr:nvCxnSpPr>
        <xdr:cNvPr id="390" name="直線コネクタ 389"/>
        <xdr:cNvCxnSpPr/>
      </xdr:nvCxnSpPr>
      <xdr:spPr>
        <a:xfrm flipV="1">
          <a:off x="13512800" y="68241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0" name="楕円 399"/>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1"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2" name="楕円 401"/>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3" name="テキスト ボックス 402"/>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4" name="楕円 403"/>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5" name="テキスト ボックス 404"/>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6" name="楕円 405"/>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7" name="テキスト ボックス 406"/>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8" name="楕円 407"/>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9" name="テキスト ボックス 408"/>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新規地方債の発行抑制などで地方債残高が減少したことにより、平成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年度においても「非該当」となった。公営企業債等繰入見込額や土地開発公社の負債額等負担見込額の減もあり、内容はより改善している。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今後は公共施設の更新や新たな区画整理等の大規模な事業の実施が予定されるが、計画的な事業実施の適正化により引き続き健全な財政運営に努める。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7" name="フローチャート: 判断 446"/>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48" name="テキスト ボックス 447"/>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49" name="フローチャート: 判断 448"/>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0" name="テキスト ボックス 449"/>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119,325
115,800
47.42
38,232,195
37,133,654
905,554
24,954,802
14,740,698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地方公務員共済組合等負担金の負担率の改定による増と、人事院勧告に基づく期末勤勉手当の支給率の改定による増により、人件費に係る経常収支比率は、前年度より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増となったが、依然として類似団体平均や全国平均、県内平均を大きく下回っている。また、一部事務組合や公営企業会計の人件費に充てる繰出金など、人件費に準ずる費用を含めた人口一人あたりの歳出決算額についても同様に類似団体平均を大きく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19050</xdr:rowOff>
    </xdr:from>
    <xdr:to>
      <xdr:col>24</xdr:col>
      <xdr:colOff>25400</xdr:colOff>
      <xdr:row>33</xdr:row>
      <xdr:rowOff>69850</xdr:rowOff>
    </xdr:to>
    <xdr:cxnSp macro="">
      <xdr:nvCxnSpPr>
        <xdr:cNvPr id="66" name="直線コネクタ 65"/>
        <xdr:cNvCxnSpPr/>
      </xdr:nvCxnSpPr>
      <xdr:spPr>
        <a:xfrm>
          <a:off x="3987800" y="5676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19050</xdr:rowOff>
    </xdr:from>
    <xdr:to>
      <xdr:col>19</xdr:col>
      <xdr:colOff>187325</xdr:colOff>
      <xdr:row>33</xdr:row>
      <xdr:rowOff>82550</xdr:rowOff>
    </xdr:to>
    <xdr:cxnSp macro="">
      <xdr:nvCxnSpPr>
        <xdr:cNvPr id="69" name="直線コネクタ 68"/>
        <xdr:cNvCxnSpPr/>
      </xdr:nvCxnSpPr>
      <xdr:spPr>
        <a:xfrm flipV="1">
          <a:off x="3098800" y="567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82550</xdr:rowOff>
    </xdr:from>
    <xdr:to>
      <xdr:col>15</xdr:col>
      <xdr:colOff>98425</xdr:colOff>
      <xdr:row>33</xdr:row>
      <xdr:rowOff>133350</xdr:rowOff>
    </xdr:to>
    <xdr:cxnSp macro="">
      <xdr:nvCxnSpPr>
        <xdr:cNvPr id="72" name="直線コネクタ 71"/>
        <xdr:cNvCxnSpPr/>
      </xdr:nvCxnSpPr>
      <xdr:spPr>
        <a:xfrm flipV="1">
          <a:off x="2209800" y="574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44450</xdr:rowOff>
    </xdr:from>
    <xdr:to>
      <xdr:col>11</xdr:col>
      <xdr:colOff>9525</xdr:colOff>
      <xdr:row>33</xdr:row>
      <xdr:rowOff>133350</xdr:rowOff>
    </xdr:to>
    <xdr:cxnSp macro="">
      <xdr:nvCxnSpPr>
        <xdr:cNvPr id="75" name="直線コネクタ 74"/>
        <xdr:cNvCxnSpPr/>
      </xdr:nvCxnSpPr>
      <xdr:spPr>
        <a:xfrm>
          <a:off x="1320800" y="5702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139700</xdr:rowOff>
    </xdr:from>
    <xdr:to>
      <xdr:col>20</xdr:col>
      <xdr:colOff>38100</xdr:colOff>
      <xdr:row>33</xdr:row>
      <xdr:rowOff>69850</xdr:rowOff>
    </xdr:to>
    <xdr:sp macro="" textlink="">
      <xdr:nvSpPr>
        <xdr:cNvPr id="87" name="楕円 86"/>
        <xdr:cNvSpPr/>
      </xdr:nvSpPr>
      <xdr:spPr>
        <a:xfrm>
          <a:off x="3937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80027</xdr:rowOff>
    </xdr:from>
    <xdr:ext cx="736600" cy="259045"/>
    <xdr:sp macro="" textlink="">
      <xdr:nvSpPr>
        <xdr:cNvPr id="88" name="テキスト ボックス 87"/>
        <xdr:cNvSpPr txBox="1"/>
      </xdr:nvSpPr>
      <xdr:spPr>
        <a:xfrm>
          <a:off x="3606800" y="53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31750</xdr:rowOff>
    </xdr:from>
    <xdr:to>
      <xdr:col>15</xdr:col>
      <xdr:colOff>149225</xdr:colOff>
      <xdr:row>33</xdr:row>
      <xdr:rowOff>133350</xdr:rowOff>
    </xdr:to>
    <xdr:sp macro="" textlink="">
      <xdr:nvSpPr>
        <xdr:cNvPr id="89" name="楕円 88"/>
        <xdr:cNvSpPr/>
      </xdr:nvSpPr>
      <xdr:spPr>
        <a:xfrm>
          <a:off x="3048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143527</xdr:rowOff>
    </xdr:from>
    <xdr:ext cx="762000" cy="259045"/>
    <xdr:sp macro="" textlink="">
      <xdr:nvSpPr>
        <xdr:cNvPr id="90" name="テキスト ボックス 89"/>
        <xdr:cNvSpPr txBox="1"/>
      </xdr:nvSpPr>
      <xdr:spPr>
        <a:xfrm>
          <a:off x="2717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82550</xdr:rowOff>
    </xdr:from>
    <xdr:to>
      <xdr:col>11</xdr:col>
      <xdr:colOff>60325</xdr:colOff>
      <xdr:row>34</xdr:row>
      <xdr:rowOff>12700</xdr:rowOff>
    </xdr:to>
    <xdr:sp macro="" textlink="">
      <xdr:nvSpPr>
        <xdr:cNvPr id="91" name="楕円 90"/>
        <xdr:cNvSpPr/>
      </xdr:nvSpPr>
      <xdr:spPr>
        <a:xfrm>
          <a:off x="2159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22877</xdr:rowOff>
    </xdr:from>
    <xdr:ext cx="762000" cy="259045"/>
    <xdr:sp macro="" textlink="">
      <xdr:nvSpPr>
        <xdr:cNvPr id="92" name="テキスト ボックス 91"/>
        <xdr:cNvSpPr txBox="1"/>
      </xdr:nvSpPr>
      <xdr:spPr>
        <a:xfrm>
          <a:off x="1828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165100</xdr:rowOff>
    </xdr:from>
    <xdr:to>
      <xdr:col>6</xdr:col>
      <xdr:colOff>171450</xdr:colOff>
      <xdr:row>33</xdr:row>
      <xdr:rowOff>95250</xdr:rowOff>
    </xdr:to>
    <xdr:sp macro="" textlink="">
      <xdr:nvSpPr>
        <xdr:cNvPr id="93" name="楕円 92"/>
        <xdr:cNvSpPr/>
      </xdr:nvSpPr>
      <xdr:spPr>
        <a:xfrm>
          <a:off x="1270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105427</xdr:rowOff>
    </xdr:from>
    <xdr:ext cx="762000" cy="259045"/>
    <xdr:sp macro="" textlink="">
      <xdr:nvSpPr>
        <xdr:cNvPr id="94" name="テキスト ボックス 93"/>
        <xdr:cNvSpPr txBox="1"/>
      </xdr:nvSpPr>
      <xdr:spPr>
        <a:xfrm>
          <a:off x="939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情報</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システム最適化と並行して第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情報</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システム最適化に向けた新システムの設計・構築に係る委託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業務を実施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ポイントの増となった。類似団体平均、全国平均、県内平均を上回る結果となったが、増加の要因は一過性のものである。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今後も人件費の上昇に伴う委託料の増など物件費の増が見込まれるが、引き続き事務事業の見直しや業務の効率化に努め、コスト削減に努めていく。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17</xdr:row>
      <xdr:rowOff>14986</xdr:rowOff>
    </xdr:to>
    <xdr:cxnSp macro="">
      <xdr:nvCxnSpPr>
        <xdr:cNvPr id="125" name="直線コネクタ 124"/>
        <xdr:cNvCxnSpPr/>
      </xdr:nvCxnSpPr>
      <xdr:spPr>
        <a:xfrm>
          <a:off x="15671800" y="278333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16</xdr:row>
      <xdr:rowOff>40132</xdr:rowOff>
    </xdr:to>
    <xdr:cxnSp macro="">
      <xdr:nvCxnSpPr>
        <xdr:cNvPr id="128" name="直線コネクタ 127"/>
        <xdr:cNvCxnSpPr/>
      </xdr:nvCxnSpPr>
      <xdr:spPr>
        <a:xfrm>
          <a:off x="14782800" y="26553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83566</xdr:rowOff>
    </xdr:to>
    <xdr:cxnSp macro="">
      <xdr:nvCxnSpPr>
        <xdr:cNvPr id="131" name="直線コネクタ 130"/>
        <xdr:cNvCxnSpPr/>
      </xdr:nvCxnSpPr>
      <xdr:spPr>
        <a:xfrm>
          <a:off x="13893800" y="2609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56134</xdr:rowOff>
    </xdr:to>
    <xdr:cxnSp macro="">
      <xdr:nvCxnSpPr>
        <xdr:cNvPr id="134" name="直線コネクタ 133"/>
        <xdr:cNvCxnSpPr/>
      </xdr:nvCxnSpPr>
      <xdr:spPr>
        <a:xfrm flipV="1">
          <a:off x="13004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4" name="楕円 143"/>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5"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6" name="楕円 145"/>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7" name="テキスト ボックス 146"/>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8" name="楕円 147"/>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9" name="テキスト ボックス 148"/>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3" name="テキスト ボックス 152"/>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となり、類似団体平均や全国平均を大きく上回っている。その要因は、医療費助成や各種手当を始めとする単独事業の充実があげられ、全国平均と県内平均の差が示すように愛知県全体が高い水準にあるとい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今後、超高齢社会の到来や核家族化の進展により引き続き扶助費は増大していくことが予想されるが、国や県、あるいは近隣自治体の動向に注視しながら単独事業の見直しを実施していく。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127000</xdr:rowOff>
    </xdr:to>
    <xdr:cxnSp macro="">
      <xdr:nvCxnSpPr>
        <xdr:cNvPr id="186" name="直線コネクタ 185"/>
        <xdr:cNvCxnSpPr/>
      </xdr:nvCxnSpPr>
      <xdr:spPr>
        <a:xfrm>
          <a:off x="3987800" y="10185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69850</xdr:rowOff>
    </xdr:to>
    <xdr:cxnSp macro="">
      <xdr:nvCxnSpPr>
        <xdr:cNvPr id="189" name="直線コネクタ 188"/>
        <xdr:cNvCxnSpPr/>
      </xdr:nvCxnSpPr>
      <xdr:spPr>
        <a:xfrm>
          <a:off x="3098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31750</xdr:rowOff>
    </xdr:to>
    <xdr:cxnSp macro="">
      <xdr:nvCxnSpPr>
        <xdr:cNvPr id="192" name="直線コネクタ 191"/>
        <xdr:cNvCxnSpPr/>
      </xdr:nvCxnSpPr>
      <xdr:spPr>
        <a:xfrm flipV="1">
          <a:off x="2209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31750</xdr:rowOff>
    </xdr:to>
    <xdr:cxnSp macro="">
      <xdr:nvCxnSpPr>
        <xdr:cNvPr id="195" name="直線コネクタ 194"/>
        <xdr:cNvCxnSpPr/>
      </xdr:nvCxnSpPr>
      <xdr:spPr>
        <a:xfrm>
          <a:off x="1320800" y="1009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7" name="テキスト ボックス 196"/>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5" name="楕円 204"/>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156227</xdr:rowOff>
    </xdr:from>
    <xdr:ext cx="762000" cy="259045"/>
    <xdr:sp macro="" textlink="">
      <xdr:nvSpPr>
        <xdr:cNvPr id="206" name="扶助費該当値テキスト"/>
        <xdr:cNvSpPr txBox="1"/>
      </xdr:nvSpPr>
      <xdr:spPr>
        <a:xfrm>
          <a:off x="4914900" y="101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7" name="楕円 206"/>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8" name="テキスト ボックス 207"/>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9" name="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3" name="楕円 212"/>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4" name="テキスト ボックス 213"/>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下水道事業を企業会計化したことにより繰出金が減少したことにより、類似団体平均、全国平均を上回ることとなったが、依然として県内平均を下回っていることから、今後も引き続き、特別会計なども含め、適正な財政運営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83457</xdr:rowOff>
    </xdr:from>
    <xdr:to>
      <xdr:col>82</xdr:col>
      <xdr:colOff>107950</xdr:colOff>
      <xdr:row>54</xdr:row>
      <xdr:rowOff>94343</xdr:rowOff>
    </xdr:to>
    <xdr:cxnSp macro="">
      <xdr:nvCxnSpPr>
        <xdr:cNvPr id="249" name="直線コネクタ 248"/>
        <xdr:cNvCxnSpPr/>
      </xdr:nvCxnSpPr>
      <xdr:spPr>
        <a:xfrm>
          <a:off x="15671800" y="9341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83457</xdr:rowOff>
    </xdr:from>
    <xdr:to>
      <xdr:col>78</xdr:col>
      <xdr:colOff>69850</xdr:colOff>
      <xdr:row>59</xdr:row>
      <xdr:rowOff>20865</xdr:rowOff>
    </xdr:to>
    <xdr:cxnSp macro="">
      <xdr:nvCxnSpPr>
        <xdr:cNvPr id="252" name="直線コネクタ 251"/>
        <xdr:cNvCxnSpPr/>
      </xdr:nvCxnSpPr>
      <xdr:spPr>
        <a:xfrm flipV="1">
          <a:off x="14782800" y="9341757"/>
          <a:ext cx="889000" cy="79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59</xdr:row>
      <xdr:rowOff>42635</xdr:rowOff>
    </xdr:to>
    <xdr:cxnSp macro="">
      <xdr:nvCxnSpPr>
        <xdr:cNvPr id="255" name="直線コネクタ 254"/>
        <xdr:cNvCxnSpPr/>
      </xdr:nvCxnSpPr>
      <xdr:spPr>
        <a:xfrm flipV="1">
          <a:off x="13893800" y="10136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59</xdr:row>
      <xdr:rowOff>42635</xdr:rowOff>
    </xdr:to>
    <xdr:cxnSp macro="">
      <xdr:nvCxnSpPr>
        <xdr:cNvPr id="258" name="直線コネクタ 257"/>
        <xdr:cNvCxnSpPr/>
      </xdr:nvCxnSpPr>
      <xdr:spPr>
        <a:xfrm>
          <a:off x="13004800" y="99513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43543</xdr:rowOff>
    </xdr:from>
    <xdr:to>
      <xdr:col>82</xdr:col>
      <xdr:colOff>158750</xdr:colOff>
      <xdr:row>54</xdr:row>
      <xdr:rowOff>145143</xdr:rowOff>
    </xdr:to>
    <xdr:sp macro="" textlink="">
      <xdr:nvSpPr>
        <xdr:cNvPr id="268" name="楕円 267"/>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60070</xdr:rowOff>
    </xdr:from>
    <xdr:ext cx="762000" cy="259045"/>
    <xdr:sp macro="" textlink="">
      <xdr:nvSpPr>
        <xdr:cNvPr id="269" name="その他該当値テキスト"/>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32657</xdr:rowOff>
    </xdr:from>
    <xdr:to>
      <xdr:col>78</xdr:col>
      <xdr:colOff>120650</xdr:colOff>
      <xdr:row>54</xdr:row>
      <xdr:rowOff>134257</xdr:rowOff>
    </xdr:to>
    <xdr:sp macro="" textlink="">
      <xdr:nvSpPr>
        <xdr:cNvPr id="270" name="楕円 269"/>
        <xdr:cNvSpPr/>
      </xdr:nvSpPr>
      <xdr:spPr>
        <a:xfrm>
          <a:off x="15621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144434</xdr:rowOff>
    </xdr:from>
    <xdr:ext cx="736600" cy="259045"/>
    <xdr:sp macro="" textlink="">
      <xdr:nvSpPr>
        <xdr:cNvPr id="271" name="テキスト ボックス 270"/>
        <xdr:cNvSpPr txBox="1"/>
      </xdr:nvSpPr>
      <xdr:spPr>
        <a:xfrm>
          <a:off x="15290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141515</xdr:rowOff>
    </xdr:from>
    <xdr:to>
      <xdr:col>74</xdr:col>
      <xdr:colOff>31750</xdr:colOff>
      <xdr:row>59</xdr:row>
      <xdr:rowOff>71665</xdr:rowOff>
    </xdr:to>
    <xdr:sp macro="" textlink="">
      <xdr:nvSpPr>
        <xdr:cNvPr id="272" name="楕円 271"/>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73" name="テキスト ボックス 272"/>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163285</xdr:rowOff>
    </xdr:from>
    <xdr:to>
      <xdr:col>69</xdr:col>
      <xdr:colOff>142875</xdr:colOff>
      <xdr:row>59</xdr:row>
      <xdr:rowOff>93435</xdr:rowOff>
    </xdr:to>
    <xdr:sp macro="" textlink="">
      <xdr:nvSpPr>
        <xdr:cNvPr id="274" name="楕円 273"/>
        <xdr:cNvSpPr/>
      </xdr:nvSpPr>
      <xdr:spPr>
        <a:xfrm>
          <a:off x="13843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78212</xdr:rowOff>
    </xdr:from>
    <xdr:ext cx="762000" cy="259045"/>
    <xdr:sp macro="" textlink="">
      <xdr:nvSpPr>
        <xdr:cNvPr id="275" name="テキスト ボックス 274"/>
        <xdr:cNvSpPr txBox="1"/>
      </xdr:nvSpPr>
      <xdr:spPr>
        <a:xfrm>
          <a:off x="13512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76" name="楕円 275"/>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77" name="テキスト ボックス 276"/>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下水道事業（法適）において、地方債の償還が進んだことに伴う公債費の減等があったことなどにより、下水道事業会計繰出金（負担金、補助金）が減となったことにより、前年度より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今後も、補助対象事業や補助金額の見直しを行うと同時に、企業会計や一部事務組合についても適正な財政運営に努めるよう一層の連携を図っていく。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20320</xdr:rowOff>
    </xdr:from>
    <xdr:to>
      <xdr:col>82</xdr:col>
      <xdr:colOff>107950</xdr:colOff>
      <xdr:row>40</xdr:row>
      <xdr:rowOff>27940</xdr:rowOff>
    </xdr:to>
    <xdr:cxnSp macro="">
      <xdr:nvCxnSpPr>
        <xdr:cNvPr id="309" name="直線コネクタ 308"/>
        <xdr:cNvCxnSpPr/>
      </xdr:nvCxnSpPr>
      <xdr:spPr>
        <a:xfrm flipV="1">
          <a:off x="15671800" y="6878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40</xdr:row>
      <xdr:rowOff>27940</xdr:rowOff>
    </xdr:to>
    <xdr:cxnSp macro="">
      <xdr:nvCxnSpPr>
        <xdr:cNvPr id="312" name="直線コネクタ 311"/>
        <xdr:cNvCxnSpPr/>
      </xdr:nvCxnSpPr>
      <xdr:spPr>
        <a:xfrm>
          <a:off x="14782800" y="637540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77470</xdr:rowOff>
    </xdr:to>
    <xdr:cxnSp macro="">
      <xdr:nvCxnSpPr>
        <xdr:cNvPr id="315" name="直線コネクタ 314"/>
        <xdr:cNvCxnSpPr/>
      </xdr:nvCxnSpPr>
      <xdr:spPr>
        <a:xfrm flipV="1">
          <a:off x="13893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77470</xdr:rowOff>
    </xdr:to>
    <xdr:cxnSp macro="">
      <xdr:nvCxnSpPr>
        <xdr:cNvPr id="318" name="直線コネクタ 317"/>
        <xdr:cNvCxnSpPr/>
      </xdr:nvCxnSpPr>
      <xdr:spPr>
        <a:xfrm>
          <a:off x="13004800" y="636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140970</xdr:rowOff>
    </xdr:from>
    <xdr:to>
      <xdr:col>82</xdr:col>
      <xdr:colOff>158750</xdr:colOff>
      <xdr:row>40</xdr:row>
      <xdr:rowOff>71120</xdr:rowOff>
    </xdr:to>
    <xdr:sp macro="" textlink="">
      <xdr:nvSpPr>
        <xdr:cNvPr id="328" name="楕円 327"/>
        <xdr:cNvSpPr/>
      </xdr:nvSpPr>
      <xdr:spPr>
        <a:xfrm>
          <a:off x="16459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49547</xdr:rowOff>
    </xdr:from>
    <xdr:ext cx="762000" cy="259045"/>
    <xdr:sp macro="" textlink="">
      <xdr:nvSpPr>
        <xdr:cNvPr id="329" name="補助費等該当値テキスト"/>
        <xdr:cNvSpPr txBox="1"/>
      </xdr:nvSpPr>
      <xdr:spPr>
        <a:xfrm>
          <a:off x="16598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148590</xdr:rowOff>
    </xdr:from>
    <xdr:to>
      <xdr:col>78</xdr:col>
      <xdr:colOff>120650</xdr:colOff>
      <xdr:row>40</xdr:row>
      <xdr:rowOff>78740</xdr:rowOff>
    </xdr:to>
    <xdr:sp macro="" textlink="">
      <xdr:nvSpPr>
        <xdr:cNvPr id="330" name="楕円 329"/>
        <xdr:cNvSpPr/>
      </xdr:nvSpPr>
      <xdr:spPr>
        <a:xfrm>
          <a:off x="15621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63517</xdr:rowOff>
    </xdr:from>
    <xdr:ext cx="736600" cy="259045"/>
    <xdr:sp macro="" textlink="">
      <xdr:nvSpPr>
        <xdr:cNvPr id="331" name="テキスト ボックス 330"/>
        <xdr:cNvSpPr txBox="1"/>
      </xdr:nvSpPr>
      <xdr:spPr>
        <a:xfrm>
          <a:off x="15290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2" name="楕円 331"/>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3" name="テキスト ボックス 332"/>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4" name="楕円 333"/>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35" name="テキスト ボックス 334"/>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36" name="楕円 335"/>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37" name="テキスト ボックス 336"/>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公債費に準ずる費用のうち公営企業債の償還の財源に充てたと認められる繰入金は類似団体平均より高額となっているが、公債費に係る経常収支比率は、類似団体平均を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引き続き、中・長期の財政需要の平準化を図る中、新規地方債の発行を抑制する等、公債費負担の軽減に努める。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58420</xdr:rowOff>
    </xdr:to>
    <xdr:cxnSp macro="">
      <xdr:nvCxnSpPr>
        <xdr:cNvPr id="367" name="直線コネクタ 366"/>
        <xdr:cNvCxnSpPr/>
      </xdr:nvCxnSpPr>
      <xdr:spPr>
        <a:xfrm flipV="1">
          <a:off x="3987800" y="13070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62992</xdr:rowOff>
    </xdr:to>
    <xdr:cxnSp macro="">
      <xdr:nvCxnSpPr>
        <xdr:cNvPr id="370" name="直線コネクタ 369"/>
        <xdr:cNvCxnSpPr/>
      </xdr:nvCxnSpPr>
      <xdr:spPr>
        <a:xfrm flipV="1">
          <a:off x="3098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154432</xdr:rowOff>
    </xdr:to>
    <xdr:cxnSp macro="">
      <xdr:nvCxnSpPr>
        <xdr:cNvPr id="373" name="直線コネクタ 372"/>
        <xdr:cNvCxnSpPr/>
      </xdr:nvCxnSpPr>
      <xdr:spPr>
        <a:xfrm flipV="1">
          <a:off x="2209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46989</xdr:rowOff>
    </xdr:to>
    <xdr:cxnSp macro="">
      <xdr:nvCxnSpPr>
        <xdr:cNvPr id="376" name="直線コネクタ 375"/>
        <xdr:cNvCxnSpPr/>
      </xdr:nvCxnSpPr>
      <xdr:spPr>
        <a:xfrm flipV="1">
          <a:off x="1320800" y="131846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6" name="楕円 385"/>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7"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8" name="楕円 38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9" name="テキスト ボックス 38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0" name="楕円 389"/>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1" name="テキスト ボックス 390"/>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2" name="楕円 391"/>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3" name="テキスト ボックス 392"/>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5" name="テキスト ボックス 39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類似団体平均は前年度に比べ微減となっているが、全国平均、県内平均は増加傾向にあり、当市においても同様に増加傾向にあるため、前年度比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依然として県内平均は下回っているが、今後も少子高齢化の進展から扶助費等の伸びが見込まれ、人口減少も懸念されるため、さらなる削減を図る必要がある。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21844</xdr:rowOff>
    </xdr:to>
    <xdr:cxnSp macro="">
      <xdr:nvCxnSpPr>
        <xdr:cNvPr id="426" name="直線コネクタ 425"/>
        <xdr:cNvCxnSpPr/>
      </xdr:nvCxnSpPr>
      <xdr:spPr>
        <a:xfrm>
          <a:off x="15671800" y="132897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88137</xdr:rowOff>
    </xdr:to>
    <xdr:cxnSp macro="">
      <xdr:nvCxnSpPr>
        <xdr:cNvPr id="429" name="直線コネクタ 428"/>
        <xdr:cNvCxnSpPr/>
      </xdr:nvCxnSpPr>
      <xdr:spPr>
        <a:xfrm>
          <a:off x="14782800" y="132577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97282</xdr:rowOff>
    </xdr:to>
    <xdr:cxnSp macro="">
      <xdr:nvCxnSpPr>
        <xdr:cNvPr id="432" name="直線コネクタ 431"/>
        <xdr:cNvCxnSpPr/>
      </xdr:nvCxnSpPr>
      <xdr:spPr>
        <a:xfrm flipV="1">
          <a:off x="13893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97282</xdr:rowOff>
    </xdr:to>
    <xdr:cxnSp macro="">
      <xdr:nvCxnSpPr>
        <xdr:cNvPr id="435" name="直線コネクタ 434"/>
        <xdr:cNvCxnSpPr/>
      </xdr:nvCxnSpPr>
      <xdr:spPr>
        <a:xfrm>
          <a:off x="13004800" y="131389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5" name="楕円 444"/>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6"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7" name="楕円 446"/>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8" name="テキスト ボックス 447"/>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9" name="楕円 448"/>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0" name="テキスト ボックス 449"/>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1" name="楕円 450"/>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2" name="テキスト ボックス 451"/>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3" name="楕円 452"/>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54" name="テキスト ボックス 453"/>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58687</xdr:rowOff>
    </xdr:from>
    <xdr:to>
      <xdr:col>29</xdr:col>
      <xdr:colOff>127000</xdr:colOff>
      <xdr:row>18</xdr:row>
      <xdr:rowOff>77089</xdr:rowOff>
    </xdr:to>
    <xdr:cxnSp macro="">
      <xdr:nvCxnSpPr>
        <xdr:cNvPr id="50" name="直線コネクタ 49"/>
        <xdr:cNvCxnSpPr/>
      </xdr:nvCxnSpPr>
      <xdr:spPr bwMode="auto">
        <a:xfrm flipV="1">
          <a:off x="5003800" y="3192412"/>
          <a:ext cx="6477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77089</xdr:rowOff>
    </xdr:from>
    <xdr:to>
      <xdr:col>26</xdr:col>
      <xdr:colOff>50800</xdr:colOff>
      <xdr:row>18</xdr:row>
      <xdr:rowOff>96234</xdr:rowOff>
    </xdr:to>
    <xdr:cxnSp macro="">
      <xdr:nvCxnSpPr>
        <xdr:cNvPr id="53" name="直線コネクタ 52"/>
        <xdr:cNvCxnSpPr/>
      </xdr:nvCxnSpPr>
      <xdr:spPr bwMode="auto">
        <a:xfrm flipV="1">
          <a:off x="4305300" y="3210814"/>
          <a:ext cx="6985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89795</xdr:rowOff>
    </xdr:from>
    <xdr:to>
      <xdr:col>22</xdr:col>
      <xdr:colOff>114300</xdr:colOff>
      <xdr:row>18</xdr:row>
      <xdr:rowOff>96234</xdr:rowOff>
    </xdr:to>
    <xdr:cxnSp macro="">
      <xdr:nvCxnSpPr>
        <xdr:cNvPr id="56" name="直線コネクタ 55"/>
        <xdr:cNvCxnSpPr/>
      </xdr:nvCxnSpPr>
      <xdr:spPr bwMode="auto">
        <a:xfrm>
          <a:off x="3606800" y="3223520"/>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89795</xdr:rowOff>
    </xdr:from>
    <xdr:to>
      <xdr:col>18</xdr:col>
      <xdr:colOff>177800</xdr:colOff>
      <xdr:row>18</xdr:row>
      <xdr:rowOff>107950</xdr:rowOff>
    </xdr:to>
    <xdr:cxnSp macro="">
      <xdr:nvCxnSpPr>
        <xdr:cNvPr id="59" name="直線コネクタ 58"/>
        <xdr:cNvCxnSpPr/>
      </xdr:nvCxnSpPr>
      <xdr:spPr bwMode="auto">
        <a:xfrm flipV="1">
          <a:off x="2908300" y="3223520"/>
          <a:ext cx="698500" cy="1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7887</xdr:rowOff>
    </xdr:from>
    <xdr:to>
      <xdr:col>29</xdr:col>
      <xdr:colOff>177800</xdr:colOff>
      <xdr:row>18</xdr:row>
      <xdr:rowOff>109487</xdr:rowOff>
    </xdr:to>
    <xdr:sp macro="" textlink="">
      <xdr:nvSpPr>
        <xdr:cNvPr id="69" name="楕円 68"/>
        <xdr:cNvSpPr/>
      </xdr:nvSpPr>
      <xdr:spPr bwMode="auto">
        <a:xfrm>
          <a:off x="5600700" y="3141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151414</xdr:rowOff>
    </xdr:from>
    <xdr:ext cx="762000" cy="259045"/>
    <xdr:sp macro="" textlink="">
      <xdr:nvSpPr>
        <xdr:cNvPr id="70" name="人口1人当たり決算額の推移該当値テキスト130"/>
        <xdr:cNvSpPr txBox="1"/>
      </xdr:nvSpPr>
      <xdr:spPr>
        <a:xfrm>
          <a:off x="5740400" y="31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26289</xdr:rowOff>
    </xdr:from>
    <xdr:to>
      <xdr:col>26</xdr:col>
      <xdr:colOff>101600</xdr:colOff>
      <xdr:row>18</xdr:row>
      <xdr:rowOff>127889</xdr:rowOff>
    </xdr:to>
    <xdr:sp macro="" textlink="">
      <xdr:nvSpPr>
        <xdr:cNvPr id="71" name="楕円 70"/>
        <xdr:cNvSpPr/>
      </xdr:nvSpPr>
      <xdr:spPr bwMode="auto">
        <a:xfrm>
          <a:off x="4953000" y="316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112666</xdr:rowOff>
    </xdr:from>
    <xdr:ext cx="736600" cy="259045"/>
    <xdr:sp macro="" textlink="">
      <xdr:nvSpPr>
        <xdr:cNvPr id="72" name="テキスト ボックス 71"/>
        <xdr:cNvSpPr txBox="1"/>
      </xdr:nvSpPr>
      <xdr:spPr>
        <a:xfrm>
          <a:off x="4622800" y="324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45434</xdr:rowOff>
    </xdr:from>
    <xdr:to>
      <xdr:col>22</xdr:col>
      <xdr:colOff>165100</xdr:colOff>
      <xdr:row>18</xdr:row>
      <xdr:rowOff>147034</xdr:rowOff>
    </xdr:to>
    <xdr:sp macro="" textlink="">
      <xdr:nvSpPr>
        <xdr:cNvPr id="73" name="楕円 72"/>
        <xdr:cNvSpPr/>
      </xdr:nvSpPr>
      <xdr:spPr bwMode="auto">
        <a:xfrm>
          <a:off x="4254500" y="317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131811</xdr:rowOff>
    </xdr:from>
    <xdr:ext cx="762000" cy="259045"/>
    <xdr:sp macro="" textlink="">
      <xdr:nvSpPr>
        <xdr:cNvPr id="74" name="テキスト ボックス 73"/>
        <xdr:cNvSpPr txBox="1"/>
      </xdr:nvSpPr>
      <xdr:spPr>
        <a:xfrm>
          <a:off x="3924300" y="326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38995</xdr:rowOff>
    </xdr:from>
    <xdr:to>
      <xdr:col>19</xdr:col>
      <xdr:colOff>38100</xdr:colOff>
      <xdr:row>18</xdr:row>
      <xdr:rowOff>140595</xdr:rowOff>
    </xdr:to>
    <xdr:sp macro="" textlink="">
      <xdr:nvSpPr>
        <xdr:cNvPr id="75" name="楕円 74"/>
        <xdr:cNvSpPr/>
      </xdr:nvSpPr>
      <xdr:spPr bwMode="auto">
        <a:xfrm>
          <a:off x="3556000" y="317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125372</xdr:rowOff>
    </xdr:from>
    <xdr:ext cx="762000" cy="259045"/>
    <xdr:sp macro="" textlink="">
      <xdr:nvSpPr>
        <xdr:cNvPr id="76" name="テキスト ボックス 75"/>
        <xdr:cNvSpPr txBox="1"/>
      </xdr:nvSpPr>
      <xdr:spPr>
        <a:xfrm>
          <a:off x="3225800" y="32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57150</xdr:rowOff>
    </xdr:from>
    <xdr:to>
      <xdr:col>15</xdr:col>
      <xdr:colOff>101600</xdr:colOff>
      <xdr:row>18</xdr:row>
      <xdr:rowOff>158750</xdr:rowOff>
    </xdr:to>
    <xdr:sp macro="" textlink="">
      <xdr:nvSpPr>
        <xdr:cNvPr id="77" name="楕円 76"/>
        <xdr:cNvSpPr/>
      </xdr:nvSpPr>
      <xdr:spPr bwMode="auto">
        <a:xfrm>
          <a:off x="2857500" y="31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143527</xdr:rowOff>
    </xdr:from>
    <xdr:ext cx="762000" cy="259045"/>
    <xdr:sp macro="" textlink="">
      <xdr:nvSpPr>
        <xdr:cNvPr id="78" name="テキスト ボックス 77"/>
        <xdr:cNvSpPr txBox="1"/>
      </xdr:nvSpPr>
      <xdr:spPr>
        <a:xfrm>
          <a:off x="25273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74384</xdr:rowOff>
    </xdr:from>
    <xdr:to>
      <xdr:col>29</xdr:col>
      <xdr:colOff>127000</xdr:colOff>
      <xdr:row>36</xdr:row>
      <xdr:rowOff>139116</xdr:rowOff>
    </xdr:to>
    <xdr:cxnSp macro="">
      <xdr:nvCxnSpPr>
        <xdr:cNvPr id="111" name="直線コネクタ 110"/>
        <xdr:cNvCxnSpPr/>
      </xdr:nvCxnSpPr>
      <xdr:spPr bwMode="auto">
        <a:xfrm>
          <a:off x="5003800" y="7027634"/>
          <a:ext cx="6477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66154</xdr:rowOff>
    </xdr:from>
    <xdr:to>
      <xdr:col>26</xdr:col>
      <xdr:colOff>50800</xdr:colOff>
      <xdr:row>36</xdr:row>
      <xdr:rowOff>74384</xdr:rowOff>
    </xdr:to>
    <xdr:cxnSp macro="">
      <xdr:nvCxnSpPr>
        <xdr:cNvPr id="114" name="直線コネクタ 113"/>
        <xdr:cNvCxnSpPr/>
      </xdr:nvCxnSpPr>
      <xdr:spPr bwMode="auto">
        <a:xfrm>
          <a:off x="4305300" y="7019404"/>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26150</xdr:rowOff>
    </xdr:from>
    <xdr:to>
      <xdr:col>22</xdr:col>
      <xdr:colOff>114300</xdr:colOff>
      <xdr:row>36</xdr:row>
      <xdr:rowOff>66154</xdr:rowOff>
    </xdr:to>
    <xdr:cxnSp macro="">
      <xdr:nvCxnSpPr>
        <xdr:cNvPr id="117" name="直線コネクタ 116"/>
        <xdr:cNvCxnSpPr/>
      </xdr:nvCxnSpPr>
      <xdr:spPr bwMode="auto">
        <a:xfrm>
          <a:off x="3606800" y="6979400"/>
          <a:ext cx="698500" cy="4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15443</xdr:rowOff>
    </xdr:from>
    <xdr:to>
      <xdr:col>18</xdr:col>
      <xdr:colOff>177800</xdr:colOff>
      <xdr:row>36</xdr:row>
      <xdr:rowOff>26150</xdr:rowOff>
    </xdr:to>
    <xdr:cxnSp macro="">
      <xdr:nvCxnSpPr>
        <xdr:cNvPr id="120" name="直線コネクタ 119"/>
        <xdr:cNvCxnSpPr/>
      </xdr:nvCxnSpPr>
      <xdr:spPr bwMode="auto">
        <a:xfrm>
          <a:off x="2908300" y="6968693"/>
          <a:ext cx="698500" cy="1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88316</xdr:rowOff>
    </xdr:from>
    <xdr:to>
      <xdr:col>29</xdr:col>
      <xdr:colOff>177800</xdr:colOff>
      <xdr:row>37</xdr:row>
      <xdr:rowOff>18466</xdr:rowOff>
    </xdr:to>
    <xdr:sp macro="" textlink="">
      <xdr:nvSpPr>
        <xdr:cNvPr id="130" name="楕円 129"/>
        <xdr:cNvSpPr/>
      </xdr:nvSpPr>
      <xdr:spPr bwMode="auto">
        <a:xfrm>
          <a:off x="56007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60393</xdr:rowOff>
    </xdr:from>
    <xdr:ext cx="762000" cy="259045"/>
    <xdr:sp macro="" textlink="">
      <xdr:nvSpPr>
        <xdr:cNvPr id="131" name="人口1人当たり決算額の推移該当値テキスト445"/>
        <xdr:cNvSpPr txBox="1"/>
      </xdr:nvSpPr>
      <xdr:spPr>
        <a:xfrm>
          <a:off x="5740400" y="701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23584</xdr:rowOff>
    </xdr:from>
    <xdr:to>
      <xdr:col>26</xdr:col>
      <xdr:colOff>101600</xdr:colOff>
      <xdr:row>36</xdr:row>
      <xdr:rowOff>125184</xdr:rowOff>
    </xdr:to>
    <xdr:sp macro="" textlink="">
      <xdr:nvSpPr>
        <xdr:cNvPr id="132" name="楕円 131"/>
        <xdr:cNvSpPr/>
      </xdr:nvSpPr>
      <xdr:spPr bwMode="auto">
        <a:xfrm>
          <a:off x="4953000" y="697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109961</xdr:rowOff>
    </xdr:from>
    <xdr:ext cx="736600" cy="259045"/>
    <xdr:sp macro="" textlink="">
      <xdr:nvSpPr>
        <xdr:cNvPr id="133" name="テキスト ボックス 132"/>
        <xdr:cNvSpPr txBox="1"/>
      </xdr:nvSpPr>
      <xdr:spPr>
        <a:xfrm>
          <a:off x="4622800" y="7063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15354</xdr:rowOff>
    </xdr:from>
    <xdr:to>
      <xdr:col>22</xdr:col>
      <xdr:colOff>165100</xdr:colOff>
      <xdr:row>36</xdr:row>
      <xdr:rowOff>116954</xdr:rowOff>
    </xdr:to>
    <xdr:sp macro="" textlink="">
      <xdr:nvSpPr>
        <xdr:cNvPr id="134" name="楕円 133"/>
        <xdr:cNvSpPr/>
      </xdr:nvSpPr>
      <xdr:spPr bwMode="auto">
        <a:xfrm>
          <a:off x="4254500" y="696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101731</xdr:rowOff>
    </xdr:from>
    <xdr:ext cx="762000" cy="259045"/>
    <xdr:sp macro="" textlink="">
      <xdr:nvSpPr>
        <xdr:cNvPr id="135" name="テキスト ボックス 134"/>
        <xdr:cNvSpPr txBox="1"/>
      </xdr:nvSpPr>
      <xdr:spPr>
        <a:xfrm>
          <a:off x="3924300" y="705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318250</xdr:rowOff>
    </xdr:from>
    <xdr:to>
      <xdr:col>19</xdr:col>
      <xdr:colOff>38100</xdr:colOff>
      <xdr:row>36</xdr:row>
      <xdr:rowOff>76950</xdr:rowOff>
    </xdr:to>
    <xdr:sp macro="" textlink="">
      <xdr:nvSpPr>
        <xdr:cNvPr id="136" name="楕円 135"/>
        <xdr:cNvSpPr/>
      </xdr:nvSpPr>
      <xdr:spPr bwMode="auto">
        <a:xfrm>
          <a:off x="3556000" y="692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61727</xdr:rowOff>
    </xdr:from>
    <xdr:ext cx="762000" cy="259045"/>
    <xdr:sp macro="" textlink="">
      <xdr:nvSpPr>
        <xdr:cNvPr id="137" name="テキスト ボックス 136"/>
        <xdr:cNvSpPr txBox="1"/>
      </xdr:nvSpPr>
      <xdr:spPr>
        <a:xfrm>
          <a:off x="3225800" y="7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307543</xdr:rowOff>
    </xdr:from>
    <xdr:to>
      <xdr:col>15</xdr:col>
      <xdr:colOff>101600</xdr:colOff>
      <xdr:row>36</xdr:row>
      <xdr:rowOff>66243</xdr:rowOff>
    </xdr:to>
    <xdr:sp macro="" textlink="">
      <xdr:nvSpPr>
        <xdr:cNvPr id="138" name="楕円 137"/>
        <xdr:cNvSpPr/>
      </xdr:nvSpPr>
      <xdr:spPr bwMode="auto">
        <a:xfrm>
          <a:off x="28575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51020</xdr:rowOff>
    </xdr:from>
    <xdr:ext cx="762000" cy="259045"/>
    <xdr:sp macro="" textlink="">
      <xdr:nvSpPr>
        <xdr:cNvPr id="139" name="テキスト ボックス 138"/>
        <xdr:cNvSpPr txBox="1"/>
      </xdr:nvSpPr>
      <xdr:spPr>
        <a:xfrm>
          <a:off x="2527300" y="700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119,325
115,800
47.42
38,232,195
37,133,654
905,554
24,954,802
14,740,698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149007</xdr:rowOff>
    </xdr:from>
    <xdr:to>
      <xdr:col>24</xdr:col>
      <xdr:colOff>63500</xdr:colOff>
      <xdr:row>38</xdr:row>
      <xdr:rowOff>170136</xdr:rowOff>
    </xdr:to>
    <xdr:cxnSp macro="">
      <xdr:nvCxnSpPr>
        <xdr:cNvPr id="63" name="直線コネクタ 62"/>
        <xdr:cNvCxnSpPr/>
      </xdr:nvCxnSpPr>
      <xdr:spPr>
        <a:xfrm flipV="1">
          <a:off x="3797300" y="6664107"/>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113085</xdr:rowOff>
    </xdr:from>
    <xdr:to>
      <xdr:col>19</xdr:col>
      <xdr:colOff>177800</xdr:colOff>
      <xdr:row>38</xdr:row>
      <xdr:rowOff>170136</xdr:rowOff>
    </xdr:to>
    <xdr:cxnSp macro="">
      <xdr:nvCxnSpPr>
        <xdr:cNvPr id="66" name="直線コネクタ 65"/>
        <xdr:cNvCxnSpPr/>
      </xdr:nvCxnSpPr>
      <xdr:spPr>
        <a:xfrm>
          <a:off x="2908300" y="6628185"/>
          <a:ext cx="889000" cy="5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113085</xdr:rowOff>
    </xdr:from>
    <xdr:to>
      <xdr:col>15</xdr:col>
      <xdr:colOff>50800</xdr:colOff>
      <xdr:row>38</xdr:row>
      <xdr:rowOff>151195</xdr:rowOff>
    </xdr:to>
    <xdr:cxnSp macro="">
      <xdr:nvCxnSpPr>
        <xdr:cNvPr id="69" name="直線コネクタ 68"/>
        <xdr:cNvCxnSpPr/>
      </xdr:nvCxnSpPr>
      <xdr:spPr>
        <a:xfrm flipV="1">
          <a:off x="2019300" y="6628185"/>
          <a:ext cx="889000" cy="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151195</xdr:rowOff>
    </xdr:from>
    <xdr:to>
      <xdr:col>10</xdr:col>
      <xdr:colOff>114300</xdr:colOff>
      <xdr:row>39</xdr:row>
      <xdr:rowOff>40226</xdr:rowOff>
    </xdr:to>
    <xdr:cxnSp macro="">
      <xdr:nvCxnSpPr>
        <xdr:cNvPr id="72" name="直線コネクタ 71"/>
        <xdr:cNvCxnSpPr/>
      </xdr:nvCxnSpPr>
      <xdr:spPr>
        <a:xfrm flipV="1">
          <a:off x="1130300" y="6666295"/>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98207</xdr:rowOff>
    </xdr:from>
    <xdr:to>
      <xdr:col>24</xdr:col>
      <xdr:colOff>114300</xdr:colOff>
      <xdr:row>39</xdr:row>
      <xdr:rowOff>28357</xdr:rowOff>
    </xdr:to>
    <xdr:sp macro="" textlink="">
      <xdr:nvSpPr>
        <xdr:cNvPr id="82" name="楕円 81"/>
        <xdr:cNvSpPr/>
      </xdr:nvSpPr>
      <xdr:spPr>
        <a:xfrm>
          <a:off x="45847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76634</xdr:rowOff>
    </xdr:from>
    <xdr:ext cx="534377" cy="259045"/>
    <xdr:sp macro="" textlink="">
      <xdr:nvSpPr>
        <xdr:cNvPr id="83" name="人件費該当値テキスト"/>
        <xdr:cNvSpPr txBox="1"/>
      </xdr:nvSpPr>
      <xdr:spPr>
        <a:xfrm>
          <a:off x="4686300" y="65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119336</xdr:rowOff>
    </xdr:from>
    <xdr:to>
      <xdr:col>20</xdr:col>
      <xdr:colOff>38100</xdr:colOff>
      <xdr:row>39</xdr:row>
      <xdr:rowOff>49486</xdr:rowOff>
    </xdr:to>
    <xdr:sp macro="" textlink="">
      <xdr:nvSpPr>
        <xdr:cNvPr id="84" name="楕円 83"/>
        <xdr:cNvSpPr/>
      </xdr:nvSpPr>
      <xdr:spPr>
        <a:xfrm>
          <a:off x="3746500" y="66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40613</xdr:rowOff>
    </xdr:from>
    <xdr:ext cx="534377" cy="259045"/>
    <xdr:sp macro="" textlink="">
      <xdr:nvSpPr>
        <xdr:cNvPr id="85" name="テキスト ボックス 84"/>
        <xdr:cNvSpPr txBox="1"/>
      </xdr:nvSpPr>
      <xdr:spPr>
        <a:xfrm>
          <a:off x="3530111" y="67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62285</xdr:rowOff>
    </xdr:from>
    <xdr:to>
      <xdr:col>15</xdr:col>
      <xdr:colOff>101600</xdr:colOff>
      <xdr:row>38</xdr:row>
      <xdr:rowOff>163885</xdr:rowOff>
    </xdr:to>
    <xdr:sp macro="" textlink="">
      <xdr:nvSpPr>
        <xdr:cNvPr id="86" name="楕円 85"/>
        <xdr:cNvSpPr/>
      </xdr:nvSpPr>
      <xdr:spPr>
        <a:xfrm>
          <a:off x="2857500" y="65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155012</xdr:rowOff>
    </xdr:from>
    <xdr:ext cx="534377" cy="259045"/>
    <xdr:sp macro="" textlink="">
      <xdr:nvSpPr>
        <xdr:cNvPr id="87" name="テキスト ボックス 86"/>
        <xdr:cNvSpPr txBox="1"/>
      </xdr:nvSpPr>
      <xdr:spPr>
        <a:xfrm>
          <a:off x="2641111" y="66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100395</xdr:rowOff>
    </xdr:from>
    <xdr:to>
      <xdr:col>10</xdr:col>
      <xdr:colOff>165100</xdr:colOff>
      <xdr:row>39</xdr:row>
      <xdr:rowOff>30545</xdr:rowOff>
    </xdr:to>
    <xdr:sp macro="" textlink="">
      <xdr:nvSpPr>
        <xdr:cNvPr id="88" name="楕円 87"/>
        <xdr:cNvSpPr/>
      </xdr:nvSpPr>
      <xdr:spPr>
        <a:xfrm>
          <a:off x="1968500" y="66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21672</xdr:rowOff>
    </xdr:from>
    <xdr:ext cx="534377" cy="259045"/>
    <xdr:sp macro="" textlink="">
      <xdr:nvSpPr>
        <xdr:cNvPr id="89" name="テキスト ボックス 88"/>
        <xdr:cNvSpPr txBox="1"/>
      </xdr:nvSpPr>
      <xdr:spPr>
        <a:xfrm>
          <a:off x="1752111" y="67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160876</xdr:rowOff>
    </xdr:from>
    <xdr:to>
      <xdr:col>6</xdr:col>
      <xdr:colOff>38100</xdr:colOff>
      <xdr:row>39</xdr:row>
      <xdr:rowOff>91026</xdr:rowOff>
    </xdr:to>
    <xdr:sp macro="" textlink="">
      <xdr:nvSpPr>
        <xdr:cNvPr id="90" name="楕円 89"/>
        <xdr:cNvSpPr/>
      </xdr:nvSpPr>
      <xdr:spPr>
        <a:xfrm>
          <a:off x="1079500" y="66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82153</xdr:rowOff>
    </xdr:from>
    <xdr:ext cx="534377" cy="259045"/>
    <xdr:sp macro="" textlink="">
      <xdr:nvSpPr>
        <xdr:cNvPr id="91" name="テキスト ボックス 90"/>
        <xdr:cNvSpPr txBox="1"/>
      </xdr:nvSpPr>
      <xdr:spPr>
        <a:xfrm>
          <a:off x="863111" y="67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171345</xdr:rowOff>
    </xdr:from>
    <xdr:to>
      <xdr:col>24</xdr:col>
      <xdr:colOff>63500</xdr:colOff>
      <xdr:row>57</xdr:row>
      <xdr:rowOff>81799</xdr:rowOff>
    </xdr:to>
    <xdr:cxnSp macro="">
      <xdr:nvCxnSpPr>
        <xdr:cNvPr id="123" name="直線コネクタ 122"/>
        <xdr:cNvCxnSpPr/>
      </xdr:nvCxnSpPr>
      <xdr:spPr>
        <a:xfrm flipV="1">
          <a:off x="3797300" y="9772545"/>
          <a:ext cx="8382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81799</xdr:rowOff>
    </xdr:from>
    <xdr:to>
      <xdr:col>19</xdr:col>
      <xdr:colOff>177800</xdr:colOff>
      <xdr:row>57</xdr:row>
      <xdr:rowOff>139504</xdr:rowOff>
    </xdr:to>
    <xdr:cxnSp macro="">
      <xdr:nvCxnSpPr>
        <xdr:cNvPr id="126" name="直線コネクタ 125"/>
        <xdr:cNvCxnSpPr/>
      </xdr:nvCxnSpPr>
      <xdr:spPr>
        <a:xfrm flipV="1">
          <a:off x="2908300" y="9854449"/>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139504</xdr:rowOff>
    </xdr:from>
    <xdr:to>
      <xdr:col>15</xdr:col>
      <xdr:colOff>50800</xdr:colOff>
      <xdr:row>58</xdr:row>
      <xdr:rowOff>31996</xdr:rowOff>
    </xdr:to>
    <xdr:cxnSp macro="">
      <xdr:nvCxnSpPr>
        <xdr:cNvPr id="129" name="直線コネクタ 128"/>
        <xdr:cNvCxnSpPr/>
      </xdr:nvCxnSpPr>
      <xdr:spPr>
        <a:xfrm flipV="1">
          <a:off x="2019300" y="9912154"/>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31996</xdr:rowOff>
    </xdr:from>
    <xdr:to>
      <xdr:col>10</xdr:col>
      <xdr:colOff>114300</xdr:colOff>
      <xdr:row>58</xdr:row>
      <xdr:rowOff>145513</xdr:rowOff>
    </xdr:to>
    <xdr:cxnSp macro="">
      <xdr:nvCxnSpPr>
        <xdr:cNvPr id="132" name="直線コネクタ 131"/>
        <xdr:cNvCxnSpPr/>
      </xdr:nvCxnSpPr>
      <xdr:spPr>
        <a:xfrm flipV="1">
          <a:off x="1130300" y="9976096"/>
          <a:ext cx="889000" cy="1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120545</xdr:rowOff>
    </xdr:from>
    <xdr:to>
      <xdr:col>24</xdr:col>
      <xdr:colOff>114300</xdr:colOff>
      <xdr:row>57</xdr:row>
      <xdr:rowOff>50695</xdr:rowOff>
    </xdr:to>
    <xdr:sp macro="" textlink="">
      <xdr:nvSpPr>
        <xdr:cNvPr id="142" name="楕円 141"/>
        <xdr:cNvSpPr/>
      </xdr:nvSpPr>
      <xdr:spPr>
        <a:xfrm>
          <a:off x="4584700" y="97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98972</xdr:rowOff>
    </xdr:from>
    <xdr:ext cx="534377" cy="259045"/>
    <xdr:sp macro="" textlink="">
      <xdr:nvSpPr>
        <xdr:cNvPr id="143" name="物件費該当値テキスト"/>
        <xdr:cNvSpPr txBox="1"/>
      </xdr:nvSpPr>
      <xdr:spPr>
        <a:xfrm>
          <a:off x="4686300" y="97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30999</xdr:rowOff>
    </xdr:from>
    <xdr:to>
      <xdr:col>20</xdr:col>
      <xdr:colOff>38100</xdr:colOff>
      <xdr:row>57</xdr:row>
      <xdr:rowOff>132599</xdr:rowOff>
    </xdr:to>
    <xdr:sp macro="" textlink="">
      <xdr:nvSpPr>
        <xdr:cNvPr id="144" name="楕円 143"/>
        <xdr:cNvSpPr/>
      </xdr:nvSpPr>
      <xdr:spPr>
        <a:xfrm>
          <a:off x="3746500" y="98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123726</xdr:rowOff>
    </xdr:from>
    <xdr:ext cx="534377" cy="259045"/>
    <xdr:sp macro="" textlink="">
      <xdr:nvSpPr>
        <xdr:cNvPr id="145" name="テキスト ボックス 144"/>
        <xdr:cNvSpPr txBox="1"/>
      </xdr:nvSpPr>
      <xdr:spPr>
        <a:xfrm>
          <a:off x="3530111" y="98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88704</xdr:rowOff>
    </xdr:from>
    <xdr:to>
      <xdr:col>15</xdr:col>
      <xdr:colOff>101600</xdr:colOff>
      <xdr:row>58</xdr:row>
      <xdr:rowOff>18854</xdr:rowOff>
    </xdr:to>
    <xdr:sp macro="" textlink="">
      <xdr:nvSpPr>
        <xdr:cNvPr id="146" name="楕円 145"/>
        <xdr:cNvSpPr/>
      </xdr:nvSpPr>
      <xdr:spPr>
        <a:xfrm>
          <a:off x="2857500" y="98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9981</xdr:rowOff>
    </xdr:from>
    <xdr:ext cx="534377" cy="259045"/>
    <xdr:sp macro="" textlink="">
      <xdr:nvSpPr>
        <xdr:cNvPr id="147" name="テキスト ボックス 146"/>
        <xdr:cNvSpPr txBox="1"/>
      </xdr:nvSpPr>
      <xdr:spPr>
        <a:xfrm>
          <a:off x="2641111" y="99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152646</xdr:rowOff>
    </xdr:from>
    <xdr:to>
      <xdr:col>10</xdr:col>
      <xdr:colOff>165100</xdr:colOff>
      <xdr:row>58</xdr:row>
      <xdr:rowOff>82796</xdr:rowOff>
    </xdr:to>
    <xdr:sp macro="" textlink="">
      <xdr:nvSpPr>
        <xdr:cNvPr id="148" name="楕円 147"/>
        <xdr:cNvSpPr/>
      </xdr:nvSpPr>
      <xdr:spPr>
        <a:xfrm>
          <a:off x="1968500" y="99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73923</xdr:rowOff>
    </xdr:from>
    <xdr:ext cx="534377" cy="259045"/>
    <xdr:sp macro="" textlink="">
      <xdr:nvSpPr>
        <xdr:cNvPr id="149" name="テキスト ボックス 148"/>
        <xdr:cNvSpPr txBox="1"/>
      </xdr:nvSpPr>
      <xdr:spPr>
        <a:xfrm>
          <a:off x="1752111" y="100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94713</xdr:rowOff>
    </xdr:from>
    <xdr:to>
      <xdr:col>6</xdr:col>
      <xdr:colOff>38100</xdr:colOff>
      <xdr:row>59</xdr:row>
      <xdr:rowOff>24863</xdr:rowOff>
    </xdr:to>
    <xdr:sp macro="" textlink="">
      <xdr:nvSpPr>
        <xdr:cNvPr id="150" name="楕円 149"/>
        <xdr:cNvSpPr/>
      </xdr:nvSpPr>
      <xdr:spPr>
        <a:xfrm>
          <a:off x="1079500" y="1003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15990</xdr:rowOff>
    </xdr:from>
    <xdr:ext cx="534377" cy="259045"/>
    <xdr:sp macro="" textlink="">
      <xdr:nvSpPr>
        <xdr:cNvPr id="151" name="テキスト ボックス 150"/>
        <xdr:cNvSpPr txBox="1"/>
      </xdr:nvSpPr>
      <xdr:spPr>
        <a:xfrm>
          <a:off x="863111" y="1013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33075</xdr:rowOff>
    </xdr:from>
    <xdr:to>
      <xdr:col>24</xdr:col>
      <xdr:colOff>63500</xdr:colOff>
      <xdr:row>75</xdr:row>
      <xdr:rowOff>38953</xdr:rowOff>
    </xdr:to>
    <xdr:cxnSp macro="">
      <xdr:nvCxnSpPr>
        <xdr:cNvPr id="182" name="直線コネクタ 181"/>
        <xdr:cNvCxnSpPr/>
      </xdr:nvCxnSpPr>
      <xdr:spPr>
        <a:xfrm>
          <a:off x="3797300" y="12891825"/>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109492</xdr:rowOff>
    </xdr:from>
    <xdr:to>
      <xdr:col>19</xdr:col>
      <xdr:colOff>177800</xdr:colOff>
      <xdr:row>75</xdr:row>
      <xdr:rowOff>33075</xdr:rowOff>
    </xdr:to>
    <xdr:cxnSp macro="">
      <xdr:nvCxnSpPr>
        <xdr:cNvPr id="185" name="直線コネクタ 184"/>
        <xdr:cNvCxnSpPr/>
      </xdr:nvCxnSpPr>
      <xdr:spPr>
        <a:xfrm>
          <a:off x="2908300" y="12796792"/>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109492</xdr:rowOff>
    </xdr:from>
    <xdr:to>
      <xdr:col>15</xdr:col>
      <xdr:colOff>50800</xdr:colOff>
      <xdr:row>75</xdr:row>
      <xdr:rowOff>160274</xdr:rowOff>
    </xdr:to>
    <xdr:cxnSp macro="">
      <xdr:nvCxnSpPr>
        <xdr:cNvPr id="188" name="直線コネクタ 187"/>
        <xdr:cNvCxnSpPr/>
      </xdr:nvCxnSpPr>
      <xdr:spPr>
        <a:xfrm flipV="1">
          <a:off x="2019300" y="12796792"/>
          <a:ext cx="889000" cy="2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150313</xdr:rowOff>
    </xdr:from>
    <xdr:to>
      <xdr:col>10</xdr:col>
      <xdr:colOff>114300</xdr:colOff>
      <xdr:row>75</xdr:row>
      <xdr:rowOff>160274</xdr:rowOff>
    </xdr:to>
    <xdr:cxnSp macro="">
      <xdr:nvCxnSpPr>
        <xdr:cNvPr id="191" name="直線コネクタ 190"/>
        <xdr:cNvCxnSpPr/>
      </xdr:nvCxnSpPr>
      <xdr:spPr>
        <a:xfrm>
          <a:off x="1130300" y="13009063"/>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159603</xdr:rowOff>
    </xdr:from>
    <xdr:to>
      <xdr:col>24</xdr:col>
      <xdr:colOff>114300</xdr:colOff>
      <xdr:row>75</xdr:row>
      <xdr:rowOff>89753</xdr:rowOff>
    </xdr:to>
    <xdr:sp macro="" textlink="">
      <xdr:nvSpPr>
        <xdr:cNvPr id="201" name="楕円 200"/>
        <xdr:cNvSpPr/>
      </xdr:nvSpPr>
      <xdr:spPr>
        <a:xfrm>
          <a:off x="4584700" y="128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11030</xdr:rowOff>
    </xdr:from>
    <xdr:ext cx="469744" cy="259045"/>
    <xdr:sp macro="" textlink="">
      <xdr:nvSpPr>
        <xdr:cNvPr id="202" name="維持補修費該当値テキスト"/>
        <xdr:cNvSpPr txBox="1"/>
      </xdr:nvSpPr>
      <xdr:spPr>
        <a:xfrm>
          <a:off x="4686300" y="1269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153725</xdr:rowOff>
    </xdr:from>
    <xdr:to>
      <xdr:col>20</xdr:col>
      <xdr:colOff>38100</xdr:colOff>
      <xdr:row>75</xdr:row>
      <xdr:rowOff>83875</xdr:rowOff>
    </xdr:to>
    <xdr:sp macro="" textlink="">
      <xdr:nvSpPr>
        <xdr:cNvPr id="203" name="楕円 202"/>
        <xdr:cNvSpPr/>
      </xdr:nvSpPr>
      <xdr:spPr>
        <a:xfrm>
          <a:off x="3746500" y="12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100402</xdr:rowOff>
    </xdr:from>
    <xdr:ext cx="469744" cy="259045"/>
    <xdr:sp macro="" textlink="">
      <xdr:nvSpPr>
        <xdr:cNvPr id="204" name="テキスト ボックス 203"/>
        <xdr:cNvSpPr txBox="1"/>
      </xdr:nvSpPr>
      <xdr:spPr>
        <a:xfrm>
          <a:off x="3562428" y="126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58692</xdr:rowOff>
    </xdr:from>
    <xdr:to>
      <xdr:col>15</xdr:col>
      <xdr:colOff>101600</xdr:colOff>
      <xdr:row>74</xdr:row>
      <xdr:rowOff>160292</xdr:rowOff>
    </xdr:to>
    <xdr:sp macro="" textlink="">
      <xdr:nvSpPr>
        <xdr:cNvPr id="205" name="楕円 204"/>
        <xdr:cNvSpPr/>
      </xdr:nvSpPr>
      <xdr:spPr>
        <a:xfrm>
          <a:off x="2857500" y="12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5369</xdr:rowOff>
    </xdr:from>
    <xdr:ext cx="469744" cy="259045"/>
    <xdr:sp macro="" textlink="">
      <xdr:nvSpPr>
        <xdr:cNvPr id="206" name="テキスト ボックス 205"/>
        <xdr:cNvSpPr txBox="1"/>
      </xdr:nvSpPr>
      <xdr:spPr>
        <a:xfrm>
          <a:off x="2673428" y="125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109474</xdr:rowOff>
    </xdr:from>
    <xdr:to>
      <xdr:col>10</xdr:col>
      <xdr:colOff>165100</xdr:colOff>
      <xdr:row>76</xdr:row>
      <xdr:rowOff>39624</xdr:rowOff>
    </xdr:to>
    <xdr:sp macro="" textlink="">
      <xdr:nvSpPr>
        <xdr:cNvPr id="207" name="楕円 206"/>
        <xdr:cNvSpPr/>
      </xdr:nvSpPr>
      <xdr:spPr>
        <a:xfrm>
          <a:off x="1968500" y="129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30751</xdr:rowOff>
    </xdr:from>
    <xdr:ext cx="469744" cy="259045"/>
    <xdr:sp macro="" textlink="">
      <xdr:nvSpPr>
        <xdr:cNvPr id="208" name="テキスト ボックス 207"/>
        <xdr:cNvSpPr txBox="1"/>
      </xdr:nvSpPr>
      <xdr:spPr>
        <a:xfrm>
          <a:off x="1784428" y="130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99513</xdr:rowOff>
    </xdr:from>
    <xdr:to>
      <xdr:col>6</xdr:col>
      <xdr:colOff>38100</xdr:colOff>
      <xdr:row>76</xdr:row>
      <xdr:rowOff>29663</xdr:rowOff>
    </xdr:to>
    <xdr:sp macro="" textlink="">
      <xdr:nvSpPr>
        <xdr:cNvPr id="209" name="楕円 208"/>
        <xdr:cNvSpPr/>
      </xdr:nvSpPr>
      <xdr:spPr>
        <a:xfrm>
          <a:off x="1079500" y="129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46190</xdr:rowOff>
    </xdr:from>
    <xdr:ext cx="469744" cy="259045"/>
    <xdr:sp macro="" textlink="">
      <xdr:nvSpPr>
        <xdr:cNvPr id="210" name="テキスト ボックス 209"/>
        <xdr:cNvSpPr txBox="1"/>
      </xdr:nvSpPr>
      <xdr:spPr>
        <a:xfrm>
          <a:off x="895428" y="127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5778</xdr:rowOff>
    </xdr:from>
    <xdr:to>
      <xdr:col>24</xdr:col>
      <xdr:colOff>63500</xdr:colOff>
      <xdr:row>96</xdr:row>
      <xdr:rowOff>13018</xdr:rowOff>
    </xdr:to>
    <xdr:cxnSp macro="">
      <xdr:nvCxnSpPr>
        <xdr:cNvPr id="240" name="直線コネクタ 239"/>
        <xdr:cNvCxnSpPr/>
      </xdr:nvCxnSpPr>
      <xdr:spPr>
        <a:xfrm>
          <a:off x="3797300" y="16464978"/>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5778</xdr:rowOff>
    </xdr:from>
    <xdr:to>
      <xdr:col>19</xdr:col>
      <xdr:colOff>177800</xdr:colOff>
      <xdr:row>96</xdr:row>
      <xdr:rowOff>96532</xdr:rowOff>
    </xdr:to>
    <xdr:cxnSp macro="">
      <xdr:nvCxnSpPr>
        <xdr:cNvPr id="243" name="直線コネクタ 242"/>
        <xdr:cNvCxnSpPr/>
      </xdr:nvCxnSpPr>
      <xdr:spPr>
        <a:xfrm flipV="1">
          <a:off x="2908300" y="16464978"/>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49936</xdr:rowOff>
    </xdr:from>
    <xdr:to>
      <xdr:col>15</xdr:col>
      <xdr:colOff>50800</xdr:colOff>
      <xdr:row>96</xdr:row>
      <xdr:rowOff>96532</xdr:rowOff>
    </xdr:to>
    <xdr:cxnSp macro="">
      <xdr:nvCxnSpPr>
        <xdr:cNvPr id="246" name="直線コネクタ 245"/>
        <xdr:cNvCxnSpPr/>
      </xdr:nvCxnSpPr>
      <xdr:spPr>
        <a:xfrm>
          <a:off x="2019300" y="16509136"/>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49936</xdr:rowOff>
    </xdr:from>
    <xdr:to>
      <xdr:col>10</xdr:col>
      <xdr:colOff>114300</xdr:colOff>
      <xdr:row>97</xdr:row>
      <xdr:rowOff>84074</xdr:rowOff>
    </xdr:to>
    <xdr:cxnSp macro="">
      <xdr:nvCxnSpPr>
        <xdr:cNvPr id="249" name="直線コネクタ 248"/>
        <xdr:cNvCxnSpPr/>
      </xdr:nvCxnSpPr>
      <xdr:spPr>
        <a:xfrm flipV="1">
          <a:off x="1130300" y="16509136"/>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133668</xdr:rowOff>
    </xdr:from>
    <xdr:to>
      <xdr:col>24</xdr:col>
      <xdr:colOff>114300</xdr:colOff>
      <xdr:row>96</xdr:row>
      <xdr:rowOff>63818</xdr:rowOff>
    </xdr:to>
    <xdr:sp macro="" textlink="">
      <xdr:nvSpPr>
        <xdr:cNvPr id="259" name="楕円 258"/>
        <xdr:cNvSpPr/>
      </xdr:nvSpPr>
      <xdr:spPr>
        <a:xfrm>
          <a:off x="4584700" y="16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112095</xdr:rowOff>
    </xdr:from>
    <xdr:ext cx="534377" cy="259045"/>
    <xdr:sp macro="" textlink="">
      <xdr:nvSpPr>
        <xdr:cNvPr id="260" name="扶助費該当値テキスト"/>
        <xdr:cNvSpPr txBox="1"/>
      </xdr:nvSpPr>
      <xdr:spPr>
        <a:xfrm>
          <a:off x="4686300" y="163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126428</xdr:rowOff>
    </xdr:from>
    <xdr:to>
      <xdr:col>20</xdr:col>
      <xdr:colOff>38100</xdr:colOff>
      <xdr:row>96</xdr:row>
      <xdr:rowOff>56578</xdr:rowOff>
    </xdr:to>
    <xdr:sp macro="" textlink="">
      <xdr:nvSpPr>
        <xdr:cNvPr id="261" name="楕円 260"/>
        <xdr:cNvSpPr/>
      </xdr:nvSpPr>
      <xdr:spPr>
        <a:xfrm>
          <a:off x="3746500" y="164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47705</xdr:rowOff>
    </xdr:from>
    <xdr:ext cx="534377" cy="259045"/>
    <xdr:sp macro="" textlink="">
      <xdr:nvSpPr>
        <xdr:cNvPr id="262" name="テキスト ボックス 261"/>
        <xdr:cNvSpPr txBox="1"/>
      </xdr:nvSpPr>
      <xdr:spPr>
        <a:xfrm>
          <a:off x="3530111" y="165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45732</xdr:rowOff>
    </xdr:from>
    <xdr:to>
      <xdr:col>15</xdr:col>
      <xdr:colOff>101600</xdr:colOff>
      <xdr:row>96</xdr:row>
      <xdr:rowOff>147332</xdr:rowOff>
    </xdr:to>
    <xdr:sp macro="" textlink="">
      <xdr:nvSpPr>
        <xdr:cNvPr id="263" name="楕円 262"/>
        <xdr:cNvSpPr/>
      </xdr:nvSpPr>
      <xdr:spPr>
        <a:xfrm>
          <a:off x="2857500" y="16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138459</xdr:rowOff>
    </xdr:from>
    <xdr:ext cx="534377" cy="259045"/>
    <xdr:sp macro="" textlink="">
      <xdr:nvSpPr>
        <xdr:cNvPr id="264" name="テキスト ボックス 263"/>
        <xdr:cNvSpPr txBox="1"/>
      </xdr:nvSpPr>
      <xdr:spPr>
        <a:xfrm>
          <a:off x="2641111" y="1659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170586</xdr:rowOff>
    </xdr:from>
    <xdr:to>
      <xdr:col>10</xdr:col>
      <xdr:colOff>165100</xdr:colOff>
      <xdr:row>96</xdr:row>
      <xdr:rowOff>100736</xdr:rowOff>
    </xdr:to>
    <xdr:sp macro="" textlink="">
      <xdr:nvSpPr>
        <xdr:cNvPr id="265" name="楕円 264"/>
        <xdr:cNvSpPr/>
      </xdr:nvSpPr>
      <xdr:spPr>
        <a:xfrm>
          <a:off x="1968500" y="1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91863</xdr:rowOff>
    </xdr:from>
    <xdr:ext cx="534377" cy="259045"/>
    <xdr:sp macro="" textlink="">
      <xdr:nvSpPr>
        <xdr:cNvPr id="266" name="テキスト ボックス 265"/>
        <xdr:cNvSpPr txBox="1"/>
      </xdr:nvSpPr>
      <xdr:spPr>
        <a:xfrm>
          <a:off x="1752111" y="165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33274</xdr:rowOff>
    </xdr:from>
    <xdr:to>
      <xdr:col>6</xdr:col>
      <xdr:colOff>38100</xdr:colOff>
      <xdr:row>97</xdr:row>
      <xdr:rowOff>134874</xdr:rowOff>
    </xdr:to>
    <xdr:sp macro="" textlink="">
      <xdr:nvSpPr>
        <xdr:cNvPr id="267" name="楕円 266"/>
        <xdr:cNvSpPr/>
      </xdr:nvSpPr>
      <xdr:spPr>
        <a:xfrm>
          <a:off x="1079500" y="16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126001</xdr:rowOff>
    </xdr:from>
    <xdr:ext cx="534377" cy="259045"/>
    <xdr:sp macro="" textlink="">
      <xdr:nvSpPr>
        <xdr:cNvPr id="268" name="テキスト ボックス 267"/>
        <xdr:cNvSpPr txBox="1"/>
      </xdr:nvSpPr>
      <xdr:spPr>
        <a:xfrm>
          <a:off x="863111" y="167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95866</xdr:rowOff>
    </xdr:from>
    <xdr:to>
      <xdr:col>55</xdr:col>
      <xdr:colOff>0</xdr:colOff>
      <xdr:row>34</xdr:row>
      <xdr:rowOff>102343</xdr:rowOff>
    </xdr:to>
    <xdr:cxnSp macro="">
      <xdr:nvCxnSpPr>
        <xdr:cNvPr id="297" name="直線コネクタ 296"/>
        <xdr:cNvCxnSpPr/>
      </xdr:nvCxnSpPr>
      <xdr:spPr>
        <a:xfrm flipV="1">
          <a:off x="9639300" y="592516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102343</xdr:rowOff>
    </xdr:from>
    <xdr:to>
      <xdr:col>50</xdr:col>
      <xdr:colOff>114300</xdr:colOff>
      <xdr:row>36</xdr:row>
      <xdr:rowOff>18656</xdr:rowOff>
    </xdr:to>
    <xdr:cxnSp macro="">
      <xdr:nvCxnSpPr>
        <xdr:cNvPr id="300" name="直線コネクタ 299"/>
        <xdr:cNvCxnSpPr/>
      </xdr:nvCxnSpPr>
      <xdr:spPr>
        <a:xfrm flipV="1">
          <a:off x="8750300" y="5931643"/>
          <a:ext cx="889000" cy="25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134709</xdr:rowOff>
    </xdr:from>
    <xdr:to>
      <xdr:col>45</xdr:col>
      <xdr:colOff>177800</xdr:colOff>
      <xdr:row>36</xdr:row>
      <xdr:rowOff>18656</xdr:rowOff>
    </xdr:to>
    <xdr:cxnSp macro="">
      <xdr:nvCxnSpPr>
        <xdr:cNvPr id="303" name="直線コネクタ 302"/>
        <xdr:cNvCxnSpPr/>
      </xdr:nvCxnSpPr>
      <xdr:spPr>
        <a:xfrm>
          <a:off x="7861300" y="6135459"/>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5" name="テキスト ボックス 304"/>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134709</xdr:rowOff>
    </xdr:from>
    <xdr:to>
      <xdr:col>41</xdr:col>
      <xdr:colOff>50800</xdr:colOff>
      <xdr:row>36</xdr:row>
      <xdr:rowOff>112420</xdr:rowOff>
    </xdr:to>
    <xdr:cxnSp macro="">
      <xdr:nvCxnSpPr>
        <xdr:cNvPr id="306" name="直線コネクタ 305"/>
        <xdr:cNvCxnSpPr/>
      </xdr:nvCxnSpPr>
      <xdr:spPr>
        <a:xfrm flipV="1">
          <a:off x="6972300" y="6135459"/>
          <a:ext cx="889000" cy="1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45066</xdr:rowOff>
    </xdr:from>
    <xdr:to>
      <xdr:col>55</xdr:col>
      <xdr:colOff>50800</xdr:colOff>
      <xdr:row>34</xdr:row>
      <xdr:rowOff>146666</xdr:rowOff>
    </xdr:to>
    <xdr:sp macro="" textlink="">
      <xdr:nvSpPr>
        <xdr:cNvPr id="316" name="楕円 315"/>
        <xdr:cNvSpPr/>
      </xdr:nvSpPr>
      <xdr:spPr>
        <a:xfrm>
          <a:off x="10426700" y="58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67943</xdr:rowOff>
    </xdr:from>
    <xdr:ext cx="534377" cy="259045"/>
    <xdr:sp macro="" textlink="">
      <xdr:nvSpPr>
        <xdr:cNvPr id="317" name="補助費等該当値テキスト"/>
        <xdr:cNvSpPr txBox="1"/>
      </xdr:nvSpPr>
      <xdr:spPr>
        <a:xfrm>
          <a:off x="10528300" y="57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51543</xdr:rowOff>
    </xdr:from>
    <xdr:to>
      <xdr:col>50</xdr:col>
      <xdr:colOff>165100</xdr:colOff>
      <xdr:row>34</xdr:row>
      <xdr:rowOff>153143</xdr:rowOff>
    </xdr:to>
    <xdr:sp macro="" textlink="">
      <xdr:nvSpPr>
        <xdr:cNvPr id="318" name="楕円 317"/>
        <xdr:cNvSpPr/>
      </xdr:nvSpPr>
      <xdr:spPr>
        <a:xfrm>
          <a:off x="9588500" y="588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169670</xdr:rowOff>
    </xdr:from>
    <xdr:ext cx="534377" cy="259045"/>
    <xdr:sp macro="" textlink="">
      <xdr:nvSpPr>
        <xdr:cNvPr id="319" name="テキスト ボックス 318"/>
        <xdr:cNvSpPr txBox="1"/>
      </xdr:nvSpPr>
      <xdr:spPr>
        <a:xfrm>
          <a:off x="9372111" y="565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139306</xdr:rowOff>
    </xdr:from>
    <xdr:to>
      <xdr:col>46</xdr:col>
      <xdr:colOff>38100</xdr:colOff>
      <xdr:row>36</xdr:row>
      <xdr:rowOff>69456</xdr:rowOff>
    </xdr:to>
    <xdr:sp macro="" textlink="">
      <xdr:nvSpPr>
        <xdr:cNvPr id="320" name="楕円 319"/>
        <xdr:cNvSpPr/>
      </xdr:nvSpPr>
      <xdr:spPr>
        <a:xfrm>
          <a:off x="8699500" y="61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60583</xdr:rowOff>
    </xdr:from>
    <xdr:ext cx="534377" cy="259045"/>
    <xdr:sp macro="" textlink="">
      <xdr:nvSpPr>
        <xdr:cNvPr id="321" name="テキスト ボックス 320"/>
        <xdr:cNvSpPr txBox="1"/>
      </xdr:nvSpPr>
      <xdr:spPr>
        <a:xfrm>
          <a:off x="8483111" y="62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83909</xdr:rowOff>
    </xdr:from>
    <xdr:to>
      <xdr:col>41</xdr:col>
      <xdr:colOff>101600</xdr:colOff>
      <xdr:row>36</xdr:row>
      <xdr:rowOff>14059</xdr:rowOff>
    </xdr:to>
    <xdr:sp macro="" textlink="">
      <xdr:nvSpPr>
        <xdr:cNvPr id="322" name="楕円 321"/>
        <xdr:cNvSpPr/>
      </xdr:nvSpPr>
      <xdr:spPr>
        <a:xfrm>
          <a:off x="7810500" y="60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5186</xdr:rowOff>
    </xdr:from>
    <xdr:ext cx="534377" cy="259045"/>
    <xdr:sp macro="" textlink="">
      <xdr:nvSpPr>
        <xdr:cNvPr id="323" name="テキスト ボックス 322"/>
        <xdr:cNvSpPr txBox="1"/>
      </xdr:nvSpPr>
      <xdr:spPr>
        <a:xfrm>
          <a:off x="7594111" y="61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61620</xdr:rowOff>
    </xdr:from>
    <xdr:to>
      <xdr:col>36</xdr:col>
      <xdr:colOff>165100</xdr:colOff>
      <xdr:row>36</xdr:row>
      <xdr:rowOff>163220</xdr:rowOff>
    </xdr:to>
    <xdr:sp macro="" textlink="">
      <xdr:nvSpPr>
        <xdr:cNvPr id="324" name="楕円 323"/>
        <xdr:cNvSpPr/>
      </xdr:nvSpPr>
      <xdr:spPr>
        <a:xfrm>
          <a:off x="6921500" y="62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154347</xdr:rowOff>
    </xdr:from>
    <xdr:ext cx="534377" cy="259045"/>
    <xdr:sp macro="" textlink="">
      <xdr:nvSpPr>
        <xdr:cNvPr id="325" name="テキスト ボックス 324"/>
        <xdr:cNvSpPr txBox="1"/>
      </xdr:nvSpPr>
      <xdr:spPr>
        <a:xfrm>
          <a:off x="6705111" y="63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81933</xdr:rowOff>
    </xdr:from>
    <xdr:to>
      <xdr:col>55</xdr:col>
      <xdr:colOff>0</xdr:colOff>
      <xdr:row>58</xdr:row>
      <xdr:rowOff>100720</xdr:rowOff>
    </xdr:to>
    <xdr:cxnSp macro="">
      <xdr:nvCxnSpPr>
        <xdr:cNvPr id="354" name="直線コネクタ 353"/>
        <xdr:cNvCxnSpPr/>
      </xdr:nvCxnSpPr>
      <xdr:spPr>
        <a:xfrm>
          <a:off x="9639300" y="10026033"/>
          <a:ext cx="838200" cy="1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80428</xdr:rowOff>
    </xdr:from>
    <xdr:to>
      <xdr:col>50</xdr:col>
      <xdr:colOff>114300</xdr:colOff>
      <xdr:row>58</xdr:row>
      <xdr:rowOff>81933</xdr:rowOff>
    </xdr:to>
    <xdr:cxnSp macro="">
      <xdr:nvCxnSpPr>
        <xdr:cNvPr id="357" name="直線コネクタ 356"/>
        <xdr:cNvCxnSpPr/>
      </xdr:nvCxnSpPr>
      <xdr:spPr>
        <a:xfrm>
          <a:off x="8750300" y="1002452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76546</xdr:rowOff>
    </xdr:from>
    <xdr:to>
      <xdr:col>45</xdr:col>
      <xdr:colOff>177800</xdr:colOff>
      <xdr:row>58</xdr:row>
      <xdr:rowOff>80428</xdr:rowOff>
    </xdr:to>
    <xdr:cxnSp macro="">
      <xdr:nvCxnSpPr>
        <xdr:cNvPr id="360" name="直線コネクタ 359"/>
        <xdr:cNvCxnSpPr/>
      </xdr:nvCxnSpPr>
      <xdr:spPr>
        <a:xfrm>
          <a:off x="7861300" y="9849196"/>
          <a:ext cx="889000" cy="17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76546</xdr:rowOff>
    </xdr:from>
    <xdr:to>
      <xdr:col>41</xdr:col>
      <xdr:colOff>50800</xdr:colOff>
      <xdr:row>58</xdr:row>
      <xdr:rowOff>63241</xdr:rowOff>
    </xdr:to>
    <xdr:cxnSp macro="">
      <xdr:nvCxnSpPr>
        <xdr:cNvPr id="363" name="直線コネクタ 362"/>
        <xdr:cNvCxnSpPr/>
      </xdr:nvCxnSpPr>
      <xdr:spPr>
        <a:xfrm flipV="1">
          <a:off x="6972300" y="9849196"/>
          <a:ext cx="889000" cy="15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49920</xdr:rowOff>
    </xdr:from>
    <xdr:to>
      <xdr:col>55</xdr:col>
      <xdr:colOff>50800</xdr:colOff>
      <xdr:row>58</xdr:row>
      <xdr:rowOff>151520</xdr:rowOff>
    </xdr:to>
    <xdr:sp macro="" textlink="">
      <xdr:nvSpPr>
        <xdr:cNvPr id="373" name="楕円 372"/>
        <xdr:cNvSpPr/>
      </xdr:nvSpPr>
      <xdr:spPr>
        <a:xfrm>
          <a:off x="10426700" y="99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136297</xdr:rowOff>
    </xdr:from>
    <xdr:ext cx="534377" cy="259045"/>
    <xdr:sp macro="" textlink="">
      <xdr:nvSpPr>
        <xdr:cNvPr id="374" name="普通建設事業費該当値テキスト"/>
        <xdr:cNvSpPr txBox="1"/>
      </xdr:nvSpPr>
      <xdr:spPr>
        <a:xfrm>
          <a:off x="10528300" y="99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31133</xdr:rowOff>
    </xdr:from>
    <xdr:to>
      <xdr:col>50</xdr:col>
      <xdr:colOff>165100</xdr:colOff>
      <xdr:row>58</xdr:row>
      <xdr:rowOff>132733</xdr:rowOff>
    </xdr:to>
    <xdr:sp macro="" textlink="">
      <xdr:nvSpPr>
        <xdr:cNvPr id="375" name="楕円 374"/>
        <xdr:cNvSpPr/>
      </xdr:nvSpPr>
      <xdr:spPr>
        <a:xfrm>
          <a:off x="9588500" y="99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123860</xdr:rowOff>
    </xdr:from>
    <xdr:ext cx="534377" cy="259045"/>
    <xdr:sp macro="" textlink="">
      <xdr:nvSpPr>
        <xdr:cNvPr id="376" name="テキスト ボックス 375"/>
        <xdr:cNvSpPr txBox="1"/>
      </xdr:nvSpPr>
      <xdr:spPr>
        <a:xfrm>
          <a:off x="9372111" y="100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29628</xdr:rowOff>
    </xdr:from>
    <xdr:to>
      <xdr:col>46</xdr:col>
      <xdr:colOff>38100</xdr:colOff>
      <xdr:row>58</xdr:row>
      <xdr:rowOff>131228</xdr:rowOff>
    </xdr:to>
    <xdr:sp macro="" textlink="">
      <xdr:nvSpPr>
        <xdr:cNvPr id="377" name="楕円 376"/>
        <xdr:cNvSpPr/>
      </xdr:nvSpPr>
      <xdr:spPr>
        <a:xfrm>
          <a:off x="8699500" y="99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122355</xdr:rowOff>
    </xdr:from>
    <xdr:ext cx="534377" cy="259045"/>
    <xdr:sp macro="" textlink="">
      <xdr:nvSpPr>
        <xdr:cNvPr id="378" name="テキスト ボックス 377"/>
        <xdr:cNvSpPr txBox="1"/>
      </xdr:nvSpPr>
      <xdr:spPr>
        <a:xfrm>
          <a:off x="8483111" y="100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25746</xdr:rowOff>
    </xdr:from>
    <xdr:to>
      <xdr:col>41</xdr:col>
      <xdr:colOff>101600</xdr:colOff>
      <xdr:row>57</xdr:row>
      <xdr:rowOff>127346</xdr:rowOff>
    </xdr:to>
    <xdr:sp macro="" textlink="">
      <xdr:nvSpPr>
        <xdr:cNvPr id="379" name="楕円 378"/>
        <xdr:cNvSpPr/>
      </xdr:nvSpPr>
      <xdr:spPr>
        <a:xfrm>
          <a:off x="7810500" y="97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143873</xdr:rowOff>
    </xdr:from>
    <xdr:ext cx="534377" cy="259045"/>
    <xdr:sp macro="" textlink="">
      <xdr:nvSpPr>
        <xdr:cNvPr id="380" name="テキスト ボックス 379"/>
        <xdr:cNvSpPr txBox="1"/>
      </xdr:nvSpPr>
      <xdr:spPr>
        <a:xfrm>
          <a:off x="7594111" y="95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12441</xdr:rowOff>
    </xdr:from>
    <xdr:to>
      <xdr:col>36</xdr:col>
      <xdr:colOff>165100</xdr:colOff>
      <xdr:row>58</xdr:row>
      <xdr:rowOff>114041</xdr:rowOff>
    </xdr:to>
    <xdr:sp macro="" textlink="">
      <xdr:nvSpPr>
        <xdr:cNvPr id="381" name="楕円 380"/>
        <xdr:cNvSpPr/>
      </xdr:nvSpPr>
      <xdr:spPr>
        <a:xfrm>
          <a:off x="6921500" y="99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105168</xdr:rowOff>
    </xdr:from>
    <xdr:ext cx="534377" cy="259045"/>
    <xdr:sp macro="" textlink="">
      <xdr:nvSpPr>
        <xdr:cNvPr id="382" name="テキスト ボックス 381"/>
        <xdr:cNvSpPr txBox="1"/>
      </xdr:nvSpPr>
      <xdr:spPr>
        <a:xfrm>
          <a:off x="6705111" y="100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130688</xdr:rowOff>
    </xdr:from>
    <xdr:to>
      <xdr:col>55</xdr:col>
      <xdr:colOff>0</xdr:colOff>
      <xdr:row>78</xdr:row>
      <xdr:rowOff>131324</xdr:rowOff>
    </xdr:to>
    <xdr:cxnSp macro="">
      <xdr:nvCxnSpPr>
        <xdr:cNvPr id="409" name="直線コネクタ 408"/>
        <xdr:cNvCxnSpPr/>
      </xdr:nvCxnSpPr>
      <xdr:spPr>
        <a:xfrm flipV="1">
          <a:off x="9639300" y="13503788"/>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131324</xdr:rowOff>
    </xdr:from>
    <xdr:to>
      <xdr:col>50</xdr:col>
      <xdr:colOff>114300</xdr:colOff>
      <xdr:row>78</xdr:row>
      <xdr:rowOff>133711</xdr:rowOff>
    </xdr:to>
    <xdr:cxnSp macro="">
      <xdr:nvCxnSpPr>
        <xdr:cNvPr id="412" name="直線コネクタ 411"/>
        <xdr:cNvCxnSpPr/>
      </xdr:nvCxnSpPr>
      <xdr:spPr>
        <a:xfrm flipV="1">
          <a:off x="8750300" y="13504424"/>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121275</xdr:rowOff>
    </xdr:from>
    <xdr:to>
      <xdr:col>45</xdr:col>
      <xdr:colOff>177800</xdr:colOff>
      <xdr:row>78</xdr:row>
      <xdr:rowOff>133711</xdr:rowOff>
    </xdr:to>
    <xdr:cxnSp macro="">
      <xdr:nvCxnSpPr>
        <xdr:cNvPr id="415" name="直線コネクタ 414"/>
        <xdr:cNvCxnSpPr/>
      </xdr:nvCxnSpPr>
      <xdr:spPr>
        <a:xfrm>
          <a:off x="7861300" y="13494375"/>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79888</xdr:rowOff>
    </xdr:from>
    <xdr:to>
      <xdr:col>55</xdr:col>
      <xdr:colOff>50800</xdr:colOff>
      <xdr:row>79</xdr:row>
      <xdr:rowOff>10038</xdr:rowOff>
    </xdr:to>
    <xdr:sp macro="" textlink="">
      <xdr:nvSpPr>
        <xdr:cNvPr id="425" name="楕円 424"/>
        <xdr:cNvSpPr/>
      </xdr:nvSpPr>
      <xdr:spPr>
        <a:xfrm>
          <a:off x="10426700" y="134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20546</xdr:rowOff>
    </xdr:from>
    <xdr:ext cx="469744" cy="259045"/>
    <xdr:sp macro="" textlink="">
      <xdr:nvSpPr>
        <xdr:cNvPr id="426" name="普通建設事業費 （ うち新規整備　）該当値テキスト"/>
        <xdr:cNvSpPr txBox="1"/>
      </xdr:nvSpPr>
      <xdr:spPr>
        <a:xfrm>
          <a:off x="10528300" y="13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80524</xdr:rowOff>
    </xdr:from>
    <xdr:to>
      <xdr:col>50</xdr:col>
      <xdr:colOff>165100</xdr:colOff>
      <xdr:row>79</xdr:row>
      <xdr:rowOff>10674</xdr:rowOff>
    </xdr:to>
    <xdr:sp macro="" textlink="">
      <xdr:nvSpPr>
        <xdr:cNvPr id="427" name="楕円 426"/>
        <xdr:cNvSpPr/>
      </xdr:nvSpPr>
      <xdr:spPr>
        <a:xfrm>
          <a:off x="9588500" y="134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1801</xdr:rowOff>
    </xdr:from>
    <xdr:ext cx="469744" cy="259045"/>
    <xdr:sp macro="" textlink="">
      <xdr:nvSpPr>
        <xdr:cNvPr id="428" name="テキスト ボックス 427"/>
        <xdr:cNvSpPr txBox="1"/>
      </xdr:nvSpPr>
      <xdr:spPr>
        <a:xfrm>
          <a:off x="9404428" y="13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82911</xdr:rowOff>
    </xdr:from>
    <xdr:to>
      <xdr:col>46</xdr:col>
      <xdr:colOff>38100</xdr:colOff>
      <xdr:row>79</xdr:row>
      <xdr:rowOff>13061</xdr:rowOff>
    </xdr:to>
    <xdr:sp macro="" textlink="">
      <xdr:nvSpPr>
        <xdr:cNvPr id="429" name="楕円 428"/>
        <xdr:cNvSpPr/>
      </xdr:nvSpPr>
      <xdr:spPr>
        <a:xfrm>
          <a:off x="8699500" y="134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4188</xdr:rowOff>
    </xdr:from>
    <xdr:ext cx="469744" cy="259045"/>
    <xdr:sp macro="" textlink="">
      <xdr:nvSpPr>
        <xdr:cNvPr id="430" name="テキスト ボックス 429"/>
        <xdr:cNvSpPr txBox="1"/>
      </xdr:nvSpPr>
      <xdr:spPr>
        <a:xfrm>
          <a:off x="8515428" y="1354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70475</xdr:rowOff>
    </xdr:from>
    <xdr:to>
      <xdr:col>41</xdr:col>
      <xdr:colOff>101600</xdr:colOff>
      <xdr:row>79</xdr:row>
      <xdr:rowOff>625</xdr:rowOff>
    </xdr:to>
    <xdr:sp macro="" textlink="">
      <xdr:nvSpPr>
        <xdr:cNvPr id="431" name="楕円 430"/>
        <xdr:cNvSpPr/>
      </xdr:nvSpPr>
      <xdr:spPr>
        <a:xfrm>
          <a:off x="7810500" y="134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163202</xdr:rowOff>
    </xdr:from>
    <xdr:ext cx="469744" cy="259045"/>
    <xdr:sp macro="" textlink="">
      <xdr:nvSpPr>
        <xdr:cNvPr id="432" name="テキスト ボックス 431"/>
        <xdr:cNvSpPr txBox="1"/>
      </xdr:nvSpPr>
      <xdr:spPr>
        <a:xfrm>
          <a:off x="7626428" y="135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80330</xdr:rowOff>
    </xdr:from>
    <xdr:to>
      <xdr:col>55</xdr:col>
      <xdr:colOff>0</xdr:colOff>
      <xdr:row>97</xdr:row>
      <xdr:rowOff>100772</xdr:rowOff>
    </xdr:to>
    <xdr:cxnSp macro="">
      <xdr:nvCxnSpPr>
        <xdr:cNvPr id="463" name="直線コネクタ 462"/>
        <xdr:cNvCxnSpPr/>
      </xdr:nvCxnSpPr>
      <xdr:spPr>
        <a:xfrm flipV="1">
          <a:off x="9639300" y="16710980"/>
          <a:ext cx="8382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100674</xdr:rowOff>
    </xdr:from>
    <xdr:to>
      <xdr:col>50</xdr:col>
      <xdr:colOff>114300</xdr:colOff>
      <xdr:row>97</xdr:row>
      <xdr:rowOff>100772</xdr:rowOff>
    </xdr:to>
    <xdr:cxnSp macro="">
      <xdr:nvCxnSpPr>
        <xdr:cNvPr id="466" name="直線コネクタ 465"/>
        <xdr:cNvCxnSpPr/>
      </xdr:nvCxnSpPr>
      <xdr:spPr>
        <a:xfrm>
          <a:off x="8750300" y="16559874"/>
          <a:ext cx="889000" cy="17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145709</xdr:rowOff>
    </xdr:from>
    <xdr:to>
      <xdr:col>45</xdr:col>
      <xdr:colOff>177800</xdr:colOff>
      <xdr:row>96</xdr:row>
      <xdr:rowOff>100674</xdr:rowOff>
    </xdr:to>
    <xdr:cxnSp macro="">
      <xdr:nvCxnSpPr>
        <xdr:cNvPr id="469" name="直線コネクタ 468"/>
        <xdr:cNvCxnSpPr/>
      </xdr:nvCxnSpPr>
      <xdr:spPr>
        <a:xfrm>
          <a:off x="7861300" y="15919109"/>
          <a:ext cx="889000" cy="6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29530</xdr:rowOff>
    </xdr:from>
    <xdr:to>
      <xdr:col>55</xdr:col>
      <xdr:colOff>50800</xdr:colOff>
      <xdr:row>97</xdr:row>
      <xdr:rowOff>131130</xdr:rowOff>
    </xdr:to>
    <xdr:sp macro="" textlink="">
      <xdr:nvSpPr>
        <xdr:cNvPr id="479" name="楕円 478"/>
        <xdr:cNvSpPr/>
      </xdr:nvSpPr>
      <xdr:spPr>
        <a:xfrm>
          <a:off x="10426700" y="166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7957</xdr:rowOff>
    </xdr:from>
    <xdr:ext cx="534377" cy="259045"/>
    <xdr:sp macro="" textlink="">
      <xdr:nvSpPr>
        <xdr:cNvPr id="480" name="普通建設事業費 （ うち更新整備　）該当値テキスト"/>
        <xdr:cNvSpPr txBox="1"/>
      </xdr:nvSpPr>
      <xdr:spPr>
        <a:xfrm>
          <a:off x="10528300" y="166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49972</xdr:rowOff>
    </xdr:from>
    <xdr:to>
      <xdr:col>50</xdr:col>
      <xdr:colOff>165100</xdr:colOff>
      <xdr:row>97</xdr:row>
      <xdr:rowOff>151572</xdr:rowOff>
    </xdr:to>
    <xdr:sp macro="" textlink="">
      <xdr:nvSpPr>
        <xdr:cNvPr id="481" name="楕円 480"/>
        <xdr:cNvSpPr/>
      </xdr:nvSpPr>
      <xdr:spPr>
        <a:xfrm>
          <a:off x="9588500" y="166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142699</xdr:rowOff>
    </xdr:from>
    <xdr:ext cx="534377" cy="259045"/>
    <xdr:sp macro="" textlink="">
      <xdr:nvSpPr>
        <xdr:cNvPr id="482" name="テキスト ボックス 481"/>
        <xdr:cNvSpPr txBox="1"/>
      </xdr:nvSpPr>
      <xdr:spPr>
        <a:xfrm>
          <a:off x="9372111" y="167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49874</xdr:rowOff>
    </xdr:from>
    <xdr:to>
      <xdr:col>46</xdr:col>
      <xdr:colOff>38100</xdr:colOff>
      <xdr:row>96</xdr:row>
      <xdr:rowOff>151474</xdr:rowOff>
    </xdr:to>
    <xdr:sp macro="" textlink="">
      <xdr:nvSpPr>
        <xdr:cNvPr id="483" name="楕円 482"/>
        <xdr:cNvSpPr/>
      </xdr:nvSpPr>
      <xdr:spPr>
        <a:xfrm>
          <a:off x="8699500" y="165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168001</xdr:rowOff>
    </xdr:from>
    <xdr:ext cx="534377" cy="259045"/>
    <xdr:sp macro="" textlink="">
      <xdr:nvSpPr>
        <xdr:cNvPr id="484" name="テキスト ボックス 483"/>
        <xdr:cNvSpPr txBox="1"/>
      </xdr:nvSpPr>
      <xdr:spPr>
        <a:xfrm>
          <a:off x="8483111" y="162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94909</xdr:rowOff>
    </xdr:from>
    <xdr:to>
      <xdr:col>41</xdr:col>
      <xdr:colOff>101600</xdr:colOff>
      <xdr:row>93</xdr:row>
      <xdr:rowOff>25059</xdr:rowOff>
    </xdr:to>
    <xdr:sp macro="" textlink="">
      <xdr:nvSpPr>
        <xdr:cNvPr id="485" name="楕円 484"/>
        <xdr:cNvSpPr/>
      </xdr:nvSpPr>
      <xdr:spPr>
        <a:xfrm>
          <a:off x="7810500" y="158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41586</xdr:rowOff>
    </xdr:from>
    <xdr:ext cx="534377" cy="259045"/>
    <xdr:sp macro="" textlink="">
      <xdr:nvSpPr>
        <xdr:cNvPr id="486" name="テキスト ボックス 485"/>
        <xdr:cNvSpPr txBox="1"/>
      </xdr:nvSpPr>
      <xdr:spPr>
        <a:xfrm>
          <a:off x="7594111" y="156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41764</xdr:rowOff>
    </xdr:from>
    <xdr:to>
      <xdr:col>85</xdr:col>
      <xdr:colOff>127000</xdr:colOff>
      <xdr:row>39</xdr:row>
      <xdr:rowOff>44450</xdr:rowOff>
    </xdr:to>
    <xdr:cxnSp macro="">
      <xdr:nvCxnSpPr>
        <xdr:cNvPr id="515" name="直線コネクタ 514"/>
        <xdr:cNvCxnSpPr/>
      </xdr:nvCxnSpPr>
      <xdr:spPr>
        <a:xfrm flipV="1">
          <a:off x="15481300" y="6728314"/>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43669</xdr:rowOff>
    </xdr:from>
    <xdr:to>
      <xdr:col>81</xdr:col>
      <xdr:colOff>50800</xdr:colOff>
      <xdr:row>39</xdr:row>
      <xdr:rowOff>44450</xdr:rowOff>
    </xdr:to>
    <xdr:cxnSp macro="">
      <xdr:nvCxnSpPr>
        <xdr:cNvPr id="518" name="直線コネクタ 517"/>
        <xdr:cNvCxnSpPr/>
      </xdr:nvCxnSpPr>
      <xdr:spPr>
        <a:xfrm>
          <a:off x="14592300" y="673021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43669</xdr:rowOff>
    </xdr:from>
    <xdr:to>
      <xdr:col>76</xdr:col>
      <xdr:colOff>114300</xdr:colOff>
      <xdr:row>39</xdr:row>
      <xdr:rowOff>44450</xdr:rowOff>
    </xdr:to>
    <xdr:cxnSp macro="">
      <xdr:nvCxnSpPr>
        <xdr:cNvPr id="521" name="直線コネクタ 520"/>
        <xdr:cNvCxnSpPr/>
      </xdr:nvCxnSpPr>
      <xdr:spPr>
        <a:xfrm flipV="1">
          <a:off x="13703300" y="673021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162414</xdr:rowOff>
    </xdr:from>
    <xdr:to>
      <xdr:col>85</xdr:col>
      <xdr:colOff>177800</xdr:colOff>
      <xdr:row>39</xdr:row>
      <xdr:rowOff>92564</xdr:rowOff>
    </xdr:to>
    <xdr:sp macro="" textlink="">
      <xdr:nvSpPr>
        <xdr:cNvPr id="534" name="楕円 533"/>
        <xdr:cNvSpPr/>
      </xdr:nvSpPr>
      <xdr:spPr>
        <a:xfrm>
          <a:off x="16268700" y="66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78565" cy="259045"/>
    <xdr:sp macro="" textlink="">
      <xdr:nvSpPr>
        <xdr:cNvPr id="535" name="災害復旧事業費該当値テキスト"/>
        <xdr:cNvSpPr txBox="1"/>
      </xdr:nvSpPr>
      <xdr:spPr>
        <a:xfrm>
          <a:off x="16370300"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164319</xdr:rowOff>
    </xdr:from>
    <xdr:to>
      <xdr:col>76</xdr:col>
      <xdr:colOff>165100</xdr:colOff>
      <xdr:row>39</xdr:row>
      <xdr:rowOff>94469</xdr:rowOff>
    </xdr:to>
    <xdr:sp macro="" textlink="">
      <xdr:nvSpPr>
        <xdr:cNvPr id="538" name="楕円 537"/>
        <xdr:cNvSpPr/>
      </xdr:nvSpPr>
      <xdr:spPr>
        <a:xfrm>
          <a:off x="14541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85596</xdr:rowOff>
    </xdr:from>
    <xdr:ext cx="313932" cy="259045"/>
    <xdr:sp macro="" textlink="">
      <xdr:nvSpPr>
        <xdr:cNvPr id="539" name="テキスト ボックス 538"/>
        <xdr:cNvSpPr txBox="1"/>
      </xdr:nvSpPr>
      <xdr:spPr>
        <a:xfrm>
          <a:off x="14435333" y="6772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117594</xdr:rowOff>
    </xdr:from>
    <xdr:to>
      <xdr:col>85</xdr:col>
      <xdr:colOff>127000</xdr:colOff>
      <xdr:row>75</xdr:row>
      <xdr:rowOff>145575</xdr:rowOff>
    </xdr:to>
    <xdr:cxnSp macro="">
      <xdr:nvCxnSpPr>
        <xdr:cNvPr id="619" name="直線コネクタ 618"/>
        <xdr:cNvCxnSpPr/>
      </xdr:nvCxnSpPr>
      <xdr:spPr>
        <a:xfrm>
          <a:off x="15481300" y="12976344"/>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108999</xdr:rowOff>
    </xdr:from>
    <xdr:to>
      <xdr:col>81</xdr:col>
      <xdr:colOff>50800</xdr:colOff>
      <xdr:row>75</xdr:row>
      <xdr:rowOff>117594</xdr:rowOff>
    </xdr:to>
    <xdr:cxnSp macro="">
      <xdr:nvCxnSpPr>
        <xdr:cNvPr id="622" name="直線コネクタ 621"/>
        <xdr:cNvCxnSpPr/>
      </xdr:nvCxnSpPr>
      <xdr:spPr>
        <a:xfrm>
          <a:off x="14592300" y="12967749"/>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42407</xdr:rowOff>
    </xdr:from>
    <xdr:to>
      <xdr:col>76</xdr:col>
      <xdr:colOff>114300</xdr:colOff>
      <xdr:row>75</xdr:row>
      <xdr:rowOff>108999</xdr:rowOff>
    </xdr:to>
    <xdr:cxnSp macro="">
      <xdr:nvCxnSpPr>
        <xdr:cNvPr id="625" name="直線コネクタ 624"/>
        <xdr:cNvCxnSpPr/>
      </xdr:nvCxnSpPr>
      <xdr:spPr>
        <a:xfrm>
          <a:off x="13703300" y="12901157"/>
          <a:ext cx="889000" cy="6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162080</xdr:rowOff>
    </xdr:from>
    <xdr:to>
      <xdr:col>71</xdr:col>
      <xdr:colOff>177800</xdr:colOff>
      <xdr:row>75</xdr:row>
      <xdr:rowOff>42407</xdr:rowOff>
    </xdr:to>
    <xdr:cxnSp macro="">
      <xdr:nvCxnSpPr>
        <xdr:cNvPr id="628" name="直線コネクタ 627"/>
        <xdr:cNvCxnSpPr/>
      </xdr:nvCxnSpPr>
      <xdr:spPr>
        <a:xfrm>
          <a:off x="12814300" y="12849380"/>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94775</xdr:rowOff>
    </xdr:from>
    <xdr:to>
      <xdr:col>85</xdr:col>
      <xdr:colOff>177800</xdr:colOff>
      <xdr:row>76</xdr:row>
      <xdr:rowOff>24926</xdr:rowOff>
    </xdr:to>
    <xdr:sp macro="" textlink="">
      <xdr:nvSpPr>
        <xdr:cNvPr id="638" name="楕円 637"/>
        <xdr:cNvSpPr/>
      </xdr:nvSpPr>
      <xdr:spPr>
        <a:xfrm>
          <a:off x="16268700" y="12953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73202</xdr:rowOff>
    </xdr:from>
    <xdr:ext cx="534377" cy="259045"/>
    <xdr:sp macro="" textlink="">
      <xdr:nvSpPr>
        <xdr:cNvPr id="639" name="公債費該当値テキスト"/>
        <xdr:cNvSpPr txBox="1"/>
      </xdr:nvSpPr>
      <xdr:spPr>
        <a:xfrm>
          <a:off x="16370300" y="129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66794</xdr:rowOff>
    </xdr:from>
    <xdr:to>
      <xdr:col>81</xdr:col>
      <xdr:colOff>101600</xdr:colOff>
      <xdr:row>75</xdr:row>
      <xdr:rowOff>168394</xdr:rowOff>
    </xdr:to>
    <xdr:sp macro="" textlink="">
      <xdr:nvSpPr>
        <xdr:cNvPr id="640" name="楕円 639"/>
        <xdr:cNvSpPr/>
      </xdr:nvSpPr>
      <xdr:spPr>
        <a:xfrm>
          <a:off x="15430500" y="129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159521</xdr:rowOff>
    </xdr:from>
    <xdr:ext cx="534377" cy="259045"/>
    <xdr:sp macro="" textlink="">
      <xdr:nvSpPr>
        <xdr:cNvPr id="641" name="テキスト ボックス 640"/>
        <xdr:cNvSpPr txBox="1"/>
      </xdr:nvSpPr>
      <xdr:spPr>
        <a:xfrm>
          <a:off x="15214111" y="130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58199</xdr:rowOff>
    </xdr:from>
    <xdr:to>
      <xdr:col>76</xdr:col>
      <xdr:colOff>165100</xdr:colOff>
      <xdr:row>75</xdr:row>
      <xdr:rowOff>159798</xdr:rowOff>
    </xdr:to>
    <xdr:sp macro="" textlink="">
      <xdr:nvSpPr>
        <xdr:cNvPr id="642" name="楕円 641"/>
        <xdr:cNvSpPr/>
      </xdr:nvSpPr>
      <xdr:spPr>
        <a:xfrm>
          <a:off x="14541500" y="12916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150927</xdr:rowOff>
    </xdr:from>
    <xdr:ext cx="534377" cy="259045"/>
    <xdr:sp macro="" textlink="">
      <xdr:nvSpPr>
        <xdr:cNvPr id="643" name="テキスト ボックス 642"/>
        <xdr:cNvSpPr txBox="1"/>
      </xdr:nvSpPr>
      <xdr:spPr>
        <a:xfrm>
          <a:off x="14325111" y="130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163057</xdr:rowOff>
    </xdr:from>
    <xdr:to>
      <xdr:col>72</xdr:col>
      <xdr:colOff>38100</xdr:colOff>
      <xdr:row>75</xdr:row>
      <xdr:rowOff>93207</xdr:rowOff>
    </xdr:to>
    <xdr:sp macro="" textlink="">
      <xdr:nvSpPr>
        <xdr:cNvPr id="644" name="楕円 643"/>
        <xdr:cNvSpPr/>
      </xdr:nvSpPr>
      <xdr:spPr>
        <a:xfrm>
          <a:off x="13652500" y="128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84334</xdr:rowOff>
    </xdr:from>
    <xdr:ext cx="534377" cy="259045"/>
    <xdr:sp macro="" textlink="">
      <xdr:nvSpPr>
        <xdr:cNvPr id="645" name="テキスト ボックス 644"/>
        <xdr:cNvSpPr txBox="1"/>
      </xdr:nvSpPr>
      <xdr:spPr>
        <a:xfrm>
          <a:off x="13436111" y="1294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111280</xdr:rowOff>
    </xdr:from>
    <xdr:to>
      <xdr:col>67</xdr:col>
      <xdr:colOff>101600</xdr:colOff>
      <xdr:row>75</xdr:row>
      <xdr:rowOff>41430</xdr:rowOff>
    </xdr:to>
    <xdr:sp macro="" textlink="">
      <xdr:nvSpPr>
        <xdr:cNvPr id="646" name="楕円 645"/>
        <xdr:cNvSpPr/>
      </xdr:nvSpPr>
      <xdr:spPr>
        <a:xfrm>
          <a:off x="12763500" y="127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32557</xdr:rowOff>
    </xdr:from>
    <xdr:ext cx="534377" cy="259045"/>
    <xdr:sp macro="" textlink="">
      <xdr:nvSpPr>
        <xdr:cNvPr id="647" name="テキスト ボックス 646"/>
        <xdr:cNvSpPr txBox="1"/>
      </xdr:nvSpPr>
      <xdr:spPr>
        <a:xfrm>
          <a:off x="12547111" y="128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93999</xdr:rowOff>
    </xdr:from>
    <xdr:to>
      <xdr:col>85</xdr:col>
      <xdr:colOff>127000</xdr:colOff>
      <xdr:row>98</xdr:row>
      <xdr:rowOff>118162</xdr:rowOff>
    </xdr:to>
    <xdr:cxnSp macro="">
      <xdr:nvCxnSpPr>
        <xdr:cNvPr id="674" name="直線コネクタ 673"/>
        <xdr:cNvCxnSpPr/>
      </xdr:nvCxnSpPr>
      <xdr:spPr>
        <a:xfrm>
          <a:off x="15481300" y="16896099"/>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86399</xdr:rowOff>
    </xdr:from>
    <xdr:to>
      <xdr:col>81</xdr:col>
      <xdr:colOff>50800</xdr:colOff>
      <xdr:row>98</xdr:row>
      <xdr:rowOff>93999</xdr:rowOff>
    </xdr:to>
    <xdr:cxnSp macro="">
      <xdr:nvCxnSpPr>
        <xdr:cNvPr id="677" name="直線コネクタ 676"/>
        <xdr:cNvCxnSpPr/>
      </xdr:nvCxnSpPr>
      <xdr:spPr>
        <a:xfrm>
          <a:off x="14592300" y="16888499"/>
          <a:ext cx="8890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86399</xdr:rowOff>
    </xdr:from>
    <xdr:to>
      <xdr:col>76</xdr:col>
      <xdr:colOff>114300</xdr:colOff>
      <xdr:row>98</xdr:row>
      <xdr:rowOff>88658</xdr:rowOff>
    </xdr:to>
    <xdr:cxnSp macro="">
      <xdr:nvCxnSpPr>
        <xdr:cNvPr id="680" name="直線コネクタ 679"/>
        <xdr:cNvCxnSpPr/>
      </xdr:nvCxnSpPr>
      <xdr:spPr>
        <a:xfrm flipV="1">
          <a:off x="13703300" y="16888499"/>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64102</xdr:rowOff>
    </xdr:from>
    <xdr:to>
      <xdr:col>71</xdr:col>
      <xdr:colOff>177800</xdr:colOff>
      <xdr:row>98</xdr:row>
      <xdr:rowOff>88658</xdr:rowOff>
    </xdr:to>
    <xdr:cxnSp macro="">
      <xdr:nvCxnSpPr>
        <xdr:cNvPr id="683" name="直線コネクタ 682"/>
        <xdr:cNvCxnSpPr/>
      </xdr:nvCxnSpPr>
      <xdr:spPr>
        <a:xfrm>
          <a:off x="12814300" y="16866202"/>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5" name="テキスト ボックス 684"/>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67362</xdr:rowOff>
    </xdr:from>
    <xdr:to>
      <xdr:col>85</xdr:col>
      <xdr:colOff>177800</xdr:colOff>
      <xdr:row>98</xdr:row>
      <xdr:rowOff>168962</xdr:rowOff>
    </xdr:to>
    <xdr:sp macro="" textlink="">
      <xdr:nvSpPr>
        <xdr:cNvPr id="693" name="楕円 692"/>
        <xdr:cNvSpPr/>
      </xdr:nvSpPr>
      <xdr:spPr>
        <a:xfrm>
          <a:off x="16268700" y="1686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13502</xdr:rowOff>
    </xdr:from>
    <xdr:ext cx="469744" cy="259045"/>
    <xdr:sp macro="" textlink="">
      <xdr:nvSpPr>
        <xdr:cNvPr id="694" name="積立金該当値テキスト"/>
        <xdr:cNvSpPr txBox="1"/>
      </xdr:nvSpPr>
      <xdr:spPr>
        <a:xfrm>
          <a:off x="16370300" y="168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43199</xdr:rowOff>
    </xdr:from>
    <xdr:to>
      <xdr:col>81</xdr:col>
      <xdr:colOff>101600</xdr:colOff>
      <xdr:row>98</xdr:row>
      <xdr:rowOff>144799</xdr:rowOff>
    </xdr:to>
    <xdr:sp macro="" textlink="">
      <xdr:nvSpPr>
        <xdr:cNvPr id="695" name="楕円 694"/>
        <xdr:cNvSpPr/>
      </xdr:nvSpPr>
      <xdr:spPr>
        <a:xfrm>
          <a:off x="15430500" y="168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135926</xdr:rowOff>
    </xdr:from>
    <xdr:ext cx="469744" cy="259045"/>
    <xdr:sp macro="" textlink="">
      <xdr:nvSpPr>
        <xdr:cNvPr id="696" name="テキスト ボックス 695"/>
        <xdr:cNvSpPr txBox="1"/>
      </xdr:nvSpPr>
      <xdr:spPr>
        <a:xfrm>
          <a:off x="15246428" y="1693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35599</xdr:rowOff>
    </xdr:from>
    <xdr:to>
      <xdr:col>76</xdr:col>
      <xdr:colOff>165100</xdr:colOff>
      <xdr:row>98</xdr:row>
      <xdr:rowOff>137199</xdr:rowOff>
    </xdr:to>
    <xdr:sp macro="" textlink="">
      <xdr:nvSpPr>
        <xdr:cNvPr id="697" name="楕円 696"/>
        <xdr:cNvSpPr/>
      </xdr:nvSpPr>
      <xdr:spPr>
        <a:xfrm>
          <a:off x="14541500" y="168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153726</xdr:rowOff>
    </xdr:from>
    <xdr:ext cx="534377" cy="259045"/>
    <xdr:sp macro="" textlink="">
      <xdr:nvSpPr>
        <xdr:cNvPr id="698" name="テキスト ボックス 697"/>
        <xdr:cNvSpPr txBox="1"/>
      </xdr:nvSpPr>
      <xdr:spPr>
        <a:xfrm>
          <a:off x="14325111" y="166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37858</xdr:rowOff>
    </xdr:from>
    <xdr:to>
      <xdr:col>72</xdr:col>
      <xdr:colOff>38100</xdr:colOff>
      <xdr:row>98</xdr:row>
      <xdr:rowOff>139458</xdr:rowOff>
    </xdr:to>
    <xdr:sp macro="" textlink="">
      <xdr:nvSpPr>
        <xdr:cNvPr id="699" name="楕円 698"/>
        <xdr:cNvSpPr/>
      </xdr:nvSpPr>
      <xdr:spPr>
        <a:xfrm>
          <a:off x="13652500" y="168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155985</xdr:rowOff>
    </xdr:from>
    <xdr:ext cx="534377" cy="259045"/>
    <xdr:sp macro="" textlink="">
      <xdr:nvSpPr>
        <xdr:cNvPr id="700" name="テキスト ボックス 699"/>
        <xdr:cNvSpPr txBox="1"/>
      </xdr:nvSpPr>
      <xdr:spPr>
        <a:xfrm>
          <a:off x="13436111" y="166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13302</xdr:rowOff>
    </xdr:from>
    <xdr:to>
      <xdr:col>67</xdr:col>
      <xdr:colOff>101600</xdr:colOff>
      <xdr:row>98</xdr:row>
      <xdr:rowOff>114902</xdr:rowOff>
    </xdr:to>
    <xdr:sp macro="" textlink="">
      <xdr:nvSpPr>
        <xdr:cNvPr id="701" name="楕円 700"/>
        <xdr:cNvSpPr/>
      </xdr:nvSpPr>
      <xdr:spPr>
        <a:xfrm>
          <a:off x="12763500" y="168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131429</xdr:rowOff>
    </xdr:from>
    <xdr:ext cx="534377" cy="259045"/>
    <xdr:sp macro="" textlink="">
      <xdr:nvSpPr>
        <xdr:cNvPr id="702" name="テキスト ボックス 701"/>
        <xdr:cNvSpPr txBox="1"/>
      </xdr:nvSpPr>
      <xdr:spPr>
        <a:xfrm>
          <a:off x="12547111" y="1659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133185</xdr:rowOff>
    </xdr:from>
    <xdr:to>
      <xdr:col>116</xdr:col>
      <xdr:colOff>63500</xdr:colOff>
      <xdr:row>34</xdr:row>
      <xdr:rowOff>162389</xdr:rowOff>
    </xdr:to>
    <xdr:cxnSp macro="">
      <xdr:nvCxnSpPr>
        <xdr:cNvPr id="727" name="直線コネクタ 726"/>
        <xdr:cNvCxnSpPr/>
      </xdr:nvCxnSpPr>
      <xdr:spPr>
        <a:xfrm>
          <a:off x="21323300" y="5962485"/>
          <a:ext cx="8382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133185</xdr:rowOff>
    </xdr:from>
    <xdr:to>
      <xdr:col>111</xdr:col>
      <xdr:colOff>177800</xdr:colOff>
      <xdr:row>37</xdr:row>
      <xdr:rowOff>157416</xdr:rowOff>
    </xdr:to>
    <xdr:cxnSp macro="">
      <xdr:nvCxnSpPr>
        <xdr:cNvPr id="730" name="直線コネクタ 729"/>
        <xdr:cNvCxnSpPr/>
      </xdr:nvCxnSpPr>
      <xdr:spPr>
        <a:xfrm flipV="1">
          <a:off x="20434300" y="5962485"/>
          <a:ext cx="889000" cy="53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2" name="テキスト ボックス 731"/>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157416</xdr:rowOff>
    </xdr:from>
    <xdr:to>
      <xdr:col>107</xdr:col>
      <xdr:colOff>50800</xdr:colOff>
      <xdr:row>37</xdr:row>
      <xdr:rowOff>161189</xdr:rowOff>
    </xdr:to>
    <xdr:cxnSp macro="">
      <xdr:nvCxnSpPr>
        <xdr:cNvPr id="733" name="直線コネクタ 732"/>
        <xdr:cNvCxnSpPr/>
      </xdr:nvCxnSpPr>
      <xdr:spPr>
        <a:xfrm flipV="1">
          <a:off x="19545300" y="6501066"/>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53061</xdr:rowOff>
    </xdr:from>
    <xdr:to>
      <xdr:col>102</xdr:col>
      <xdr:colOff>114300</xdr:colOff>
      <xdr:row>37</xdr:row>
      <xdr:rowOff>161189</xdr:rowOff>
    </xdr:to>
    <xdr:cxnSp macro="">
      <xdr:nvCxnSpPr>
        <xdr:cNvPr id="736" name="直線コネクタ 735"/>
        <xdr:cNvCxnSpPr/>
      </xdr:nvCxnSpPr>
      <xdr:spPr>
        <a:xfrm>
          <a:off x="18656300" y="6396711"/>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153281</xdr:rowOff>
    </xdr:from>
    <xdr:ext cx="469744" cy="259045"/>
    <xdr:sp macro="" textlink="">
      <xdr:nvSpPr>
        <xdr:cNvPr id="740" name="テキスト ボックス 739"/>
        <xdr:cNvSpPr txBox="1"/>
      </xdr:nvSpPr>
      <xdr:spPr>
        <a:xfrm>
          <a:off x="18421428" y="64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111589</xdr:rowOff>
    </xdr:from>
    <xdr:to>
      <xdr:col>116</xdr:col>
      <xdr:colOff>114300</xdr:colOff>
      <xdr:row>35</xdr:row>
      <xdr:rowOff>41739</xdr:rowOff>
    </xdr:to>
    <xdr:sp macro="" textlink="">
      <xdr:nvSpPr>
        <xdr:cNvPr id="746" name="楕円 745"/>
        <xdr:cNvSpPr/>
      </xdr:nvSpPr>
      <xdr:spPr>
        <a:xfrm>
          <a:off x="22110700" y="59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134466</xdr:rowOff>
    </xdr:from>
    <xdr:ext cx="469744" cy="259045"/>
    <xdr:sp macro="" textlink="">
      <xdr:nvSpPr>
        <xdr:cNvPr id="747" name="投資及び出資金該当値テキスト"/>
        <xdr:cNvSpPr txBox="1"/>
      </xdr:nvSpPr>
      <xdr:spPr>
        <a:xfrm>
          <a:off x="22212300" y="57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82385</xdr:rowOff>
    </xdr:from>
    <xdr:to>
      <xdr:col>112</xdr:col>
      <xdr:colOff>38100</xdr:colOff>
      <xdr:row>35</xdr:row>
      <xdr:rowOff>12535</xdr:rowOff>
    </xdr:to>
    <xdr:sp macro="" textlink="">
      <xdr:nvSpPr>
        <xdr:cNvPr id="748" name="楕円 747"/>
        <xdr:cNvSpPr/>
      </xdr:nvSpPr>
      <xdr:spPr>
        <a:xfrm>
          <a:off x="21272500" y="59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29062</xdr:rowOff>
    </xdr:from>
    <xdr:ext cx="534377" cy="259045"/>
    <xdr:sp macro="" textlink="">
      <xdr:nvSpPr>
        <xdr:cNvPr id="749" name="テキスト ボックス 748"/>
        <xdr:cNvSpPr txBox="1"/>
      </xdr:nvSpPr>
      <xdr:spPr>
        <a:xfrm>
          <a:off x="21056111" y="568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106616</xdr:rowOff>
    </xdr:from>
    <xdr:to>
      <xdr:col>107</xdr:col>
      <xdr:colOff>101600</xdr:colOff>
      <xdr:row>38</xdr:row>
      <xdr:rowOff>36767</xdr:rowOff>
    </xdr:to>
    <xdr:sp macro="" textlink="">
      <xdr:nvSpPr>
        <xdr:cNvPr id="750" name="楕円 749"/>
        <xdr:cNvSpPr/>
      </xdr:nvSpPr>
      <xdr:spPr>
        <a:xfrm>
          <a:off x="203835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27894</xdr:rowOff>
    </xdr:from>
    <xdr:ext cx="378565" cy="259045"/>
    <xdr:sp macro="" textlink="">
      <xdr:nvSpPr>
        <xdr:cNvPr id="751" name="テキスト ボックス 750"/>
        <xdr:cNvSpPr txBox="1"/>
      </xdr:nvSpPr>
      <xdr:spPr>
        <a:xfrm>
          <a:off x="20245017" y="6542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110388</xdr:rowOff>
    </xdr:from>
    <xdr:to>
      <xdr:col>102</xdr:col>
      <xdr:colOff>165100</xdr:colOff>
      <xdr:row>38</xdr:row>
      <xdr:rowOff>40539</xdr:rowOff>
    </xdr:to>
    <xdr:sp macro="" textlink="">
      <xdr:nvSpPr>
        <xdr:cNvPr id="752" name="楕円 751"/>
        <xdr:cNvSpPr/>
      </xdr:nvSpPr>
      <xdr:spPr>
        <a:xfrm>
          <a:off x="19494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31666</xdr:rowOff>
    </xdr:from>
    <xdr:ext cx="378565" cy="259045"/>
    <xdr:sp macro="" textlink="">
      <xdr:nvSpPr>
        <xdr:cNvPr id="753" name="テキスト ボックス 752"/>
        <xdr:cNvSpPr txBox="1"/>
      </xdr:nvSpPr>
      <xdr:spPr>
        <a:xfrm>
          <a:off x="19356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2261</xdr:rowOff>
    </xdr:from>
    <xdr:to>
      <xdr:col>98</xdr:col>
      <xdr:colOff>38100</xdr:colOff>
      <xdr:row>37</xdr:row>
      <xdr:rowOff>103861</xdr:rowOff>
    </xdr:to>
    <xdr:sp macro="" textlink="">
      <xdr:nvSpPr>
        <xdr:cNvPr id="754" name="楕円 753"/>
        <xdr:cNvSpPr/>
      </xdr:nvSpPr>
      <xdr:spPr>
        <a:xfrm>
          <a:off x="18605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120388</xdr:rowOff>
    </xdr:from>
    <xdr:ext cx="469744" cy="259045"/>
    <xdr:sp macro="" textlink="">
      <xdr:nvSpPr>
        <xdr:cNvPr id="755" name="テキスト ボックス 754"/>
        <xdr:cNvSpPr txBox="1"/>
      </xdr:nvSpPr>
      <xdr:spPr>
        <a:xfrm>
          <a:off x="18421428" y="61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7455</xdr:rowOff>
    </xdr:from>
    <xdr:to>
      <xdr:col>116</xdr:col>
      <xdr:colOff>63500</xdr:colOff>
      <xdr:row>59</xdr:row>
      <xdr:rowOff>8693</xdr:rowOff>
    </xdr:to>
    <xdr:cxnSp macro="">
      <xdr:nvCxnSpPr>
        <xdr:cNvPr id="784" name="直線コネクタ 783"/>
        <xdr:cNvCxnSpPr/>
      </xdr:nvCxnSpPr>
      <xdr:spPr>
        <a:xfrm>
          <a:off x="21323300" y="10123005"/>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7379</xdr:rowOff>
    </xdr:from>
    <xdr:to>
      <xdr:col>111</xdr:col>
      <xdr:colOff>177800</xdr:colOff>
      <xdr:row>59</xdr:row>
      <xdr:rowOff>7455</xdr:rowOff>
    </xdr:to>
    <xdr:cxnSp macro="">
      <xdr:nvCxnSpPr>
        <xdr:cNvPr id="787" name="直線コネクタ 786"/>
        <xdr:cNvCxnSpPr/>
      </xdr:nvCxnSpPr>
      <xdr:spPr>
        <a:xfrm>
          <a:off x="20434300" y="1012292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7379</xdr:rowOff>
    </xdr:from>
    <xdr:to>
      <xdr:col>107</xdr:col>
      <xdr:colOff>50800</xdr:colOff>
      <xdr:row>59</xdr:row>
      <xdr:rowOff>7398</xdr:rowOff>
    </xdr:to>
    <xdr:cxnSp macro="">
      <xdr:nvCxnSpPr>
        <xdr:cNvPr id="790" name="直線コネクタ 789"/>
        <xdr:cNvCxnSpPr/>
      </xdr:nvCxnSpPr>
      <xdr:spPr>
        <a:xfrm flipV="1">
          <a:off x="19545300" y="1012292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7245</xdr:rowOff>
    </xdr:from>
    <xdr:to>
      <xdr:col>102</xdr:col>
      <xdr:colOff>114300</xdr:colOff>
      <xdr:row>59</xdr:row>
      <xdr:rowOff>7398</xdr:rowOff>
    </xdr:to>
    <xdr:cxnSp macro="">
      <xdr:nvCxnSpPr>
        <xdr:cNvPr id="793" name="直線コネクタ 792"/>
        <xdr:cNvCxnSpPr/>
      </xdr:nvCxnSpPr>
      <xdr:spPr>
        <a:xfrm>
          <a:off x="18656300" y="1012279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129343</xdr:rowOff>
    </xdr:from>
    <xdr:to>
      <xdr:col>116</xdr:col>
      <xdr:colOff>114300</xdr:colOff>
      <xdr:row>59</xdr:row>
      <xdr:rowOff>59493</xdr:rowOff>
    </xdr:to>
    <xdr:sp macro="" textlink="">
      <xdr:nvSpPr>
        <xdr:cNvPr id="803" name="楕円 802"/>
        <xdr:cNvSpPr/>
      </xdr:nvSpPr>
      <xdr:spPr>
        <a:xfrm>
          <a:off x="22110700" y="100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44270</xdr:rowOff>
    </xdr:from>
    <xdr:ext cx="469744" cy="259045"/>
    <xdr:sp macro="" textlink="">
      <xdr:nvSpPr>
        <xdr:cNvPr id="804" name="貸付金該当値テキスト"/>
        <xdr:cNvSpPr txBox="1"/>
      </xdr:nvSpPr>
      <xdr:spPr>
        <a:xfrm>
          <a:off x="22212300" y="99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128105</xdr:rowOff>
    </xdr:from>
    <xdr:to>
      <xdr:col>112</xdr:col>
      <xdr:colOff>38100</xdr:colOff>
      <xdr:row>59</xdr:row>
      <xdr:rowOff>58255</xdr:rowOff>
    </xdr:to>
    <xdr:sp macro="" textlink="">
      <xdr:nvSpPr>
        <xdr:cNvPr id="805" name="楕円 804"/>
        <xdr:cNvSpPr/>
      </xdr:nvSpPr>
      <xdr:spPr>
        <a:xfrm>
          <a:off x="21272500" y="10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49382</xdr:rowOff>
    </xdr:from>
    <xdr:ext cx="469744" cy="259045"/>
    <xdr:sp macro="" textlink="">
      <xdr:nvSpPr>
        <xdr:cNvPr id="806" name="テキスト ボックス 805"/>
        <xdr:cNvSpPr txBox="1"/>
      </xdr:nvSpPr>
      <xdr:spPr>
        <a:xfrm>
          <a:off x="21088428" y="101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128029</xdr:rowOff>
    </xdr:from>
    <xdr:to>
      <xdr:col>107</xdr:col>
      <xdr:colOff>101600</xdr:colOff>
      <xdr:row>59</xdr:row>
      <xdr:rowOff>58179</xdr:rowOff>
    </xdr:to>
    <xdr:sp macro="" textlink="">
      <xdr:nvSpPr>
        <xdr:cNvPr id="807" name="楕円 806"/>
        <xdr:cNvSpPr/>
      </xdr:nvSpPr>
      <xdr:spPr>
        <a:xfrm>
          <a:off x="20383500" y="100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49306</xdr:rowOff>
    </xdr:from>
    <xdr:ext cx="469744" cy="259045"/>
    <xdr:sp macro="" textlink="">
      <xdr:nvSpPr>
        <xdr:cNvPr id="808" name="テキスト ボックス 807"/>
        <xdr:cNvSpPr txBox="1"/>
      </xdr:nvSpPr>
      <xdr:spPr>
        <a:xfrm>
          <a:off x="20199428" y="101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128048</xdr:rowOff>
    </xdr:from>
    <xdr:to>
      <xdr:col>102</xdr:col>
      <xdr:colOff>165100</xdr:colOff>
      <xdr:row>59</xdr:row>
      <xdr:rowOff>58198</xdr:rowOff>
    </xdr:to>
    <xdr:sp macro="" textlink="">
      <xdr:nvSpPr>
        <xdr:cNvPr id="809" name="楕円 808"/>
        <xdr:cNvSpPr/>
      </xdr:nvSpPr>
      <xdr:spPr>
        <a:xfrm>
          <a:off x="19494500" y="100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49325</xdr:rowOff>
    </xdr:from>
    <xdr:ext cx="469744" cy="259045"/>
    <xdr:sp macro="" textlink="">
      <xdr:nvSpPr>
        <xdr:cNvPr id="810" name="テキスト ボックス 809"/>
        <xdr:cNvSpPr txBox="1"/>
      </xdr:nvSpPr>
      <xdr:spPr>
        <a:xfrm>
          <a:off x="19310428" y="101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127895</xdr:rowOff>
    </xdr:from>
    <xdr:to>
      <xdr:col>98</xdr:col>
      <xdr:colOff>38100</xdr:colOff>
      <xdr:row>59</xdr:row>
      <xdr:rowOff>58045</xdr:rowOff>
    </xdr:to>
    <xdr:sp macro="" textlink="">
      <xdr:nvSpPr>
        <xdr:cNvPr id="811" name="楕円 810"/>
        <xdr:cNvSpPr/>
      </xdr:nvSpPr>
      <xdr:spPr>
        <a:xfrm>
          <a:off x="18605500" y="10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49172</xdr:rowOff>
    </xdr:from>
    <xdr:ext cx="469744" cy="259045"/>
    <xdr:sp macro="" textlink="">
      <xdr:nvSpPr>
        <xdr:cNvPr id="812" name="テキスト ボックス 811"/>
        <xdr:cNvSpPr txBox="1"/>
      </xdr:nvSpPr>
      <xdr:spPr>
        <a:xfrm>
          <a:off x="18421428" y="1016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9582</xdr:rowOff>
    </xdr:from>
    <xdr:to>
      <xdr:col>116</xdr:col>
      <xdr:colOff>63500</xdr:colOff>
      <xdr:row>78</xdr:row>
      <xdr:rowOff>10705</xdr:rowOff>
    </xdr:to>
    <xdr:cxnSp macro="">
      <xdr:nvCxnSpPr>
        <xdr:cNvPr id="843" name="直線コネクタ 842"/>
        <xdr:cNvCxnSpPr/>
      </xdr:nvCxnSpPr>
      <xdr:spPr>
        <a:xfrm flipV="1">
          <a:off x="21323300" y="13382682"/>
          <a:ext cx="838200" cy="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81811</xdr:rowOff>
    </xdr:from>
    <xdr:to>
      <xdr:col>111</xdr:col>
      <xdr:colOff>177800</xdr:colOff>
      <xdr:row>78</xdr:row>
      <xdr:rowOff>10705</xdr:rowOff>
    </xdr:to>
    <xdr:cxnSp macro="">
      <xdr:nvCxnSpPr>
        <xdr:cNvPr id="846" name="直線コネクタ 845"/>
        <xdr:cNvCxnSpPr/>
      </xdr:nvCxnSpPr>
      <xdr:spPr>
        <a:xfrm>
          <a:off x="20434300" y="13112011"/>
          <a:ext cx="889000" cy="2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81811</xdr:rowOff>
    </xdr:from>
    <xdr:to>
      <xdr:col>107</xdr:col>
      <xdr:colOff>50800</xdr:colOff>
      <xdr:row>76</xdr:row>
      <xdr:rowOff>124155</xdr:rowOff>
    </xdr:to>
    <xdr:cxnSp macro="">
      <xdr:nvCxnSpPr>
        <xdr:cNvPr id="849" name="直線コネクタ 848"/>
        <xdr:cNvCxnSpPr/>
      </xdr:nvCxnSpPr>
      <xdr:spPr>
        <a:xfrm flipV="1">
          <a:off x="19545300" y="13112011"/>
          <a:ext cx="889000" cy="4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124155</xdr:rowOff>
    </xdr:from>
    <xdr:to>
      <xdr:col>102</xdr:col>
      <xdr:colOff>114300</xdr:colOff>
      <xdr:row>77</xdr:row>
      <xdr:rowOff>31366</xdr:rowOff>
    </xdr:to>
    <xdr:cxnSp macro="">
      <xdr:nvCxnSpPr>
        <xdr:cNvPr id="852" name="直線コネクタ 851"/>
        <xdr:cNvCxnSpPr/>
      </xdr:nvCxnSpPr>
      <xdr:spPr>
        <a:xfrm flipV="1">
          <a:off x="18656300" y="13154355"/>
          <a:ext cx="889000" cy="7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130232</xdr:rowOff>
    </xdr:from>
    <xdr:to>
      <xdr:col>116</xdr:col>
      <xdr:colOff>114300</xdr:colOff>
      <xdr:row>78</xdr:row>
      <xdr:rowOff>60382</xdr:rowOff>
    </xdr:to>
    <xdr:sp macro="" textlink="">
      <xdr:nvSpPr>
        <xdr:cNvPr id="862" name="楕円 861"/>
        <xdr:cNvSpPr/>
      </xdr:nvSpPr>
      <xdr:spPr>
        <a:xfrm>
          <a:off x="22110700" y="133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45159</xdr:rowOff>
    </xdr:from>
    <xdr:ext cx="534377" cy="259045"/>
    <xdr:sp macro="" textlink="">
      <xdr:nvSpPr>
        <xdr:cNvPr id="863" name="繰出金該当値テキスト"/>
        <xdr:cNvSpPr txBox="1"/>
      </xdr:nvSpPr>
      <xdr:spPr>
        <a:xfrm>
          <a:off x="22212300" y="132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131355</xdr:rowOff>
    </xdr:from>
    <xdr:to>
      <xdr:col>112</xdr:col>
      <xdr:colOff>38100</xdr:colOff>
      <xdr:row>78</xdr:row>
      <xdr:rowOff>61505</xdr:rowOff>
    </xdr:to>
    <xdr:sp macro="" textlink="">
      <xdr:nvSpPr>
        <xdr:cNvPr id="864" name="楕円 863"/>
        <xdr:cNvSpPr/>
      </xdr:nvSpPr>
      <xdr:spPr>
        <a:xfrm>
          <a:off x="21272500" y="133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52632</xdr:rowOff>
    </xdr:from>
    <xdr:ext cx="534377" cy="259045"/>
    <xdr:sp macro="" textlink="">
      <xdr:nvSpPr>
        <xdr:cNvPr id="865" name="テキスト ボックス 864"/>
        <xdr:cNvSpPr txBox="1"/>
      </xdr:nvSpPr>
      <xdr:spPr>
        <a:xfrm>
          <a:off x="21056111" y="134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31011</xdr:rowOff>
    </xdr:from>
    <xdr:to>
      <xdr:col>107</xdr:col>
      <xdr:colOff>101600</xdr:colOff>
      <xdr:row>76</xdr:row>
      <xdr:rowOff>132611</xdr:rowOff>
    </xdr:to>
    <xdr:sp macro="" textlink="">
      <xdr:nvSpPr>
        <xdr:cNvPr id="866" name="楕円 865"/>
        <xdr:cNvSpPr/>
      </xdr:nvSpPr>
      <xdr:spPr>
        <a:xfrm>
          <a:off x="20383500" y="130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149137</xdr:rowOff>
    </xdr:from>
    <xdr:ext cx="534377" cy="259045"/>
    <xdr:sp macro="" textlink="">
      <xdr:nvSpPr>
        <xdr:cNvPr id="867" name="テキスト ボックス 866"/>
        <xdr:cNvSpPr txBox="1"/>
      </xdr:nvSpPr>
      <xdr:spPr>
        <a:xfrm>
          <a:off x="20167111" y="1283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73355</xdr:rowOff>
    </xdr:from>
    <xdr:to>
      <xdr:col>102</xdr:col>
      <xdr:colOff>165100</xdr:colOff>
      <xdr:row>77</xdr:row>
      <xdr:rowOff>3505</xdr:rowOff>
    </xdr:to>
    <xdr:sp macro="" textlink="">
      <xdr:nvSpPr>
        <xdr:cNvPr id="868" name="楕円 867"/>
        <xdr:cNvSpPr/>
      </xdr:nvSpPr>
      <xdr:spPr>
        <a:xfrm>
          <a:off x="19494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20032</xdr:rowOff>
    </xdr:from>
    <xdr:ext cx="534377" cy="259045"/>
    <xdr:sp macro="" textlink="">
      <xdr:nvSpPr>
        <xdr:cNvPr id="869" name="テキスト ボックス 868"/>
        <xdr:cNvSpPr txBox="1"/>
      </xdr:nvSpPr>
      <xdr:spPr>
        <a:xfrm>
          <a:off x="19278111" y="128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152016</xdr:rowOff>
    </xdr:from>
    <xdr:to>
      <xdr:col>98</xdr:col>
      <xdr:colOff>38100</xdr:colOff>
      <xdr:row>77</xdr:row>
      <xdr:rowOff>82166</xdr:rowOff>
    </xdr:to>
    <xdr:sp macro="" textlink="">
      <xdr:nvSpPr>
        <xdr:cNvPr id="870" name="楕円 869"/>
        <xdr:cNvSpPr/>
      </xdr:nvSpPr>
      <xdr:spPr>
        <a:xfrm>
          <a:off x="18605500" y="131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73293</xdr:rowOff>
    </xdr:from>
    <xdr:ext cx="534377" cy="259045"/>
    <xdr:sp macro="" textlink="">
      <xdr:nvSpPr>
        <xdr:cNvPr id="871" name="テキスト ボックス 870"/>
        <xdr:cNvSpPr txBox="1"/>
      </xdr:nvSpPr>
      <xdr:spPr>
        <a:xfrm>
          <a:off x="18389111" y="1327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人件費は、地方公務員共済組合等負担金の負担率の改定による増と、人事院勧告に基づく期末勤勉手当の支給率の改定による増などにより、対前年度比</a:t>
          </a:r>
          <a:r>
            <a:rPr kumimoji="1" lang="en-US" altLang="ja-JP" sz="1100">
              <a:latin typeface="ＭＳ Ｐゴシック" panose="020B0600070205080204" pitchFamily="50" charset="-128"/>
              <a:ea typeface="ＭＳ Ｐゴシック" panose="020B0600070205080204" pitchFamily="50" charset="-128"/>
            </a:rPr>
            <a:t>647</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43,715</a:t>
          </a:r>
          <a:r>
            <a:rPr kumimoji="1" lang="ja-JP" altLang="en-US" sz="1100">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latin typeface="ＭＳ Ｐゴシック" panose="020B0600070205080204" pitchFamily="50" charset="-128"/>
              <a:ea typeface="ＭＳ Ｐゴシック" panose="020B0600070205080204" pitchFamily="50" charset="-128"/>
            </a:rPr>
            <a:t>12,419</a:t>
          </a:r>
          <a:r>
            <a:rPr kumimoji="1" lang="ja-JP" altLang="en-US" sz="1100">
              <a:latin typeface="ＭＳ Ｐゴシック" panose="020B0600070205080204" pitchFamily="50" charset="-128"/>
              <a:ea typeface="ＭＳ Ｐゴシック" panose="020B0600070205080204" pitchFamily="50" charset="-128"/>
            </a:rPr>
            <a:t>円下回っている。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補助費等は、下水道事業（法適）において地方債の償還が進んだことに伴う公債費の減などがあったことにより、下水道事業会計繰出金（負担金、補助金）の減があったものの、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度のはんだ山車まつりの開催年度にあたるため開催補助金の増や、知多中部広域事務組合消防事務負担金が同組合における退職者数の増等により、対前年度比</a:t>
          </a:r>
          <a:r>
            <a:rPr kumimoji="1" lang="en-US" altLang="ja-JP" sz="1100">
              <a:solidFill>
                <a:schemeClr val="dk1"/>
              </a:solidFill>
              <a:effectLst/>
              <a:latin typeface="+mn-lt"/>
              <a:ea typeface="+mn-ea"/>
              <a:cs typeface="+mn-cs"/>
            </a:rPr>
            <a:t>340</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42,301</a:t>
          </a:r>
          <a:r>
            <a:rPr kumimoji="1" lang="ja-JP" altLang="ja-JP" sz="1100">
              <a:solidFill>
                <a:schemeClr val="dk1"/>
              </a:solidFill>
              <a:effectLst/>
              <a:latin typeface="+mn-lt"/>
              <a:ea typeface="+mn-ea"/>
              <a:cs typeface="+mn-cs"/>
            </a:rPr>
            <a:t>円となった。類似団体平均と比較し、</a:t>
          </a:r>
          <a:r>
            <a:rPr kumimoji="1" lang="en-US" altLang="ja-JP" sz="1100">
              <a:solidFill>
                <a:schemeClr val="dk1"/>
              </a:solidFill>
              <a:effectLst/>
              <a:latin typeface="+mn-lt"/>
              <a:ea typeface="+mn-ea"/>
              <a:cs typeface="+mn-cs"/>
            </a:rPr>
            <a:t>6,412</a:t>
          </a:r>
          <a:r>
            <a:rPr kumimoji="1" lang="ja-JP" altLang="ja-JP" sz="1100">
              <a:solidFill>
                <a:schemeClr val="dk1"/>
              </a:solidFill>
              <a:effectLst/>
              <a:latin typeface="+mn-lt"/>
              <a:ea typeface="+mn-ea"/>
              <a:cs typeface="+mn-cs"/>
            </a:rPr>
            <a:t>円上回っている。</a:t>
          </a:r>
          <a:endParaRPr lang="ja-JP" altLang="ja-JP" sz="1100">
            <a:effectLst/>
          </a:endParaRPr>
        </a:p>
        <a:p>
          <a:r>
            <a:rPr kumimoji="1" lang="ja-JP" altLang="en-US" sz="1100">
              <a:latin typeface="ＭＳ Ｐゴシック" panose="020B0600070205080204" pitchFamily="50" charset="-128"/>
              <a:ea typeface="ＭＳ Ｐゴシック" panose="020B0600070205080204" pitchFamily="50" charset="-128"/>
            </a:rPr>
            <a:t>公債費は、平成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年度に借入れた公園緑地事業等に充てた地方債の償還が終了したことなどにより元金償還額が減、過去の高利率の時代に借入れた地方債残高の減少などにより利子償還額が減となったため、対前年度比</a:t>
          </a:r>
          <a:r>
            <a:rPr kumimoji="1" lang="en-US" altLang="ja-JP" sz="1100">
              <a:latin typeface="ＭＳ Ｐゴシック" panose="020B0600070205080204" pitchFamily="50" charset="-128"/>
              <a:ea typeface="ＭＳ Ｐゴシック" panose="020B0600070205080204" pitchFamily="50" charset="-128"/>
            </a:rPr>
            <a:t>1,224</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22,243</a:t>
          </a:r>
          <a:r>
            <a:rPr kumimoji="1" lang="ja-JP" altLang="en-US" sz="1100">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latin typeface="ＭＳ Ｐゴシック" panose="020B0600070205080204" pitchFamily="50" charset="-128"/>
              <a:ea typeface="ＭＳ Ｐゴシック" panose="020B0600070205080204" pitchFamily="50" charset="-128"/>
            </a:rPr>
            <a:t>13,214</a:t>
          </a:r>
          <a:r>
            <a:rPr kumimoji="1" lang="ja-JP" altLang="en-US" sz="1100">
              <a:latin typeface="ＭＳ Ｐゴシック" panose="020B0600070205080204" pitchFamily="50" charset="-128"/>
              <a:ea typeface="ＭＳ Ｐゴシック" panose="020B0600070205080204" pitchFamily="50" charset="-128"/>
            </a:rPr>
            <a:t>円下回っている。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積立金は、前年度繰越金等当該年度余剰金を財源とした積み立てを行っている公共施設整備基金積立金が減となったことなどにより、対前年度比</a:t>
          </a:r>
          <a:r>
            <a:rPr kumimoji="1" lang="en-US" altLang="ja-JP" sz="1100">
              <a:latin typeface="ＭＳ Ｐゴシック" panose="020B0600070205080204" pitchFamily="50" charset="-128"/>
              <a:ea typeface="ＭＳ Ｐゴシック" panose="020B0600070205080204" pitchFamily="50" charset="-128"/>
            </a:rPr>
            <a:t>5,285</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4,711</a:t>
          </a:r>
          <a:r>
            <a:rPr kumimoji="1" lang="ja-JP" altLang="en-US" sz="1100">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latin typeface="ＭＳ Ｐゴシック" panose="020B0600070205080204" pitchFamily="50" charset="-128"/>
              <a:ea typeface="ＭＳ Ｐゴシック" panose="020B0600070205080204" pitchFamily="50" charset="-128"/>
            </a:rPr>
            <a:t>7,062</a:t>
          </a:r>
          <a:r>
            <a:rPr kumimoji="1" lang="ja-JP" altLang="en-US" sz="1100">
              <a:latin typeface="ＭＳ Ｐゴシック" panose="020B0600070205080204" pitchFamily="50" charset="-128"/>
              <a:ea typeface="ＭＳ Ｐゴシック" panose="020B0600070205080204" pitchFamily="50" charset="-128"/>
            </a:rPr>
            <a:t>円下回っている。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投資及び出資金は、下水道事業が特別会計から企業会計へ移行したことに伴い、下水道事業会計への繰出金の一部が投資及び出資金へと変更となったことにより、類似団体と比較し</a:t>
          </a:r>
          <a:r>
            <a:rPr kumimoji="1" lang="en-US" altLang="ja-JP" sz="1100">
              <a:latin typeface="ＭＳ Ｐゴシック" panose="020B0600070205080204" pitchFamily="50" charset="-128"/>
              <a:ea typeface="ＭＳ Ｐゴシック" panose="020B0600070205080204" pitchFamily="50" charset="-128"/>
            </a:rPr>
            <a:t>7,093</a:t>
          </a:r>
          <a:r>
            <a:rPr kumimoji="1" lang="ja-JP" altLang="en-US" sz="1100">
              <a:latin typeface="ＭＳ Ｐゴシック" panose="020B0600070205080204" pitchFamily="50" charset="-128"/>
              <a:ea typeface="ＭＳ Ｐゴシック" panose="020B0600070205080204" pitchFamily="50" charset="-128"/>
            </a:rPr>
            <a:t>円上回る</a:t>
          </a:r>
          <a:r>
            <a:rPr kumimoji="1" lang="en-US" altLang="ja-JP" sz="1100">
              <a:latin typeface="ＭＳ Ｐゴシック" panose="020B0600070205080204" pitchFamily="50" charset="-128"/>
              <a:ea typeface="ＭＳ Ｐゴシック" panose="020B0600070205080204" pitchFamily="50" charset="-128"/>
            </a:rPr>
            <a:t>9,603</a:t>
          </a:r>
          <a:r>
            <a:rPr kumimoji="1" lang="ja-JP" altLang="en-US" sz="11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119,325
115,800
47.42
38,232,195
37,133,654
905,554
24,954,802
14,740,698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33020</xdr:rowOff>
    </xdr:from>
    <xdr:to>
      <xdr:col>24</xdr:col>
      <xdr:colOff>63500</xdr:colOff>
      <xdr:row>36</xdr:row>
      <xdr:rowOff>47172</xdr:rowOff>
    </xdr:to>
    <xdr:cxnSp macro="">
      <xdr:nvCxnSpPr>
        <xdr:cNvPr id="63" name="直線コネクタ 62"/>
        <xdr:cNvCxnSpPr/>
      </xdr:nvCxnSpPr>
      <xdr:spPr>
        <a:xfrm flipV="1">
          <a:off x="3797300" y="6205220"/>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163649</xdr:rowOff>
    </xdr:from>
    <xdr:to>
      <xdr:col>19</xdr:col>
      <xdr:colOff>177800</xdr:colOff>
      <xdr:row>36</xdr:row>
      <xdr:rowOff>47172</xdr:rowOff>
    </xdr:to>
    <xdr:cxnSp macro="">
      <xdr:nvCxnSpPr>
        <xdr:cNvPr id="66" name="直線コネクタ 65"/>
        <xdr:cNvCxnSpPr/>
      </xdr:nvCxnSpPr>
      <xdr:spPr>
        <a:xfrm>
          <a:off x="2908300" y="5992949"/>
          <a:ext cx="8890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163649</xdr:rowOff>
    </xdr:from>
    <xdr:to>
      <xdr:col>15</xdr:col>
      <xdr:colOff>50800</xdr:colOff>
      <xdr:row>35</xdr:row>
      <xdr:rowOff>109764</xdr:rowOff>
    </xdr:to>
    <xdr:cxnSp macro="">
      <xdr:nvCxnSpPr>
        <xdr:cNvPr id="69" name="直線コネクタ 68"/>
        <xdr:cNvCxnSpPr/>
      </xdr:nvCxnSpPr>
      <xdr:spPr>
        <a:xfrm flipV="1">
          <a:off x="2019300" y="599294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109764</xdr:rowOff>
    </xdr:from>
    <xdr:to>
      <xdr:col>10</xdr:col>
      <xdr:colOff>114300</xdr:colOff>
      <xdr:row>35</xdr:row>
      <xdr:rowOff>162016</xdr:rowOff>
    </xdr:to>
    <xdr:cxnSp macro="">
      <xdr:nvCxnSpPr>
        <xdr:cNvPr id="72" name="直線コネクタ 71"/>
        <xdr:cNvCxnSpPr/>
      </xdr:nvCxnSpPr>
      <xdr:spPr>
        <a:xfrm flipV="1">
          <a:off x="1130300" y="61105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82" name="楕円 81"/>
        <xdr:cNvSpPr/>
      </xdr:nvSpPr>
      <xdr:spPr>
        <a:xfrm>
          <a:off x="4584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469744" cy="259045"/>
    <xdr:sp macro="" textlink="">
      <xdr:nvSpPr>
        <xdr:cNvPr id="83" name="議会費該当値テキスト"/>
        <xdr:cNvSpPr txBox="1"/>
      </xdr:nvSpPr>
      <xdr:spPr>
        <a:xfrm>
          <a:off x="46863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167822</xdr:rowOff>
    </xdr:from>
    <xdr:to>
      <xdr:col>20</xdr:col>
      <xdr:colOff>38100</xdr:colOff>
      <xdr:row>36</xdr:row>
      <xdr:rowOff>97972</xdr:rowOff>
    </xdr:to>
    <xdr:sp macro="" textlink="">
      <xdr:nvSpPr>
        <xdr:cNvPr id="84" name="楕円 83"/>
        <xdr:cNvSpPr/>
      </xdr:nvSpPr>
      <xdr:spPr>
        <a:xfrm>
          <a:off x="37465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89099</xdr:rowOff>
    </xdr:from>
    <xdr:ext cx="469744" cy="259045"/>
    <xdr:sp macro="" textlink="">
      <xdr:nvSpPr>
        <xdr:cNvPr id="85" name="テキスト ボックス 84"/>
        <xdr:cNvSpPr txBox="1"/>
      </xdr:nvSpPr>
      <xdr:spPr>
        <a:xfrm>
          <a:off x="3562428"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112849</xdr:rowOff>
    </xdr:from>
    <xdr:to>
      <xdr:col>15</xdr:col>
      <xdr:colOff>101600</xdr:colOff>
      <xdr:row>35</xdr:row>
      <xdr:rowOff>42999</xdr:rowOff>
    </xdr:to>
    <xdr:sp macro="" textlink="">
      <xdr:nvSpPr>
        <xdr:cNvPr id="86" name="楕円 85"/>
        <xdr:cNvSpPr/>
      </xdr:nvSpPr>
      <xdr:spPr>
        <a:xfrm>
          <a:off x="28575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34126</xdr:rowOff>
    </xdr:from>
    <xdr:ext cx="469744" cy="259045"/>
    <xdr:sp macro="" textlink="">
      <xdr:nvSpPr>
        <xdr:cNvPr id="87" name="テキスト ボックス 86"/>
        <xdr:cNvSpPr txBox="1"/>
      </xdr:nvSpPr>
      <xdr:spPr>
        <a:xfrm>
          <a:off x="2673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58964</xdr:rowOff>
    </xdr:from>
    <xdr:to>
      <xdr:col>10</xdr:col>
      <xdr:colOff>165100</xdr:colOff>
      <xdr:row>35</xdr:row>
      <xdr:rowOff>160564</xdr:rowOff>
    </xdr:to>
    <xdr:sp macro="" textlink="">
      <xdr:nvSpPr>
        <xdr:cNvPr id="88" name="楕円 87"/>
        <xdr:cNvSpPr/>
      </xdr:nvSpPr>
      <xdr:spPr>
        <a:xfrm>
          <a:off x="1968500" y="6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151691</xdr:rowOff>
    </xdr:from>
    <xdr:ext cx="469744" cy="259045"/>
    <xdr:sp macro="" textlink="">
      <xdr:nvSpPr>
        <xdr:cNvPr id="89" name="テキスト ボックス 88"/>
        <xdr:cNvSpPr txBox="1"/>
      </xdr:nvSpPr>
      <xdr:spPr>
        <a:xfrm>
          <a:off x="1784428"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111216</xdr:rowOff>
    </xdr:from>
    <xdr:to>
      <xdr:col>6</xdr:col>
      <xdr:colOff>38100</xdr:colOff>
      <xdr:row>36</xdr:row>
      <xdr:rowOff>41366</xdr:rowOff>
    </xdr:to>
    <xdr:sp macro="" textlink="">
      <xdr:nvSpPr>
        <xdr:cNvPr id="90" name="楕円 89"/>
        <xdr:cNvSpPr/>
      </xdr:nvSpPr>
      <xdr:spPr>
        <a:xfrm>
          <a:off x="1079500" y="61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32493</xdr:rowOff>
    </xdr:from>
    <xdr:ext cx="469744" cy="259045"/>
    <xdr:sp macro="" textlink="">
      <xdr:nvSpPr>
        <xdr:cNvPr id="91" name="テキスト ボックス 90"/>
        <xdr:cNvSpPr txBox="1"/>
      </xdr:nvSpPr>
      <xdr:spPr>
        <a:xfrm>
          <a:off x="895428"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162692</xdr:rowOff>
    </xdr:from>
    <xdr:to>
      <xdr:col>24</xdr:col>
      <xdr:colOff>63500</xdr:colOff>
      <xdr:row>58</xdr:row>
      <xdr:rowOff>2919</xdr:rowOff>
    </xdr:to>
    <xdr:cxnSp macro="">
      <xdr:nvCxnSpPr>
        <xdr:cNvPr id="118" name="直線コネクタ 117"/>
        <xdr:cNvCxnSpPr/>
      </xdr:nvCxnSpPr>
      <xdr:spPr>
        <a:xfrm>
          <a:off x="3797300" y="9935342"/>
          <a:ext cx="8382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124873</xdr:rowOff>
    </xdr:from>
    <xdr:to>
      <xdr:col>19</xdr:col>
      <xdr:colOff>177800</xdr:colOff>
      <xdr:row>57</xdr:row>
      <xdr:rowOff>162692</xdr:rowOff>
    </xdr:to>
    <xdr:cxnSp macro="">
      <xdr:nvCxnSpPr>
        <xdr:cNvPr id="121" name="直線コネクタ 120"/>
        <xdr:cNvCxnSpPr/>
      </xdr:nvCxnSpPr>
      <xdr:spPr>
        <a:xfrm>
          <a:off x="2908300" y="9897523"/>
          <a:ext cx="889000" cy="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100134</xdr:rowOff>
    </xdr:from>
    <xdr:to>
      <xdr:col>15</xdr:col>
      <xdr:colOff>50800</xdr:colOff>
      <xdr:row>57</xdr:row>
      <xdr:rowOff>124873</xdr:rowOff>
    </xdr:to>
    <xdr:cxnSp macro="">
      <xdr:nvCxnSpPr>
        <xdr:cNvPr id="124" name="直線コネクタ 123"/>
        <xdr:cNvCxnSpPr/>
      </xdr:nvCxnSpPr>
      <xdr:spPr>
        <a:xfrm>
          <a:off x="2019300" y="9701334"/>
          <a:ext cx="889000" cy="19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100134</xdr:rowOff>
    </xdr:from>
    <xdr:to>
      <xdr:col>10</xdr:col>
      <xdr:colOff>114300</xdr:colOff>
      <xdr:row>57</xdr:row>
      <xdr:rowOff>102799</xdr:rowOff>
    </xdr:to>
    <xdr:cxnSp macro="">
      <xdr:nvCxnSpPr>
        <xdr:cNvPr id="127" name="直線コネクタ 126"/>
        <xdr:cNvCxnSpPr/>
      </xdr:nvCxnSpPr>
      <xdr:spPr>
        <a:xfrm flipV="1">
          <a:off x="1130300" y="9701334"/>
          <a:ext cx="889000" cy="1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9" name="テキスト ボックス 128"/>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123569</xdr:rowOff>
    </xdr:from>
    <xdr:to>
      <xdr:col>24</xdr:col>
      <xdr:colOff>114300</xdr:colOff>
      <xdr:row>58</xdr:row>
      <xdr:rowOff>53719</xdr:rowOff>
    </xdr:to>
    <xdr:sp macro="" textlink="">
      <xdr:nvSpPr>
        <xdr:cNvPr id="137" name="楕円 136"/>
        <xdr:cNvSpPr/>
      </xdr:nvSpPr>
      <xdr:spPr>
        <a:xfrm>
          <a:off x="4584700" y="98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38496</xdr:rowOff>
    </xdr:from>
    <xdr:ext cx="534377" cy="259045"/>
    <xdr:sp macro="" textlink="">
      <xdr:nvSpPr>
        <xdr:cNvPr id="138" name="総務費該当値テキスト"/>
        <xdr:cNvSpPr txBox="1"/>
      </xdr:nvSpPr>
      <xdr:spPr>
        <a:xfrm>
          <a:off x="4686300" y="98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111892</xdr:rowOff>
    </xdr:from>
    <xdr:to>
      <xdr:col>20</xdr:col>
      <xdr:colOff>38100</xdr:colOff>
      <xdr:row>58</xdr:row>
      <xdr:rowOff>42042</xdr:rowOff>
    </xdr:to>
    <xdr:sp macro="" textlink="">
      <xdr:nvSpPr>
        <xdr:cNvPr id="139" name="楕円 138"/>
        <xdr:cNvSpPr/>
      </xdr:nvSpPr>
      <xdr:spPr>
        <a:xfrm>
          <a:off x="3746500" y="988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33169</xdr:rowOff>
    </xdr:from>
    <xdr:ext cx="534377" cy="259045"/>
    <xdr:sp macro="" textlink="">
      <xdr:nvSpPr>
        <xdr:cNvPr id="140" name="テキスト ボックス 139"/>
        <xdr:cNvSpPr txBox="1"/>
      </xdr:nvSpPr>
      <xdr:spPr>
        <a:xfrm>
          <a:off x="3530111" y="997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74073</xdr:rowOff>
    </xdr:from>
    <xdr:to>
      <xdr:col>15</xdr:col>
      <xdr:colOff>101600</xdr:colOff>
      <xdr:row>58</xdr:row>
      <xdr:rowOff>4223</xdr:rowOff>
    </xdr:to>
    <xdr:sp macro="" textlink="">
      <xdr:nvSpPr>
        <xdr:cNvPr id="141" name="楕円 140"/>
        <xdr:cNvSpPr/>
      </xdr:nvSpPr>
      <xdr:spPr>
        <a:xfrm>
          <a:off x="2857500" y="98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166800</xdr:rowOff>
    </xdr:from>
    <xdr:ext cx="534377" cy="259045"/>
    <xdr:sp macro="" textlink="">
      <xdr:nvSpPr>
        <xdr:cNvPr id="142" name="テキスト ボックス 141"/>
        <xdr:cNvSpPr txBox="1"/>
      </xdr:nvSpPr>
      <xdr:spPr>
        <a:xfrm>
          <a:off x="2641111" y="99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49334</xdr:rowOff>
    </xdr:from>
    <xdr:to>
      <xdr:col>10</xdr:col>
      <xdr:colOff>165100</xdr:colOff>
      <xdr:row>56</xdr:row>
      <xdr:rowOff>150934</xdr:rowOff>
    </xdr:to>
    <xdr:sp macro="" textlink="">
      <xdr:nvSpPr>
        <xdr:cNvPr id="143" name="楕円 142"/>
        <xdr:cNvSpPr/>
      </xdr:nvSpPr>
      <xdr:spPr>
        <a:xfrm>
          <a:off x="1968500" y="96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167461</xdr:rowOff>
    </xdr:from>
    <xdr:ext cx="534377" cy="259045"/>
    <xdr:sp macro="" textlink="">
      <xdr:nvSpPr>
        <xdr:cNvPr id="144" name="テキスト ボックス 143"/>
        <xdr:cNvSpPr txBox="1"/>
      </xdr:nvSpPr>
      <xdr:spPr>
        <a:xfrm>
          <a:off x="1752111" y="94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51999</xdr:rowOff>
    </xdr:from>
    <xdr:to>
      <xdr:col>6</xdr:col>
      <xdr:colOff>38100</xdr:colOff>
      <xdr:row>57</xdr:row>
      <xdr:rowOff>153599</xdr:rowOff>
    </xdr:to>
    <xdr:sp macro="" textlink="">
      <xdr:nvSpPr>
        <xdr:cNvPr id="145" name="楕円 144"/>
        <xdr:cNvSpPr/>
      </xdr:nvSpPr>
      <xdr:spPr>
        <a:xfrm>
          <a:off x="1079500" y="98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144726</xdr:rowOff>
    </xdr:from>
    <xdr:ext cx="534377" cy="259045"/>
    <xdr:sp macro="" textlink="">
      <xdr:nvSpPr>
        <xdr:cNvPr id="146" name="テキスト ボックス 145"/>
        <xdr:cNvSpPr txBox="1"/>
      </xdr:nvSpPr>
      <xdr:spPr>
        <a:xfrm>
          <a:off x="863111" y="99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95008</xdr:rowOff>
    </xdr:from>
    <xdr:to>
      <xdr:col>24</xdr:col>
      <xdr:colOff>63500</xdr:colOff>
      <xdr:row>76</xdr:row>
      <xdr:rowOff>120193</xdr:rowOff>
    </xdr:to>
    <xdr:cxnSp macro="">
      <xdr:nvCxnSpPr>
        <xdr:cNvPr id="176" name="直線コネクタ 175"/>
        <xdr:cNvCxnSpPr/>
      </xdr:nvCxnSpPr>
      <xdr:spPr>
        <a:xfrm flipV="1">
          <a:off x="3797300" y="13125208"/>
          <a:ext cx="8382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120193</xdr:rowOff>
    </xdr:from>
    <xdr:to>
      <xdr:col>19</xdr:col>
      <xdr:colOff>177800</xdr:colOff>
      <xdr:row>76</xdr:row>
      <xdr:rowOff>163837</xdr:rowOff>
    </xdr:to>
    <xdr:cxnSp macro="">
      <xdr:nvCxnSpPr>
        <xdr:cNvPr id="179" name="直線コネクタ 178"/>
        <xdr:cNvCxnSpPr/>
      </xdr:nvCxnSpPr>
      <xdr:spPr>
        <a:xfrm flipV="1">
          <a:off x="2908300" y="13150393"/>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163837</xdr:rowOff>
    </xdr:from>
    <xdr:to>
      <xdr:col>15</xdr:col>
      <xdr:colOff>50800</xdr:colOff>
      <xdr:row>77</xdr:row>
      <xdr:rowOff>11094</xdr:rowOff>
    </xdr:to>
    <xdr:cxnSp macro="">
      <xdr:nvCxnSpPr>
        <xdr:cNvPr id="182" name="直線コネクタ 181"/>
        <xdr:cNvCxnSpPr/>
      </xdr:nvCxnSpPr>
      <xdr:spPr>
        <a:xfrm flipV="1">
          <a:off x="2019300" y="13194037"/>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11094</xdr:rowOff>
    </xdr:from>
    <xdr:to>
      <xdr:col>10</xdr:col>
      <xdr:colOff>114300</xdr:colOff>
      <xdr:row>78</xdr:row>
      <xdr:rowOff>102</xdr:rowOff>
    </xdr:to>
    <xdr:cxnSp macro="">
      <xdr:nvCxnSpPr>
        <xdr:cNvPr id="185" name="直線コネクタ 184"/>
        <xdr:cNvCxnSpPr/>
      </xdr:nvCxnSpPr>
      <xdr:spPr>
        <a:xfrm flipV="1">
          <a:off x="1130300" y="13212744"/>
          <a:ext cx="889000" cy="16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44208</xdr:rowOff>
    </xdr:from>
    <xdr:to>
      <xdr:col>24</xdr:col>
      <xdr:colOff>114300</xdr:colOff>
      <xdr:row>76</xdr:row>
      <xdr:rowOff>145808</xdr:rowOff>
    </xdr:to>
    <xdr:sp macro="" textlink="">
      <xdr:nvSpPr>
        <xdr:cNvPr id="195" name="楕円 194"/>
        <xdr:cNvSpPr/>
      </xdr:nvSpPr>
      <xdr:spPr>
        <a:xfrm>
          <a:off x="4584700" y="130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22635</xdr:rowOff>
    </xdr:from>
    <xdr:ext cx="599010" cy="259045"/>
    <xdr:sp macro="" textlink="">
      <xdr:nvSpPr>
        <xdr:cNvPr id="196" name="民生費該当値テキスト"/>
        <xdr:cNvSpPr txBox="1"/>
      </xdr:nvSpPr>
      <xdr:spPr>
        <a:xfrm>
          <a:off x="4686300" y="1305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69393</xdr:rowOff>
    </xdr:from>
    <xdr:to>
      <xdr:col>20</xdr:col>
      <xdr:colOff>38100</xdr:colOff>
      <xdr:row>76</xdr:row>
      <xdr:rowOff>170993</xdr:rowOff>
    </xdr:to>
    <xdr:sp macro="" textlink="">
      <xdr:nvSpPr>
        <xdr:cNvPr id="197" name="楕円 196"/>
        <xdr:cNvSpPr/>
      </xdr:nvSpPr>
      <xdr:spPr>
        <a:xfrm>
          <a:off x="3746500" y="130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162120</xdr:rowOff>
    </xdr:from>
    <xdr:ext cx="599010" cy="259045"/>
    <xdr:sp macro="" textlink="">
      <xdr:nvSpPr>
        <xdr:cNvPr id="198" name="テキスト ボックス 197"/>
        <xdr:cNvSpPr txBox="1"/>
      </xdr:nvSpPr>
      <xdr:spPr>
        <a:xfrm>
          <a:off x="3497795" y="1319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113037</xdr:rowOff>
    </xdr:from>
    <xdr:to>
      <xdr:col>15</xdr:col>
      <xdr:colOff>101600</xdr:colOff>
      <xdr:row>77</xdr:row>
      <xdr:rowOff>43187</xdr:rowOff>
    </xdr:to>
    <xdr:sp macro="" textlink="">
      <xdr:nvSpPr>
        <xdr:cNvPr id="199" name="楕円 198"/>
        <xdr:cNvSpPr/>
      </xdr:nvSpPr>
      <xdr:spPr>
        <a:xfrm>
          <a:off x="2857500" y="131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34314</xdr:rowOff>
    </xdr:from>
    <xdr:ext cx="599010" cy="259045"/>
    <xdr:sp macro="" textlink="">
      <xdr:nvSpPr>
        <xdr:cNvPr id="200" name="テキスト ボックス 199"/>
        <xdr:cNvSpPr txBox="1"/>
      </xdr:nvSpPr>
      <xdr:spPr>
        <a:xfrm>
          <a:off x="2608795" y="132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131744</xdr:rowOff>
    </xdr:from>
    <xdr:to>
      <xdr:col>10</xdr:col>
      <xdr:colOff>165100</xdr:colOff>
      <xdr:row>77</xdr:row>
      <xdr:rowOff>61894</xdr:rowOff>
    </xdr:to>
    <xdr:sp macro="" textlink="">
      <xdr:nvSpPr>
        <xdr:cNvPr id="201" name="楕円 200"/>
        <xdr:cNvSpPr/>
      </xdr:nvSpPr>
      <xdr:spPr>
        <a:xfrm>
          <a:off x="1968500" y="131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53021</xdr:rowOff>
    </xdr:from>
    <xdr:ext cx="599010" cy="259045"/>
    <xdr:sp macro="" textlink="">
      <xdr:nvSpPr>
        <xdr:cNvPr id="202" name="テキスト ボックス 201"/>
        <xdr:cNvSpPr txBox="1"/>
      </xdr:nvSpPr>
      <xdr:spPr>
        <a:xfrm>
          <a:off x="1719795" y="132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120752</xdr:rowOff>
    </xdr:from>
    <xdr:to>
      <xdr:col>6</xdr:col>
      <xdr:colOff>38100</xdr:colOff>
      <xdr:row>78</xdr:row>
      <xdr:rowOff>50902</xdr:rowOff>
    </xdr:to>
    <xdr:sp macro="" textlink="">
      <xdr:nvSpPr>
        <xdr:cNvPr id="203" name="楕円 202"/>
        <xdr:cNvSpPr/>
      </xdr:nvSpPr>
      <xdr:spPr>
        <a:xfrm>
          <a:off x="1079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42029</xdr:rowOff>
    </xdr:from>
    <xdr:ext cx="599010" cy="259045"/>
    <xdr:sp macro="" textlink="">
      <xdr:nvSpPr>
        <xdr:cNvPr id="204" name="テキスト ボックス 203"/>
        <xdr:cNvSpPr txBox="1"/>
      </xdr:nvSpPr>
      <xdr:spPr>
        <a:xfrm>
          <a:off x="830795" y="134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110198</xdr:rowOff>
    </xdr:from>
    <xdr:to>
      <xdr:col>24</xdr:col>
      <xdr:colOff>63500</xdr:colOff>
      <xdr:row>99</xdr:row>
      <xdr:rowOff>115266</xdr:rowOff>
    </xdr:to>
    <xdr:cxnSp macro="">
      <xdr:nvCxnSpPr>
        <xdr:cNvPr id="234" name="直線コネクタ 233"/>
        <xdr:cNvCxnSpPr/>
      </xdr:nvCxnSpPr>
      <xdr:spPr>
        <a:xfrm>
          <a:off x="3797300" y="17083748"/>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109004</xdr:rowOff>
    </xdr:from>
    <xdr:to>
      <xdr:col>19</xdr:col>
      <xdr:colOff>177800</xdr:colOff>
      <xdr:row>99</xdr:row>
      <xdr:rowOff>110198</xdr:rowOff>
    </xdr:to>
    <xdr:cxnSp macro="">
      <xdr:nvCxnSpPr>
        <xdr:cNvPr id="237" name="直線コネクタ 236"/>
        <xdr:cNvCxnSpPr/>
      </xdr:nvCxnSpPr>
      <xdr:spPr>
        <a:xfrm>
          <a:off x="2908300" y="17082554"/>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109004</xdr:rowOff>
    </xdr:from>
    <xdr:to>
      <xdr:col>15</xdr:col>
      <xdr:colOff>50800</xdr:colOff>
      <xdr:row>99</xdr:row>
      <xdr:rowOff>120244</xdr:rowOff>
    </xdr:to>
    <xdr:cxnSp macro="">
      <xdr:nvCxnSpPr>
        <xdr:cNvPr id="240" name="直線コネクタ 239"/>
        <xdr:cNvCxnSpPr/>
      </xdr:nvCxnSpPr>
      <xdr:spPr>
        <a:xfrm flipV="1">
          <a:off x="2019300" y="1708255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88346</xdr:rowOff>
    </xdr:from>
    <xdr:ext cx="534377" cy="259045"/>
    <xdr:sp macro="" textlink="">
      <xdr:nvSpPr>
        <xdr:cNvPr id="242" name="テキスト ボックス 241"/>
        <xdr:cNvSpPr txBox="1"/>
      </xdr:nvSpPr>
      <xdr:spPr>
        <a:xfrm>
          <a:off x="2641111" y="167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33629</xdr:rowOff>
    </xdr:from>
    <xdr:to>
      <xdr:col>10</xdr:col>
      <xdr:colOff>114300</xdr:colOff>
      <xdr:row>99</xdr:row>
      <xdr:rowOff>120244</xdr:rowOff>
    </xdr:to>
    <xdr:cxnSp macro="">
      <xdr:nvCxnSpPr>
        <xdr:cNvPr id="243" name="直線コネクタ 242"/>
        <xdr:cNvCxnSpPr/>
      </xdr:nvCxnSpPr>
      <xdr:spPr>
        <a:xfrm>
          <a:off x="1130300" y="17007179"/>
          <a:ext cx="889000" cy="8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87177</xdr:rowOff>
    </xdr:from>
    <xdr:ext cx="534377" cy="259045"/>
    <xdr:sp macro="" textlink="">
      <xdr:nvSpPr>
        <xdr:cNvPr id="245" name="テキスト ボックス 244"/>
        <xdr:cNvSpPr txBox="1"/>
      </xdr:nvSpPr>
      <xdr:spPr>
        <a:xfrm>
          <a:off x="1752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93515</xdr:rowOff>
    </xdr:from>
    <xdr:ext cx="534377" cy="259045"/>
    <xdr:sp macro="" textlink="">
      <xdr:nvSpPr>
        <xdr:cNvPr id="247" name="テキスト ボックス 246"/>
        <xdr:cNvSpPr txBox="1"/>
      </xdr:nvSpPr>
      <xdr:spPr>
        <a:xfrm>
          <a:off x="863111" y="167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64466</xdr:rowOff>
    </xdr:from>
    <xdr:to>
      <xdr:col>24</xdr:col>
      <xdr:colOff>114300</xdr:colOff>
      <xdr:row>99</xdr:row>
      <xdr:rowOff>166066</xdr:rowOff>
    </xdr:to>
    <xdr:sp macro="" textlink="">
      <xdr:nvSpPr>
        <xdr:cNvPr id="253" name="楕円 252"/>
        <xdr:cNvSpPr/>
      </xdr:nvSpPr>
      <xdr:spPr>
        <a:xfrm>
          <a:off x="4584700" y="1703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150843</xdr:rowOff>
    </xdr:from>
    <xdr:ext cx="534377" cy="259045"/>
    <xdr:sp macro="" textlink="">
      <xdr:nvSpPr>
        <xdr:cNvPr id="254" name="衛生費該当値テキスト"/>
        <xdr:cNvSpPr txBox="1"/>
      </xdr:nvSpPr>
      <xdr:spPr>
        <a:xfrm>
          <a:off x="4686300" y="16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59398</xdr:rowOff>
    </xdr:from>
    <xdr:to>
      <xdr:col>20</xdr:col>
      <xdr:colOff>38100</xdr:colOff>
      <xdr:row>99</xdr:row>
      <xdr:rowOff>160998</xdr:rowOff>
    </xdr:to>
    <xdr:sp macro="" textlink="">
      <xdr:nvSpPr>
        <xdr:cNvPr id="255" name="楕円 254"/>
        <xdr:cNvSpPr/>
      </xdr:nvSpPr>
      <xdr:spPr>
        <a:xfrm>
          <a:off x="3746500" y="170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152125</xdr:rowOff>
    </xdr:from>
    <xdr:ext cx="534377" cy="259045"/>
    <xdr:sp macro="" textlink="">
      <xdr:nvSpPr>
        <xdr:cNvPr id="256" name="テキスト ボックス 255"/>
        <xdr:cNvSpPr txBox="1"/>
      </xdr:nvSpPr>
      <xdr:spPr>
        <a:xfrm>
          <a:off x="3530111" y="1712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58204</xdr:rowOff>
    </xdr:from>
    <xdr:to>
      <xdr:col>15</xdr:col>
      <xdr:colOff>101600</xdr:colOff>
      <xdr:row>99</xdr:row>
      <xdr:rowOff>159804</xdr:rowOff>
    </xdr:to>
    <xdr:sp macro="" textlink="">
      <xdr:nvSpPr>
        <xdr:cNvPr id="257" name="楕円 256"/>
        <xdr:cNvSpPr/>
      </xdr:nvSpPr>
      <xdr:spPr>
        <a:xfrm>
          <a:off x="2857500" y="170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150931</xdr:rowOff>
    </xdr:from>
    <xdr:ext cx="534377" cy="259045"/>
    <xdr:sp macro="" textlink="">
      <xdr:nvSpPr>
        <xdr:cNvPr id="258" name="テキスト ボックス 257"/>
        <xdr:cNvSpPr txBox="1"/>
      </xdr:nvSpPr>
      <xdr:spPr>
        <a:xfrm>
          <a:off x="2641111" y="171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69444</xdr:rowOff>
    </xdr:from>
    <xdr:to>
      <xdr:col>10</xdr:col>
      <xdr:colOff>165100</xdr:colOff>
      <xdr:row>99</xdr:row>
      <xdr:rowOff>171044</xdr:rowOff>
    </xdr:to>
    <xdr:sp macro="" textlink="">
      <xdr:nvSpPr>
        <xdr:cNvPr id="259" name="楕円 258"/>
        <xdr:cNvSpPr/>
      </xdr:nvSpPr>
      <xdr:spPr>
        <a:xfrm>
          <a:off x="1968500" y="170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162171</xdr:rowOff>
    </xdr:from>
    <xdr:ext cx="534377" cy="259045"/>
    <xdr:sp macro="" textlink="">
      <xdr:nvSpPr>
        <xdr:cNvPr id="260" name="テキスト ボックス 259"/>
        <xdr:cNvSpPr txBox="1"/>
      </xdr:nvSpPr>
      <xdr:spPr>
        <a:xfrm>
          <a:off x="1752111" y="171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154279</xdr:rowOff>
    </xdr:from>
    <xdr:to>
      <xdr:col>6</xdr:col>
      <xdr:colOff>38100</xdr:colOff>
      <xdr:row>99</xdr:row>
      <xdr:rowOff>84429</xdr:rowOff>
    </xdr:to>
    <xdr:sp macro="" textlink="">
      <xdr:nvSpPr>
        <xdr:cNvPr id="261" name="楕円 260"/>
        <xdr:cNvSpPr/>
      </xdr:nvSpPr>
      <xdr:spPr>
        <a:xfrm>
          <a:off x="1079500" y="169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75556</xdr:rowOff>
    </xdr:from>
    <xdr:ext cx="534377" cy="259045"/>
    <xdr:sp macro="" textlink="">
      <xdr:nvSpPr>
        <xdr:cNvPr id="262" name="テキスト ボックス 261"/>
        <xdr:cNvSpPr txBox="1"/>
      </xdr:nvSpPr>
      <xdr:spPr>
        <a:xfrm>
          <a:off x="863111" y="1704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165303</xdr:rowOff>
    </xdr:from>
    <xdr:to>
      <xdr:col>55</xdr:col>
      <xdr:colOff>0</xdr:colOff>
      <xdr:row>38</xdr:row>
      <xdr:rowOff>13239</xdr:rowOff>
    </xdr:to>
    <xdr:cxnSp macro="">
      <xdr:nvCxnSpPr>
        <xdr:cNvPr id="289" name="直線コネクタ 288"/>
        <xdr:cNvCxnSpPr/>
      </xdr:nvCxnSpPr>
      <xdr:spPr>
        <a:xfrm>
          <a:off x="9639300" y="6508953"/>
          <a:ext cx="8382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165303</xdr:rowOff>
    </xdr:from>
    <xdr:to>
      <xdr:col>50</xdr:col>
      <xdr:colOff>114300</xdr:colOff>
      <xdr:row>38</xdr:row>
      <xdr:rowOff>28418</xdr:rowOff>
    </xdr:to>
    <xdr:cxnSp macro="">
      <xdr:nvCxnSpPr>
        <xdr:cNvPr id="292" name="直線コネクタ 291"/>
        <xdr:cNvCxnSpPr/>
      </xdr:nvCxnSpPr>
      <xdr:spPr>
        <a:xfrm flipV="1">
          <a:off x="8750300" y="6508953"/>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138603</xdr:rowOff>
    </xdr:from>
    <xdr:to>
      <xdr:col>45</xdr:col>
      <xdr:colOff>177800</xdr:colOff>
      <xdr:row>38</xdr:row>
      <xdr:rowOff>28418</xdr:rowOff>
    </xdr:to>
    <xdr:cxnSp macro="">
      <xdr:nvCxnSpPr>
        <xdr:cNvPr id="295" name="直線コネクタ 294"/>
        <xdr:cNvCxnSpPr/>
      </xdr:nvCxnSpPr>
      <xdr:spPr>
        <a:xfrm>
          <a:off x="7861300" y="6482253"/>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104404</xdr:rowOff>
    </xdr:from>
    <xdr:to>
      <xdr:col>41</xdr:col>
      <xdr:colOff>50800</xdr:colOff>
      <xdr:row>37</xdr:row>
      <xdr:rowOff>138603</xdr:rowOff>
    </xdr:to>
    <xdr:cxnSp macro="">
      <xdr:nvCxnSpPr>
        <xdr:cNvPr id="298" name="直線コネクタ 297"/>
        <xdr:cNvCxnSpPr/>
      </xdr:nvCxnSpPr>
      <xdr:spPr>
        <a:xfrm>
          <a:off x="6972300" y="6448054"/>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22155</xdr:rowOff>
    </xdr:from>
    <xdr:ext cx="469744" cy="259045"/>
    <xdr:sp macro="" textlink="">
      <xdr:nvSpPr>
        <xdr:cNvPr id="300" name="テキスト ボックス 299"/>
        <xdr:cNvSpPr txBox="1"/>
      </xdr:nvSpPr>
      <xdr:spPr>
        <a:xfrm>
          <a:off x="7626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3776</xdr:rowOff>
    </xdr:from>
    <xdr:ext cx="469744" cy="259045"/>
    <xdr:sp macro="" textlink="">
      <xdr:nvSpPr>
        <xdr:cNvPr id="302" name="テキスト ボックス 301"/>
        <xdr:cNvSpPr txBox="1"/>
      </xdr:nvSpPr>
      <xdr:spPr>
        <a:xfrm>
          <a:off x="6737428" y="65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133888</xdr:rowOff>
    </xdr:from>
    <xdr:to>
      <xdr:col>55</xdr:col>
      <xdr:colOff>50800</xdr:colOff>
      <xdr:row>38</xdr:row>
      <xdr:rowOff>64038</xdr:rowOff>
    </xdr:to>
    <xdr:sp macro="" textlink="">
      <xdr:nvSpPr>
        <xdr:cNvPr id="308" name="楕円 307"/>
        <xdr:cNvSpPr/>
      </xdr:nvSpPr>
      <xdr:spPr>
        <a:xfrm>
          <a:off x="10426700" y="64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48815</xdr:rowOff>
    </xdr:from>
    <xdr:ext cx="469744" cy="259045"/>
    <xdr:sp macro="" textlink="">
      <xdr:nvSpPr>
        <xdr:cNvPr id="309" name="労働費該当値テキスト"/>
        <xdr:cNvSpPr txBox="1"/>
      </xdr:nvSpPr>
      <xdr:spPr>
        <a:xfrm>
          <a:off x="10528300" y="63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114503</xdr:rowOff>
    </xdr:from>
    <xdr:to>
      <xdr:col>50</xdr:col>
      <xdr:colOff>165100</xdr:colOff>
      <xdr:row>38</xdr:row>
      <xdr:rowOff>44653</xdr:rowOff>
    </xdr:to>
    <xdr:sp macro="" textlink="">
      <xdr:nvSpPr>
        <xdr:cNvPr id="310" name="楕円 309"/>
        <xdr:cNvSpPr/>
      </xdr:nvSpPr>
      <xdr:spPr>
        <a:xfrm>
          <a:off x="9588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35780</xdr:rowOff>
    </xdr:from>
    <xdr:ext cx="469744" cy="259045"/>
    <xdr:sp macro="" textlink="">
      <xdr:nvSpPr>
        <xdr:cNvPr id="311" name="テキスト ボックス 310"/>
        <xdr:cNvSpPr txBox="1"/>
      </xdr:nvSpPr>
      <xdr:spPr>
        <a:xfrm>
          <a:off x="9404428" y="655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149068</xdr:rowOff>
    </xdr:from>
    <xdr:to>
      <xdr:col>46</xdr:col>
      <xdr:colOff>38100</xdr:colOff>
      <xdr:row>38</xdr:row>
      <xdr:rowOff>79218</xdr:rowOff>
    </xdr:to>
    <xdr:sp macro="" textlink="">
      <xdr:nvSpPr>
        <xdr:cNvPr id="312" name="楕円 311"/>
        <xdr:cNvSpPr/>
      </xdr:nvSpPr>
      <xdr:spPr>
        <a:xfrm>
          <a:off x="8699500" y="64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70345</xdr:rowOff>
    </xdr:from>
    <xdr:ext cx="469744" cy="259045"/>
    <xdr:sp macro="" textlink="">
      <xdr:nvSpPr>
        <xdr:cNvPr id="313" name="テキスト ボックス 312"/>
        <xdr:cNvSpPr txBox="1"/>
      </xdr:nvSpPr>
      <xdr:spPr>
        <a:xfrm>
          <a:off x="8515428" y="65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87803</xdr:rowOff>
    </xdr:from>
    <xdr:to>
      <xdr:col>41</xdr:col>
      <xdr:colOff>101600</xdr:colOff>
      <xdr:row>38</xdr:row>
      <xdr:rowOff>17952</xdr:rowOff>
    </xdr:to>
    <xdr:sp macro="" textlink="">
      <xdr:nvSpPr>
        <xdr:cNvPr id="314" name="楕円 313"/>
        <xdr:cNvSpPr/>
      </xdr:nvSpPr>
      <xdr:spPr>
        <a:xfrm>
          <a:off x="7810500" y="6431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34480</xdr:rowOff>
    </xdr:from>
    <xdr:ext cx="469744" cy="259045"/>
    <xdr:sp macro="" textlink="">
      <xdr:nvSpPr>
        <xdr:cNvPr id="315" name="テキスト ボックス 314"/>
        <xdr:cNvSpPr txBox="1"/>
      </xdr:nvSpPr>
      <xdr:spPr>
        <a:xfrm>
          <a:off x="7626428" y="62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53604</xdr:rowOff>
    </xdr:from>
    <xdr:to>
      <xdr:col>36</xdr:col>
      <xdr:colOff>165100</xdr:colOff>
      <xdr:row>37</xdr:row>
      <xdr:rowOff>155204</xdr:rowOff>
    </xdr:to>
    <xdr:sp macro="" textlink="">
      <xdr:nvSpPr>
        <xdr:cNvPr id="316" name="楕円 315"/>
        <xdr:cNvSpPr/>
      </xdr:nvSpPr>
      <xdr:spPr>
        <a:xfrm>
          <a:off x="6921500" y="63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281</xdr:rowOff>
    </xdr:from>
    <xdr:ext cx="469744" cy="259045"/>
    <xdr:sp macro="" textlink="">
      <xdr:nvSpPr>
        <xdr:cNvPr id="317" name="テキスト ボックス 316"/>
        <xdr:cNvSpPr txBox="1"/>
      </xdr:nvSpPr>
      <xdr:spPr>
        <a:xfrm>
          <a:off x="6737428" y="61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76743</xdr:rowOff>
    </xdr:from>
    <xdr:to>
      <xdr:col>55</xdr:col>
      <xdr:colOff>0</xdr:colOff>
      <xdr:row>58</xdr:row>
      <xdr:rowOff>99215</xdr:rowOff>
    </xdr:to>
    <xdr:cxnSp macro="">
      <xdr:nvCxnSpPr>
        <xdr:cNvPr id="344" name="直線コネクタ 343"/>
        <xdr:cNvCxnSpPr/>
      </xdr:nvCxnSpPr>
      <xdr:spPr>
        <a:xfrm flipV="1">
          <a:off x="9639300" y="10020843"/>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99215</xdr:rowOff>
    </xdr:from>
    <xdr:to>
      <xdr:col>50</xdr:col>
      <xdr:colOff>114300</xdr:colOff>
      <xdr:row>58</xdr:row>
      <xdr:rowOff>107582</xdr:rowOff>
    </xdr:to>
    <xdr:cxnSp macro="">
      <xdr:nvCxnSpPr>
        <xdr:cNvPr id="347" name="直線コネクタ 346"/>
        <xdr:cNvCxnSpPr/>
      </xdr:nvCxnSpPr>
      <xdr:spPr>
        <a:xfrm flipV="1">
          <a:off x="8750300" y="10043315"/>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151770</xdr:rowOff>
    </xdr:from>
    <xdr:to>
      <xdr:col>45</xdr:col>
      <xdr:colOff>177800</xdr:colOff>
      <xdr:row>58</xdr:row>
      <xdr:rowOff>107582</xdr:rowOff>
    </xdr:to>
    <xdr:cxnSp macro="">
      <xdr:nvCxnSpPr>
        <xdr:cNvPr id="350" name="直線コネクタ 349"/>
        <xdr:cNvCxnSpPr/>
      </xdr:nvCxnSpPr>
      <xdr:spPr>
        <a:xfrm>
          <a:off x="7861300" y="9924420"/>
          <a:ext cx="889000" cy="1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151770</xdr:rowOff>
    </xdr:from>
    <xdr:to>
      <xdr:col>41</xdr:col>
      <xdr:colOff>50800</xdr:colOff>
      <xdr:row>58</xdr:row>
      <xdr:rowOff>105708</xdr:rowOff>
    </xdr:to>
    <xdr:cxnSp macro="">
      <xdr:nvCxnSpPr>
        <xdr:cNvPr id="353" name="直線コネクタ 352"/>
        <xdr:cNvCxnSpPr/>
      </xdr:nvCxnSpPr>
      <xdr:spPr>
        <a:xfrm flipV="1">
          <a:off x="6972300" y="9924420"/>
          <a:ext cx="889000" cy="1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25943</xdr:rowOff>
    </xdr:from>
    <xdr:to>
      <xdr:col>55</xdr:col>
      <xdr:colOff>50800</xdr:colOff>
      <xdr:row>58</xdr:row>
      <xdr:rowOff>127543</xdr:rowOff>
    </xdr:to>
    <xdr:sp macro="" textlink="">
      <xdr:nvSpPr>
        <xdr:cNvPr id="363" name="楕円 362"/>
        <xdr:cNvSpPr/>
      </xdr:nvSpPr>
      <xdr:spPr>
        <a:xfrm>
          <a:off x="104267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112320</xdr:rowOff>
    </xdr:from>
    <xdr:ext cx="469744" cy="259045"/>
    <xdr:sp macro="" textlink="">
      <xdr:nvSpPr>
        <xdr:cNvPr id="364" name="農林水産業費該当値テキスト"/>
        <xdr:cNvSpPr txBox="1"/>
      </xdr:nvSpPr>
      <xdr:spPr>
        <a:xfrm>
          <a:off x="10528300" y="98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48415</xdr:rowOff>
    </xdr:from>
    <xdr:to>
      <xdr:col>50</xdr:col>
      <xdr:colOff>165100</xdr:colOff>
      <xdr:row>58</xdr:row>
      <xdr:rowOff>150015</xdr:rowOff>
    </xdr:to>
    <xdr:sp macro="" textlink="">
      <xdr:nvSpPr>
        <xdr:cNvPr id="365" name="楕円 364"/>
        <xdr:cNvSpPr/>
      </xdr:nvSpPr>
      <xdr:spPr>
        <a:xfrm>
          <a:off x="9588500" y="9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141142</xdr:rowOff>
    </xdr:from>
    <xdr:ext cx="469744" cy="259045"/>
    <xdr:sp macro="" textlink="">
      <xdr:nvSpPr>
        <xdr:cNvPr id="366" name="テキスト ボックス 365"/>
        <xdr:cNvSpPr txBox="1"/>
      </xdr:nvSpPr>
      <xdr:spPr>
        <a:xfrm>
          <a:off x="9404428" y="1008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56782</xdr:rowOff>
    </xdr:from>
    <xdr:to>
      <xdr:col>46</xdr:col>
      <xdr:colOff>38100</xdr:colOff>
      <xdr:row>58</xdr:row>
      <xdr:rowOff>158382</xdr:rowOff>
    </xdr:to>
    <xdr:sp macro="" textlink="">
      <xdr:nvSpPr>
        <xdr:cNvPr id="367" name="楕円 366"/>
        <xdr:cNvSpPr/>
      </xdr:nvSpPr>
      <xdr:spPr>
        <a:xfrm>
          <a:off x="8699500" y="100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149509</xdr:rowOff>
    </xdr:from>
    <xdr:ext cx="469744" cy="259045"/>
    <xdr:sp macro="" textlink="">
      <xdr:nvSpPr>
        <xdr:cNvPr id="368" name="テキスト ボックス 367"/>
        <xdr:cNvSpPr txBox="1"/>
      </xdr:nvSpPr>
      <xdr:spPr>
        <a:xfrm>
          <a:off x="8515428" y="1009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100970</xdr:rowOff>
    </xdr:from>
    <xdr:to>
      <xdr:col>41</xdr:col>
      <xdr:colOff>101600</xdr:colOff>
      <xdr:row>58</xdr:row>
      <xdr:rowOff>31120</xdr:rowOff>
    </xdr:to>
    <xdr:sp macro="" textlink="">
      <xdr:nvSpPr>
        <xdr:cNvPr id="369" name="楕円 368"/>
        <xdr:cNvSpPr/>
      </xdr:nvSpPr>
      <xdr:spPr>
        <a:xfrm>
          <a:off x="7810500" y="98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22247</xdr:rowOff>
    </xdr:from>
    <xdr:ext cx="469744" cy="259045"/>
    <xdr:sp macro="" textlink="">
      <xdr:nvSpPr>
        <xdr:cNvPr id="370" name="テキスト ボックス 369"/>
        <xdr:cNvSpPr txBox="1"/>
      </xdr:nvSpPr>
      <xdr:spPr>
        <a:xfrm>
          <a:off x="7626428" y="996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54908</xdr:rowOff>
    </xdr:from>
    <xdr:to>
      <xdr:col>36</xdr:col>
      <xdr:colOff>165100</xdr:colOff>
      <xdr:row>58</xdr:row>
      <xdr:rowOff>156508</xdr:rowOff>
    </xdr:to>
    <xdr:sp macro="" textlink="">
      <xdr:nvSpPr>
        <xdr:cNvPr id="371" name="楕円 370"/>
        <xdr:cNvSpPr/>
      </xdr:nvSpPr>
      <xdr:spPr>
        <a:xfrm>
          <a:off x="6921500" y="99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147635</xdr:rowOff>
    </xdr:from>
    <xdr:ext cx="469744" cy="259045"/>
    <xdr:sp macro="" textlink="">
      <xdr:nvSpPr>
        <xdr:cNvPr id="372" name="テキスト ボックス 371"/>
        <xdr:cNvSpPr txBox="1"/>
      </xdr:nvSpPr>
      <xdr:spPr>
        <a:xfrm>
          <a:off x="6737428" y="100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35230</xdr:rowOff>
    </xdr:from>
    <xdr:to>
      <xdr:col>55</xdr:col>
      <xdr:colOff>0</xdr:colOff>
      <xdr:row>77</xdr:row>
      <xdr:rowOff>46112</xdr:rowOff>
    </xdr:to>
    <xdr:cxnSp macro="">
      <xdr:nvCxnSpPr>
        <xdr:cNvPr id="399" name="直線コネクタ 398"/>
        <xdr:cNvCxnSpPr/>
      </xdr:nvCxnSpPr>
      <xdr:spPr>
        <a:xfrm flipV="1">
          <a:off x="9639300" y="13236880"/>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34179</xdr:rowOff>
    </xdr:from>
    <xdr:to>
      <xdr:col>50</xdr:col>
      <xdr:colOff>114300</xdr:colOff>
      <xdr:row>77</xdr:row>
      <xdr:rowOff>46112</xdr:rowOff>
    </xdr:to>
    <xdr:cxnSp macro="">
      <xdr:nvCxnSpPr>
        <xdr:cNvPr id="402" name="直線コネクタ 401"/>
        <xdr:cNvCxnSpPr/>
      </xdr:nvCxnSpPr>
      <xdr:spPr>
        <a:xfrm>
          <a:off x="8750300" y="12721479"/>
          <a:ext cx="889000" cy="5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34179</xdr:rowOff>
    </xdr:from>
    <xdr:to>
      <xdr:col>45</xdr:col>
      <xdr:colOff>177800</xdr:colOff>
      <xdr:row>77</xdr:row>
      <xdr:rowOff>139015</xdr:rowOff>
    </xdr:to>
    <xdr:cxnSp macro="">
      <xdr:nvCxnSpPr>
        <xdr:cNvPr id="405" name="直線コネクタ 404"/>
        <xdr:cNvCxnSpPr/>
      </xdr:nvCxnSpPr>
      <xdr:spPr>
        <a:xfrm flipV="1">
          <a:off x="7861300" y="12721479"/>
          <a:ext cx="889000" cy="61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7" name="テキスト ボックス 406"/>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139015</xdr:rowOff>
    </xdr:from>
    <xdr:to>
      <xdr:col>41</xdr:col>
      <xdr:colOff>50800</xdr:colOff>
      <xdr:row>78</xdr:row>
      <xdr:rowOff>848</xdr:rowOff>
    </xdr:to>
    <xdr:cxnSp macro="">
      <xdr:nvCxnSpPr>
        <xdr:cNvPr id="408" name="直線コネクタ 407"/>
        <xdr:cNvCxnSpPr/>
      </xdr:nvCxnSpPr>
      <xdr:spPr>
        <a:xfrm flipV="1">
          <a:off x="6972300" y="13340665"/>
          <a:ext cx="889000" cy="3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155880</xdr:rowOff>
    </xdr:from>
    <xdr:to>
      <xdr:col>55</xdr:col>
      <xdr:colOff>50800</xdr:colOff>
      <xdr:row>77</xdr:row>
      <xdr:rowOff>86030</xdr:rowOff>
    </xdr:to>
    <xdr:sp macro="" textlink="">
      <xdr:nvSpPr>
        <xdr:cNvPr id="418" name="楕円 417"/>
        <xdr:cNvSpPr/>
      </xdr:nvSpPr>
      <xdr:spPr>
        <a:xfrm>
          <a:off x="104267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134307</xdr:rowOff>
    </xdr:from>
    <xdr:ext cx="469744" cy="259045"/>
    <xdr:sp macro="" textlink="">
      <xdr:nvSpPr>
        <xdr:cNvPr id="419" name="商工費該当値テキスト"/>
        <xdr:cNvSpPr txBox="1"/>
      </xdr:nvSpPr>
      <xdr:spPr>
        <a:xfrm>
          <a:off x="10528300" y="131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166762</xdr:rowOff>
    </xdr:from>
    <xdr:to>
      <xdr:col>50</xdr:col>
      <xdr:colOff>165100</xdr:colOff>
      <xdr:row>77</xdr:row>
      <xdr:rowOff>96912</xdr:rowOff>
    </xdr:to>
    <xdr:sp macro="" textlink="">
      <xdr:nvSpPr>
        <xdr:cNvPr id="420" name="楕円 419"/>
        <xdr:cNvSpPr/>
      </xdr:nvSpPr>
      <xdr:spPr>
        <a:xfrm>
          <a:off x="9588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88039</xdr:rowOff>
    </xdr:from>
    <xdr:ext cx="469744" cy="259045"/>
    <xdr:sp macro="" textlink="">
      <xdr:nvSpPr>
        <xdr:cNvPr id="421" name="テキスト ボックス 420"/>
        <xdr:cNvSpPr txBox="1"/>
      </xdr:nvSpPr>
      <xdr:spPr>
        <a:xfrm>
          <a:off x="9404428"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154829</xdr:rowOff>
    </xdr:from>
    <xdr:to>
      <xdr:col>46</xdr:col>
      <xdr:colOff>38100</xdr:colOff>
      <xdr:row>74</xdr:row>
      <xdr:rowOff>84979</xdr:rowOff>
    </xdr:to>
    <xdr:sp macro="" textlink="">
      <xdr:nvSpPr>
        <xdr:cNvPr id="422" name="楕円 421"/>
        <xdr:cNvSpPr/>
      </xdr:nvSpPr>
      <xdr:spPr>
        <a:xfrm>
          <a:off x="8699500" y="126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101506</xdr:rowOff>
    </xdr:from>
    <xdr:ext cx="534377" cy="259045"/>
    <xdr:sp macro="" textlink="">
      <xdr:nvSpPr>
        <xdr:cNvPr id="423" name="テキスト ボックス 422"/>
        <xdr:cNvSpPr txBox="1"/>
      </xdr:nvSpPr>
      <xdr:spPr>
        <a:xfrm>
          <a:off x="8483111" y="124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88215</xdr:rowOff>
    </xdr:from>
    <xdr:to>
      <xdr:col>41</xdr:col>
      <xdr:colOff>101600</xdr:colOff>
      <xdr:row>78</xdr:row>
      <xdr:rowOff>18365</xdr:rowOff>
    </xdr:to>
    <xdr:sp macro="" textlink="">
      <xdr:nvSpPr>
        <xdr:cNvPr id="424" name="楕円 423"/>
        <xdr:cNvSpPr/>
      </xdr:nvSpPr>
      <xdr:spPr>
        <a:xfrm>
          <a:off x="7810500" y="132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9492</xdr:rowOff>
    </xdr:from>
    <xdr:ext cx="469744" cy="259045"/>
    <xdr:sp macro="" textlink="">
      <xdr:nvSpPr>
        <xdr:cNvPr id="425" name="テキスト ボックス 424"/>
        <xdr:cNvSpPr txBox="1"/>
      </xdr:nvSpPr>
      <xdr:spPr>
        <a:xfrm>
          <a:off x="7626428" y="133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121498</xdr:rowOff>
    </xdr:from>
    <xdr:to>
      <xdr:col>36</xdr:col>
      <xdr:colOff>165100</xdr:colOff>
      <xdr:row>78</xdr:row>
      <xdr:rowOff>51648</xdr:rowOff>
    </xdr:to>
    <xdr:sp macro="" textlink="">
      <xdr:nvSpPr>
        <xdr:cNvPr id="426" name="楕円 425"/>
        <xdr:cNvSpPr/>
      </xdr:nvSpPr>
      <xdr:spPr>
        <a:xfrm>
          <a:off x="6921500" y="133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42775</xdr:rowOff>
    </xdr:from>
    <xdr:ext cx="469744" cy="259045"/>
    <xdr:sp macro="" textlink="">
      <xdr:nvSpPr>
        <xdr:cNvPr id="427" name="テキスト ボックス 426"/>
        <xdr:cNvSpPr txBox="1"/>
      </xdr:nvSpPr>
      <xdr:spPr>
        <a:xfrm>
          <a:off x="6737428" y="13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89672</xdr:rowOff>
    </xdr:from>
    <xdr:to>
      <xdr:col>55</xdr:col>
      <xdr:colOff>0</xdr:colOff>
      <xdr:row>98</xdr:row>
      <xdr:rowOff>114632</xdr:rowOff>
    </xdr:to>
    <xdr:cxnSp macro="">
      <xdr:nvCxnSpPr>
        <xdr:cNvPr id="458" name="直線コネクタ 457"/>
        <xdr:cNvCxnSpPr/>
      </xdr:nvCxnSpPr>
      <xdr:spPr>
        <a:xfrm>
          <a:off x="9639300" y="16891772"/>
          <a:ext cx="838200" cy="2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89672</xdr:rowOff>
    </xdr:from>
    <xdr:to>
      <xdr:col>50</xdr:col>
      <xdr:colOff>114300</xdr:colOff>
      <xdr:row>98</xdr:row>
      <xdr:rowOff>126797</xdr:rowOff>
    </xdr:to>
    <xdr:cxnSp macro="">
      <xdr:nvCxnSpPr>
        <xdr:cNvPr id="461" name="直線コネクタ 460"/>
        <xdr:cNvCxnSpPr/>
      </xdr:nvCxnSpPr>
      <xdr:spPr>
        <a:xfrm flipV="1">
          <a:off x="8750300" y="16891772"/>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120616</xdr:rowOff>
    </xdr:from>
    <xdr:to>
      <xdr:col>45</xdr:col>
      <xdr:colOff>177800</xdr:colOff>
      <xdr:row>98</xdr:row>
      <xdr:rowOff>126797</xdr:rowOff>
    </xdr:to>
    <xdr:cxnSp macro="">
      <xdr:nvCxnSpPr>
        <xdr:cNvPr id="464" name="直線コネクタ 463"/>
        <xdr:cNvCxnSpPr/>
      </xdr:nvCxnSpPr>
      <xdr:spPr>
        <a:xfrm>
          <a:off x="7861300" y="16922716"/>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120616</xdr:rowOff>
    </xdr:from>
    <xdr:to>
      <xdr:col>41</xdr:col>
      <xdr:colOff>50800</xdr:colOff>
      <xdr:row>98</xdr:row>
      <xdr:rowOff>159713</xdr:rowOff>
    </xdr:to>
    <xdr:cxnSp macro="">
      <xdr:nvCxnSpPr>
        <xdr:cNvPr id="467" name="直線コネクタ 466"/>
        <xdr:cNvCxnSpPr/>
      </xdr:nvCxnSpPr>
      <xdr:spPr>
        <a:xfrm flipV="1">
          <a:off x="6972300" y="16922716"/>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9" name="テキスト ボックス 468"/>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63832</xdr:rowOff>
    </xdr:from>
    <xdr:to>
      <xdr:col>55</xdr:col>
      <xdr:colOff>50800</xdr:colOff>
      <xdr:row>98</xdr:row>
      <xdr:rowOff>165432</xdr:rowOff>
    </xdr:to>
    <xdr:sp macro="" textlink="">
      <xdr:nvSpPr>
        <xdr:cNvPr id="477" name="楕円 476"/>
        <xdr:cNvSpPr/>
      </xdr:nvSpPr>
      <xdr:spPr>
        <a:xfrm>
          <a:off x="10426700" y="168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23209</xdr:rowOff>
    </xdr:from>
    <xdr:ext cx="534377" cy="259045"/>
    <xdr:sp macro="" textlink="">
      <xdr:nvSpPr>
        <xdr:cNvPr id="478" name="土木費該当値テキスト"/>
        <xdr:cNvSpPr txBox="1"/>
      </xdr:nvSpPr>
      <xdr:spPr>
        <a:xfrm>
          <a:off x="10528300" y="166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38872</xdr:rowOff>
    </xdr:from>
    <xdr:to>
      <xdr:col>50</xdr:col>
      <xdr:colOff>165100</xdr:colOff>
      <xdr:row>98</xdr:row>
      <xdr:rowOff>140472</xdr:rowOff>
    </xdr:to>
    <xdr:sp macro="" textlink="">
      <xdr:nvSpPr>
        <xdr:cNvPr id="479" name="楕円 478"/>
        <xdr:cNvSpPr/>
      </xdr:nvSpPr>
      <xdr:spPr>
        <a:xfrm>
          <a:off x="9588500" y="168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131599</xdr:rowOff>
    </xdr:from>
    <xdr:ext cx="534377" cy="259045"/>
    <xdr:sp macro="" textlink="">
      <xdr:nvSpPr>
        <xdr:cNvPr id="480" name="テキスト ボックス 479"/>
        <xdr:cNvSpPr txBox="1"/>
      </xdr:nvSpPr>
      <xdr:spPr>
        <a:xfrm>
          <a:off x="9372111" y="1693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75997</xdr:rowOff>
    </xdr:from>
    <xdr:to>
      <xdr:col>46</xdr:col>
      <xdr:colOff>38100</xdr:colOff>
      <xdr:row>99</xdr:row>
      <xdr:rowOff>6147</xdr:rowOff>
    </xdr:to>
    <xdr:sp macro="" textlink="">
      <xdr:nvSpPr>
        <xdr:cNvPr id="481" name="楕円 480"/>
        <xdr:cNvSpPr/>
      </xdr:nvSpPr>
      <xdr:spPr>
        <a:xfrm>
          <a:off x="8699500" y="168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22674</xdr:rowOff>
    </xdr:from>
    <xdr:ext cx="534377" cy="259045"/>
    <xdr:sp macro="" textlink="">
      <xdr:nvSpPr>
        <xdr:cNvPr id="482" name="テキスト ボックス 481"/>
        <xdr:cNvSpPr txBox="1"/>
      </xdr:nvSpPr>
      <xdr:spPr>
        <a:xfrm>
          <a:off x="8483111" y="166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69816</xdr:rowOff>
    </xdr:from>
    <xdr:to>
      <xdr:col>41</xdr:col>
      <xdr:colOff>101600</xdr:colOff>
      <xdr:row>98</xdr:row>
      <xdr:rowOff>171416</xdr:rowOff>
    </xdr:to>
    <xdr:sp macro="" textlink="">
      <xdr:nvSpPr>
        <xdr:cNvPr id="483" name="楕円 482"/>
        <xdr:cNvSpPr/>
      </xdr:nvSpPr>
      <xdr:spPr>
        <a:xfrm>
          <a:off x="7810500" y="168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16493</xdr:rowOff>
    </xdr:from>
    <xdr:ext cx="534377" cy="259045"/>
    <xdr:sp macro="" textlink="">
      <xdr:nvSpPr>
        <xdr:cNvPr id="484" name="テキスト ボックス 483"/>
        <xdr:cNvSpPr txBox="1"/>
      </xdr:nvSpPr>
      <xdr:spPr>
        <a:xfrm>
          <a:off x="7594111" y="1664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108913</xdr:rowOff>
    </xdr:from>
    <xdr:to>
      <xdr:col>36</xdr:col>
      <xdr:colOff>165100</xdr:colOff>
      <xdr:row>99</xdr:row>
      <xdr:rowOff>39063</xdr:rowOff>
    </xdr:to>
    <xdr:sp macro="" textlink="">
      <xdr:nvSpPr>
        <xdr:cNvPr id="485" name="楕円 484"/>
        <xdr:cNvSpPr/>
      </xdr:nvSpPr>
      <xdr:spPr>
        <a:xfrm>
          <a:off x="6921500" y="169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30190</xdr:rowOff>
    </xdr:from>
    <xdr:ext cx="534377" cy="259045"/>
    <xdr:sp macro="" textlink="">
      <xdr:nvSpPr>
        <xdr:cNvPr id="486" name="テキスト ボックス 485"/>
        <xdr:cNvSpPr txBox="1"/>
      </xdr:nvSpPr>
      <xdr:spPr>
        <a:xfrm>
          <a:off x="6705111" y="1700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2025</xdr:rowOff>
    </xdr:from>
    <xdr:to>
      <xdr:col>85</xdr:col>
      <xdr:colOff>127000</xdr:colOff>
      <xdr:row>38</xdr:row>
      <xdr:rowOff>23914</xdr:rowOff>
    </xdr:to>
    <xdr:cxnSp macro="">
      <xdr:nvCxnSpPr>
        <xdr:cNvPr id="512" name="直線コネクタ 511"/>
        <xdr:cNvCxnSpPr/>
      </xdr:nvCxnSpPr>
      <xdr:spPr>
        <a:xfrm flipV="1">
          <a:off x="15481300" y="6517125"/>
          <a:ext cx="8382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23914</xdr:rowOff>
    </xdr:from>
    <xdr:to>
      <xdr:col>81</xdr:col>
      <xdr:colOff>50800</xdr:colOff>
      <xdr:row>38</xdr:row>
      <xdr:rowOff>41973</xdr:rowOff>
    </xdr:to>
    <xdr:cxnSp macro="">
      <xdr:nvCxnSpPr>
        <xdr:cNvPr id="515" name="直線コネクタ 514"/>
        <xdr:cNvCxnSpPr/>
      </xdr:nvCxnSpPr>
      <xdr:spPr>
        <a:xfrm flipV="1">
          <a:off x="14592300" y="653901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8083</xdr:rowOff>
    </xdr:from>
    <xdr:to>
      <xdr:col>76</xdr:col>
      <xdr:colOff>114300</xdr:colOff>
      <xdr:row>38</xdr:row>
      <xdr:rowOff>41973</xdr:rowOff>
    </xdr:to>
    <xdr:cxnSp macro="">
      <xdr:nvCxnSpPr>
        <xdr:cNvPr id="518" name="直線コネクタ 517"/>
        <xdr:cNvCxnSpPr/>
      </xdr:nvCxnSpPr>
      <xdr:spPr>
        <a:xfrm>
          <a:off x="13703300" y="6523183"/>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8083</xdr:rowOff>
    </xdr:from>
    <xdr:to>
      <xdr:col>71</xdr:col>
      <xdr:colOff>177800</xdr:colOff>
      <xdr:row>38</xdr:row>
      <xdr:rowOff>40945</xdr:rowOff>
    </xdr:to>
    <xdr:cxnSp macro="">
      <xdr:nvCxnSpPr>
        <xdr:cNvPr id="521" name="直線コネクタ 520"/>
        <xdr:cNvCxnSpPr/>
      </xdr:nvCxnSpPr>
      <xdr:spPr>
        <a:xfrm flipV="1">
          <a:off x="12814300" y="6523183"/>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5" name="テキスト ボックス 524"/>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122675</xdr:rowOff>
    </xdr:from>
    <xdr:to>
      <xdr:col>85</xdr:col>
      <xdr:colOff>177800</xdr:colOff>
      <xdr:row>38</xdr:row>
      <xdr:rowOff>52825</xdr:rowOff>
    </xdr:to>
    <xdr:sp macro="" textlink="">
      <xdr:nvSpPr>
        <xdr:cNvPr id="531" name="楕円 530"/>
        <xdr:cNvSpPr/>
      </xdr:nvSpPr>
      <xdr:spPr>
        <a:xfrm>
          <a:off x="162687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37602</xdr:rowOff>
    </xdr:from>
    <xdr:ext cx="534377" cy="259045"/>
    <xdr:sp macro="" textlink="">
      <xdr:nvSpPr>
        <xdr:cNvPr id="532" name="消防費該当値テキスト"/>
        <xdr:cNvSpPr txBox="1"/>
      </xdr:nvSpPr>
      <xdr:spPr>
        <a:xfrm>
          <a:off x="16370300" y="63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144564</xdr:rowOff>
    </xdr:from>
    <xdr:to>
      <xdr:col>81</xdr:col>
      <xdr:colOff>101600</xdr:colOff>
      <xdr:row>38</xdr:row>
      <xdr:rowOff>74714</xdr:rowOff>
    </xdr:to>
    <xdr:sp macro="" textlink="">
      <xdr:nvSpPr>
        <xdr:cNvPr id="533" name="楕円 532"/>
        <xdr:cNvSpPr/>
      </xdr:nvSpPr>
      <xdr:spPr>
        <a:xfrm>
          <a:off x="154305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65841</xdr:rowOff>
    </xdr:from>
    <xdr:ext cx="534377" cy="259045"/>
    <xdr:sp macro="" textlink="">
      <xdr:nvSpPr>
        <xdr:cNvPr id="534" name="テキスト ボックス 533"/>
        <xdr:cNvSpPr txBox="1"/>
      </xdr:nvSpPr>
      <xdr:spPr>
        <a:xfrm>
          <a:off x="15214111" y="65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162623</xdr:rowOff>
    </xdr:from>
    <xdr:to>
      <xdr:col>76</xdr:col>
      <xdr:colOff>165100</xdr:colOff>
      <xdr:row>38</xdr:row>
      <xdr:rowOff>92773</xdr:rowOff>
    </xdr:to>
    <xdr:sp macro="" textlink="">
      <xdr:nvSpPr>
        <xdr:cNvPr id="535" name="楕円 534"/>
        <xdr:cNvSpPr/>
      </xdr:nvSpPr>
      <xdr:spPr>
        <a:xfrm>
          <a:off x="14541500" y="65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83900</xdr:rowOff>
    </xdr:from>
    <xdr:ext cx="469744" cy="259045"/>
    <xdr:sp macro="" textlink="">
      <xdr:nvSpPr>
        <xdr:cNvPr id="536" name="テキスト ボックス 535"/>
        <xdr:cNvSpPr txBox="1"/>
      </xdr:nvSpPr>
      <xdr:spPr>
        <a:xfrm>
          <a:off x="14357428" y="659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128734</xdr:rowOff>
    </xdr:from>
    <xdr:to>
      <xdr:col>72</xdr:col>
      <xdr:colOff>38100</xdr:colOff>
      <xdr:row>38</xdr:row>
      <xdr:rowOff>58883</xdr:rowOff>
    </xdr:to>
    <xdr:sp macro="" textlink="">
      <xdr:nvSpPr>
        <xdr:cNvPr id="537" name="楕円 536"/>
        <xdr:cNvSpPr/>
      </xdr:nvSpPr>
      <xdr:spPr>
        <a:xfrm>
          <a:off x="13652500" y="6472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50010</xdr:rowOff>
    </xdr:from>
    <xdr:ext cx="534377" cy="259045"/>
    <xdr:sp macro="" textlink="">
      <xdr:nvSpPr>
        <xdr:cNvPr id="538" name="テキスト ボックス 537"/>
        <xdr:cNvSpPr txBox="1"/>
      </xdr:nvSpPr>
      <xdr:spPr>
        <a:xfrm>
          <a:off x="13436111" y="65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161595</xdr:rowOff>
    </xdr:from>
    <xdr:to>
      <xdr:col>67</xdr:col>
      <xdr:colOff>101600</xdr:colOff>
      <xdr:row>38</xdr:row>
      <xdr:rowOff>91745</xdr:rowOff>
    </xdr:to>
    <xdr:sp macro="" textlink="">
      <xdr:nvSpPr>
        <xdr:cNvPr id="539" name="楕円 538"/>
        <xdr:cNvSpPr/>
      </xdr:nvSpPr>
      <xdr:spPr>
        <a:xfrm>
          <a:off x="12763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82872</xdr:rowOff>
    </xdr:from>
    <xdr:ext cx="469744" cy="259045"/>
    <xdr:sp macro="" textlink="">
      <xdr:nvSpPr>
        <xdr:cNvPr id="540" name="テキスト ボックス 539"/>
        <xdr:cNvSpPr txBox="1"/>
      </xdr:nvSpPr>
      <xdr:spPr>
        <a:xfrm>
          <a:off x="12579428" y="65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15208</xdr:rowOff>
    </xdr:from>
    <xdr:to>
      <xdr:col>85</xdr:col>
      <xdr:colOff>127000</xdr:colOff>
      <xdr:row>57</xdr:row>
      <xdr:rowOff>23723</xdr:rowOff>
    </xdr:to>
    <xdr:cxnSp macro="">
      <xdr:nvCxnSpPr>
        <xdr:cNvPr id="570" name="直線コネクタ 569"/>
        <xdr:cNvCxnSpPr/>
      </xdr:nvCxnSpPr>
      <xdr:spPr>
        <a:xfrm flipV="1">
          <a:off x="15481300" y="9787858"/>
          <a:ext cx="8382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23723</xdr:rowOff>
    </xdr:from>
    <xdr:to>
      <xdr:col>81</xdr:col>
      <xdr:colOff>50800</xdr:colOff>
      <xdr:row>57</xdr:row>
      <xdr:rowOff>84436</xdr:rowOff>
    </xdr:to>
    <xdr:cxnSp macro="">
      <xdr:nvCxnSpPr>
        <xdr:cNvPr id="573" name="直線コネクタ 572"/>
        <xdr:cNvCxnSpPr/>
      </xdr:nvCxnSpPr>
      <xdr:spPr>
        <a:xfrm flipV="1">
          <a:off x="14592300" y="9796373"/>
          <a:ext cx="889000" cy="6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158807</xdr:rowOff>
    </xdr:from>
    <xdr:to>
      <xdr:col>76</xdr:col>
      <xdr:colOff>114300</xdr:colOff>
      <xdr:row>57</xdr:row>
      <xdr:rowOff>84436</xdr:rowOff>
    </xdr:to>
    <xdr:cxnSp macro="">
      <xdr:nvCxnSpPr>
        <xdr:cNvPr id="576" name="直線コネクタ 575"/>
        <xdr:cNvCxnSpPr/>
      </xdr:nvCxnSpPr>
      <xdr:spPr>
        <a:xfrm>
          <a:off x="13703300" y="9760007"/>
          <a:ext cx="889000" cy="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158807</xdr:rowOff>
    </xdr:from>
    <xdr:to>
      <xdr:col>71</xdr:col>
      <xdr:colOff>177800</xdr:colOff>
      <xdr:row>57</xdr:row>
      <xdr:rowOff>22333</xdr:rowOff>
    </xdr:to>
    <xdr:cxnSp macro="">
      <xdr:nvCxnSpPr>
        <xdr:cNvPr id="579" name="直線コネクタ 578"/>
        <xdr:cNvCxnSpPr/>
      </xdr:nvCxnSpPr>
      <xdr:spPr>
        <a:xfrm flipV="1">
          <a:off x="12814300" y="9760007"/>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1" name="テキスト ボックス 580"/>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135858</xdr:rowOff>
    </xdr:from>
    <xdr:to>
      <xdr:col>85</xdr:col>
      <xdr:colOff>177800</xdr:colOff>
      <xdr:row>57</xdr:row>
      <xdr:rowOff>66008</xdr:rowOff>
    </xdr:to>
    <xdr:sp macro="" textlink="">
      <xdr:nvSpPr>
        <xdr:cNvPr id="589" name="楕円 588"/>
        <xdr:cNvSpPr/>
      </xdr:nvSpPr>
      <xdr:spPr>
        <a:xfrm>
          <a:off x="16268700" y="97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114285</xdr:rowOff>
    </xdr:from>
    <xdr:ext cx="534377" cy="259045"/>
    <xdr:sp macro="" textlink="">
      <xdr:nvSpPr>
        <xdr:cNvPr id="590" name="教育費該当値テキスト"/>
        <xdr:cNvSpPr txBox="1"/>
      </xdr:nvSpPr>
      <xdr:spPr>
        <a:xfrm>
          <a:off x="16370300" y="97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144373</xdr:rowOff>
    </xdr:from>
    <xdr:to>
      <xdr:col>81</xdr:col>
      <xdr:colOff>101600</xdr:colOff>
      <xdr:row>57</xdr:row>
      <xdr:rowOff>74523</xdr:rowOff>
    </xdr:to>
    <xdr:sp macro="" textlink="">
      <xdr:nvSpPr>
        <xdr:cNvPr id="591" name="楕円 590"/>
        <xdr:cNvSpPr/>
      </xdr:nvSpPr>
      <xdr:spPr>
        <a:xfrm>
          <a:off x="15430500" y="97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65650</xdr:rowOff>
    </xdr:from>
    <xdr:ext cx="534377" cy="259045"/>
    <xdr:sp macro="" textlink="">
      <xdr:nvSpPr>
        <xdr:cNvPr id="592" name="テキスト ボックス 591"/>
        <xdr:cNvSpPr txBox="1"/>
      </xdr:nvSpPr>
      <xdr:spPr>
        <a:xfrm>
          <a:off x="15214111" y="98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33636</xdr:rowOff>
    </xdr:from>
    <xdr:to>
      <xdr:col>76</xdr:col>
      <xdr:colOff>165100</xdr:colOff>
      <xdr:row>57</xdr:row>
      <xdr:rowOff>135236</xdr:rowOff>
    </xdr:to>
    <xdr:sp macro="" textlink="">
      <xdr:nvSpPr>
        <xdr:cNvPr id="593" name="楕円 592"/>
        <xdr:cNvSpPr/>
      </xdr:nvSpPr>
      <xdr:spPr>
        <a:xfrm>
          <a:off x="14541500" y="98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126363</xdr:rowOff>
    </xdr:from>
    <xdr:ext cx="534377" cy="259045"/>
    <xdr:sp macro="" textlink="">
      <xdr:nvSpPr>
        <xdr:cNvPr id="594" name="テキスト ボックス 593"/>
        <xdr:cNvSpPr txBox="1"/>
      </xdr:nvSpPr>
      <xdr:spPr>
        <a:xfrm>
          <a:off x="14325111" y="989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108007</xdr:rowOff>
    </xdr:from>
    <xdr:to>
      <xdr:col>72</xdr:col>
      <xdr:colOff>38100</xdr:colOff>
      <xdr:row>57</xdr:row>
      <xdr:rowOff>38157</xdr:rowOff>
    </xdr:to>
    <xdr:sp macro="" textlink="">
      <xdr:nvSpPr>
        <xdr:cNvPr id="595" name="楕円 594"/>
        <xdr:cNvSpPr/>
      </xdr:nvSpPr>
      <xdr:spPr>
        <a:xfrm>
          <a:off x="13652500" y="97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29284</xdr:rowOff>
    </xdr:from>
    <xdr:ext cx="534377" cy="259045"/>
    <xdr:sp macro="" textlink="">
      <xdr:nvSpPr>
        <xdr:cNvPr id="596" name="テキスト ボックス 595"/>
        <xdr:cNvSpPr txBox="1"/>
      </xdr:nvSpPr>
      <xdr:spPr>
        <a:xfrm>
          <a:off x="13436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142983</xdr:rowOff>
    </xdr:from>
    <xdr:to>
      <xdr:col>67</xdr:col>
      <xdr:colOff>101600</xdr:colOff>
      <xdr:row>57</xdr:row>
      <xdr:rowOff>73133</xdr:rowOff>
    </xdr:to>
    <xdr:sp macro="" textlink="">
      <xdr:nvSpPr>
        <xdr:cNvPr id="597" name="楕円 596"/>
        <xdr:cNvSpPr/>
      </xdr:nvSpPr>
      <xdr:spPr>
        <a:xfrm>
          <a:off x="12763500" y="97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64260</xdr:rowOff>
    </xdr:from>
    <xdr:ext cx="534377" cy="259045"/>
    <xdr:sp macro="" textlink="">
      <xdr:nvSpPr>
        <xdr:cNvPr id="598" name="テキスト ボックス 597"/>
        <xdr:cNvSpPr txBox="1"/>
      </xdr:nvSpPr>
      <xdr:spPr>
        <a:xfrm>
          <a:off x="12547111" y="98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41763</xdr:rowOff>
    </xdr:from>
    <xdr:to>
      <xdr:col>85</xdr:col>
      <xdr:colOff>127000</xdr:colOff>
      <xdr:row>79</xdr:row>
      <xdr:rowOff>44450</xdr:rowOff>
    </xdr:to>
    <xdr:cxnSp macro="">
      <xdr:nvCxnSpPr>
        <xdr:cNvPr id="627" name="直線コネクタ 626"/>
        <xdr:cNvCxnSpPr/>
      </xdr:nvCxnSpPr>
      <xdr:spPr>
        <a:xfrm flipV="1">
          <a:off x="15481300" y="13586313"/>
          <a:ext cx="8382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43669</xdr:rowOff>
    </xdr:from>
    <xdr:to>
      <xdr:col>81</xdr:col>
      <xdr:colOff>50800</xdr:colOff>
      <xdr:row>79</xdr:row>
      <xdr:rowOff>44450</xdr:rowOff>
    </xdr:to>
    <xdr:cxnSp macro="">
      <xdr:nvCxnSpPr>
        <xdr:cNvPr id="630" name="直線コネクタ 629"/>
        <xdr:cNvCxnSpPr/>
      </xdr:nvCxnSpPr>
      <xdr:spPr>
        <a:xfrm>
          <a:off x="14592300" y="1358821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43669</xdr:rowOff>
    </xdr:from>
    <xdr:to>
      <xdr:col>76</xdr:col>
      <xdr:colOff>114300</xdr:colOff>
      <xdr:row>79</xdr:row>
      <xdr:rowOff>44450</xdr:rowOff>
    </xdr:to>
    <xdr:cxnSp macro="">
      <xdr:nvCxnSpPr>
        <xdr:cNvPr id="633" name="直線コネクタ 632"/>
        <xdr:cNvCxnSpPr/>
      </xdr:nvCxnSpPr>
      <xdr:spPr>
        <a:xfrm flipV="1">
          <a:off x="13703300" y="1358821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162413</xdr:rowOff>
    </xdr:from>
    <xdr:to>
      <xdr:col>85</xdr:col>
      <xdr:colOff>177800</xdr:colOff>
      <xdr:row>79</xdr:row>
      <xdr:rowOff>92563</xdr:rowOff>
    </xdr:to>
    <xdr:sp macro="" textlink="">
      <xdr:nvSpPr>
        <xdr:cNvPr id="646" name="楕円 645"/>
        <xdr:cNvSpPr/>
      </xdr:nvSpPr>
      <xdr:spPr>
        <a:xfrm>
          <a:off x="16268700" y="135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134001</xdr:rowOff>
    </xdr:from>
    <xdr:ext cx="378565" cy="259045"/>
    <xdr:sp macro="" textlink="">
      <xdr:nvSpPr>
        <xdr:cNvPr id="647" name="災害復旧費該当値テキスト"/>
        <xdr:cNvSpPr txBox="1"/>
      </xdr:nvSpPr>
      <xdr:spPr>
        <a:xfrm>
          <a:off x="16370300" y="1350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164319</xdr:rowOff>
    </xdr:from>
    <xdr:to>
      <xdr:col>76</xdr:col>
      <xdr:colOff>165100</xdr:colOff>
      <xdr:row>79</xdr:row>
      <xdr:rowOff>94469</xdr:rowOff>
    </xdr:to>
    <xdr:sp macro="" textlink="">
      <xdr:nvSpPr>
        <xdr:cNvPr id="650" name="楕円 649"/>
        <xdr:cNvSpPr/>
      </xdr:nvSpPr>
      <xdr:spPr>
        <a:xfrm>
          <a:off x="14541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85596</xdr:rowOff>
    </xdr:from>
    <xdr:ext cx="313932" cy="259045"/>
    <xdr:sp macro="" textlink="">
      <xdr:nvSpPr>
        <xdr:cNvPr id="651" name="テキスト ボックス 650"/>
        <xdr:cNvSpPr txBox="1"/>
      </xdr:nvSpPr>
      <xdr:spPr>
        <a:xfrm>
          <a:off x="14435333" y="1363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117594</xdr:rowOff>
    </xdr:from>
    <xdr:to>
      <xdr:col>85</xdr:col>
      <xdr:colOff>127000</xdr:colOff>
      <xdr:row>95</xdr:row>
      <xdr:rowOff>145576</xdr:rowOff>
    </xdr:to>
    <xdr:cxnSp macro="">
      <xdr:nvCxnSpPr>
        <xdr:cNvPr id="682" name="直線コネクタ 681"/>
        <xdr:cNvCxnSpPr/>
      </xdr:nvCxnSpPr>
      <xdr:spPr>
        <a:xfrm>
          <a:off x="15481300" y="16405344"/>
          <a:ext cx="838200" cy="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109000</xdr:rowOff>
    </xdr:from>
    <xdr:to>
      <xdr:col>81</xdr:col>
      <xdr:colOff>50800</xdr:colOff>
      <xdr:row>95</xdr:row>
      <xdr:rowOff>117594</xdr:rowOff>
    </xdr:to>
    <xdr:cxnSp macro="">
      <xdr:nvCxnSpPr>
        <xdr:cNvPr id="685" name="直線コネクタ 684"/>
        <xdr:cNvCxnSpPr/>
      </xdr:nvCxnSpPr>
      <xdr:spPr>
        <a:xfrm>
          <a:off x="14592300" y="16396750"/>
          <a:ext cx="889000" cy="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42408</xdr:rowOff>
    </xdr:from>
    <xdr:to>
      <xdr:col>76</xdr:col>
      <xdr:colOff>114300</xdr:colOff>
      <xdr:row>95</xdr:row>
      <xdr:rowOff>109000</xdr:rowOff>
    </xdr:to>
    <xdr:cxnSp macro="">
      <xdr:nvCxnSpPr>
        <xdr:cNvPr id="688" name="直線コネクタ 687"/>
        <xdr:cNvCxnSpPr/>
      </xdr:nvCxnSpPr>
      <xdr:spPr>
        <a:xfrm>
          <a:off x="13703300" y="16330158"/>
          <a:ext cx="889000" cy="6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162080</xdr:rowOff>
    </xdr:from>
    <xdr:to>
      <xdr:col>71</xdr:col>
      <xdr:colOff>177800</xdr:colOff>
      <xdr:row>95</xdr:row>
      <xdr:rowOff>42408</xdr:rowOff>
    </xdr:to>
    <xdr:cxnSp macro="">
      <xdr:nvCxnSpPr>
        <xdr:cNvPr id="691" name="直線コネクタ 690"/>
        <xdr:cNvCxnSpPr/>
      </xdr:nvCxnSpPr>
      <xdr:spPr>
        <a:xfrm>
          <a:off x="12814300" y="16278380"/>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94776</xdr:rowOff>
    </xdr:from>
    <xdr:to>
      <xdr:col>85</xdr:col>
      <xdr:colOff>177800</xdr:colOff>
      <xdr:row>96</xdr:row>
      <xdr:rowOff>24926</xdr:rowOff>
    </xdr:to>
    <xdr:sp macro="" textlink="">
      <xdr:nvSpPr>
        <xdr:cNvPr id="701" name="楕円 700"/>
        <xdr:cNvSpPr/>
      </xdr:nvSpPr>
      <xdr:spPr>
        <a:xfrm>
          <a:off x="16268700" y="163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73203</xdr:rowOff>
    </xdr:from>
    <xdr:ext cx="534377" cy="259045"/>
    <xdr:sp macro="" textlink="">
      <xdr:nvSpPr>
        <xdr:cNvPr id="702" name="公債費該当値テキスト"/>
        <xdr:cNvSpPr txBox="1"/>
      </xdr:nvSpPr>
      <xdr:spPr>
        <a:xfrm>
          <a:off x="16370300" y="163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66794</xdr:rowOff>
    </xdr:from>
    <xdr:to>
      <xdr:col>81</xdr:col>
      <xdr:colOff>101600</xdr:colOff>
      <xdr:row>95</xdr:row>
      <xdr:rowOff>168394</xdr:rowOff>
    </xdr:to>
    <xdr:sp macro="" textlink="">
      <xdr:nvSpPr>
        <xdr:cNvPr id="703" name="楕円 702"/>
        <xdr:cNvSpPr/>
      </xdr:nvSpPr>
      <xdr:spPr>
        <a:xfrm>
          <a:off x="15430500" y="163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159521</xdr:rowOff>
    </xdr:from>
    <xdr:ext cx="534377" cy="259045"/>
    <xdr:sp macro="" textlink="">
      <xdr:nvSpPr>
        <xdr:cNvPr id="704" name="テキスト ボックス 703"/>
        <xdr:cNvSpPr txBox="1"/>
      </xdr:nvSpPr>
      <xdr:spPr>
        <a:xfrm>
          <a:off x="15214111" y="164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58200</xdr:rowOff>
    </xdr:from>
    <xdr:to>
      <xdr:col>76</xdr:col>
      <xdr:colOff>165100</xdr:colOff>
      <xdr:row>95</xdr:row>
      <xdr:rowOff>159800</xdr:rowOff>
    </xdr:to>
    <xdr:sp macro="" textlink="">
      <xdr:nvSpPr>
        <xdr:cNvPr id="705" name="楕円 704"/>
        <xdr:cNvSpPr/>
      </xdr:nvSpPr>
      <xdr:spPr>
        <a:xfrm>
          <a:off x="14541500" y="163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150927</xdr:rowOff>
    </xdr:from>
    <xdr:ext cx="534377" cy="259045"/>
    <xdr:sp macro="" textlink="">
      <xdr:nvSpPr>
        <xdr:cNvPr id="706" name="テキスト ボックス 705"/>
        <xdr:cNvSpPr txBox="1"/>
      </xdr:nvSpPr>
      <xdr:spPr>
        <a:xfrm>
          <a:off x="14325111" y="164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163058</xdr:rowOff>
    </xdr:from>
    <xdr:to>
      <xdr:col>72</xdr:col>
      <xdr:colOff>38100</xdr:colOff>
      <xdr:row>95</xdr:row>
      <xdr:rowOff>93208</xdr:rowOff>
    </xdr:to>
    <xdr:sp macro="" textlink="">
      <xdr:nvSpPr>
        <xdr:cNvPr id="707" name="楕円 706"/>
        <xdr:cNvSpPr/>
      </xdr:nvSpPr>
      <xdr:spPr>
        <a:xfrm>
          <a:off x="13652500" y="162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84335</xdr:rowOff>
    </xdr:from>
    <xdr:ext cx="534377" cy="259045"/>
    <xdr:sp macro="" textlink="">
      <xdr:nvSpPr>
        <xdr:cNvPr id="708" name="テキスト ボックス 707"/>
        <xdr:cNvSpPr txBox="1"/>
      </xdr:nvSpPr>
      <xdr:spPr>
        <a:xfrm>
          <a:off x="13436111" y="1637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111280</xdr:rowOff>
    </xdr:from>
    <xdr:to>
      <xdr:col>67</xdr:col>
      <xdr:colOff>101600</xdr:colOff>
      <xdr:row>95</xdr:row>
      <xdr:rowOff>41430</xdr:rowOff>
    </xdr:to>
    <xdr:sp macro="" textlink="">
      <xdr:nvSpPr>
        <xdr:cNvPr id="709" name="楕円 708"/>
        <xdr:cNvSpPr/>
      </xdr:nvSpPr>
      <xdr:spPr>
        <a:xfrm>
          <a:off x="12763500" y="1622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32557</xdr:rowOff>
    </xdr:from>
    <xdr:ext cx="534377" cy="259045"/>
    <xdr:sp macro="" textlink="">
      <xdr:nvSpPr>
        <xdr:cNvPr id="710" name="テキスト ボックス 709"/>
        <xdr:cNvSpPr txBox="1"/>
      </xdr:nvSpPr>
      <xdr:spPr>
        <a:xfrm>
          <a:off x="12547111" y="1632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総務費は、前年度繰越金等当該年度余剰金を財源とした積み立てを行っている公共施設整備基金積立金の減などにより、対前年度比</a:t>
          </a:r>
          <a:r>
            <a:rPr kumimoji="1" lang="en-US" altLang="ja-JP" sz="1100">
              <a:latin typeface="ＭＳ Ｐゴシック" panose="020B0600070205080204" pitchFamily="50" charset="-128"/>
              <a:ea typeface="ＭＳ Ｐゴシック" panose="020B0600070205080204" pitchFamily="50" charset="-128"/>
            </a:rPr>
            <a:t>2,554</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29,917</a:t>
          </a:r>
          <a:r>
            <a:rPr kumimoji="1" lang="ja-JP" altLang="en-US" sz="1100">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latin typeface="ＭＳ Ｐゴシック" panose="020B0600070205080204" pitchFamily="50" charset="-128"/>
              <a:ea typeface="ＭＳ Ｐゴシック" panose="020B0600070205080204" pitchFamily="50" charset="-128"/>
            </a:rPr>
            <a:t>16,451</a:t>
          </a:r>
          <a:r>
            <a:rPr kumimoji="1" lang="ja-JP" altLang="en-US" sz="1100">
              <a:latin typeface="ＭＳ Ｐゴシック" panose="020B0600070205080204" pitchFamily="50" charset="-128"/>
              <a:ea typeface="ＭＳ Ｐゴシック" panose="020B0600070205080204" pitchFamily="50" charset="-128"/>
            </a:rPr>
            <a:t>円下回っている。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民生費は、市立保育園９園への空調設置工事、市直営の病児保育施設の開設、私立保育園１園の幼保連携型認定こども園への移行したことによる給付費の増などにより、対前年度比</a:t>
          </a:r>
          <a:r>
            <a:rPr kumimoji="1" lang="en-US" altLang="ja-JP" sz="1100">
              <a:latin typeface="ＭＳ Ｐゴシック" panose="020B0600070205080204" pitchFamily="50" charset="-128"/>
              <a:ea typeface="ＭＳ Ｐゴシック" panose="020B0600070205080204" pitchFamily="50" charset="-128"/>
            </a:rPr>
            <a:t>1,322</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124,346</a:t>
          </a:r>
          <a:r>
            <a:rPr kumimoji="1" lang="ja-JP" altLang="en-US" sz="1100">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latin typeface="ＭＳ Ｐゴシック" panose="020B0600070205080204" pitchFamily="50" charset="-128"/>
              <a:ea typeface="ＭＳ Ｐゴシック" panose="020B0600070205080204" pitchFamily="50" charset="-128"/>
            </a:rPr>
            <a:t>8,394</a:t>
          </a:r>
          <a:r>
            <a:rPr kumimoji="1" lang="ja-JP" altLang="en-US" sz="1100">
              <a:latin typeface="ＭＳ Ｐゴシック" panose="020B0600070205080204" pitchFamily="50" charset="-128"/>
              <a:ea typeface="ＭＳ Ｐゴシック" panose="020B0600070205080204" pitchFamily="50" charset="-128"/>
            </a:rPr>
            <a:t>円下回っている。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は、ＪＲ半田駅前土地区画整理事業における防災空地整備のための用地取得完了による事業費の減や、下水道事業（法適）において地方債の償還が進んだことに伴う公債費等の減等による、同事業会計に対する繰出金の減等により、対前年度比</a:t>
          </a:r>
          <a:r>
            <a:rPr kumimoji="1" lang="en-US" altLang="ja-JP" sz="1100">
              <a:latin typeface="ＭＳ Ｐゴシック" panose="020B0600070205080204" pitchFamily="50" charset="-128"/>
              <a:ea typeface="ＭＳ Ｐゴシック" panose="020B0600070205080204" pitchFamily="50" charset="-128"/>
            </a:rPr>
            <a:t>7,643</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47,676</a:t>
          </a:r>
          <a:r>
            <a:rPr kumimoji="1" lang="ja-JP" altLang="en-US" sz="1100">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latin typeface="ＭＳ Ｐゴシック" panose="020B0600070205080204" pitchFamily="50" charset="-128"/>
              <a:ea typeface="ＭＳ Ｐゴシック" panose="020B0600070205080204" pitchFamily="50" charset="-128"/>
            </a:rPr>
            <a:t>4,131</a:t>
          </a:r>
          <a:r>
            <a:rPr kumimoji="1" lang="ja-JP" altLang="en-US" sz="1100">
              <a:latin typeface="ＭＳ Ｐゴシック" panose="020B0600070205080204" pitchFamily="50" charset="-128"/>
              <a:ea typeface="ＭＳ Ｐゴシック" panose="020B0600070205080204" pitchFamily="50" charset="-128"/>
            </a:rPr>
            <a:t>円上回っている。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教育費は、体育施設（半田市体育館、プール、武道館）天井等改修事業の工事が本格化したことなどにより、対前年度比</a:t>
          </a:r>
          <a:r>
            <a:rPr kumimoji="1" lang="en-US" altLang="ja-JP" sz="1100">
              <a:latin typeface="ＭＳ Ｐゴシック" panose="020B0600070205080204" pitchFamily="50" charset="-128"/>
              <a:ea typeface="ＭＳ Ｐゴシック" panose="020B0600070205080204" pitchFamily="50" charset="-128"/>
            </a:rPr>
            <a:t>447</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39,535</a:t>
          </a:r>
          <a:r>
            <a:rPr kumimoji="1" lang="ja-JP" altLang="en-US" sz="1100">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latin typeface="ＭＳ Ｐゴシック" panose="020B0600070205080204" pitchFamily="50" charset="-128"/>
              <a:ea typeface="ＭＳ Ｐゴシック" panose="020B0600070205080204" pitchFamily="50" charset="-128"/>
            </a:rPr>
            <a:t>5,530</a:t>
          </a:r>
          <a:r>
            <a:rPr kumimoji="1" lang="ja-JP" altLang="en-US" sz="1100">
              <a:latin typeface="ＭＳ Ｐゴシック" panose="020B0600070205080204" pitchFamily="50" charset="-128"/>
              <a:ea typeface="ＭＳ Ｐゴシック" panose="020B0600070205080204" pitchFamily="50" charset="-128"/>
            </a:rPr>
            <a:t>円下回っている。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月に開催された第八回はんだ山車まつりへの運営費補助が増となったことから、対前年度比</a:t>
          </a:r>
          <a:r>
            <a:rPr kumimoji="1" lang="en-US" altLang="ja-JP" sz="1100">
              <a:latin typeface="ＭＳ Ｐゴシック" panose="020B0600070205080204" pitchFamily="50" charset="-128"/>
              <a:ea typeface="ＭＳ Ｐゴシック" panose="020B0600070205080204" pitchFamily="50" charset="-128"/>
            </a:rPr>
            <a:t>238</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6,035</a:t>
          </a:r>
          <a:r>
            <a:rPr kumimoji="1" lang="ja-JP" altLang="en-US" sz="1100">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latin typeface="ＭＳ Ｐゴシック" panose="020B0600070205080204" pitchFamily="50" charset="-128"/>
              <a:ea typeface="ＭＳ Ｐゴシック" panose="020B0600070205080204" pitchFamily="50" charset="-128"/>
            </a:rPr>
            <a:t>4,533</a:t>
          </a:r>
          <a:r>
            <a:rPr kumimoji="1" lang="ja-JP" altLang="en-US" sz="1100">
              <a:latin typeface="ＭＳ Ｐゴシック" panose="020B0600070205080204" pitchFamily="50" charset="-128"/>
              <a:ea typeface="ＭＳ Ｐゴシック" panose="020B0600070205080204" pitchFamily="50" charset="-128"/>
            </a:rPr>
            <a:t>円下回っている。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年度に借入れた公園緑地事業等に充てた地方債の償還が終了したことなどにより元金償還額が減、過去の高利率の時代に借入れた地方債残高の減少などにより利子償還額が減となったため、対前年度比</a:t>
          </a:r>
          <a:r>
            <a:rPr kumimoji="1" lang="en-US" altLang="ja-JP" sz="1100">
              <a:latin typeface="ＭＳ Ｐゴシック" panose="020B0600070205080204" pitchFamily="50" charset="-128"/>
              <a:ea typeface="ＭＳ Ｐゴシック" panose="020B0600070205080204" pitchFamily="50" charset="-128"/>
            </a:rPr>
            <a:t>1,224</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22,243</a:t>
          </a:r>
          <a:r>
            <a:rPr kumimoji="1" lang="ja-JP" altLang="en-US" sz="1100">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latin typeface="ＭＳ Ｐゴシック" panose="020B0600070205080204" pitchFamily="50" charset="-128"/>
              <a:ea typeface="ＭＳ Ｐゴシック" panose="020B0600070205080204" pitchFamily="50" charset="-128"/>
            </a:rPr>
            <a:t>13,223</a:t>
          </a:r>
          <a:r>
            <a:rPr kumimoji="1" lang="ja-JP" altLang="en-US" sz="1100">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標準財政規模が増となったものの、実質収支の増の割合がそれを上回ったことから、実質収支比率が増となった。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今後も歳入においては予算に対する収入率を一定水準で確保し、歳出においては必要以上の不用額を発生させないような予算編成に努める。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普通交付税の交付団体ではあるものの、一般会計及び特別会計が全て黒字、病院事業会計においては赤字だが、企業会計は全て資金剰余額があるため、連結実質赤字比率は該当なしであり、健全な財政運営を行う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今後も、明確な事業内容と的確な優先順位により市民の要望や懸案事項に対応した予算編成を行っていく。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また、財政指標に留意し、中・長期の将来を見据えた財政運営を行っていく。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38232195</v>
      </c>
      <c r="BO4" s="441"/>
      <c r="BP4" s="441"/>
      <c r="BQ4" s="441"/>
      <c r="BR4" s="441"/>
      <c r="BS4" s="441"/>
      <c r="BT4" s="441"/>
      <c r="BU4" s="442"/>
      <c r="BV4" s="440">
        <v>39226985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3.6</v>
      </c>
      <c r="CU4" s="622"/>
      <c r="CV4" s="622"/>
      <c r="CW4" s="622"/>
      <c r="CX4" s="622"/>
      <c r="CY4" s="622"/>
      <c r="CZ4" s="622"/>
      <c r="DA4" s="623"/>
      <c r="DB4" s="621">
        <v>3.2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37133654</v>
      </c>
      <c r="BO5" s="446"/>
      <c r="BP5" s="446"/>
      <c r="BQ5" s="446"/>
      <c r="BR5" s="446"/>
      <c r="BS5" s="446"/>
      <c r="BT5" s="446"/>
      <c r="BU5" s="447"/>
      <c r="BV5" s="445">
        <v>38018710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88.3</v>
      </c>
      <c r="CU5" s="416"/>
      <c r="CV5" s="416"/>
      <c r="CW5" s="416"/>
      <c r="CX5" s="416"/>
      <c r="CY5" s="416"/>
      <c r="CZ5" s="416"/>
      <c r="DA5" s="417"/>
      <c r="DB5" s="415">
        <v>86.4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1098541</v>
      </c>
      <c r="BO6" s="446"/>
      <c r="BP6" s="446"/>
      <c r="BQ6" s="446"/>
      <c r="BR6" s="446"/>
      <c r="BS6" s="446"/>
      <c r="BT6" s="446"/>
      <c r="BU6" s="447"/>
      <c r="BV6" s="445">
        <v>1208275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88.3</v>
      </c>
      <c r="CU6" s="596"/>
      <c r="CV6" s="596"/>
      <c r="CW6" s="596"/>
      <c r="CX6" s="596"/>
      <c r="CY6" s="596"/>
      <c r="CZ6" s="596"/>
      <c r="DA6" s="597"/>
      <c r="DB6" s="595">
        <v>86.4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192987</v>
      </c>
      <c r="BO7" s="446"/>
      <c r="BP7" s="446"/>
      <c r="BQ7" s="446"/>
      <c r="BR7" s="446"/>
      <c r="BS7" s="446"/>
      <c r="BT7" s="446"/>
      <c r="BU7" s="447"/>
      <c r="BV7" s="445">
        <v>425283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24954802</v>
      </c>
      <c r="CU7" s="446"/>
      <c r="CV7" s="446"/>
      <c r="CW7" s="446"/>
      <c r="CX7" s="446"/>
      <c r="CY7" s="446"/>
      <c r="CZ7" s="446"/>
      <c r="DA7" s="447"/>
      <c r="DB7" s="445">
        <v>24674316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905554</v>
      </c>
      <c r="BO8" s="446"/>
      <c r="BP8" s="446"/>
      <c r="BQ8" s="446"/>
      <c r="BR8" s="446"/>
      <c r="BS8" s="446"/>
      <c r="BT8" s="446"/>
      <c r="BU8" s="447"/>
      <c r="BV8" s="445">
        <v>782992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0.97</v>
      </c>
      <c r="CU8" s="559"/>
      <c r="CV8" s="559"/>
      <c r="CW8" s="559"/>
      <c r="CX8" s="559"/>
      <c r="CY8" s="559"/>
      <c r="CZ8" s="559"/>
      <c r="DA8" s="560"/>
      <c r="DB8" s="558">
        <v>0.96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116908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122562</v>
      </c>
      <c r="BO9" s="446"/>
      <c r="BP9" s="446"/>
      <c r="BQ9" s="446"/>
      <c r="BR9" s="446"/>
      <c r="BS9" s="446"/>
      <c r="BT9" s="446"/>
      <c r="BU9" s="447"/>
      <c r="BV9" s="445">
        <v>-360986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9.1999999999999993</v>
      </c>
      <c r="CU9" s="416"/>
      <c r="CV9" s="416"/>
      <c r="CW9" s="416"/>
      <c r="CX9" s="416"/>
      <c r="CY9" s="416"/>
      <c r="CZ9" s="416"/>
      <c r="DA9" s="417"/>
      <c r="DB9" s="415">
        <v>9.3000000000000007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118828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88</v>
      </c>
      <c r="AV10" s="503"/>
      <c r="AW10" s="503"/>
      <c r="AX10" s="503"/>
      <c r="AY10" s="425" t="s">
        <v>115</v>
      </c>
      <c r="AZ10" s="426"/>
      <c r="BA10" s="426"/>
      <c r="BB10" s="426"/>
      <c r="BC10" s="426"/>
      <c r="BD10" s="426"/>
      <c r="BE10" s="426"/>
      <c r="BF10" s="426"/>
      <c r="BG10" s="426"/>
      <c r="BH10" s="426"/>
      <c r="BI10" s="426"/>
      <c r="BJ10" s="426"/>
      <c r="BK10" s="426"/>
      <c r="BL10" s="426"/>
      <c r="BM10" s="427"/>
      <c r="BN10" s="445">
        <v>7239</v>
      </c>
      <c r="BO10" s="446"/>
      <c r="BP10" s="446"/>
      <c r="BQ10" s="446"/>
      <c r="BR10" s="446"/>
      <c r="BS10" s="446"/>
      <c r="BT10" s="446"/>
      <c r="BU10" s="447"/>
      <c r="BV10" s="445">
        <v>10499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119325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115800</v>
      </c>
      <c r="S13" s="549"/>
      <c r="T13" s="549"/>
      <c r="U13" s="549"/>
      <c r="V13" s="550"/>
      <c r="W13" s="536" t="s">
        <v>132</v>
      </c>
      <c r="X13" s="458"/>
      <c r="Y13" s="458"/>
      <c r="Z13" s="458"/>
      <c r="AA13" s="458"/>
      <c r="AB13" s="459"/>
      <c r="AC13" s="421">
        <v>756</v>
      </c>
      <c r="AD13" s="422"/>
      <c r="AE13" s="422"/>
      <c r="AF13" s="422"/>
      <c r="AG13" s="423"/>
      <c r="AH13" s="421">
        <v>794</v>
      </c>
      <c r="AI13" s="422"/>
      <c r="AJ13" s="422"/>
      <c r="AK13" s="422"/>
      <c r="AL13" s="424"/>
      <c r="AM13" s="514" t="s">
        <v>133</v>
      </c>
      <c r="AN13" s="419"/>
      <c r="AO13" s="419"/>
      <c r="AP13" s="419"/>
      <c r="AQ13" s="419"/>
      <c r="AR13" s="419"/>
      <c r="AS13" s="419"/>
      <c r="AT13" s="420"/>
      <c r="AU13" s="502" t="s">
        <v>110</v>
      </c>
      <c r="AV13" s="503"/>
      <c r="AW13" s="503"/>
      <c r="AX13" s="503"/>
      <c r="AY13" s="425" t="s">
        <v>134</v>
      </c>
      <c r="AZ13" s="426"/>
      <c r="BA13" s="426"/>
      <c r="BB13" s="426"/>
      <c r="BC13" s="426"/>
      <c r="BD13" s="426"/>
      <c r="BE13" s="426"/>
      <c r="BF13" s="426"/>
      <c r="BG13" s="426"/>
      <c r="BH13" s="426"/>
      <c r="BI13" s="426"/>
      <c r="BJ13" s="426"/>
      <c r="BK13" s="426"/>
      <c r="BL13" s="426"/>
      <c r="BM13" s="427"/>
      <c r="BN13" s="445">
        <v>129801</v>
      </c>
      <c r="BO13" s="446"/>
      <c r="BP13" s="446"/>
      <c r="BQ13" s="446"/>
      <c r="BR13" s="446"/>
      <c r="BS13" s="446"/>
      <c r="BT13" s="446"/>
      <c r="BU13" s="447"/>
      <c r="BV13" s="445">
        <v>-350487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1.8</v>
      </c>
      <c r="CU13" s="416"/>
      <c r="CV13" s="416"/>
      <c r="CW13" s="416"/>
      <c r="CX13" s="416"/>
      <c r="CY13" s="416"/>
      <c r="CZ13" s="416"/>
      <c r="DA13" s="417"/>
      <c r="DB13" s="415">
        <v>2.4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118919</v>
      </c>
      <c r="S14" s="549"/>
      <c r="T14" s="549"/>
      <c r="U14" s="549"/>
      <c r="V14" s="550"/>
      <c r="W14" s="551"/>
      <c r="X14" s="461"/>
      <c r="Y14" s="461"/>
      <c r="Z14" s="461"/>
      <c r="AA14" s="461"/>
      <c r="AB14" s="462"/>
      <c r="AC14" s="541">
        <v>1.4</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115853</v>
      </c>
      <c r="S15" s="549"/>
      <c r="T15" s="549"/>
      <c r="U15" s="549"/>
      <c r="V15" s="550"/>
      <c r="W15" s="536" t="s">
        <v>138</v>
      </c>
      <c r="X15" s="458"/>
      <c r="Y15" s="458"/>
      <c r="Z15" s="458"/>
      <c r="AA15" s="458"/>
      <c r="AB15" s="459"/>
      <c r="AC15" s="421">
        <v>19930</v>
      </c>
      <c r="AD15" s="422"/>
      <c r="AE15" s="422"/>
      <c r="AF15" s="422"/>
      <c r="AG15" s="423"/>
      <c r="AH15" s="421">
        <v>20766</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18604361</v>
      </c>
      <c r="BO15" s="441"/>
      <c r="BP15" s="441"/>
      <c r="BQ15" s="441"/>
      <c r="BR15" s="441"/>
      <c r="BS15" s="441"/>
      <c r="BT15" s="441"/>
      <c r="BU15" s="442"/>
      <c r="BV15" s="440">
        <v>17985803</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37</v>
      </c>
      <c r="AD16" s="542"/>
      <c r="AE16" s="542"/>
      <c r="AF16" s="542"/>
      <c r="AG16" s="543"/>
      <c r="AH16" s="541">
        <v>37.1</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18953490</v>
      </c>
      <c r="BO16" s="446"/>
      <c r="BP16" s="446"/>
      <c r="BQ16" s="446"/>
      <c r="BR16" s="446"/>
      <c r="BS16" s="446"/>
      <c r="BT16" s="446"/>
      <c r="BU16" s="447"/>
      <c r="BV16" s="445">
        <v>18617515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33235</v>
      </c>
      <c r="AD17" s="422"/>
      <c r="AE17" s="422"/>
      <c r="AF17" s="422"/>
      <c r="AG17" s="423"/>
      <c r="AH17" s="421">
        <v>34342</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24043318</v>
      </c>
      <c r="BO17" s="446"/>
      <c r="BP17" s="446"/>
      <c r="BQ17" s="446"/>
      <c r="BR17" s="446"/>
      <c r="BS17" s="446"/>
      <c r="BT17" s="446"/>
      <c r="BU17" s="447"/>
      <c r="BV17" s="445">
        <v>23201152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47.42</v>
      </c>
      <c r="M18" s="510"/>
      <c r="N18" s="510"/>
      <c r="O18" s="510"/>
      <c r="P18" s="510"/>
      <c r="Q18" s="510"/>
      <c r="R18" s="511"/>
      <c r="S18" s="511"/>
      <c r="T18" s="511"/>
      <c r="U18" s="511"/>
      <c r="V18" s="512"/>
      <c r="W18" s="526"/>
      <c r="X18" s="527"/>
      <c r="Y18" s="527"/>
      <c r="Z18" s="527"/>
      <c r="AA18" s="527"/>
      <c r="AB18" s="537"/>
      <c r="AC18" s="409">
        <v>61.6</v>
      </c>
      <c r="AD18" s="410"/>
      <c r="AE18" s="410"/>
      <c r="AF18" s="410"/>
      <c r="AG18" s="513"/>
      <c r="AH18" s="409">
        <v>61.4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21495102</v>
      </c>
      <c r="BO18" s="446"/>
      <c r="BP18" s="446"/>
      <c r="BQ18" s="446"/>
      <c r="BR18" s="446"/>
      <c r="BS18" s="446"/>
      <c r="BT18" s="446"/>
      <c r="BU18" s="447"/>
      <c r="BV18" s="445">
        <v>21054029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2465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28067458</v>
      </c>
      <c r="BO19" s="446"/>
      <c r="BP19" s="446"/>
      <c r="BQ19" s="446"/>
      <c r="BR19" s="446"/>
      <c r="BS19" s="446"/>
      <c r="BT19" s="446"/>
      <c r="BU19" s="447"/>
      <c r="BV19" s="445">
        <v>28762024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46281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14740698</v>
      </c>
      <c r="BO23" s="446"/>
      <c r="BP23" s="446"/>
      <c r="BQ23" s="446"/>
      <c r="BR23" s="446"/>
      <c r="BS23" s="446"/>
      <c r="BT23" s="446"/>
      <c r="BU23" s="447"/>
      <c r="BV23" s="445">
        <v>16981227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10560</v>
      </c>
      <c r="R24" s="422"/>
      <c r="S24" s="422"/>
      <c r="T24" s="422"/>
      <c r="U24" s="422"/>
      <c r="V24" s="423"/>
      <c r="W24" s="487"/>
      <c r="X24" s="478"/>
      <c r="Y24" s="479"/>
      <c r="Z24" s="418" t="s">
        <v>162</v>
      </c>
      <c r="AA24" s="419"/>
      <c r="AB24" s="419"/>
      <c r="AC24" s="419"/>
      <c r="AD24" s="419"/>
      <c r="AE24" s="419"/>
      <c r="AF24" s="419"/>
      <c r="AG24" s="420"/>
      <c r="AH24" s="421">
        <v>632</v>
      </c>
      <c r="AI24" s="422"/>
      <c r="AJ24" s="422"/>
      <c r="AK24" s="422"/>
      <c r="AL24" s="423"/>
      <c r="AM24" s="421">
        <v>1842280</v>
      </c>
      <c r="AN24" s="422"/>
      <c r="AO24" s="422"/>
      <c r="AP24" s="422"/>
      <c r="AQ24" s="422"/>
      <c r="AR24" s="423"/>
      <c r="AS24" s="421">
        <v>2915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11218751</v>
      </c>
      <c r="BO24" s="446"/>
      <c r="BP24" s="446"/>
      <c r="BQ24" s="446"/>
      <c r="BR24" s="446"/>
      <c r="BS24" s="446"/>
      <c r="BT24" s="446"/>
      <c r="BU24" s="447"/>
      <c r="BV24" s="445">
        <v>12940869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8690</v>
      </c>
      <c r="R25" s="422"/>
      <c r="S25" s="422"/>
      <c r="T25" s="422"/>
      <c r="U25" s="422"/>
      <c r="V25" s="423"/>
      <c r="W25" s="487"/>
      <c r="X25" s="478"/>
      <c r="Y25" s="479"/>
      <c r="Z25" s="418" t="s">
        <v>165</v>
      </c>
      <c r="AA25" s="419"/>
      <c r="AB25" s="419"/>
      <c r="AC25" s="419"/>
      <c r="AD25" s="419"/>
      <c r="AE25" s="419"/>
      <c r="AF25" s="419"/>
      <c r="AG25" s="420"/>
      <c r="AH25" s="421">
        <v>1</v>
      </c>
      <c r="AI25" s="422"/>
      <c r="AJ25" s="422"/>
      <c r="AK25" s="422"/>
      <c r="AL25" s="423"/>
      <c r="AM25" s="421" t="s">
        <v>166</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4288323</v>
      </c>
      <c r="BO25" s="441"/>
      <c r="BP25" s="441"/>
      <c r="BQ25" s="441"/>
      <c r="BR25" s="441"/>
      <c r="BS25" s="441"/>
      <c r="BT25" s="441"/>
      <c r="BU25" s="442"/>
      <c r="BV25" s="440">
        <v>2290280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7700</v>
      </c>
      <c r="R26" s="422"/>
      <c r="S26" s="422"/>
      <c r="T26" s="422"/>
      <c r="U26" s="422"/>
      <c r="V26" s="423"/>
      <c r="W26" s="487"/>
      <c r="X26" s="478"/>
      <c r="Y26" s="479"/>
      <c r="Z26" s="418" t="s">
        <v>170</v>
      </c>
      <c r="AA26" s="500"/>
      <c r="AB26" s="500"/>
      <c r="AC26" s="500"/>
      <c r="AD26" s="500"/>
      <c r="AE26" s="500"/>
      <c r="AF26" s="500"/>
      <c r="AG26" s="501"/>
      <c r="AH26" s="421">
        <v>49</v>
      </c>
      <c r="AI26" s="422"/>
      <c r="AJ26" s="422"/>
      <c r="AK26" s="422"/>
      <c r="AL26" s="423"/>
      <c r="AM26" s="421">
        <v>149205</v>
      </c>
      <c r="AN26" s="422"/>
      <c r="AO26" s="422"/>
      <c r="AP26" s="422"/>
      <c r="AQ26" s="422"/>
      <c r="AR26" s="423"/>
      <c r="AS26" s="421">
        <v>3045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v>3289</v>
      </c>
      <c r="BO26" s="446"/>
      <c r="BP26" s="446"/>
      <c r="BQ26" s="446"/>
      <c r="BR26" s="446"/>
      <c r="BS26" s="446"/>
      <c r="BT26" s="446"/>
      <c r="BU26" s="447"/>
      <c r="BV26" s="445">
        <v>3153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5440</v>
      </c>
      <c r="R27" s="422"/>
      <c r="S27" s="422"/>
      <c r="T27" s="422"/>
      <c r="U27" s="422"/>
      <c r="V27" s="423"/>
      <c r="W27" s="487"/>
      <c r="X27" s="478"/>
      <c r="Y27" s="479"/>
      <c r="Z27" s="418" t="s">
        <v>173</v>
      </c>
      <c r="AA27" s="419"/>
      <c r="AB27" s="419"/>
      <c r="AC27" s="419"/>
      <c r="AD27" s="419"/>
      <c r="AE27" s="419"/>
      <c r="AF27" s="419"/>
      <c r="AG27" s="420"/>
      <c r="AH27" s="421">
        <v>54</v>
      </c>
      <c r="AI27" s="422"/>
      <c r="AJ27" s="422"/>
      <c r="AK27" s="422"/>
      <c r="AL27" s="423"/>
      <c r="AM27" s="421">
        <v>152618</v>
      </c>
      <c r="AN27" s="422"/>
      <c r="AO27" s="422"/>
      <c r="AP27" s="422"/>
      <c r="AQ27" s="422"/>
      <c r="AR27" s="423"/>
      <c r="AS27" s="421">
        <v>2826</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173733</v>
      </c>
      <c r="BO27" s="449"/>
      <c r="BP27" s="449"/>
      <c r="BQ27" s="449"/>
      <c r="BR27" s="449"/>
      <c r="BS27" s="449"/>
      <c r="BT27" s="449"/>
      <c r="BU27" s="450"/>
      <c r="BV27" s="448">
        <v>173662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4940</v>
      </c>
      <c r="R28" s="422"/>
      <c r="S28" s="422"/>
      <c r="T28" s="422"/>
      <c r="U28" s="422"/>
      <c r="V28" s="423"/>
      <c r="W28" s="487"/>
      <c r="X28" s="478"/>
      <c r="Y28" s="479"/>
      <c r="Z28" s="418" t="s">
        <v>176</v>
      </c>
      <c r="AA28" s="419"/>
      <c r="AB28" s="419"/>
      <c r="AC28" s="419"/>
      <c r="AD28" s="419"/>
      <c r="AE28" s="419"/>
      <c r="AF28" s="419"/>
      <c r="AG28" s="420"/>
      <c r="AH28" s="421" t="s">
        <v>177</v>
      </c>
      <c r="AI28" s="422"/>
      <c r="AJ28" s="422"/>
      <c r="AK28" s="422"/>
      <c r="AL28" s="423"/>
      <c r="AM28" s="421" t="s">
        <v>123</v>
      </c>
      <c r="AN28" s="422"/>
      <c r="AO28" s="422"/>
      <c r="AP28" s="422"/>
      <c r="AQ28" s="422"/>
      <c r="AR28" s="423"/>
      <c r="AS28" s="421" t="s">
        <v>177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4206847</v>
      </c>
      <c r="BO28" s="441"/>
      <c r="BP28" s="441"/>
      <c r="BQ28" s="441"/>
      <c r="BR28" s="441"/>
      <c r="BS28" s="441"/>
      <c r="BT28" s="441"/>
      <c r="BU28" s="442"/>
      <c r="BV28" s="440">
        <v>4199608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20</v>
      </c>
      <c r="M29" s="422"/>
      <c r="N29" s="422"/>
      <c r="O29" s="422"/>
      <c r="P29" s="423"/>
      <c r="Q29" s="421">
        <v>4590</v>
      </c>
      <c r="R29" s="422"/>
      <c r="S29" s="422"/>
      <c r="T29" s="422"/>
      <c r="U29" s="422"/>
      <c r="V29" s="423"/>
      <c r="W29" s="488"/>
      <c r="X29" s="489"/>
      <c r="Y29" s="490"/>
      <c r="Z29" s="418" t="s">
        <v>180</v>
      </c>
      <c r="AA29" s="419"/>
      <c r="AB29" s="419"/>
      <c r="AC29" s="419"/>
      <c r="AD29" s="419"/>
      <c r="AE29" s="419"/>
      <c r="AF29" s="419"/>
      <c r="AG29" s="420"/>
      <c r="AH29" s="421">
        <v>686</v>
      </c>
      <c r="AI29" s="422"/>
      <c r="AJ29" s="422"/>
      <c r="AK29" s="422"/>
      <c r="AL29" s="423"/>
      <c r="AM29" s="421">
        <v>1994898</v>
      </c>
      <c r="AN29" s="422"/>
      <c r="AO29" s="422"/>
      <c r="AP29" s="422"/>
      <c r="AQ29" s="422"/>
      <c r="AR29" s="423"/>
      <c r="AS29" s="421">
        <v>2908</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39688</v>
      </c>
      <c r="BO29" s="446"/>
      <c r="BP29" s="446"/>
      <c r="BQ29" s="446"/>
      <c r="BR29" s="446"/>
      <c r="BS29" s="446"/>
      <c r="BT29" s="446"/>
      <c r="BU29" s="447"/>
      <c r="BV29" s="445">
        <v>39656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4024836</v>
      </c>
      <c r="BO30" s="449"/>
      <c r="BP30" s="449"/>
      <c r="BQ30" s="449"/>
      <c r="BR30" s="449"/>
      <c r="BS30" s="449"/>
      <c r="BT30" s="449"/>
      <c r="BU30" s="450"/>
      <c r="BV30" s="448">
        <v>3522053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191</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7</v>
      </c>
      <c r="V34" s="404"/>
      <c r="W34" s="403" t="str">
        <f>IF('各会計、関係団体の財政状況及び健全化判断比率'!B28="","",'各会計、関係団体の財政状況及び健全化判断比率'!B28)</f>
        <v>駐車場事業特別会計</v>
      </c>
      <c r="X34" s="403"/>
      <c r="Y34" s="403"/>
      <c r="Z34" s="403"/>
      <c r="AA34" s="403"/>
      <c r="AB34" s="403"/>
      <c r="AC34" s="403"/>
      <c r="AD34" s="403"/>
      <c r="AE34" s="403"/>
      <c r="AF34" s="403"/>
      <c r="AG34" s="403"/>
      <c r="AH34" s="403"/>
      <c r="AI34" s="403"/>
      <c r="AJ34" s="403"/>
      <c r="AK34" s="403"/>
      <c r="AL34" s="193"/>
      <c r="AM34" s="404">
        <f>IF(AO34="","",MAX(C34:D43,U34:V43)+1)</f>
        <v>12</v>
      </c>
      <c r="AN34" s="404"/>
      <c r="AO34" s="403" t="str">
        <f>IF('各会計、関係団体の財政状況及び健全化判断比率'!B33="","",'各会計、関係団体の財政状況及び健全化判断比率'!B33)</f>
        <v>半田市立半田病院事業会計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15</v>
      </c>
      <c r="BX34" s="404"/>
      <c r="BY34" s="403" t="str">
        <f>IF('各会計、関係団体の財政状況及び健全化判断比率'!B68="","",'各会計、関係団体の財政状況及び健全化判断比率'!B68)</f>
        <v>知多中部広域事務組合（一般会計）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知多南部卸売市場</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中小企業従業員退職金等福祉共済事業特別会計</v>
      </c>
      <c r="F35" s="403"/>
      <c r="G35" s="403"/>
      <c r="H35" s="403"/>
      <c r="I35" s="403"/>
      <c r="J35" s="403"/>
      <c r="K35" s="403"/>
      <c r="L35" s="403"/>
      <c r="M35" s="403"/>
      <c r="N35" s="403"/>
      <c r="O35" s="403"/>
      <c r="P35" s="403"/>
      <c r="Q35" s="403"/>
      <c r="R35" s="403"/>
      <c r="S35" s="403"/>
      <c r="T35" s="193"/>
      <c r="U35" s="404">
        <f>IF(W35="","",U34+1)</f>
        <v>8</v>
      </c>
      <c r="V35" s="404"/>
      <c r="W35" s="403" t="str">
        <f>IF('各会計、関係団体の財政状況及び健全化判断比率'!B29="","",'各会計、関係団体の財政状況及び健全化判断比率'!B29)</f>
        <v>モーターボート競走事業特別会計</v>
      </c>
      <c r="X35" s="403"/>
      <c r="Y35" s="403"/>
      <c r="Z35" s="403"/>
      <c r="AA35" s="403"/>
      <c r="AB35" s="403"/>
      <c r="AC35" s="403"/>
      <c r="AD35" s="403"/>
      <c r="AE35" s="403"/>
      <c r="AF35" s="403"/>
      <c r="AG35" s="403"/>
      <c r="AH35" s="403"/>
      <c r="AI35" s="403"/>
      <c r="AJ35" s="403"/>
      <c r="AK35" s="403"/>
      <c r="AL35" s="193"/>
      <c r="AM35" s="404">
        <f t="shared" ref="AM35:AM43" si="0">IF(AO35="","",AM34+1)</f>
        <v>13</v>
      </c>
      <c r="AN35" s="404"/>
      <c r="AO35" s="403" t="str">
        <f>IF('各会計、関係団体の財政状況及び健全化判断比率'!B34="","",'各会計、関係団体の財政状況及び健全化判断比率'!B34)</f>
        <v>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16</v>
      </c>
      <c r="BX35" s="404"/>
      <c r="BY35" s="403" t="str">
        <f>IF('各会計、関係団体の財政状況及び健全化判断比率'!B69="","",'各会計、関係団体の財政状況及び健全化判断比率'!B69)</f>
        <v>知多中部広域事務組合（消防指令センター特別会計）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半田市土地開発公社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乙川中部土地区画整理事業特別会計</v>
      </c>
      <c r="F36" s="403"/>
      <c r="G36" s="403"/>
      <c r="H36" s="403"/>
      <c r="I36" s="403"/>
      <c r="J36" s="403"/>
      <c r="K36" s="403"/>
      <c r="L36" s="403"/>
      <c r="M36" s="403"/>
      <c r="N36" s="403"/>
      <c r="O36" s="403"/>
      <c r="P36" s="403"/>
      <c r="Q36" s="403"/>
      <c r="R36" s="403"/>
      <c r="S36" s="403"/>
      <c r="T36" s="193"/>
      <c r="U36" s="404">
        <f t="shared" ref="U36:U43" si="4">IF(W36="","",U35+1)</f>
        <v>9</v>
      </c>
      <c r="V36" s="404"/>
      <c r="W36" s="403" t="str">
        <f>IF('各会計、関係団体の財政状況及び健全化判断比率'!B30="","",'各会計、関係団体の財政状況及び健全化判断比率'!B30)</f>
        <v>国民健康保険事業特別会計</v>
      </c>
      <c r="X36" s="403"/>
      <c r="Y36" s="403"/>
      <c r="Z36" s="403"/>
      <c r="AA36" s="403"/>
      <c r="AB36" s="403"/>
      <c r="AC36" s="403"/>
      <c r="AD36" s="403"/>
      <c r="AE36" s="403"/>
      <c r="AF36" s="403"/>
      <c r="AG36" s="403"/>
      <c r="AH36" s="403"/>
      <c r="AI36" s="403"/>
      <c r="AJ36" s="403"/>
      <c r="AK36" s="403"/>
      <c r="AL36" s="193"/>
      <c r="AM36" s="404">
        <f t="shared" si="0"/>
        <v>14</v>
      </c>
      <c r="AN36" s="404"/>
      <c r="AO36" s="403" t="str">
        <f>IF('各会計、関係団体の財政状況及び健全化判断比率'!B35="","",'各会計、関係団体の財政状況及び健全化判断比率'!B35)</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17</v>
      </c>
      <c r="BX36" s="404"/>
      <c r="BY36" s="403" t="str">
        <f>IF('各会計、関係団体の財政状況及び健全化判断比率'!B70="","",'各会計、関係団体の財政状況及び健全化判断比率'!B70)</f>
        <v>半田常滑看護専門学校</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ＪＲ半田駅前土地区画整理事業特別会計</v>
      </c>
      <c r="F37" s="403"/>
      <c r="G37" s="403"/>
      <c r="H37" s="403"/>
      <c r="I37" s="403"/>
      <c r="J37" s="403"/>
      <c r="K37" s="403"/>
      <c r="L37" s="403"/>
      <c r="M37" s="403"/>
      <c r="N37" s="403"/>
      <c r="O37" s="403"/>
      <c r="P37" s="403"/>
      <c r="Q37" s="403"/>
      <c r="R37" s="403"/>
      <c r="S37" s="403"/>
      <c r="T37" s="193"/>
      <c r="U37" s="404">
        <f t="shared" si="4"/>
        <v>10</v>
      </c>
      <c r="V37" s="404"/>
      <c r="W37" s="403" t="str">
        <f>IF('各会計、関係団体の財政状況及び健全化判断比率'!B31="","",'各会計、関係団体の財政状況及び健全化判断比率'!B31)</f>
        <v>介護保険事業特別会計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18</v>
      </c>
      <c r="BX37" s="404"/>
      <c r="BY37" s="403" t="str">
        <f>IF('各会計、関係団体の財政状況及び健全化判断比率'!B71="","",'各会計、関係団体の財政状況及び健全化判断比率'!B71)</f>
        <v>中部知多衛生組合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学校給食特別会計</v>
      </c>
      <c r="F38" s="403"/>
      <c r="G38" s="403"/>
      <c r="H38" s="403"/>
      <c r="I38" s="403"/>
      <c r="J38" s="403"/>
      <c r="K38" s="403"/>
      <c r="L38" s="403"/>
      <c r="M38" s="403"/>
      <c r="N38" s="403"/>
      <c r="O38" s="403"/>
      <c r="P38" s="403"/>
      <c r="Q38" s="403"/>
      <c r="R38" s="403"/>
      <c r="S38" s="403"/>
      <c r="T38" s="193"/>
      <c r="U38" s="404">
        <f t="shared" si="4"/>
        <v>11</v>
      </c>
      <c r="V38" s="404"/>
      <c r="W38" s="403" t="str">
        <f>IF('各会計、関係団体の財政状況及び健全化判断比率'!B32="","",'各会計、関係団体の財政状況及び健全化判断比率'!B32)</f>
        <v>後期高齢者医療事業特別会計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19</v>
      </c>
      <c r="BX38" s="404"/>
      <c r="BY38" s="403" t="str">
        <f>IF('各会計、関係団体の財政状況及び健全化判断比率'!B72="","",'各会計、関係団体の財政状況及び健全化判断比率'!B72)</f>
        <v>知多南部広域環境組合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f t="shared" si="5"/>
        <v>6</v>
      </c>
      <c r="D39" s="404"/>
      <c r="E39" s="403" t="str">
        <f>IF('各会計、関係団体の財政状況及び健全化判断比率'!B12="","",'各会計、関係団体の財政状況及び健全化判断比率'!B12)</f>
        <v>黒石墓地事業特別会計</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20</v>
      </c>
      <c r="BX39" s="404"/>
      <c r="BY39" s="403" t="str">
        <f>IF('各会計、関係団体の財政状況及び健全化判断比率'!B73="","",'各会計、関係団体の財政状況及び健全化判断比率'!B73)</f>
        <v>愛知県後期高齢者医療広域連合（一般会計）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21</v>
      </c>
      <c r="BX40" s="404"/>
      <c r="BY40" s="403" t="str">
        <f>IF('各会計、関係団体の財政状況及び健全化判断比率'!B74="","",'各会計、関係団体の財政状況及び健全化判断比率'!B74)</f>
        <v>愛知県後期高齢者医療広域連合（後期高齢者医療特別会計）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ZtXNlgDKJTQfeRih0Z4IEhozxXZCWR66CACxfb+eBPZZkakxUPpC9fM487YPYFH0ptMkVygmb6sHJ8Sdvx20Q==" saltValue="Ea6o/DwTL3ELy3QO1/2r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550</v>
      </c>
      <c r="D34" s="1224"/>
      <c r="E34" s="1225"/>
      <c r="F34" s="32">
        <v>13.15</v>
      </c>
      <c r="G34" s="33">
        <v>17.739999999999998</v>
      </c>
      <c r="H34" s="33">
        <v>19.809999999999999</v>
      </c>
      <c r="I34" s="33">
        <v>21.67</v>
      </c>
      <c r="J34" s="34">
        <v>20.16</v>
      </c>
      <c r="K34" s="22"/>
      <c r="L34" s="22"/>
      <c r="M34" s="22"/>
      <c r="N34" s="22"/>
      <c r="O34" s="22"/>
      <c r="P34" s="22"/>
    </row>
    <row r="35" spans="1:16" ht="39" customHeight="1" x14ac:dyDescent="0.15">
      <c r="A35" s="22"/>
      <c r="B35" s="35"/>
      <c r="C35" s="1218" t="s">
        <v>551</v>
      </c>
      <c r="D35" s="1219"/>
      <c r="E35" s="1220"/>
      <c r="F35" s="36">
        <v>5.88</v>
      </c>
      <c r="G35" s="37">
        <v>4.79</v>
      </c>
      <c r="H35" s="37">
        <v>4.4800000000000004</v>
      </c>
      <c r="I35" s="37">
        <v>3.05</v>
      </c>
      <c r="J35" s="38">
        <v>3.47</v>
      </c>
      <c r="K35" s="22"/>
      <c r="L35" s="22"/>
      <c r="M35" s="22"/>
      <c r="N35" s="22"/>
      <c r="O35" s="22"/>
      <c r="P35" s="22"/>
    </row>
    <row r="36" spans="1:16" ht="39" customHeight="1" x14ac:dyDescent="0.15">
      <c r="A36" s="22"/>
      <c r="B36" s="35"/>
      <c r="C36" s="1218" t="s">
        <v>552</v>
      </c>
      <c r="D36" s="1219"/>
      <c r="E36" s="1220"/>
      <c r="F36" s="36">
        <v>4.9400000000000004</v>
      </c>
      <c r="G36" s="37">
        <v>3.57</v>
      </c>
      <c r="H36" s="37">
        <v>3.49</v>
      </c>
      <c r="I36" s="37">
        <v>3.53</v>
      </c>
      <c r="J36" s="38">
        <v>2.36</v>
      </c>
      <c r="K36" s="22"/>
      <c r="L36" s="22"/>
      <c r="M36" s="22"/>
      <c r="N36" s="22"/>
      <c r="O36" s="22"/>
      <c r="P36" s="22"/>
    </row>
    <row r="37" spans="1:16" ht="39" customHeight="1" x14ac:dyDescent="0.15">
      <c r="A37" s="22"/>
      <c r="B37" s="35"/>
      <c r="C37" s="1218" t="s">
        <v>553</v>
      </c>
      <c r="D37" s="1219"/>
      <c r="E37" s="1220"/>
      <c r="F37" s="36">
        <v>2.08</v>
      </c>
      <c r="G37" s="37">
        <v>2.2999999999999998</v>
      </c>
      <c r="H37" s="37">
        <v>1.56</v>
      </c>
      <c r="I37" s="37">
        <v>1.7</v>
      </c>
      <c r="J37" s="38">
        <v>1.55</v>
      </c>
      <c r="K37" s="22"/>
      <c r="L37" s="22"/>
      <c r="M37" s="22"/>
      <c r="N37" s="22"/>
      <c r="O37" s="22"/>
      <c r="P37" s="22"/>
    </row>
    <row r="38" spans="1:16" ht="39" customHeight="1" x14ac:dyDescent="0.15">
      <c r="A38" s="22"/>
      <c r="B38" s="35"/>
      <c r="C38" s="1218" t="s">
        <v>554</v>
      </c>
      <c r="D38" s="1219"/>
      <c r="E38" s="1220"/>
      <c r="F38" s="36" t="s">
        <v>516</v>
      </c>
      <c r="G38" s="37" t="s">
        <v>516</v>
      </c>
      <c r="H38" s="37" t="s">
        <v>516</v>
      </c>
      <c r="I38" s="37">
        <v>0.87</v>
      </c>
      <c r="J38" s="38">
        <v>1.23</v>
      </c>
      <c r="K38" s="22"/>
      <c r="L38" s="22"/>
      <c r="M38" s="22"/>
      <c r="N38" s="22"/>
      <c r="O38" s="22"/>
      <c r="P38" s="22"/>
    </row>
    <row r="39" spans="1:16" ht="39" customHeight="1" x14ac:dyDescent="0.15">
      <c r="A39" s="22"/>
      <c r="B39" s="35"/>
      <c r="C39" s="1218" t="s">
        <v>555</v>
      </c>
      <c r="D39" s="1219"/>
      <c r="E39" s="1220"/>
      <c r="F39" s="36">
        <v>0.75</v>
      </c>
      <c r="G39" s="37">
        <v>0.69</v>
      </c>
      <c r="H39" s="37">
        <v>0.5</v>
      </c>
      <c r="I39" s="37">
        <v>1.03</v>
      </c>
      <c r="J39" s="38">
        <v>1</v>
      </c>
      <c r="K39" s="22"/>
      <c r="L39" s="22"/>
      <c r="M39" s="22"/>
      <c r="N39" s="22"/>
      <c r="O39" s="22"/>
      <c r="P39" s="22"/>
    </row>
    <row r="40" spans="1:16" ht="39" customHeight="1" x14ac:dyDescent="0.15">
      <c r="A40" s="22"/>
      <c r="B40" s="35"/>
      <c r="C40" s="1218" t="s">
        <v>556</v>
      </c>
      <c r="D40" s="1219"/>
      <c r="E40" s="1220"/>
      <c r="F40" s="36">
        <v>0</v>
      </c>
      <c r="G40" s="37">
        <v>0</v>
      </c>
      <c r="H40" s="37">
        <v>0.11</v>
      </c>
      <c r="I40" s="37">
        <v>0.06</v>
      </c>
      <c r="J40" s="38">
        <v>0.1</v>
      </c>
      <c r="K40" s="22"/>
      <c r="L40" s="22"/>
      <c r="M40" s="22"/>
      <c r="N40" s="22"/>
      <c r="O40" s="22"/>
      <c r="P40" s="22"/>
    </row>
    <row r="41" spans="1:16" ht="39" customHeight="1" x14ac:dyDescent="0.15">
      <c r="A41" s="22"/>
      <c r="B41" s="35"/>
      <c r="C41" s="1218" t="s">
        <v>557</v>
      </c>
      <c r="D41" s="1219"/>
      <c r="E41" s="1220"/>
      <c r="F41" s="36">
        <v>0.05</v>
      </c>
      <c r="G41" s="37">
        <v>0.04</v>
      </c>
      <c r="H41" s="37">
        <v>0.04</v>
      </c>
      <c r="I41" s="37">
        <v>0.05</v>
      </c>
      <c r="J41" s="38">
        <v>0.04</v>
      </c>
      <c r="K41" s="22"/>
      <c r="L41" s="22"/>
      <c r="M41" s="22"/>
      <c r="N41" s="22"/>
      <c r="O41" s="22"/>
      <c r="P41" s="22"/>
    </row>
    <row r="42" spans="1:16" ht="39" customHeight="1" x14ac:dyDescent="0.15">
      <c r="A42" s="22"/>
      <c r="B42" s="39"/>
      <c r="C42" s="1218" t="s">
        <v>558</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559</v>
      </c>
      <c r="D43" s="1222"/>
      <c r="E43" s="1223"/>
      <c r="F43" s="41">
        <v>0.03</v>
      </c>
      <c r="G43" s="42">
        <v>0.01</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EfTKzio/P5RRTruPWjWtcthOv0K76LBrhd7ODCR/2SBe7T17eOYmq0jjKbC0LzX0SI2ZKKZuXAHb5VvF67RwA==" saltValue="C2nVufQjobQNXSYgWF0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3462</v>
      </c>
      <c r="L45" s="60">
        <v>3178</v>
      </c>
      <c r="M45" s="60">
        <v>2831</v>
      </c>
      <c r="N45" s="60">
        <v>2791</v>
      </c>
      <c r="O45" s="61">
        <v>2654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1979</v>
      </c>
      <c r="L48" s="64">
        <v>2561</v>
      </c>
      <c r="M48" s="64">
        <v>2609</v>
      </c>
      <c r="N48" s="64">
        <v>2571</v>
      </c>
      <c r="O48" s="65">
        <v>2539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153</v>
      </c>
      <c r="L49" s="64">
        <v>112</v>
      </c>
      <c r="M49" s="64">
        <v>103</v>
      </c>
      <c r="N49" s="64">
        <v>94</v>
      </c>
      <c r="O49" s="65">
        <v>82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4946</v>
      </c>
      <c r="L52" s="64">
        <v>5239</v>
      </c>
      <c r="M52" s="64">
        <v>5055</v>
      </c>
      <c r="N52" s="64">
        <v>4994</v>
      </c>
      <c r="O52" s="65">
        <v>5014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648</v>
      </c>
      <c r="L53" s="69">
        <v>612</v>
      </c>
      <c r="M53" s="69">
        <v>488</v>
      </c>
      <c r="N53" s="69">
        <v>462</v>
      </c>
      <c r="O53" s="70">
        <v>261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xVurBgf9BAwNqRIbG9CT3AoNXcwurcVFdMnCnuav1ssKFCEKhrhFv088I7DxGo6n+tmF3V3Gr9e4yt2HY4ASA==" saltValue="3ggPDNJg92W48XeQ6lVMC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23485</v>
      </c>
      <c r="J41" s="83">
        <v>21497</v>
      </c>
      <c r="K41" s="83">
        <v>19335</v>
      </c>
      <c r="L41" s="83">
        <v>16981</v>
      </c>
      <c r="M41" s="84">
        <v>14741</v>
      </c>
    </row>
    <row r="42" spans="2:13" ht="27.75" customHeight="1" x14ac:dyDescent="0.15">
      <c r="B42" s="1244"/>
      <c r="C42" s="1245"/>
      <c r="D42" s="85"/>
      <c r="E42" s="1248" t="s">
        <v>26</v>
      </c>
      <c r="F42" s="1248"/>
      <c r="G42" s="1248"/>
      <c r="H42" s="1249"/>
      <c r="I42" s="86" t="s">
        <v>516</v>
      </c>
      <c r="J42" s="87" t="s">
        <v>516</v>
      </c>
      <c r="K42" s="87" t="s">
        <v>516</v>
      </c>
      <c r="L42" s="87" t="s">
        <v>516</v>
      </c>
      <c r="M42" s="88" t="s">
        <v>516</v>
      </c>
    </row>
    <row r="43" spans="2:13" ht="27.75" customHeight="1" x14ac:dyDescent="0.15">
      <c r="B43" s="1244"/>
      <c r="C43" s="1245"/>
      <c r="D43" s="85"/>
      <c r="E43" s="1248" t="s">
        <v>27</v>
      </c>
      <c r="F43" s="1248"/>
      <c r="G43" s="1248"/>
      <c r="H43" s="1249"/>
      <c r="I43" s="86">
        <v>26155</v>
      </c>
      <c r="J43" s="87">
        <v>24415</v>
      </c>
      <c r="K43" s="87">
        <v>23611</v>
      </c>
      <c r="L43" s="87">
        <v>22057</v>
      </c>
      <c r="M43" s="88">
        <v>20206</v>
      </c>
    </row>
    <row r="44" spans="2:13" ht="27.75" customHeight="1" x14ac:dyDescent="0.15">
      <c r="B44" s="1244"/>
      <c r="C44" s="1245"/>
      <c r="D44" s="85"/>
      <c r="E44" s="1248" t="s">
        <v>28</v>
      </c>
      <c r="F44" s="1248"/>
      <c r="G44" s="1248"/>
      <c r="H44" s="1249"/>
      <c r="I44" s="86">
        <v>573</v>
      </c>
      <c r="J44" s="87">
        <v>618</v>
      </c>
      <c r="K44" s="87">
        <v>537</v>
      </c>
      <c r="L44" s="87">
        <v>444</v>
      </c>
      <c r="M44" s="88">
        <v>744</v>
      </c>
    </row>
    <row r="45" spans="2:13" ht="27.75" customHeight="1" x14ac:dyDescent="0.15">
      <c r="B45" s="1244"/>
      <c r="C45" s="1245"/>
      <c r="D45" s="85"/>
      <c r="E45" s="1248" t="s">
        <v>29</v>
      </c>
      <c r="F45" s="1248"/>
      <c r="G45" s="1248"/>
      <c r="H45" s="1249"/>
      <c r="I45" s="86">
        <v>5152</v>
      </c>
      <c r="J45" s="87">
        <v>4962</v>
      </c>
      <c r="K45" s="87">
        <v>4516</v>
      </c>
      <c r="L45" s="87">
        <v>4363</v>
      </c>
      <c r="M45" s="88">
        <v>4109</v>
      </c>
    </row>
    <row r="46" spans="2:13" ht="27.75" customHeight="1" x14ac:dyDescent="0.15">
      <c r="B46" s="1244"/>
      <c r="C46" s="1245"/>
      <c r="D46" s="89"/>
      <c r="E46" s="1248" t="s">
        <v>30</v>
      </c>
      <c r="F46" s="1248"/>
      <c r="G46" s="1248"/>
      <c r="H46" s="1249"/>
      <c r="I46" s="86">
        <v>2715</v>
      </c>
      <c r="J46" s="87">
        <v>2345</v>
      </c>
      <c r="K46" s="87">
        <v>2443</v>
      </c>
      <c r="L46" s="87">
        <v>1634</v>
      </c>
      <c r="M46" s="88">
        <v>1536</v>
      </c>
    </row>
    <row r="47" spans="2:13" ht="27.75" customHeight="1" x14ac:dyDescent="0.15">
      <c r="B47" s="1244"/>
      <c r="C47" s="1245"/>
      <c r="D47" s="90"/>
      <c r="E47" s="1258" t="s">
        <v>31</v>
      </c>
      <c r="F47" s="1259"/>
      <c r="G47" s="1259"/>
      <c r="H47" s="1260"/>
      <c r="I47" s="86" t="s">
        <v>516</v>
      </c>
      <c r="J47" s="87" t="s">
        <v>516</v>
      </c>
      <c r="K47" s="87" t="s">
        <v>516</v>
      </c>
      <c r="L47" s="87" t="s">
        <v>516</v>
      </c>
      <c r="M47" s="88" t="s">
        <v>516</v>
      </c>
    </row>
    <row r="48" spans="2:13" ht="27.75" customHeight="1" x14ac:dyDescent="0.15">
      <c r="B48" s="1244"/>
      <c r="C48" s="1245"/>
      <c r="D48" s="85"/>
      <c r="E48" s="1248" t="s">
        <v>32</v>
      </c>
      <c r="F48" s="1248"/>
      <c r="G48" s="1248"/>
      <c r="H48" s="1249"/>
      <c r="I48" s="86" t="s">
        <v>516</v>
      </c>
      <c r="J48" s="87" t="s">
        <v>516</v>
      </c>
      <c r="K48" s="87" t="s">
        <v>516</v>
      </c>
      <c r="L48" s="87" t="s">
        <v>516</v>
      </c>
      <c r="M48" s="88" t="s">
        <v>516</v>
      </c>
    </row>
    <row r="49" spans="2:13" ht="27.75" customHeight="1" x14ac:dyDescent="0.15">
      <c r="B49" s="1246"/>
      <c r="C49" s="1247"/>
      <c r="D49" s="85"/>
      <c r="E49" s="1248" t="s">
        <v>33</v>
      </c>
      <c r="F49" s="1248"/>
      <c r="G49" s="1248"/>
      <c r="H49" s="1249"/>
      <c r="I49" s="86" t="s">
        <v>516</v>
      </c>
      <c r="J49" s="87" t="s">
        <v>516</v>
      </c>
      <c r="K49" s="87" t="s">
        <v>516</v>
      </c>
      <c r="L49" s="87" t="s">
        <v>516</v>
      </c>
      <c r="M49" s="88" t="s">
        <v>516</v>
      </c>
    </row>
    <row r="50" spans="2:13" ht="27.75" customHeight="1" x14ac:dyDescent="0.15">
      <c r="B50" s="1242" t="s">
        <v>34</v>
      </c>
      <c r="C50" s="1243"/>
      <c r="D50" s="91"/>
      <c r="E50" s="1248" t="s">
        <v>35</v>
      </c>
      <c r="F50" s="1248"/>
      <c r="G50" s="1248"/>
      <c r="H50" s="1249"/>
      <c r="I50" s="86">
        <v>11898</v>
      </c>
      <c r="J50" s="87">
        <v>8320</v>
      </c>
      <c r="K50" s="87">
        <v>9091</v>
      </c>
      <c r="L50" s="87">
        <v>10129</v>
      </c>
      <c r="M50" s="88">
        <v>10641</v>
      </c>
    </row>
    <row r="51" spans="2:13" ht="27.75" customHeight="1" x14ac:dyDescent="0.15">
      <c r="B51" s="1244"/>
      <c r="C51" s="1245"/>
      <c r="D51" s="85"/>
      <c r="E51" s="1248" t="s">
        <v>36</v>
      </c>
      <c r="F51" s="1248"/>
      <c r="G51" s="1248"/>
      <c r="H51" s="1249"/>
      <c r="I51" s="86">
        <v>17645</v>
      </c>
      <c r="J51" s="87">
        <v>15850</v>
      </c>
      <c r="K51" s="87">
        <v>14334</v>
      </c>
      <c r="L51" s="87">
        <v>12488</v>
      </c>
      <c r="M51" s="88">
        <v>11271</v>
      </c>
    </row>
    <row r="52" spans="2:13" ht="27.75" customHeight="1" x14ac:dyDescent="0.15">
      <c r="B52" s="1246"/>
      <c r="C52" s="1247"/>
      <c r="D52" s="85"/>
      <c r="E52" s="1248" t="s">
        <v>37</v>
      </c>
      <c r="F52" s="1248"/>
      <c r="G52" s="1248"/>
      <c r="H52" s="1249"/>
      <c r="I52" s="86">
        <v>36415</v>
      </c>
      <c r="J52" s="87">
        <v>35315</v>
      </c>
      <c r="K52" s="87">
        <v>34103</v>
      </c>
      <c r="L52" s="87">
        <v>32394</v>
      </c>
      <c r="M52" s="88">
        <v>30309</v>
      </c>
    </row>
    <row r="53" spans="2:13" ht="27.75" customHeight="1" thickBot="1" x14ac:dyDescent="0.2">
      <c r="B53" s="1250" t="s">
        <v>38</v>
      </c>
      <c r="C53" s="1251"/>
      <c r="D53" s="92"/>
      <c r="E53" s="1252" t="s">
        <v>39</v>
      </c>
      <c r="F53" s="1252"/>
      <c r="G53" s="1252"/>
      <c r="H53" s="1253"/>
      <c r="I53" s="93">
        <v>-7878</v>
      </c>
      <c r="J53" s="94">
        <v>-5648</v>
      </c>
      <c r="K53" s="94">
        <v>-7088</v>
      </c>
      <c r="L53" s="94">
        <v>-9532</v>
      </c>
      <c r="M53" s="95">
        <v>-10886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eZqRyrbmCf4cqHWI4z7oKhLe0Hu6OUeZGCaeuPxqzX8uLzfWP0UyRGOky7ZAnid78ZNi/MrbBUKaHmzEec98w==" saltValue="Um40nS0pUmiPMtIQVBMW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4189</v>
      </c>
      <c r="G55" s="107">
        <v>4200</v>
      </c>
      <c r="H55" s="108">
        <v>4207</v>
      </c>
    </row>
    <row r="56" spans="2:8" ht="52.5" customHeight="1" x14ac:dyDescent="0.15">
      <c r="B56" s="109"/>
      <c r="C56" s="1271" t="s">
        <v>43</v>
      </c>
      <c r="D56" s="1271"/>
      <c r="E56" s="1272"/>
      <c r="F56" s="110">
        <v>35</v>
      </c>
      <c r="G56" s="110">
        <v>40</v>
      </c>
      <c r="H56" s="111">
        <v>40</v>
      </c>
    </row>
    <row r="57" spans="2:8" ht="53.25" customHeight="1" x14ac:dyDescent="0.15">
      <c r="B57" s="109"/>
      <c r="C57" s="1273" t="s">
        <v>44</v>
      </c>
      <c r="D57" s="1273"/>
      <c r="E57" s="1274"/>
      <c r="F57" s="112">
        <v>2363</v>
      </c>
      <c r="G57" s="112">
        <v>3522</v>
      </c>
      <c r="H57" s="113">
        <v>4025</v>
      </c>
    </row>
    <row r="58" spans="2:8" ht="45.75" customHeight="1" x14ac:dyDescent="0.15">
      <c r="B58" s="114"/>
      <c r="C58" s="1261" t="s">
        <v>575</v>
      </c>
      <c r="D58" s="1262"/>
      <c r="E58" s="1263"/>
      <c r="F58" s="115">
        <v>1276</v>
      </c>
      <c r="G58" s="115">
        <v>2335</v>
      </c>
      <c r="H58" s="116">
        <v>2764</v>
      </c>
    </row>
    <row r="59" spans="2:8" ht="45.75" customHeight="1" x14ac:dyDescent="0.15">
      <c r="B59" s="114"/>
      <c r="C59" s="1261" t="s">
        <v>576</v>
      </c>
      <c r="D59" s="1262"/>
      <c r="E59" s="1263"/>
      <c r="F59" s="115">
        <v>476</v>
      </c>
      <c r="G59" s="115">
        <v>526</v>
      </c>
      <c r="H59" s="116">
        <v>576</v>
      </c>
    </row>
    <row r="60" spans="2:8" ht="45.75" customHeight="1" x14ac:dyDescent="0.15">
      <c r="B60" s="114"/>
      <c r="C60" s="1261" t="s">
        <v>577</v>
      </c>
      <c r="D60" s="1262"/>
      <c r="E60" s="1263"/>
      <c r="F60" s="115">
        <v>311</v>
      </c>
      <c r="G60" s="115">
        <v>312</v>
      </c>
      <c r="H60" s="116">
        <v>312</v>
      </c>
    </row>
    <row r="61" spans="2:8" ht="45.75" customHeight="1" x14ac:dyDescent="0.15">
      <c r="B61" s="114"/>
      <c r="C61" s="1261" t="s">
        <v>578</v>
      </c>
      <c r="D61" s="1262"/>
      <c r="E61" s="1263"/>
      <c r="F61" s="115">
        <v>70</v>
      </c>
      <c r="G61" s="115">
        <v>93</v>
      </c>
      <c r="H61" s="116">
        <v>92</v>
      </c>
    </row>
    <row r="62" spans="2:8" ht="45.75" customHeight="1" thickBot="1" x14ac:dyDescent="0.2">
      <c r="B62" s="117"/>
      <c r="C62" s="1264" t="s">
        <v>579</v>
      </c>
      <c r="D62" s="1265"/>
      <c r="E62" s="1266"/>
      <c r="F62" s="118">
        <v>78</v>
      </c>
      <c r="G62" s="118">
        <v>83</v>
      </c>
      <c r="H62" s="119">
        <v>91</v>
      </c>
    </row>
    <row r="63" spans="2:8" ht="52.5" customHeight="1" thickBot="1" x14ac:dyDescent="0.2">
      <c r="B63" s="120"/>
      <c r="C63" s="1267" t="s">
        <v>45</v>
      </c>
      <c r="D63" s="1267"/>
      <c r="E63" s="1268"/>
      <c r="F63" s="121">
        <v>6587</v>
      </c>
      <c r="G63" s="121">
        <v>7761</v>
      </c>
      <c r="H63" s="122">
        <v>8271</v>
      </c>
    </row>
    <row r="64" spans="2:8" ht="15" customHeight="1" x14ac:dyDescent="0.15"/>
    <row r="65" ht="0" hidden="1" customHeight="1" x14ac:dyDescent="0.15"/>
    <row r="66" ht="0" hidden="1" customHeight="1" x14ac:dyDescent="0.15"/>
  </sheetData>
  <sheetProtection algorithmName="SHA-512" hashValue="IyvkPGGOhuqCk24GWXGBWkVSYhDXkeuF3/hQpHEmrCa7SovYUhXC/cIl2x3hDUh80etyg8iMhr0AdTiN3uMAlw==" saltValue="1w274+OQkE09NEi/itGz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584</v>
      </c>
      <c r="AO51" s="1280"/>
      <c r="AP51" s="1280"/>
      <c r="AQ51" s="1280"/>
      <c r="AR51" s="1280"/>
      <c r="AS51" s="1280"/>
      <c r="AT51" s="1280"/>
      <c r="AU51" s="1280"/>
      <c r="AV51" s="1280"/>
      <c r="AW51" s="1280"/>
      <c r="AX51" s="1280"/>
      <c r="AY51" s="1280"/>
      <c r="AZ51" s="1280"/>
      <c r="BA51" s="1280"/>
      <c r="BB51" s="1280" t="s">
        <v>585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66.400000000000006</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587</v>
      </c>
      <c r="AO55" s="1281"/>
      <c r="AP55" s="1281"/>
      <c r="AQ55" s="1281"/>
      <c r="AR55" s="1281"/>
      <c r="AS55" s="1281"/>
      <c r="AT55" s="1281"/>
      <c r="AU55" s="1281"/>
      <c r="AV55" s="1281"/>
      <c r="AW55" s="1281"/>
      <c r="AX55" s="1281"/>
      <c r="AY55" s="1281"/>
      <c r="AZ55" s="1281"/>
      <c r="BA55" s="1281"/>
      <c r="BB55" s="1280" t="s">
        <v>588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6.5</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584</v>
      </c>
      <c r="AO73" s="1280"/>
      <c r="AP73" s="1280"/>
      <c r="AQ73" s="1280"/>
      <c r="AR73" s="1280"/>
      <c r="AS73" s="1280"/>
      <c r="AT73" s="1280"/>
      <c r="AU73" s="1280"/>
      <c r="AV73" s="1280"/>
      <c r="AW73" s="1280"/>
      <c r="AX73" s="1280"/>
      <c r="AY73" s="1280"/>
      <c r="AZ73" s="1280"/>
      <c r="BA73" s="1280"/>
      <c r="BB73" s="1280" t="s">
        <v>585</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590</v>
      </c>
      <c r="BC75" s="1280"/>
      <c r="BD75" s="1280"/>
      <c r="BE75" s="1280"/>
      <c r="BF75" s="1280"/>
      <c r="BG75" s="1280"/>
      <c r="BH75" s="1280"/>
      <c r="BI75" s="1280"/>
      <c r="BJ75" s="1280"/>
      <c r="BK75" s="1280"/>
      <c r="BL75" s="1280"/>
      <c r="BM75" s="1280"/>
      <c r="BN75" s="1280"/>
      <c r="BO75" s="1280"/>
      <c r="BP75" s="1277">
        <v>3.6</v>
      </c>
      <c r="BQ75" s="1277"/>
      <c r="BR75" s="1277"/>
      <c r="BS75" s="1277"/>
      <c r="BT75" s="1277"/>
      <c r="BU75" s="1277"/>
      <c r="BV75" s="1277"/>
      <c r="BW75" s="1277"/>
      <c r="BX75" s="1277">
        <v>3</v>
      </c>
      <c r="BY75" s="1277"/>
      <c r="BZ75" s="1277"/>
      <c r="CA75" s="1277"/>
      <c r="CB75" s="1277"/>
      <c r="CC75" s="1277"/>
      <c r="CD75" s="1277"/>
      <c r="CE75" s="1277"/>
      <c r="CF75" s="1277">
        <v>2.7</v>
      </c>
      <c r="CG75" s="1277"/>
      <c r="CH75" s="1277"/>
      <c r="CI75" s="1277"/>
      <c r="CJ75" s="1277"/>
      <c r="CK75" s="1277"/>
      <c r="CL75" s="1277"/>
      <c r="CM75" s="1277"/>
      <c r="CN75" s="1277">
        <v>2.4</v>
      </c>
      <c r="CO75" s="1277"/>
      <c r="CP75" s="1277"/>
      <c r="CQ75" s="1277"/>
      <c r="CR75" s="1277"/>
      <c r="CS75" s="1277"/>
      <c r="CT75" s="1277"/>
      <c r="CU75" s="1277"/>
      <c r="CV75" s="1277">
        <v>1.8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587</v>
      </c>
      <c r="AO77" s="1281"/>
      <c r="AP77" s="1281"/>
      <c r="AQ77" s="1281"/>
      <c r="AR77" s="1281"/>
      <c r="AS77" s="1281"/>
      <c r="AT77" s="1281"/>
      <c r="AU77" s="1281"/>
      <c r="AV77" s="1281"/>
      <c r="AW77" s="1281"/>
      <c r="AX77" s="1281"/>
      <c r="AY77" s="1281"/>
      <c r="AZ77" s="1281"/>
      <c r="BA77" s="1281"/>
      <c r="BB77" s="1280" t="s">
        <v>585</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590</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rSnoc43Sqs6TkqR5Ty923uFtlbMYcl4NUupYpU25fJSZD4lByIMZt+C1/kTAiMK6FfIVWWxmKGQz45FJXL9Q==" saltValue="M3NjyK1slbKFd/P7ge9tc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K7rUT8xq0B6GcHWiijjwMFH5lsxUaAuq/ETENAzk4v8yKHCDjU007/iamW1Fcua/eQIoMuRxp+CDoxV2dZHtg==" saltValue="grOJZOaRpW2PnN3lTtI3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vbc+7/U7p+LZzKaxZTf067xuOWELBuHMyefHT2R97Kry/dSkLZngQjfb/mCGuE2/BC1r0XcjBiWTJmtAdycMQ==" saltValue="J0mwTsB5iVWE3VFyS2kG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40068</v>
      </c>
      <c r="E3" s="141"/>
      <c r="F3" s="142">
        <v>50840</v>
      </c>
      <c r="G3" s="143"/>
      <c r="H3" s="144"/>
    </row>
    <row r="4" spans="1:8" x14ac:dyDescent="0.15">
      <c r="A4" s="145"/>
      <c r="B4" s="146"/>
      <c r="C4" s="147"/>
      <c r="D4" s="148">
        <v>28152</v>
      </c>
      <c r="E4" s="149"/>
      <c r="F4" s="150">
        <v>25367</v>
      </c>
      <c r="G4" s="151"/>
      <c r="H4" s="152"/>
    </row>
    <row r="5" spans="1:8" x14ac:dyDescent="0.15">
      <c r="A5" s="133" t="s">
        <v>535</v>
      </c>
      <c r="B5" s="138"/>
      <c r="C5" s="139"/>
      <c r="D5" s="140">
        <v>81576</v>
      </c>
      <c r="E5" s="141"/>
      <c r="F5" s="142">
        <v>53605</v>
      </c>
      <c r="G5" s="143"/>
      <c r="H5" s="144"/>
    </row>
    <row r="6" spans="1:8" x14ac:dyDescent="0.15">
      <c r="A6" s="145"/>
      <c r="B6" s="146"/>
      <c r="C6" s="147"/>
      <c r="D6" s="148">
        <v>56497</v>
      </c>
      <c r="E6" s="149"/>
      <c r="F6" s="150">
        <v>28343</v>
      </c>
      <c r="G6" s="151"/>
      <c r="H6" s="152"/>
    </row>
    <row r="7" spans="1:8" x14ac:dyDescent="0.15">
      <c r="A7" s="133" t="s">
        <v>536</v>
      </c>
      <c r="B7" s="138"/>
      <c r="C7" s="139"/>
      <c r="D7" s="140">
        <v>35557</v>
      </c>
      <c r="E7" s="141"/>
      <c r="F7" s="142">
        <v>46440</v>
      </c>
      <c r="G7" s="143"/>
      <c r="H7" s="144"/>
    </row>
    <row r="8" spans="1:8" x14ac:dyDescent="0.15">
      <c r="A8" s="145"/>
      <c r="B8" s="146"/>
      <c r="C8" s="147"/>
      <c r="D8" s="148">
        <v>20995</v>
      </c>
      <c r="E8" s="149"/>
      <c r="F8" s="150">
        <v>27658</v>
      </c>
      <c r="G8" s="151"/>
      <c r="H8" s="152"/>
    </row>
    <row r="9" spans="1:8" x14ac:dyDescent="0.15">
      <c r="A9" s="133" t="s">
        <v>537</v>
      </c>
      <c r="B9" s="138"/>
      <c r="C9" s="139"/>
      <c r="D9" s="140">
        <v>35162</v>
      </c>
      <c r="E9" s="141"/>
      <c r="F9" s="142">
        <v>63257</v>
      </c>
      <c r="G9" s="143"/>
      <c r="H9" s="144"/>
    </row>
    <row r="10" spans="1:8" x14ac:dyDescent="0.15">
      <c r="A10" s="145"/>
      <c r="B10" s="146"/>
      <c r="C10" s="147"/>
      <c r="D10" s="148">
        <v>21797</v>
      </c>
      <c r="E10" s="149"/>
      <c r="F10" s="150">
        <v>27259</v>
      </c>
      <c r="G10" s="151"/>
      <c r="H10" s="152"/>
    </row>
    <row r="11" spans="1:8" x14ac:dyDescent="0.15">
      <c r="A11" s="133" t="s">
        <v>538</v>
      </c>
      <c r="B11" s="138"/>
      <c r="C11" s="139"/>
      <c r="D11" s="140">
        <v>30231</v>
      </c>
      <c r="E11" s="141"/>
      <c r="F11" s="142">
        <v>52308</v>
      </c>
      <c r="G11" s="143"/>
      <c r="H11" s="144"/>
    </row>
    <row r="12" spans="1:8" x14ac:dyDescent="0.15">
      <c r="A12" s="145"/>
      <c r="B12" s="146"/>
      <c r="C12" s="153"/>
      <c r="D12" s="148">
        <v>18162</v>
      </c>
      <c r="E12" s="149"/>
      <c r="F12" s="150">
        <v>28695</v>
      </c>
      <c r="G12" s="151"/>
      <c r="H12" s="152"/>
    </row>
    <row r="13" spans="1:8" x14ac:dyDescent="0.15">
      <c r="A13" s="133"/>
      <c r="B13" s="138"/>
      <c r="C13" s="154"/>
      <c r="D13" s="155">
        <v>44519</v>
      </c>
      <c r="E13" s="156"/>
      <c r="F13" s="157">
        <v>53290</v>
      </c>
      <c r="G13" s="158"/>
      <c r="H13" s="144"/>
    </row>
    <row r="14" spans="1:8" x14ac:dyDescent="0.15">
      <c r="A14" s="145"/>
      <c r="B14" s="146"/>
      <c r="C14" s="147"/>
      <c r="D14" s="148">
        <v>29121</v>
      </c>
      <c r="E14" s="149"/>
      <c r="F14" s="150">
        <v>27464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5.94</v>
      </c>
      <c r="C19" s="159">
        <f>ROUND(VALUE(SUBSTITUTE(実質収支比率等に係る経年分析!G$48,"▲","-")),2)</f>
        <v>4.8499999999999996</v>
      </c>
      <c r="D19" s="159">
        <f>ROUND(VALUE(SUBSTITUTE(実質収支比率等に係る経年分析!H$48,"▲","-")),2)</f>
        <v>4.6399999999999997</v>
      </c>
      <c r="E19" s="159">
        <f>ROUND(VALUE(SUBSTITUTE(実質収支比率等に係る経年分析!I$48,"▲","-")),2)</f>
        <v>3.17</v>
      </c>
      <c r="F19" s="159">
        <f>ROUND(VALUE(SUBSTITUTE(実質収支比率等に係る経年分析!J$48,"▲","-")),2)</f>
        <v>3.63</v>
      </c>
    </row>
    <row r="20" spans="1:11" x14ac:dyDescent="0.15">
      <c r="A20" s="159" t="s">
        <v>49</v>
      </c>
      <c r="B20" s="159">
        <f>ROUND(VALUE(SUBSTITUTE(実質収支比率等に係る経年分析!F$47,"▲","-")),2)</f>
        <v>13.57</v>
      </c>
      <c r="C20" s="159">
        <f>ROUND(VALUE(SUBSTITUTE(実質収支比率等に係る経年分析!G$47,"▲","-")),2)</f>
        <v>17.309999999999999</v>
      </c>
      <c r="D20" s="159">
        <f>ROUND(VALUE(SUBSTITUTE(実質収支比率等に係る経年分析!H$47,"▲","-")),2)</f>
        <v>17.010000000000002</v>
      </c>
      <c r="E20" s="159">
        <f>ROUND(VALUE(SUBSTITUTE(実質収支比率等に係る経年分析!I$47,"▲","-")),2)</f>
        <v>17.02</v>
      </c>
      <c r="F20" s="159">
        <f>ROUND(VALUE(SUBSTITUTE(実質収支比率等に係る経年分析!J$47,"▲","-")),2)</f>
        <v>16.86</v>
      </c>
    </row>
    <row r="21" spans="1:11" x14ac:dyDescent="0.15">
      <c r="A21" s="159" t="s">
        <v>50</v>
      </c>
      <c r="B21" s="159">
        <f>IF(ISNUMBER(VALUE(SUBSTITUTE(実質収支比率等に係る経年分析!F$49,"▲","-"))),ROUND(VALUE(SUBSTITUTE(実質収支比率等に係る経年分析!F$49,"▲","-")),2),NA())</f>
        <v>0.67</v>
      </c>
      <c r="C21" s="159">
        <f>IF(ISNUMBER(VALUE(SUBSTITUTE(実質収支比率等に係る経年分析!G$49,"▲","-"))),ROUND(VALUE(SUBSTITUTE(実質収支比率等に係る経年分析!G$49,"▲","-")),2),NA())</f>
        <v>2.69</v>
      </c>
      <c r="D21" s="159">
        <f>IF(ISNUMBER(VALUE(SUBSTITUTE(実質収支比率等に係る経年分析!H$49,"▲","-"))),ROUND(VALUE(SUBSTITUTE(実質収支比率等に係る経年分析!H$49,"▲","-")),2),NA())</f>
        <v>-0.04</v>
      </c>
      <c r="E21" s="159">
        <f>IF(ISNUMBER(VALUE(SUBSTITUTE(実質収支比率等に係る経年分析!I$49,"▲","-"))),ROUND(VALUE(SUBSTITUTE(実質収支比率等に係る経年分析!I$49,"▲","-")),2),NA())</f>
        <v>-1.42</v>
      </c>
      <c r="F21" s="159">
        <f>IF(ISNUMBER(VALUE(SUBSTITUTE(実質収支比率等に係る経年分析!J$49,"▲","-"))),ROUND(VALUE(SUBSTITUTE(実質収支比率等に係る経年分析!J$49,"▲","-")),2),NA())</f>
        <v>0.52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学校給食特別会計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中小企業従業員退職金等福祉共済事業特別会計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1.23</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1.55</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4.9400000000000004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4.4800000000000004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3.47</v>
      </c>
    </row>
    <row r="36" spans="1:16" x14ac:dyDescent="0.15">
      <c r="A36" s="160" t="str">
        <f>IF(連結実質赤字比率に係る赤字・黒字の構成分析!C$34="",NA(),連結実質赤字比率に係る赤字・黒字の構成分析!C$34)</f>
        <v>半田市立半田病院事業会計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17.739999999999998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19.809999999999999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20.16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4946</v>
      </c>
      <c r="E42" s="161"/>
      <c r="F42" s="161"/>
      <c r="G42" s="161">
        <f>'実質公債費比率（分子）の構造'!L$52</f>
        <v>5239</v>
      </c>
      <c r="H42" s="161"/>
      <c r="I42" s="161"/>
      <c r="J42" s="161">
        <f>'実質公債費比率（分子）の構造'!M$52</f>
        <v>5055</v>
      </c>
      <c r="K42" s="161"/>
      <c r="L42" s="161"/>
      <c r="M42" s="161">
        <f>'実質公債費比率（分子）の構造'!N$52</f>
        <v>4994</v>
      </c>
      <c r="N42" s="161"/>
      <c r="O42" s="161"/>
      <c r="P42" s="161">
        <f>'実質公債費比率（分子）の構造'!O$52</f>
        <v>5014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153</v>
      </c>
      <c r="C45" s="161"/>
      <c r="D45" s="161"/>
      <c r="E45" s="161">
        <f>'実質公債費比率（分子）の構造'!L$49</f>
        <v>112</v>
      </c>
      <c r="F45" s="161"/>
      <c r="G45" s="161"/>
      <c r="H45" s="161">
        <f>'実質公債費比率（分子）の構造'!M$49</f>
        <v>103</v>
      </c>
      <c r="I45" s="161"/>
      <c r="J45" s="161"/>
      <c r="K45" s="161">
        <f>'実質公債費比率（分子）の構造'!N$49</f>
        <v>94</v>
      </c>
      <c r="L45" s="161"/>
      <c r="M45" s="161"/>
      <c r="N45" s="161">
        <f>'実質公債費比率（分子）の構造'!O$49</f>
        <v>82</v>
      </c>
      <c r="O45" s="161"/>
      <c r="P45" s="161"/>
    </row>
    <row r="46" spans="1:16" x14ac:dyDescent="0.15">
      <c r="A46" s="161" t="s">
        <v>61</v>
      </c>
      <c r="B46" s="161">
        <f>'実質公債費比率（分子）の構造'!K$48</f>
        <v>1979</v>
      </c>
      <c r="C46" s="161"/>
      <c r="D46" s="161"/>
      <c r="E46" s="161">
        <f>'実質公債費比率（分子）の構造'!L$48</f>
        <v>2561</v>
      </c>
      <c r="F46" s="161"/>
      <c r="G46" s="161"/>
      <c r="H46" s="161">
        <f>'実質公債費比率（分子）の構造'!M$48</f>
        <v>2609</v>
      </c>
      <c r="I46" s="161"/>
      <c r="J46" s="161"/>
      <c r="K46" s="161">
        <f>'実質公債費比率（分子）の構造'!N$48</f>
        <v>2571</v>
      </c>
      <c r="L46" s="161"/>
      <c r="M46" s="161"/>
      <c r="N46" s="161">
        <f>'実質公債費比率（分子）の構造'!O$48</f>
        <v>2539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3462</v>
      </c>
      <c r="C49" s="161"/>
      <c r="D49" s="161"/>
      <c r="E49" s="161">
        <f>'実質公債費比率（分子）の構造'!L$45</f>
        <v>3178</v>
      </c>
      <c r="F49" s="161"/>
      <c r="G49" s="161"/>
      <c r="H49" s="161">
        <f>'実質公債費比率（分子）の構造'!M$45</f>
        <v>2831</v>
      </c>
      <c r="I49" s="161"/>
      <c r="J49" s="161"/>
      <c r="K49" s="161">
        <f>'実質公債費比率（分子）の構造'!N$45</f>
        <v>2791</v>
      </c>
      <c r="L49" s="161"/>
      <c r="M49" s="161"/>
      <c r="N49" s="161">
        <f>'実質公債費比率（分子）の構造'!O$45</f>
        <v>2654</v>
      </c>
      <c r="O49" s="161"/>
      <c r="P49" s="161"/>
    </row>
    <row r="50" spans="1:16" x14ac:dyDescent="0.15">
      <c r="A50" s="161" t="s">
        <v>65</v>
      </c>
      <c r="B50" s="161" t="e">
        <f>NA()</f>
        <v>#N/A</v>
      </c>
      <c r="C50" s="161">
        <f>IF(ISNUMBER('実質公債費比率（分子）の構造'!K$53),'実質公債費比率（分子）の構造'!K$53,NA())</f>
        <v>648</v>
      </c>
      <c r="D50" s="161" t="e">
        <f>NA()</f>
        <v>#N/A</v>
      </c>
      <c r="E50" s="161" t="e">
        <f>NA()</f>
        <v>#N/A</v>
      </c>
      <c r="F50" s="161">
        <f>IF(ISNUMBER('実質公債費比率（分子）の構造'!L$53),'実質公債費比率（分子）の構造'!L$53,NA())</f>
        <v>612</v>
      </c>
      <c r="G50" s="161" t="e">
        <f>NA()</f>
        <v>#N/A</v>
      </c>
      <c r="H50" s="161" t="e">
        <f>NA()</f>
        <v>#N/A</v>
      </c>
      <c r="I50" s="161">
        <f>IF(ISNUMBER('実質公債費比率（分子）の構造'!M$53),'実質公債費比率（分子）の構造'!M$53,NA())</f>
        <v>488</v>
      </c>
      <c r="J50" s="161" t="e">
        <f>NA()</f>
        <v>#N/A</v>
      </c>
      <c r="K50" s="161" t="e">
        <f>NA()</f>
        <v>#N/A</v>
      </c>
      <c r="L50" s="161">
        <f>IF(ISNUMBER('実質公債費比率（分子）の構造'!N$53),'実質公債費比率（分子）の構造'!N$53,NA())</f>
        <v>462</v>
      </c>
      <c r="M50" s="161" t="e">
        <f>NA()</f>
        <v>#N/A</v>
      </c>
      <c r="N50" s="161" t="e">
        <f>NA()</f>
        <v>#N/A</v>
      </c>
      <c r="O50" s="161">
        <f>IF(ISNUMBER('実質公債費比率（分子）の構造'!O$53),'実質公債費比率（分子）の構造'!O$53,NA())</f>
        <v>261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36415</v>
      </c>
      <c r="E56" s="160"/>
      <c r="F56" s="160"/>
      <c r="G56" s="160">
        <f>'将来負担比率（分子）の構造'!J$52</f>
        <v>35315</v>
      </c>
      <c r="H56" s="160"/>
      <c r="I56" s="160"/>
      <c r="J56" s="160">
        <f>'将来負担比率（分子）の構造'!K$52</f>
        <v>34103</v>
      </c>
      <c r="K56" s="160"/>
      <c r="L56" s="160"/>
      <c r="M56" s="160">
        <f>'将来負担比率（分子）の構造'!L$52</f>
        <v>32394</v>
      </c>
      <c r="N56" s="160"/>
      <c r="O56" s="160"/>
      <c r="P56" s="160">
        <f>'将来負担比率（分子）の構造'!M$52</f>
        <v>30309</v>
      </c>
    </row>
    <row r="57" spans="1:16" x14ac:dyDescent="0.15">
      <c r="A57" s="160" t="s">
        <v>36</v>
      </c>
      <c r="B57" s="160"/>
      <c r="C57" s="160"/>
      <c r="D57" s="160">
        <f>'将来負担比率（分子）の構造'!I$51</f>
        <v>17645</v>
      </c>
      <c r="E57" s="160"/>
      <c r="F57" s="160"/>
      <c r="G57" s="160">
        <f>'将来負担比率（分子）の構造'!J$51</f>
        <v>15850</v>
      </c>
      <c r="H57" s="160"/>
      <c r="I57" s="160"/>
      <c r="J57" s="160">
        <f>'将来負担比率（分子）の構造'!K$51</f>
        <v>14334</v>
      </c>
      <c r="K57" s="160"/>
      <c r="L57" s="160"/>
      <c r="M57" s="160">
        <f>'将来負担比率（分子）の構造'!L$51</f>
        <v>12488</v>
      </c>
      <c r="N57" s="160"/>
      <c r="O57" s="160"/>
      <c r="P57" s="160">
        <f>'将来負担比率（分子）の構造'!M$51</f>
        <v>11271</v>
      </c>
    </row>
    <row r="58" spans="1:16" x14ac:dyDescent="0.15">
      <c r="A58" s="160" t="s">
        <v>35</v>
      </c>
      <c r="B58" s="160"/>
      <c r="C58" s="160"/>
      <c r="D58" s="160">
        <f>'将来負担比率（分子）の構造'!I$50</f>
        <v>11898</v>
      </c>
      <c r="E58" s="160"/>
      <c r="F58" s="160"/>
      <c r="G58" s="160">
        <f>'将来負担比率（分子）の構造'!J$50</f>
        <v>8320</v>
      </c>
      <c r="H58" s="160"/>
      <c r="I58" s="160"/>
      <c r="J58" s="160">
        <f>'将来負担比率（分子）の構造'!K$50</f>
        <v>9091</v>
      </c>
      <c r="K58" s="160"/>
      <c r="L58" s="160"/>
      <c r="M58" s="160">
        <f>'将来負担比率（分子）の構造'!L$50</f>
        <v>10129</v>
      </c>
      <c r="N58" s="160"/>
      <c r="O58" s="160"/>
      <c r="P58" s="160">
        <f>'将来負担比率（分子）の構造'!M$50</f>
        <v>10641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2715</v>
      </c>
      <c r="C61" s="160"/>
      <c r="D61" s="160"/>
      <c r="E61" s="160">
        <f>'将来負担比率（分子）の構造'!J$46</f>
        <v>2345</v>
      </c>
      <c r="F61" s="160"/>
      <c r="G61" s="160"/>
      <c r="H61" s="160">
        <f>'将来負担比率（分子）の構造'!K$46</f>
        <v>2443</v>
      </c>
      <c r="I61" s="160"/>
      <c r="J61" s="160"/>
      <c r="K61" s="160">
        <f>'将来負担比率（分子）の構造'!L$46</f>
        <v>1634</v>
      </c>
      <c r="L61" s="160"/>
      <c r="M61" s="160"/>
      <c r="N61" s="160">
        <f>'将来負担比率（分子）の構造'!M$46</f>
        <v>1536</v>
      </c>
      <c r="O61" s="160"/>
      <c r="P61" s="160"/>
    </row>
    <row r="62" spans="1:16" x14ac:dyDescent="0.15">
      <c r="A62" s="160" t="s">
        <v>29</v>
      </c>
      <c r="B62" s="160">
        <f>'将来負担比率（分子）の構造'!I$45</f>
        <v>5152</v>
      </c>
      <c r="C62" s="160"/>
      <c r="D62" s="160"/>
      <c r="E62" s="160">
        <f>'将来負担比率（分子）の構造'!J$45</f>
        <v>4962</v>
      </c>
      <c r="F62" s="160"/>
      <c r="G62" s="160"/>
      <c r="H62" s="160">
        <f>'将来負担比率（分子）の構造'!K$45</f>
        <v>4516</v>
      </c>
      <c r="I62" s="160"/>
      <c r="J62" s="160"/>
      <c r="K62" s="160">
        <f>'将来負担比率（分子）の構造'!L$45</f>
        <v>4363</v>
      </c>
      <c r="L62" s="160"/>
      <c r="M62" s="160"/>
      <c r="N62" s="160">
        <f>'将来負担比率（分子）の構造'!M$45</f>
        <v>4109</v>
      </c>
      <c r="O62" s="160"/>
      <c r="P62" s="160"/>
    </row>
    <row r="63" spans="1:16" x14ac:dyDescent="0.15">
      <c r="A63" s="160" t="s">
        <v>28</v>
      </c>
      <c r="B63" s="160">
        <f>'将来負担比率（分子）の構造'!I$44</f>
        <v>573</v>
      </c>
      <c r="C63" s="160"/>
      <c r="D63" s="160"/>
      <c r="E63" s="160">
        <f>'将来負担比率（分子）の構造'!J$44</f>
        <v>618</v>
      </c>
      <c r="F63" s="160"/>
      <c r="G63" s="160"/>
      <c r="H63" s="160">
        <f>'将来負担比率（分子）の構造'!K$44</f>
        <v>537</v>
      </c>
      <c r="I63" s="160"/>
      <c r="J63" s="160"/>
      <c r="K63" s="160">
        <f>'将来負担比率（分子）の構造'!L$44</f>
        <v>444</v>
      </c>
      <c r="L63" s="160"/>
      <c r="M63" s="160"/>
      <c r="N63" s="160">
        <f>'将来負担比率（分子）の構造'!M$44</f>
        <v>744</v>
      </c>
      <c r="O63" s="160"/>
      <c r="P63" s="160"/>
    </row>
    <row r="64" spans="1:16" x14ac:dyDescent="0.15">
      <c r="A64" s="160" t="s">
        <v>27</v>
      </c>
      <c r="B64" s="160">
        <f>'将来負担比率（分子）の構造'!I$43</f>
        <v>26155</v>
      </c>
      <c r="C64" s="160"/>
      <c r="D64" s="160"/>
      <c r="E64" s="160">
        <f>'将来負担比率（分子）の構造'!J$43</f>
        <v>24415</v>
      </c>
      <c r="F64" s="160"/>
      <c r="G64" s="160"/>
      <c r="H64" s="160">
        <f>'将来負担比率（分子）の構造'!K$43</f>
        <v>23611</v>
      </c>
      <c r="I64" s="160"/>
      <c r="J64" s="160"/>
      <c r="K64" s="160">
        <f>'将来負担比率（分子）の構造'!L$43</f>
        <v>22057</v>
      </c>
      <c r="L64" s="160"/>
      <c r="M64" s="160"/>
      <c r="N64" s="160">
        <f>'将来負担比率（分子）の構造'!M$43</f>
        <v>20206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23485</v>
      </c>
      <c r="C66" s="160"/>
      <c r="D66" s="160"/>
      <c r="E66" s="160">
        <f>'将来負担比率（分子）の構造'!J$41</f>
        <v>21497</v>
      </c>
      <c r="F66" s="160"/>
      <c r="G66" s="160"/>
      <c r="H66" s="160">
        <f>'将来負担比率（分子）の構造'!K$41</f>
        <v>19335</v>
      </c>
      <c r="I66" s="160"/>
      <c r="J66" s="160"/>
      <c r="K66" s="160">
        <f>'将来負担比率（分子）の構造'!L$41</f>
        <v>16981</v>
      </c>
      <c r="L66" s="160"/>
      <c r="M66" s="160"/>
      <c r="N66" s="160">
        <f>'将来負担比率（分子）の構造'!M$41</f>
        <v>14741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4189</v>
      </c>
      <c r="C72" s="164">
        <f>基金残高に係る経年分析!G55</f>
        <v>4200</v>
      </c>
      <c r="D72" s="164">
        <f>基金残高に係る経年分析!H55</f>
        <v>4207</v>
      </c>
    </row>
    <row r="73" spans="1:16" x14ac:dyDescent="0.15">
      <c r="A73" s="163" t="s">
        <v>72</v>
      </c>
      <c r="B73" s="164">
        <f>基金残高に係る経年分析!F56</f>
        <v>35</v>
      </c>
      <c r="C73" s="164">
        <f>基金残高に係る経年分析!G56</f>
        <v>40</v>
      </c>
      <c r="D73" s="164">
        <f>基金残高に係る経年分析!H56</f>
        <v>40</v>
      </c>
    </row>
    <row r="74" spans="1:16" x14ac:dyDescent="0.15">
      <c r="A74" s="163" t="s">
        <v>73</v>
      </c>
      <c r="B74" s="164">
        <f>基金残高に係る経年分析!F57</f>
        <v>2363</v>
      </c>
      <c r="C74" s="164">
        <f>基金残高に係る経年分析!G57</f>
        <v>3522</v>
      </c>
      <c r="D74" s="164">
        <f>基金残高に係る経年分析!H57</f>
        <v>4025</v>
      </c>
    </row>
  </sheetData>
  <sheetProtection algorithmName="SHA-512" hashValue="eH3gjdEbIoe1+Z5zpYN4qhpt7VXjfyAZWJNwK2mu67cww5ConH5XJPmZg1kSrlii+1n1Urqfuj0FlnLheqiuFA==" saltValue="jBVuvK2lyhVuZ1ux1TsE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22729219</v>
      </c>
      <c r="S5" s="707"/>
      <c r="T5" s="707"/>
      <c r="U5" s="707"/>
      <c r="V5" s="707"/>
      <c r="W5" s="707"/>
      <c r="X5" s="707"/>
      <c r="Y5" s="753"/>
      <c r="Z5" s="771">
        <v>59.5</v>
      </c>
      <c r="AA5" s="771"/>
      <c r="AB5" s="771"/>
      <c r="AC5" s="771"/>
      <c r="AD5" s="772">
        <v>20650707</v>
      </c>
      <c r="AE5" s="772"/>
      <c r="AF5" s="772"/>
      <c r="AG5" s="772"/>
      <c r="AH5" s="772"/>
      <c r="AI5" s="772"/>
      <c r="AJ5" s="772"/>
      <c r="AK5" s="772"/>
      <c r="AL5" s="754">
        <v>84.8</v>
      </c>
      <c r="AM5" s="723"/>
      <c r="AN5" s="723"/>
      <c r="AO5" s="755"/>
      <c r="AP5" s="740" t="s">
        <v>220</v>
      </c>
      <c r="AQ5" s="741"/>
      <c r="AR5" s="741"/>
      <c r="AS5" s="741"/>
      <c r="AT5" s="741"/>
      <c r="AU5" s="741"/>
      <c r="AV5" s="741"/>
      <c r="AW5" s="741"/>
      <c r="AX5" s="741"/>
      <c r="AY5" s="741"/>
      <c r="AZ5" s="741"/>
      <c r="BA5" s="741"/>
      <c r="BB5" s="741"/>
      <c r="BC5" s="741"/>
      <c r="BD5" s="741"/>
      <c r="BE5" s="741"/>
      <c r="BF5" s="742"/>
      <c r="BG5" s="641">
        <v>20911345</v>
      </c>
      <c r="BH5" s="644"/>
      <c r="BI5" s="644"/>
      <c r="BJ5" s="644"/>
      <c r="BK5" s="644"/>
      <c r="BL5" s="644"/>
      <c r="BM5" s="644"/>
      <c r="BN5" s="645"/>
      <c r="BO5" s="703">
        <v>92</v>
      </c>
      <c r="BP5" s="703"/>
      <c r="BQ5" s="703"/>
      <c r="BR5" s="703"/>
      <c r="BS5" s="704">
        <v>262308</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321445</v>
      </c>
      <c r="S6" s="644"/>
      <c r="T6" s="644"/>
      <c r="U6" s="644"/>
      <c r="V6" s="644"/>
      <c r="W6" s="644"/>
      <c r="X6" s="644"/>
      <c r="Y6" s="645"/>
      <c r="Z6" s="703">
        <v>0.8</v>
      </c>
      <c r="AA6" s="703"/>
      <c r="AB6" s="703"/>
      <c r="AC6" s="703"/>
      <c r="AD6" s="704">
        <v>321445</v>
      </c>
      <c r="AE6" s="704"/>
      <c r="AF6" s="704"/>
      <c r="AG6" s="704"/>
      <c r="AH6" s="704"/>
      <c r="AI6" s="704"/>
      <c r="AJ6" s="704"/>
      <c r="AK6" s="704"/>
      <c r="AL6" s="646">
        <v>1.3</v>
      </c>
      <c r="AM6" s="647"/>
      <c r="AN6" s="647"/>
      <c r="AO6" s="705"/>
      <c r="AP6" s="638" t="s">
        <v>225</v>
      </c>
      <c r="AQ6" s="639"/>
      <c r="AR6" s="639"/>
      <c r="AS6" s="639"/>
      <c r="AT6" s="639"/>
      <c r="AU6" s="639"/>
      <c r="AV6" s="639"/>
      <c r="AW6" s="639"/>
      <c r="AX6" s="639"/>
      <c r="AY6" s="639"/>
      <c r="AZ6" s="639"/>
      <c r="BA6" s="639"/>
      <c r="BB6" s="639"/>
      <c r="BC6" s="639"/>
      <c r="BD6" s="639"/>
      <c r="BE6" s="639"/>
      <c r="BF6" s="640"/>
      <c r="BG6" s="641">
        <v>20911345</v>
      </c>
      <c r="BH6" s="644"/>
      <c r="BI6" s="644"/>
      <c r="BJ6" s="644"/>
      <c r="BK6" s="644"/>
      <c r="BL6" s="644"/>
      <c r="BM6" s="644"/>
      <c r="BN6" s="645"/>
      <c r="BO6" s="703">
        <v>92</v>
      </c>
      <c r="BP6" s="703"/>
      <c r="BQ6" s="703"/>
      <c r="BR6" s="703"/>
      <c r="BS6" s="704">
        <v>262308</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278390</v>
      </c>
      <c r="CS6" s="644"/>
      <c r="CT6" s="644"/>
      <c r="CU6" s="644"/>
      <c r="CV6" s="644"/>
      <c r="CW6" s="644"/>
      <c r="CX6" s="644"/>
      <c r="CY6" s="645"/>
      <c r="CZ6" s="754">
        <v>0.7</v>
      </c>
      <c r="DA6" s="723"/>
      <c r="DB6" s="723"/>
      <c r="DC6" s="757"/>
      <c r="DD6" s="649" t="s">
        <v>227</v>
      </c>
      <c r="DE6" s="644"/>
      <c r="DF6" s="644"/>
      <c r="DG6" s="644"/>
      <c r="DH6" s="644"/>
      <c r="DI6" s="644"/>
      <c r="DJ6" s="644"/>
      <c r="DK6" s="644"/>
      <c r="DL6" s="644"/>
      <c r="DM6" s="644"/>
      <c r="DN6" s="644"/>
      <c r="DO6" s="644"/>
      <c r="DP6" s="645"/>
      <c r="DQ6" s="649">
        <v>278390</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38497</v>
      </c>
      <c r="S7" s="644"/>
      <c r="T7" s="644"/>
      <c r="U7" s="644"/>
      <c r="V7" s="644"/>
      <c r="W7" s="644"/>
      <c r="X7" s="644"/>
      <c r="Y7" s="645"/>
      <c r="Z7" s="703">
        <v>0.1</v>
      </c>
      <c r="AA7" s="703"/>
      <c r="AB7" s="703"/>
      <c r="AC7" s="703"/>
      <c r="AD7" s="704">
        <v>38497</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9645585</v>
      </c>
      <c r="BH7" s="644"/>
      <c r="BI7" s="644"/>
      <c r="BJ7" s="644"/>
      <c r="BK7" s="644"/>
      <c r="BL7" s="644"/>
      <c r="BM7" s="644"/>
      <c r="BN7" s="645"/>
      <c r="BO7" s="703">
        <v>42.4</v>
      </c>
      <c r="BP7" s="703"/>
      <c r="BQ7" s="703"/>
      <c r="BR7" s="703"/>
      <c r="BS7" s="704">
        <v>262308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3569875</v>
      </c>
      <c r="CS7" s="644"/>
      <c r="CT7" s="644"/>
      <c r="CU7" s="644"/>
      <c r="CV7" s="644"/>
      <c r="CW7" s="644"/>
      <c r="CX7" s="644"/>
      <c r="CY7" s="645"/>
      <c r="CZ7" s="703">
        <v>9.6</v>
      </c>
      <c r="DA7" s="703"/>
      <c r="DB7" s="703"/>
      <c r="DC7" s="703"/>
      <c r="DD7" s="649">
        <v>19673</v>
      </c>
      <c r="DE7" s="644"/>
      <c r="DF7" s="644"/>
      <c r="DG7" s="644"/>
      <c r="DH7" s="644"/>
      <c r="DI7" s="644"/>
      <c r="DJ7" s="644"/>
      <c r="DK7" s="644"/>
      <c r="DL7" s="644"/>
      <c r="DM7" s="644"/>
      <c r="DN7" s="644"/>
      <c r="DO7" s="644"/>
      <c r="DP7" s="645"/>
      <c r="DQ7" s="649">
        <v>3173914</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131414</v>
      </c>
      <c r="S8" s="644"/>
      <c r="T8" s="644"/>
      <c r="U8" s="644"/>
      <c r="V8" s="644"/>
      <c r="W8" s="644"/>
      <c r="X8" s="644"/>
      <c r="Y8" s="645"/>
      <c r="Z8" s="703">
        <v>0.3</v>
      </c>
      <c r="AA8" s="703"/>
      <c r="AB8" s="703"/>
      <c r="AC8" s="703"/>
      <c r="AD8" s="704">
        <v>131414</v>
      </c>
      <c r="AE8" s="704"/>
      <c r="AF8" s="704"/>
      <c r="AG8" s="704"/>
      <c r="AH8" s="704"/>
      <c r="AI8" s="704"/>
      <c r="AJ8" s="704"/>
      <c r="AK8" s="704"/>
      <c r="AL8" s="646">
        <v>0.5</v>
      </c>
      <c r="AM8" s="647"/>
      <c r="AN8" s="647"/>
      <c r="AO8" s="705"/>
      <c r="AP8" s="638" t="s">
        <v>232</v>
      </c>
      <c r="AQ8" s="639"/>
      <c r="AR8" s="639"/>
      <c r="AS8" s="639"/>
      <c r="AT8" s="639"/>
      <c r="AU8" s="639"/>
      <c r="AV8" s="639"/>
      <c r="AW8" s="639"/>
      <c r="AX8" s="639"/>
      <c r="AY8" s="639"/>
      <c r="AZ8" s="639"/>
      <c r="BA8" s="639"/>
      <c r="BB8" s="639"/>
      <c r="BC8" s="639"/>
      <c r="BD8" s="639"/>
      <c r="BE8" s="639"/>
      <c r="BF8" s="640"/>
      <c r="BG8" s="641">
        <v>217970</v>
      </c>
      <c r="BH8" s="644"/>
      <c r="BI8" s="644"/>
      <c r="BJ8" s="644"/>
      <c r="BK8" s="644"/>
      <c r="BL8" s="644"/>
      <c r="BM8" s="644"/>
      <c r="BN8" s="645"/>
      <c r="BO8" s="703">
        <v>1</v>
      </c>
      <c r="BP8" s="703"/>
      <c r="BQ8" s="703"/>
      <c r="BR8" s="703"/>
      <c r="BS8" s="649" t="s">
        <v>227</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14837646</v>
      </c>
      <c r="CS8" s="644"/>
      <c r="CT8" s="644"/>
      <c r="CU8" s="644"/>
      <c r="CV8" s="644"/>
      <c r="CW8" s="644"/>
      <c r="CX8" s="644"/>
      <c r="CY8" s="645"/>
      <c r="CZ8" s="703">
        <v>40</v>
      </c>
      <c r="DA8" s="703"/>
      <c r="DB8" s="703"/>
      <c r="DC8" s="703"/>
      <c r="DD8" s="649">
        <v>184719</v>
      </c>
      <c r="DE8" s="644"/>
      <c r="DF8" s="644"/>
      <c r="DG8" s="644"/>
      <c r="DH8" s="644"/>
      <c r="DI8" s="644"/>
      <c r="DJ8" s="644"/>
      <c r="DK8" s="644"/>
      <c r="DL8" s="644"/>
      <c r="DM8" s="644"/>
      <c r="DN8" s="644"/>
      <c r="DO8" s="644"/>
      <c r="DP8" s="645"/>
      <c r="DQ8" s="649">
        <v>8026642</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126709</v>
      </c>
      <c r="S9" s="644"/>
      <c r="T9" s="644"/>
      <c r="U9" s="644"/>
      <c r="V9" s="644"/>
      <c r="W9" s="644"/>
      <c r="X9" s="644"/>
      <c r="Y9" s="645"/>
      <c r="Z9" s="703">
        <v>0.3</v>
      </c>
      <c r="AA9" s="703"/>
      <c r="AB9" s="703"/>
      <c r="AC9" s="703"/>
      <c r="AD9" s="704">
        <v>126709</v>
      </c>
      <c r="AE9" s="704"/>
      <c r="AF9" s="704"/>
      <c r="AG9" s="704"/>
      <c r="AH9" s="704"/>
      <c r="AI9" s="704"/>
      <c r="AJ9" s="704"/>
      <c r="AK9" s="704"/>
      <c r="AL9" s="646">
        <v>0.5</v>
      </c>
      <c r="AM9" s="647"/>
      <c r="AN9" s="647"/>
      <c r="AO9" s="705"/>
      <c r="AP9" s="638" t="s">
        <v>235</v>
      </c>
      <c r="AQ9" s="639"/>
      <c r="AR9" s="639"/>
      <c r="AS9" s="639"/>
      <c r="AT9" s="639"/>
      <c r="AU9" s="639"/>
      <c r="AV9" s="639"/>
      <c r="AW9" s="639"/>
      <c r="AX9" s="639"/>
      <c r="AY9" s="639"/>
      <c r="AZ9" s="639"/>
      <c r="BA9" s="639"/>
      <c r="BB9" s="639"/>
      <c r="BC9" s="639"/>
      <c r="BD9" s="639"/>
      <c r="BE9" s="639"/>
      <c r="BF9" s="640"/>
      <c r="BG9" s="641">
        <v>7499738</v>
      </c>
      <c r="BH9" s="644"/>
      <c r="BI9" s="644"/>
      <c r="BJ9" s="644"/>
      <c r="BK9" s="644"/>
      <c r="BL9" s="644"/>
      <c r="BM9" s="644"/>
      <c r="BN9" s="645"/>
      <c r="BO9" s="703">
        <v>33</v>
      </c>
      <c r="BP9" s="703"/>
      <c r="BQ9" s="703"/>
      <c r="BR9" s="703"/>
      <c r="BS9" s="649" t="s">
        <v>227</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2914364</v>
      </c>
      <c r="CS9" s="644"/>
      <c r="CT9" s="644"/>
      <c r="CU9" s="644"/>
      <c r="CV9" s="644"/>
      <c r="CW9" s="644"/>
      <c r="CX9" s="644"/>
      <c r="CY9" s="645"/>
      <c r="CZ9" s="703">
        <v>7.8</v>
      </c>
      <c r="DA9" s="703"/>
      <c r="DB9" s="703"/>
      <c r="DC9" s="703"/>
      <c r="DD9" s="649">
        <v>2773</v>
      </c>
      <c r="DE9" s="644"/>
      <c r="DF9" s="644"/>
      <c r="DG9" s="644"/>
      <c r="DH9" s="644"/>
      <c r="DI9" s="644"/>
      <c r="DJ9" s="644"/>
      <c r="DK9" s="644"/>
      <c r="DL9" s="644"/>
      <c r="DM9" s="644"/>
      <c r="DN9" s="644"/>
      <c r="DO9" s="644"/>
      <c r="DP9" s="645"/>
      <c r="DQ9" s="649">
        <v>2600556</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177</v>
      </c>
      <c r="AE10" s="704"/>
      <c r="AF10" s="704"/>
      <c r="AG10" s="704"/>
      <c r="AH10" s="704"/>
      <c r="AI10" s="704"/>
      <c r="AJ10" s="704"/>
      <c r="AK10" s="704"/>
      <c r="AL10" s="646" t="s">
        <v>227</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368612</v>
      </c>
      <c r="BH10" s="644"/>
      <c r="BI10" s="644"/>
      <c r="BJ10" s="644"/>
      <c r="BK10" s="644"/>
      <c r="BL10" s="644"/>
      <c r="BM10" s="644"/>
      <c r="BN10" s="645"/>
      <c r="BO10" s="703">
        <v>1.6</v>
      </c>
      <c r="BP10" s="703"/>
      <c r="BQ10" s="703"/>
      <c r="BR10" s="703"/>
      <c r="BS10" s="649" t="s">
        <v>227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165085</v>
      </c>
      <c r="CS10" s="644"/>
      <c r="CT10" s="644"/>
      <c r="CU10" s="644"/>
      <c r="CV10" s="644"/>
      <c r="CW10" s="644"/>
      <c r="CX10" s="644"/>
      <c r="CY10" s="645"/>
      <c r="CZ10" s="703">
        <v>0.4</v>
      </c>
      <c r="DA10" s="703"/>
      <c r="DB10" s="703"/>
      <c r="DC10" s="703"/>
      <c r="DD10" s="649" t="s">
        <v>227</v>
      </c>
      <c r="DE10" s="644"/>
      <c r="DF10" s="644"/>
      <c r="DG10" s="644"/>
      <c r="DH10" s="644"/>
      <c r="DI10" s="644"/>
      <c r="DJ10" s="644"/>
      <c r="DK10" s="644"/>
      <c r="DL10" s="644"/>
      <c r="DM10" s="644"/>
      <c r="DN10" s="644"/>
      <c r="DO10" s="644"/>
      <c r="DP10" s="645"/>
      <c r="DQ10" s="649">
        <v>63833</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177</v>
      </c>
      <c r="S11" s="644"/>
      <c r="T11" s="644"/>
      <c r="U11" s="644"/>
      <c r="V11" s="644"/>
      <c r="W11" s="644"/>
      <c r="X11" s="644"/>
      <c r="Y11" s="645"/>
      <c r="Z11" s="703" t="s">
        <v>227</v>
      </c>
      <c r="AA11" s="703"/>
      <c r="AB11" s="703"/>
      <c r="AC11" s="703"/>
      <c r="AD11" s="704" t="s">
        <v>227</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1559265</v>
      </c>
      <c r="BH11" s="644"/>
      <c r="BI11" s="644"/>
      <c r="BJ11" s="644"/>
      <c r="BK11" s="644"/>
      <c r="BL11" s="644"/>
      <c r="BM11" s="644"/>
      <c r="BN11" s="645"/>
      <c r="BO11" s="703">
        <v>6.9</v>
      </c>
      <c r="BP11" s="703"/>
      <c r="BQ11" s="703"/>
      <c r="BR11" s="703"/>
      <c r="BS11" s="649">
        <v>262308</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328659</v>
      </c>
      <c r="CS11" s="644"/>
      <c r="CT11" s="644"/>
      <c r="CU11" s="644"/>
      <c r="CV11" s="644"/>
      <c r="CW11" s="644"/>
      <c r="CX11" s="644"/>
      <c r="CY11" s="645"/>
      <c r="CZ11" s="703">
        <v>0.9</v>
      </c>
      <c r="DA11" s="703"/>
      <c r="DB11" s="703"/>
      <c r="DC11" s="703"/>
      <c r="DD11" s="649">
        <v>238040</v>
      </c>
      <c r="DE11" s="644"/>
      <c r="DF11" s="644"/>
      <c r="DG11" s="644"/>
      <c r="DH11" s="644"/>
      <c r="DI11" s="644"/>
      <c r="DJ11" s="644"/>
      <c r="DK11" s="644"/>
      <c r="DL11" s="644"/>
      <c r="DM11" s="644"/>
      <c r="DN11" s="644"/>
      <c r="DO11" s="644"/>
      <c r="DP11" s="645"/>
      <c r="DQ11" s="649">
        <v>152303</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2196534</v>
      </c>
      <c r="S12" s="644"/>
      <c r="T12" s="644"/>
      <c r="U12" s="644"/>
      <c r="V12" s="644"/>
      <c r="W12" s="644"/>
      <c r="X12" s="644"/>
      <c r="Y12" s="645"/>
      <c r="Z12" s="703">
        <v>5.7</v>
      </c>
      <c r="AA12" s="703"/>
      <c r="AB12" s="703"/>
      <c r="AC12" s="703"/>
      <c r="AD12" s="704">
        <v>2196534</v>
      </c>
      <c r="AE12" s="704"/>
      <c r="AF12" s="704"/>
      <c r="AG12" s="704"/>
      <c r="AH12" s="704"/>
      <c r="AI12" s="704"/>
      <c r="AJ12" s="704"/>
      <c r="AK12" s="704"/>
      <c r="AL12" s="646">
        <v>9</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10149244</v>
      </c>
      <c r="BH12" s="644"/>
      <c r="BI12" s="644"/>
      <c r="BJ12" s="644"/>
      <c r="BK12" s="644"/>
      <c r="BL12" s="644"/>
      <c r="BM12" s="644"/>
      <c r="BN12" s="645"/>
      <c r="BO12" s="703">
        <v>44.7</v>
      </c>
      <c r="BP12" s="703"/>
      <c r="BQ12" s="703"/>
      <c r="BR12" s="703"/>
      <c r="BS12" s="649" t="s">
        <v>227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720087</v>
      </c>
      <c r="CS12" s="644"/>
      <c r="CT12" s="644"/>
      <c r="CU12" s="644"/>
      <c r="CV12" s="644"/>
      <c r="CW12" s="644"/>
      <c r="CX12" s="644"/>
      <c r="CY12" s="645"/>
      <c r="CZ12" s="703">
        <v>1.9</v>
      </c>
      <c r="DA12" s="703"/>
      <c r="DB12" s="703"/>
      <c r="DC12" s="703"/>
      <c r="DD12" s="649">
        <v>82164</v>
      </c>
      <c r="DE12" s="644"/>
      <c r="DF12" s="644"/>
      <c r="DG12" s="644"/>
      <c r="DH12" s="644"/>
      <c r="DI12" s="644"/>
      <c r="DJ12" s="644"/>
      <c r="DK12" s="644"/>
      <c r="DL12" s="644"/>
      <c r="DM12" s="644"/>
      <c r="DN12" s="644"/>
      <c r="DO12" s="644"/>
      <c r="DP12" s="645"/>
      <c r="DQ12" s="649">
        <v>424945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26303</v>
      </c>
      <c r="S13" s="644"/>
      <c r="T13" s="644"/>
      <c r="U13" s="644"/>
      <c r="V13" s="644"/>
      <c r="W13" s="644"/>
      <c r="X13" s="644"/>
      <c r="Y13" s="645"/>
      <c r="Z13" s="703">
        <v>0.1</v>
      </c>
      <c r="AA13" s="703"/>
      <c r="AB13" s="703"/>
      <c r="AC13" s="703"/>
      <c r="AD13" s="704">
        <v>26303</v>
      </c>
      <c r="AE13" s="704"/>
      <c r="AF13" s="704"/>
      <c r="AG13" s="704"/>
      <c r="AH13" s="704"/>
      <c r="AI13" s="704"/>
      <c r="AJ13" s="704"/>
      <c r="AK13" s="704"/>
      <c r="AL13" s="646">
        <v>0.1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10095893</v>
      </c>
      <c r="BH13" s="644"/>
      <c r="BI13" s="644"/>
      <c r="BJ13" s="644"/>
      <c r="BK13" s="644"/>
      <c r="BL13" s="644"/>
      <c r="BM13" s="644"/>
      <c r="BN13" s="645"/>
      <c r="BO13" s="703">
        <v>44.4</v>
      </c>
      <c r="BP13" s="703"/>
      <c r="BQ13" s="703"/>
      <c r="BR13" s="703"/>
      <c r="BS13" s="649" t="s">
        <v>227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5688973</v>
      </c>
      <c r="CS13" s="644"/>
      <c r="CT13" s="644"/>
      <c r="CU13" s="644"/>
      <c r="CV13" s="644"/>
      <c r="CW13" s="644"/>
      <c r="CX13" s="644"/>
      <c r="CY13" s="645"/>
      <c r="CZ13" s="703">
        <v>15.3</v>
      </c>
      <c r="DA13" s="703"/>
      <c r="DB13" s="703"/>
      <c r="DC13" s="703"/>
      <c r="DD13" s="649">
        <v>1921835</v>
      </c>
      <c r="DE13" s="644"/>
      <c r="DF13" s="644"/>
      <c r="DG13" s="644"/>
      <c r="DH13" s="644"/>
      <c r="DI13" s="644"/>
      <c r="DJ13" s="644"/>
      <c r="DK13" s="644"/>
      <c r="DL13" s="644"/>
      <c r="DM13" s="644"/>
      <c r="DN13" s="644"/>
      <c r="DO13" s="644"/>
      <c r="DP13" s="645"/>
      <c r="DQ13" s="649">
        <v>4894343</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227</v>
      </c>
      <c r="AA14" s="703"/>
      <c r="AB14" s="703"/>
      <c r="AC14" s="703"/>
      <c r="AD14" s="704" t="s">
        <v>227</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274386</v>
      </c>
      <c r="BH14" s="644"/>
      <c r="BI14" s="644"/>
      <c r="BJ14" s="644"/>
      <c r="BK14" s="644"/>
      <c r="BL14" s="644"/>
      <c r="BM14" s="644"/>
      <c r="BN14" s="645"/>
      <c r="BO14" s="703">
        <v>1.2</v>
      </c>
      <c r="BP14" s="703"/>
      <c r="BQ14" s="703"/>
      <c r="BR14" s="703"/>
      <c r="BS14" s="649" t="s">
        <v>227</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1242075</v>
      </c>
      <c r="CS14" s="644"/>
      <c r="CT14" s="644"/>
      <c r="CU14" s="644"/>
      <c r="CV14" s="644"/>
      <c r="CW14" s="644"/>
      <c r="CX14" s="644"/>
      <c r="CY14" s="645"/>
      <c r="CZ14" s="703">
        <v>3.3</v>
      </c>
      <c r="DA14" s="703"/>
      <c r="DB14" s="703"/>
      <c r="DC14" s="703"/>
      <c r="DD14" s="649">
        <v>44119</v>
      </c>
      <c r="DE14" s="644"/>
      <c r="DF14" s="644"/>
      <c r="DG14" s="644"/>
      <c r="DH14" s="644"/>
      <c r="DI14" s="644"/>
      <c r="DJ14" s="644"/>
      <c r="DK14" s="644"/>
      <c r="DL14" s="644"/>
      <c r="DM14" s="644"/>
      <c r="DN14" s="644"/>
      <c r="DO14" s="644"/>
      <c r="DP14" s="645"/>
      <c r="DQ14" s="649">
        <v>1215372</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154722</v>
      </c>
      <c r="S15" s="644"/>
      <c r="T15" s="644"/>
      <c r="U15" s="644"/>
      <c r="V15" s="644"/>
      <c r="W15" s="644"/>
      <c r="X15" s="644"/>
      <c r="Y15" s="645"/>
      <c r="Z15" s="703">
        <v>0.4</v>
      </c>
      <c r="AA15" s="703"/>
      <c r="AB15" s="703"/>
      <c r="AC15" s="703"/>
      <c r="AD15" s="704">
        <v>154722</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842130</v>
      </c>
      <c r="BH15" s="644"/>
      <c r="BI15" s="644"/>
      <c r="BJ15" s="644"/>
      <c r="BK15" s="644"/>
      <c r="BL15" s="644"/>
      <c r="BM15" s="644"/>
      <c r="BN15" s="645"/>
      <c r="BO15" s="703">
        <v>3.7</v>
      </c>
      <c r="BP15" s="703"/>
      <c r="BQ15" s="703"/>
      <c r="BR15" s="703"/>
      <c r="BS15" s="649" t="s">
        <v>227</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4717537</v>
      </c>
      <c r="CS15" s="644"/>
      <c r="CT15" s="644"/>
      <c r="CU15" s="644"/>
      <c r="CV15" s="644"/>
      <c r="CW15" s="644"/>
      <c r="CX15" s="644"/>
      <c r="CY15" s="645"/>
      <c r="CZ15" s="703">
        <v>12.7</v>
      </c>
      <c r="DA15" s="703"/>
      <c r="DB15" s="703"/>
      <c r="DC15" s="703"/>
      <c r="DD15" s="649">
        <v>1113974</v>
      </c>
      <c r="DE15" s="644"/>
      <c r="DF15" s="644"/>
      <c r="DG15" s="644"/>
      <c r="DH15" s="644"/>
      <c r="DI15" s="644"/>
      <c r="DJ15" s="644"/>
      <c r="DK15" s="644"/>
      <c r="DL15" s="644"/>
      <c r="DM15" s="644"/>
      <c r="DN15" s="644"/>
      <c r="DO15" s="644"/>
      <c r="DP15" s="645"/>
      <c r="DQ15" s="649">
        <v>3549685</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227</v>
      </c>
      <c r="AA16" s="703"/>
      <c r="AB16" s="703"/>
      <c r="AC16" s="703"/>
      <c r="AD16" s="704" t="s">
        <v>227</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227</v>
      </c>
      <c r="BP16" s="703"/>
      <c r="BQ16" s="703"/>
      <c r="BR16" s="703"/>
      <c r="BS16" s="649" t="s">
        <v>123</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16817</v>
      </c>
      <c r="CS16" s="644"/>
      <c r="CT16" s="644"/>
      <c r="CU16" s="644"/>
      <c r="CV16" s="644"/>
      <c r="CW16" s="644"/>
      <c r="CX16" s="644"/>
      <c r="CY16" s="645"/>
      <c r="CZ16" s="703">
        <v>0</v>
      </c>
      <c r="DA16" s="703"/>
      <c r="DB16" s="703"/>
      <c r="DC16" s="703"/>
      <c r="DD16" s="649" t="s">
        <v>227</v>
      </c>
      <c r="DE16" s="644"/>
      <c r="DF16" s="644"/>
      <c r="DG16" s="644"/>
      <c r="DH16" s="644"/>
      <c r="DI16" s="644"/>
      <c r="DJ16" s="644"/>
      <c r="DK16" s="644"/>
      <c r="DL16" s="644"/>
      <c r="DM16" s="644"/>
      <c r="DN16" s="644"/>
      <c r="DO16" s="644"/>
      <c r="DP16" s="645"/>
      <c r="DQ16" s="649">
        <v>16817</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92470</v>
      </c>
      <c r="S17" s="644"/>
      <c r="T17" s="644"/>
      <c r="U17" s="644"/>
      <c r="V17" s="644"/>
      <c r="W17" s="644"/>
      <c r="X17" s="644"/>
      <c r="Y17" s="645"/>
      <c r="Z17" s="703">
        <v>0.2</v>
      </c>
      <c r="AA17" s="703"/>
      <c r="AB17" s="703"/>
      <c r="AC17" s="703"/>
      <c r="AD17" s="704">
        <v>92470</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177</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2654146</v>
      </c>
      <c r="CS17" s="644"/>
      <c r="CT17" s="644"/>
      <c r="CU17" s="644"/>
      <c r="CV17" s="644"/>
      <c r="CW17" s="644"/>
      <c r="CX17" s="644"/>
      <c r="CY17" s="645"/>
      <c r="CZ17" s="703">
        <v>7.1</v>
      </c>
      <c r="DA17" s="703"/>
      <c r="DB17" s="703"/>
      <c r="DC17" s="703"/>
      <c r="DD17" s="649" t="s">
        <v>227</v>
      </c>
      <c r="DE17" s="644"/>
      <c r="DF17" s="644"/>
      <c r="DG17" s="644"/>
      <c r="DH17" s="644"/>
      <c r="DI17" s="644"/>
      <c r="DJ17" s="644"/>
      <c r="DK17" s="644"/>
      <c r="DL17" s="644"/>
      <c r="DM17" s="644"/>
      <c r="DN17" s="644"/>
      <c r="DO17" s="644"/>
      <c r="DP17" s="645"/>
      <c r="DQ17" s="649">
        <v>2572117</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426433</v>
      </c>
      <c r="S18" s="644"/>
      <c r="T18" s="644"/>
      <c r="U18" s="644"/>
      <c r="V18" s="644"/>
      <c r="W18" s="644"/>
      <c r="X18" s="644"/>
      <c r="Y18" s="645"/>
      <c r="Z18" s="703">
        <v>1.1000000000000001</v>
      </c>
      <c r="AA18" s="703"/>
      <c r="AB18" s="703"/>
      <c r="AC18" s="703"/>
      <c r="AD18" s="704">
        <v>334177</v>
      </c>
      <c r="AE18" s="704"/>
      <c r="AF18" s="704"/>
      <c r="AG18" s="704"/>
      <c r="AH18" s="704"/>
      <c r="AI18" s="704"/>
      <c r="AJ18" s="704"/>
      <c r="AK18" s="704"/>
      <c r="AL18" s="646">
        <v>1.4</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227</v>
      </c>
      <c r="BP18" s="703"/>
      <c r="BQ18" s="703"/>
      <c r="BR18" s="703"/>
      <c r="BS18" s="649" t="s">
        <v>227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227</v>
      </c>
      <c r="DA18" s="703"/>
      <c r="DB18" s="703"/>
      <c r="DC18" s="703"/>
      <c r="DD18" s="649" t="s">
        <v>227</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334177</v>
      </c>
      <c r="S19" s="644"/>
      <c r="T19" s="644"/>
      <c r="U19" s="644"/>
      <c r="V19" s="644"/>
      <c r="W19" s="644"/>
      <c r="X19" s="644"/>
      <c r="Y19" s="645"/>
      <c r="Z19" s="703">
        <v>0.9</v>
      </c>
      <c r="AA19" s="703"/>
      <c r="AB19" s="703"/>
      <c r="AC19" s="703"/>
      <c r="AD19" s="704">
        <v>334177</v>
      </c>
      <c r="AE19" s="704"/>
      <c r="AF19" s="704"/>
      <c r="AG19" s="704"/>
      <c r="AH19" s="704"/>
      <c r="AI19" s="704"/>
      <c r="AJ19" s="704"/>
      <c r="AK19" s="704"/>
      <c r="AL19" s="646">
        <v>1.4</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1817874</v>
      </c>
      <c r="BH19" s="644"/>
      <c r="BI19" s="644"/>
      <c r="BJ19" s="644"/>
      <c r="BK19" s="644"/>
      <c r="BL19" s="644"/>
      <c r="BM19" s="644"/>
      <c r="BN19" s="645"/>
      <c r="BO19" s="703">
        <v>8</v>
      </c>
      <c r="BP19" s="703"/>
      <c r="BQ19" s="703"/>
      <c r="BR19" s="703"/>
      <c r="BS19" s="649" t="s">
        <v>177</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227</v>
      </c>
      <c r="DA19" s="703"/>
      <c r="DB19" s="703"/>
      <c r="DC19" s="703"/>
      <c r="DD19" s="649" t="s">
        <v>227</v>
      </c>
      <c r="DE19" s="644"/>
      <c r="DF19" s="644"/>
      <c r="DG19" s="644"/>
      <c r="DH19" s="644"/>
      <c r="DI19" s="644"/>
      <c r="DJ19" s="644"/>
      <c r="DK19" s="644"/>
      <c r="DL19" s="644"/>
      <c r="DM19" s="644"/>
      <c r="DN19" s="644"/>
      <c r="DO19" s="644"/>
      <c r="DP19" s="645"/>
      <c r="DQ19" s="649" t="s">
        <v>227</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92256</v>
      </c>
      <c r="S20" s="644"/>
      <c r="T20" s="644"/>
      <c r="U20" s="644"/>
      <c r="V20" s="644"/>
      <c r="W20" s="644"/>
      <c r="X20" s="644"/>
      <c r="Y20" s="645"/>
      <c r="Z20" s="703">
        <v>0.2</v>
      </c>
      <c r="AA20" s="703"/>
      <c r="AB20" s="703"/>
      <c r="AC20" s="703"/>
      <c r="AD20" s="704" t="s">
        <v>227</v>
      </c>
      <c r="AE20" s="704"/>
      <c r="AF20" s="704"/>
      <c r="AG20" s="704"/>
      <c r="AH20" s="704"/>
      <c r="AI20" s="704"/>
      <c r="AJ20" s="704"/>
      <c r="AK20" s="704"/>
      <c r="AL20" s="646" t="s">
        <v>227</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1817874</v>
      </c>
      <c r="BH20" s="644"/>
      <c r="BI20" s="644"/>
      <c r="BJ20" s="644"/>
      <c r="BK20" s="644"/>
      <c r="BL20" s="644"/>
      <c r="BM20" s="644"/>
      <c r="BN20" s="645"/>
      <c r="BO20" s="703">
        <v>8</v>
      </c>
      <c r="BP20" s="703"/>
      <c r="BQ20" s="703"/>
      <c r="BR20" s="703"/>
      <c r="BS20" s="649" t="s">
        <v>123</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37133654</v>
      </c>
      <c r="CS20" s="644"/>
      <c r="CT20" s="644"/>
      <c r="CU20" s="644"/>
      <c r="CV20" s="644"/>
      <c r="CW20" s="644"/>
      <c r="CX20" s="644"/>
      <c r="CY20" s="645"/>
      <c r="CZ20" s="703">
        <v>100</v>
      </c>
      <c r="DA20" s="703"/>
      <c r="DB20" s="703"/>
      <c r="DC20" s="703"/>
      <c r="DD20" s="649">
        <v>3607297</v>
      </c>
      <c r="DE20" s="644"/>
      <c r="DF20" s="644"/>
      <c r="DG20" s="644"/>
      <c r="DH20" s="644"/>
      <c r="DI20" s="644"/>
      <c r="DJ20" s="644"/>
      <c r="DK20" s="644"/>
      <c r="DL20" s="644"/>
      <c r="DM20" s="644"/>
      <c r="DN20" s="644"/>
      <c r="DO20" s="644"/>
      <c r="DP20" s="645"/>
      <c r="DQ20" s="649">
        <v>26968917</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227</v>
      </c>
      <c r="S21" s="644"/>
      <c r="T21" s="644"/>
      <c r="U21" s="644"/>
      <c r="V21" s="644"/>
      <c r="W21" s="644"/>
      <c r="X21" s="644"/>
      <c r="Y21" s="645"/>
      <c r="Z21" s="703" t="s">
        <v>227</v>
      </c>
      <c r="AA21" s="703"/>
      <c r="AB21" s="703"/>
      <c r="AC21" s="703"/>
      <c r="AD21" s="704" t="s">
        <v>227</v>
      </c>
      <c r="AE21" s="704"/>
      <c r="AF21" s="704"/>
      <c r="AG21" s="704"/>
      <c r="AH21" s="704"/>
      <c r="AI21" s="704"/>
      <c r="AJ21" s="704"/>
      <c r="AK21" s="704"/>
      <c r="AL21" s="646" t="s">
        <v>227</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1670</v>
      </c>
      <c r="BH21" s="644"/>
      <c r="BI21" s="644"/>
      <c r="BJ21" s="644"/>
      <c r="BK21" s="644"/>
      <c r="BL21" s="644"/>
      <c r="BM21" s="644"/>
      <c r="BN21" s="645"/>
      <c r="BO21" s="703">
        <v>0</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26243746</v>
      </c>
      <c r="S22" s="644"/>
      <c r="T22" s="644"/>
      <c r="U22" s="644"/>
      <c r="V22" s="644"/>
      <c r="W22" s="644"/>
      <c r="X22" s="644"/>
      <c r="Y22" s="645"/>
      <c r="Z22" s="703">
        <v>68.599999999999994</v>
      </c>
      <c r="AA22" s="703"/>
      <c r="AB22" s="703"/>
      <c r="AC22" s="703"/>
      <c r="AD22" s="704">
        <v>24072978</v>
      </c>
      <c r="AE22" s="704"/>
      <c r="AF22" s="704"/>
      <c r="AG22" s="704"/>
      <c r="AH22" s="704"/>
      <c r="AI22" s="704"/>
      <c r="AJ22" s="704"/>
      <c r="AK22" s="704"/>
      <c r="AL22" s="646">
        <v>98.9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20426</v>
      </c>
      <c r="S23" s="644"/>
      <c r="T23" s="644"/>
      <c r="U23" s="644"/>
      <c r="V23" s="644"/>
      <c r="W23" s="644"/>
      <c r="X23" s="644"/>
      <c r="Y23" s="645"/>
      <c r="Z23" s="703">
        <v>0.1</v>
      </c>
      <c r="AA23" s="703"/>
      <c r="AB23" s="703"/>
      <c r="AC23" s="703"/>
      <c r="AD23" s="704">
        <v>20426</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1816204</v>
      </c>
      <c r="BH23" s="644"/>
      <c r="BI23" s="644"/>
      <c r="BJ23" s="644"/>
      <c r="BK23" s="644"/>
      <c r="BL23" s="644"/>
      <c r="BM23" s="644"/>
      <c r="BN23" s="645"/>
      <c r="BO23" s="703">
        <v>8</v>
      </c>
      <c r="BP23" s="703"/>
      <c r="BQ23" s="703"/>
      <c r="BR23" s="703"/>
      <c r="BS23" s="649" t="s">
        <v>227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294173</v>
      </c>
      <c r="S24" s="644"/>
      <c r="T24" s="644"/>
      <c r="U24" s="644"/>
      <c r="V24" s="644"/>
      <c r="W24" s="644"/>
      <c r="X24" s="644"/>
      <c r="Y24" s="645"/>
      <c r="Z24" s="703">
        <v>0.8</v>
      </c>
      <c r="AA24" s="703"/>
      <c r="AB24" s="703"/>
      <c r="AC24" s="703"/>
      <c r="AD24" s="704" t="s">
        <v>123</v>
      </c>
      <c r="AE24" s="704"/>
      <c r="AF24" s="704"/>
      <c r="AG24" s="704"/>
      <c r="AH24" s="704"/>
      <c r="AI24" s="704"/>
      <c r="AJ24" s="704"/>
      <c r="AK24" s="704"/>
      <c r="AL24" s="646" t="s">
        <v>123</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177</v>
      </c>
      <c r="BH24" s="644"/>
      <c r="BI24" s="644"/>
      <c r="BJ24" s="644"/>
      <c r="BK24" s="644"/>
      <c r="BL24" s="644"/>
      <c r="BM24" s="644"/>
      <c r="BN24" s="645"/>
      <c r="BO24" s="703" t="s">
        <v>227</v>
      </c>
      <c r="BP24" s="703"/>
      <c r="BQ24" s="703"/>
      <c r="BR24" s="703"/>
      <c r="BS24" s="649" t="s">
        <v>123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16739235</v>
      </c>
      <c r="CS24" s="707"/>
      <c r="CT24" s="707"/>
      <c r="CU24" s="707"/>
      <c r="CV24" s="707"/>
      <c r="CW24" s="707"/>
      <c r="CX24" s="707"/>
      <c r="CY24" s="753"/>
      <c r="CZ24" s="754">
        <v>45.1</v>
      </c>
      <c r="DA24" s="723"/>
      <c r="DB24" s="723"/>
      <c r="DC24" s="757"/>
      <c r="DD24" s="752">
        <v>10596846</v>
      </c>
      <c r="DE24" s="707"/>
      <c r="DF24" s="707"/>
      <c r="DG24" s="707"/>
      <c r="DH24" s="707"/>
      <c r="DI24" s="707"/>
      <c r="DJ24" s="707"/>
      <c r="DK24" s="753"/>
      <c r="DL24" s="752">
        <v>10540580</v>
      </c>
      <c r="DM24" s="707"/>
      <c r="DN24" s="707"/>
      <c r="DO24" s="707"/>
      <c r="DP24" s="707"/>
      <c r="DQ24" s="707"/>
      <c r="DR24" s="707"/>
      <c r="DS24" s="707"/>
      <c r="DT24" s="707"/>
      <c r="DU24" s="707"/>
      <c r="DV24" s="753"/>
      <c r="DW24" s="754">
        <v>43.3</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883382</v>
      </c>
      <c r="S25" s="644"/>
      <c r="T25" s="644"/>
      <c r="U25" s="644"/>
      <c r="V25" s="644"/>
      <c r="W25" s="644"/>
      <c r="X25" s="644"/>
      <c r="Y25" s="645"/>
      <c r="Z25" s="703">
        <v>2.2999999999999998</v>
      </c>
      <c r="AA25" s="703"/>
      <c r="AB25" s="703"/>
      <c r="AC25" s="703"/>
      <c r="AD25" s="704">
        <v>134506</v>
      </c>
      <c r="AE25" s="704"/>
      <c r="AF25" s="704"/>
      <c r="AG25" s="704"/>
      <c r="AH25" s="704"/>
      <c r="AI25" s="704"/>
      <c r="AJ25" s="704"/>
      <c r="AK25" s="704"/>
      <c r="AL25" s="646">
        <v>0.6</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177</v>
      </c>
      <c r="BP25" s="703"/>
      <c r="BQ25" s="703"/>
      <c r="BR25" s="703"/>
      <c r="BS25" s="649" t="s">
        <v>177</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5216313</v>
      </c>
      <c r="CS25" s="642"/>
      <c r="CT25" s="642"/>
      <c r="CU25" s="642"/>
      <c r="CV25" s="642"/>
      <c r="CW25" s="642"/>
      <c r="CX25" s="642"/>
      <c r="CY25" s="643"/>
      <c r="CZ25" s="646">
        <v>14</v>
      </c>
      <c r="DA25" s="675"/>
      <c r="DB25" s="675"/>
      <c r="DC25" s="676"/>
      <c r="DD25" s="649">
        <v>4575829</v>
      </c>
      <c r="DE25" s="642"/>
      <c r="DF25" s="642"/>
      <c r="DG25" s="642"/>
      <c r="DH25" s="642"/>
      <c r="DI25" s="642"/>
      <c r="DJ25" s="642"/>
      <c r="DK25" s="643"/>
      <c r="DL25" s="649">
        <v>4524233</v>
      </c>
      <c r="DM25" s="642"/>
      <c r="DN25" s="642"/>
      <c r="DO25" s="642"/>
      <c r="DP25" s="642"/>
      <c r="DQ25" s="642"/>
      <c r="DR25" s="642"/>
      <c r="DS25" s="642"/>
      <c r="DT25" s="642"/>
      <c r="DU25" s="642"/>
      <c r="DV25" s="643"/>
      <c r="DW25" s="646">
        <v>18.600000000000001</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183285</v>
      </c>
      <c r="S26" s="644"/>
      <c r="T26" s="644"/>
      <c r="U26" s="644"/>
      <c r="V26" s="644"/>
      <c r="W26" s="644"/>
      <c r="X26" s="644"/>
      <c r="Y26" s="645"/>
      <c r="Z26" s="703">
        <v>0.5</v>
      </c>
      <c r="AA26" s="703"/>
      <c r="AB26" s="703"/>
      <c r="AC26" s="703"/>
      <c r="AD26" s="704" t="s">
        <v>123</v>
      </c>
      <c r="AE26" s="704"/>
      <c r="AF26" s="704"/>
      <c r="AG26" s="704"/>
      <c r="AH26" s="704"/>
      <c r="AI26" s="704"/>
      <c r="AJ26" s="704"/>
      <c r="AK26" s="704"/>
      <c r="AL26" s="646" t="s">
        <v>123</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227</v>
      </c>
      <c r="BP26" s="703"/>
      <c r="BQ26" s="703"/>
      <c r="BR26" s="703"/>
      <c r="BS26" s="649" t="s">
        <v>227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3671245</v>
      </c>
      <c r="CS26" s="644"/>
      <c r="CT26" s="644"/>
      <c r="CU26" s="644"/>
      <c r="CV26" s="644"/>
      <c r="CW26" s="644"/>
      <c r="CX26" s="644"/>
      <c r="CY26" s="645"/>
      <c r="CZ26" s="646">
        <v>9.9</v>
      </c>
      <c r="DA26" s="675"/>
      <c r="DB26" s="675"/>
      <c r="DC26" s="676"/>
      <c r="DD26" s="649">
        <v>3057068</v>
      </c>
      <c r="DE26" s="644"/>
      <c r="DF26" s="644"/>
      <c r="DG26" s="644"/>
      <c r="DH26" s="644"/>
      <c r="DI26" s="644"/>
      <c r="DJ26" s="644"/>
      <c r="DK26" s="645"/>
      <c r="DL26" s="649" t="s">
        <v>227</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4904936</v>
      </c>
      <c r="S27" s="644"/>
      <c r="T27" s="644"/>
      <c r="U27" s="644"/>
      <c r="V27" s="644"/>
      <c r="W27" s="644"/>
      <c r="X27" s="644"/>
      <c r="Y27" s="645"/>
      <c r="Z27" s="703">
        <v>12.8</v>
      </c>
      <c r="AA27" s="703"/>
      <c r="AB27" s="703"/>
      <c r="AC27" s="703"/>
      <c r="AD27" s="704" t="s">
        <v>177</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22729219</v>
      </c>
      <c r="BH27" s="644"/>
      <c r="BI27" s="644"/>
      <c r="BJ27" s="644"/>
      <c r="BK27" s="644"/>
      <c r="BL27" s="644"/>
      <c r="BM27" s="644"/>
      <c r="BN27" s="645"/>
      <c r="BO27" s="703">
        <v>100</v>
      </c>
      <c r="BP27" s="703"/>
      <c r="BQ27" s="703"/>
      <c r="BR27" s="703"/>
      <c r="BS27" s="649">
        <v>262308</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8868776</v>
      </c>
      <c r="CS27" s="642"/>
      <c r="CT27" s="642"/>
      <c r="CU27" s="642"/>
      <c r="CV27" s="642"/>
      <c r="CW27" s="642"/>
      <c r="CX27" s="642"/>
      <c r="CY27" s="643"/>
      <c r="CZ27" s="646">
        <v>23.9</v>
      </c>
      <c r="DA27" s="675"/>
      <c r="DB27" s="675"/>
      <c r="DC27" s="676"/>
      <c r="DD27" s="649">
        <v>3448900</v>
      </c>
      <c r="DE27" s="642"/>
      <c r="DF27" s="642"/>
      <c r="DG27" s="642"/>
      <c r="DH27" s="642"/>
      <c r="DI27" s="642"/>
      <c r="DJ27" s="642"/>
      <c r="DK27" s="643"/>
      <c r="DL27" s="649">
        <v>3444230</v>
      </c>
      <c r="DM27" s="642"/>
      <c r="DN27" s="642"/>
      <c r="DO27" s="642"/>
      <c r="DP27" s="642"/>
      <c r="DQ27" s="642"/>
      <c r="DR27" s="642"/>
      <c r="DS27" s="642"/>
      <c r="DT27" s="642"/>
      <c r="DU27" s="642"/>
      <c r="DV27" s="643"/>
      <c r="DW27" s="646">
        <v>14.1</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177</v>
      </c>
      <c r="AA28" s="703"/>
      <c r="AB28" s="703"/>
      <c r="AC28" s="703"/>
      <c r="AD28" s="704" t="s">
        <v>123</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2654146</v>
      </c>
      <c r="CS28" s="644"/>
      <c r="CT28" s="644"/>
      <c r="CU28" s="644"/>
      <c r="CV28" s="644"/>
      <c r="CW28" s="644"/>
      <c r="CX28" s="644"/>
      <c r="CY28" s="645"/>
      <c r="CZ28" s="646">
        <v>7.1</v>
      </c>
      <c r="DA28" s="675"/>
      <c r="DB28" s="675"/>
      <c r="DC28" s="676"/>
      <c r="DD28" s="649">
        <v>2572117</v>
      </c>
      <c r="DE28" s="644"/>
      <c r="DF28" s="644"/>
      <c r="DG28" s="644"/>
      <c r="DH28" s="644"/>
      <c r="DI28" s="644"/>
      <c r="DJ28" s="644"/>
      <c r="DK28" s="645"/>
      <c r="DL28" s="649">
        <v>2572117</v>
      </c>
      <c r="DM28" s="644"/>
      <c r="DN28" s="644"/>
      <c r="DO28" s="644"/>
      <c r="DP28" s="644"/>
      <c r="DQ28" s="644"/>
      <c r="DR28" s="644"/>
      <c r="DS28" s="644"/>
      <c r="DT28" s="644"/>
      <c r="DU28" s="644"/>
      <c r="DV28" s="645"/>
      <c r="DW28" s="646">
        <v>10.6</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2349450</v>
      </c>
      <c r="S29" s="644"/>
      <c r="T29" s="644"/>
      <c r="U29" s="644"/>
      <c r="V29" s="644"/>
      <c r="W29" s="644"/>
      <c r="X29" s="644"/>
      <c r="Y29" s="645"/>
      <c r="Z29" s="703">
        <v>6.1</v>
      </c>
      <c r="AA29" s="703"/>
      <c r="AB29" s="703"/>
      <c r="AC29" s="703"/>
      <c r="AD29" s="704" t="s">
        <v>123</v>
      </c>
      <c r="AE29" s="704"/>
      <c r="AF29" s="704"/>
      <c r="AG29" s="704"/>
      <c r="AH29" s="704"/>
      <c r="AI29" s="704"/>
      <c r="AJ29" s="704"/>
      <c r="AK29" s="704"/>
      <c r="AL29" s="646" t="s">
        <v>177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2654141</v>
      </c>
      <c r="CS29" s="642"/>
      <c r="CT29" s="642"/>
      <c r="CU29" s="642"/>
      <c r="CV29" s="642"/>
      <c r="CW29" s="642"/>
      <c r="CX29" s="642"/>
      <c r="CY29" s="643"/>
      <c r="CZ29" s="646">
        <v>7.1</v>
      </c>
      <c r="DA29" s="675"/>
      <c r="DB29" s="675"/>
      <c r="DC29" s="676"/>
      <c r="DD29" s="649">
        <v>2572112</v>
      </c>
      <c r="DE29" s="642"/>
      <c r="DF29" s="642"/>
      <c r="DG29" s="642"/>
      <c r="DH29" s="642"/>
      <c r="DI29" s="642"/>
      <c r="DJ29" s="642"/>
      <c r="DK29" s="643"/>
      <c r="DL29" s="649">
        <v>2572112</v>
      </c>
      <c r="DM29" s="642"/>
      <c r="DN29" s="642"/>
      <c r="DO29" s="642"/>
      <c r="DP29" s="642"/>
      <c r="DQ29" s="642"/>
      <c r="DR29" s="642"/>
      <c r="DS29" s="642"/>
      <c r="DT29" s="642"/>
      <c r="DU29" s="642"/>
      <c r="DV29" s="643"/>
      <c r="DW29" s="646">
        <v>10.6</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296547</v>
      </c>
      <c r="S30" s="644"/>
      <c r="T30" s="644"/>
      <c r="U30" s="644"/>
      <c r="V30" s="644"/>
      <c r="W30" s="644"/>
      <c r="X30" s="644"/>
      <c r="Y30" s="645"/>
      <c r="Z30" s="703">
        <v>0.8</v>
      </c>
      <c r="AA30" s="703"/>
      <c r="AB30" s="703"/>
      <c r="AC30" s="703"/>
      <c r="AD30" s="704">
        <v>119791</v>
      </c>
      <c r="AE30" s="704"/>
      <c r="AF30" s="704"/>
      <c r="AG30" s="704"/>
      <c r="AH30" s="704"/>
      <c r="AI30" s="704"/>
      <c r="AJ30" s="704"/>
      <c r="AK30" s="704"/>
      <c r="AL30" s="646">
        <v>0.5</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99.8</v>
      </c>
      <c r="BH30" s="722"/>
      <c r="BI30" s="722"/>
      <c r="BJ30" s="722"/>
      <c r="BK30" s="722"/>
      <c r="BL30" s="722"/>
      <c r="BM30" s="723">
        <v>98.8</v>
      </c>
      <c r="BN30" s="722"/>
      <c r="BO30" s="722"/>
      <c r="BP30" s="722"/>
      <c r="BQ30" s="724"/>
      <c r="BR30" s="721">
        <v>99.8</v>
      </c>
      <c r="BS30" s="722"/>
      <c r="BT30" s="722"/>
      <c r="BU30" s="722"/>
      <c r="BV30" s="722"/>
      <c r="BW30" s="722"/>
      <c r="BX30" s="723">
        <v>98.4</v>
      </c>
      <c r="BY30" s="722"/>
      <c r="BZ30" s="722"/>
      <c r="CA30" s="722"/>
      <c r="CB30" s="724"/>
      <c r="CD30" s="727"/>
      <c r="CE30" s="728"/>
      <c r="CF30" s="685" t="s">
        <v>304</v>
      </c>
      <c r="CG30" s="682"/>
      <c r="CH30" s="682"/>
      <c r="CI30" s="682"/>
      <c r="CJ30" s="682"/>
      <c r="CK30" s="682"/>
      <c r="CL30" s="682"/>
      <c r="CM30" s="682"/>
      <c r="CN30" s="682"/>
      <c r="CO30" s="682"/>
      <c r="CP30" s="682"/>
      <c r="CQ30" s="683"/>
      <c r="CR30" s="641">
        <v>2505529</v>
      </c>
      <c r="CS30" s="644"/>
      <c r="CT30" s="644"/>
      <c r="CU30" s="644"/>
      <c r="CV30" s="644"/>
      <c r="CW30" s="644"/>
      <c r="CX30" s="644"/>
      <c r="CY30" s="645"/>
      <c r="CZ30" s="646">
        <v>6.7</v>
      </c>
      <c r="DA30" s="675"/>
      <c r="DB30" s="675"/>
      <c r="DC30" s="676"/>
      <c r="DD30" s="649">
        <v>2423500</v>
      </c>
      <c r="DE30" s="644"/>
      <c r="DF30" s="644"/>
      <c r="DG30" s="644"/>
      <c r="DH30" s="644"/>
      <c r="DI30" s="644"/>
      <c r="DJ30" s="644"/>
      <c r="DK30" s="645"/>
      <c r="DL30" s="649">
        <v>2423500</v>
      </c>
      <c r="DM30" s="644"/>
      <c r="DN30" s="644"/>
      <c r="DO30" s="644"/>
      <c r="DP30" s="644"/>
      <c r="DQ30" s="644"/>
      <c r="DR30" s="644"/>
      <c r="DS30" s="644"/>
      <c r="DT30" s="644"/>
      <c r="DU30" s="644"/>
      <c r="DV30" s="645"/>
      <c r="DW30" s="646">
        <v>10</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46002</v>
      </c>
      <c r="S31" s="644"/>
      <c r="T31" s="644"/>
      <c r="U31" s="644"/>
      <c r="V31" s="644"/>
      <c r="W31" s="644"/>
      <c r="X31" s="644"/>
      <c r="Y31" s="645"/>
      <c r="Z31" s="703">
        <v>0.1</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99.7</v>
      </c>
      <c r="BH31" s="642"/>
      <c r="BI31" s="642"/>
      <c r="BJ31" s="642"/>
      <c r="BK31" s="642"/>
      <c r="BL31" s="642"/>
      <c r="BM31" s="647">
        <v>98.3</v>
      </c>
      <c r="BN31" s="720"/>
      <c r="BO31" s="720"/>
      <c r="BP31" s="720"/>
      <c r="BQ31" s="681"/>
      <c r="BR31" s="719">
        <v>99.7</v>
      </c>
      <c r="BS31" s="642"/>
      <c r="BT31" s="642"/>
      <c r="BU31" s="642"/>
      <c r="BV31" s="642"/>
      <c r="BW31" s="642"/>
      <c r="BX31" s="647">
        <v>97.8</v>
      </c>
      <c r="BY31" s="720"/>
      <c r="BZ31" s="720"/>
      <c r="CA31" s="720"/>
      <c r="CB31" s="681"/>
      <c r="CD31" s="727"/>
      <c r="CE31" s="728"/>
      <c r="CF31" s="685" t="s">
        <v>308</v>
      </c>
      <c r="CG31" s="682"/>
      <c r="CH31" s="682"/>
      <c r="CI31" s="682"/>
      <c r="CJ31" s="682"/>
      <c r="CK31" s="682"/>
      <c r="CL31" s="682"/>
      <c r="CM31" s="682"/>
      <c r="CN31" s="682"/>
      <c r="CO31" s="682"/>
      <c r="CP31" s="682"/>
      <c r="CQ31" s="683"/>
      <c r="CR31" s="641">
        <v>148612</v>
      </c>
      <c r="CS31" s="642"/>
      <c r="CT31" s="642"/>
      <c r="CU31" s="642"/>
      <c r="CV31" s="642"/>
      <c r="CW31" s="642"/>
      <c r="CX31" s="642"/>
      <c r="CY31" s="643"/>
      <c r="CZ31" s="646">
        <v>0.4</v>
      </c>
      <c r="DA31" s="675"/>
      <c r="DB31" s="675"/>
      <c r="DC31" s="676"/>
      <c r="DD31" s="649">
        <v>148612</v>
      </c>
      <c r="DE31" s="642"/>
      <c r="DF31" s="642"/>
      <c r="DG31" s="642"/>
      <c r="DH31" s="642"/>
      <c r="DI31" s="642"/>
      <c r="DJ31" s="642"/>
      <c r="DK31" s="643"/>
      <c r="DL31" s="649">
        <v>148612</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52121</v>
      </c>
      <c r="S32" s="644"/>
      <c r="T32" s="644"/>
      <c r="U32" s="644"/>
      <c r="V32" s="644"/>
      <c r="W32" s="644"/>
      <c r="X32" s="644"/>
      <c r="Y32" s="645"/>
      <c r="Z32" s="703">
        <v>0.1</v>
      </c>
      <c r="AA32" s="703"/>
      <c r="AB32" s="703"/>
      <c r="AC32" s="703"/>
      <c r="AD32" s="704" t="s">
        <v>227</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99.9</v>
      </c>
      <c r="BH32" s="657"/>
      <c r="BI32" s="657"/>
      <c r="BJ32" s="657"/>
      <c r="BK32" s="657"/>
      <c r="BL32" s="657"/>
      <c r="BM32" s="701">
        <v>99.1</v>
      </c>
      <c r="BN32" s="657"/>
      <c r="BO32" s="657"/>
      <c r="BP32" s="657"/>
      <c r="BQ32" s="694"/>
      <c r="BR32" s="718">
        <v>99.8</v>
      </c>
      <c r="BS32" s="657"/>
      <c r="BT32" s="657"/>
      <c r="BU32" s="657"/>
      <c r="BV32" s="657"/>
      <c r="BW32" s="657"/>
      <c r="BX32" s="701">
        <v>98.7</v>
      </c>
      <c r="BY32" s="657"/>
      <c r="BZ32" s="657"/>
      <c r="CA32" s="657"/>
      <c r="CB32" s="694"/>
      <c r="CD32" s="729"/>
      <c r="CE32" s="730"/>
      <c r="CF32" s="685" t="s">
        <v>311</v>
      </c>
      <c r="CG32" s="682"/>
      <c r="CH32" s="682"/>
      <c r="CI32" s="682"/>
      <c r="CJ32" s="682"/>
      <c r="CK32" s="682"/>
      <c r="CL32" s="682"/>
      <c r="CM32" s="682"/>
      <c r="CN32" s="682"/>
      <c r="CO32" s="682"/>
      <c r="CP32" s="682"/>
      <c r="CQ32" s="683"/>
      <c r="CR32" s="641">
        <v>5</v>
      </c>
      <c r="CS32" s="644"/>
      <c r="CT32" s="644"/>
      <c r="CU32" s="644"/>
      <c r="CV32" s="644"/>
      <c r="CW32" s="644"/>
      <c r="CX32" s="644"/>
      <c r="CY32" s="645"/>
      <c r="CZ32" s="646">
        <v>0</v>
      </c>
      <c r="DA32" s="675"/>
      <c r="DB32" s="675"/>
      <c r="DC32" s="676"/>
      <c r="DD32" s="649">
        <v>5</v>
      </c>
      <c r="DE32" s="644"/>
      <c r="DF32" s="644"/>
      <c r="DG32" s="644"/>
      <c r="DH32" s="644"/>
      <c r="DI32" s="644"/>
      <c r="DJ32" s="644"/>
      <c r="DK32" s="645"/>
      <c r="DL32" s="649">
        <v>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1208275</v>
      </c>
      <c r="S33" s="644"/>
      <c r="T33" s="644"/>
      <c r="U33" s="644"/>
      <c r="V33" s="644"/>
      <c r="W33" s="644"/>
      <c r="X33" s="644"/>
      <c r="Y33" s="645"/>
      <c r="Z33" s="703">
        <v>3.2</v>
      </c>
      <c r="AA33" s="703"/>
      <c r="AB33" s="703"/>
      <c r="AC33" s="703"/>
      <c r="AD33" s="704" t="s">
        <v>227</v>
      </c>
      <c r="AE33" s="704"/>
      <c r="AF33" s="704"/>
      <c r="AG33" s="704"/>
      <c r="AH33" s="704"/>
      <c r="AI33" s="704"/>
      <c r="AJ33" s="704"/>
      <c r="AK33" s="704"/>
      <c r="AL33" s="646" t="s">
        <v>227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16770305</v>
      </c>
      <c r="CS33" s="642"/>
      <c r="CT33" s="642"/>
      <c r="CU33" s="642"/>
      <c r="CV33" s="642"/>
      <c r="CW33" s="642"/>
      <c r="CX33" s="642"/>
      <c r="CY33" s="643"/>
      <c r="CZ33" s="646">
        <v>45.2</v>
      </c>
      <c r="DA33" s="675"/>
      <c r="DB33" s="675"/>
      <c r="DC33" s="676"/>
      <c r="DD33" s="649">
        <v>14101215</v>
      </c>
      <c r="DE33" s="642"/>
      <c r="DF33" s="642"/>
      <c r="DG33" s="642"/>
      <c r="DH33" s="642"/>
      <c r="DI33" s="642"/>
      <c r="DJ33" s="642"/>
      <c r="DK33" s="643"/>
      <c r="DL33" s="649">
        <v>10954522</v>
      </c>
      <c r="DM33" s="642"/>
      <c r="DN33" s="642"/>
      <c r="DO33" s="642"/>
      <c r="DP33" s="642"/>
      <c r="DQ33" s="642"/>
      <c r="DR33" s="642"/>
      <c r="DS33" s="642"/>
      <c r="DT33" s="642"/>
      <c r="DU33" s="642"/>
      <c r="DV33" s="643"/>
      <c r="DW33" s="646">
        <v>45</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1484852</v>
      </c>
      <c r="S34" s="644"/>
      <c r="T34" s="644"/>
      <c r="U34" s="644"/>
      <c r="V34" s="644"/>
      <c r="W34" s="644"/>
      <c r="X34" s="644"/>
      <c r="Y34" s="645"/>
      <c r="Z34" s="703">
        <v>3.9</v>
      </c>
      <c r="AA34" s="703"/>
      <c r="AB34" s="703"/>
      <c r="AC34" s="703"/>
      <c r="AD34" s="704">
        <v>5223</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6387640</v>
      </c>
      <c r="CS34" s="644"/>
      <c r="CT34" s="644"/>
      <c r="CU34" s="644"/>
      <c r="CV34" s="644"/>
      <c r="CW34" s="644"/>
      <c r="CX34" s="644"/>
      <c r="CY34" s="645"/>
      <c r="CZ34" s="646">
        <v>17.2</v>
      </c>
      <c r="DA34" s="675"/>
      <c r="DB34" s="675"/>
      <c r="DC34" s="676"/>
      <c r="DD34" s="649">
        <v>4780916</v>
      </c>
      <c r="DE34" s="644"/>
      <c r="DF34" s="644"/>
      <c r="DG34" s="644"/>
      <c r="DH34" s="644"/>
      <c r="DI34" s="644"/>
      <c r="DJ34" s="644"/>
      <c r="DK34" s="645"/>
      <c r="DL34" s="649">
        <v>4115692</v>
      </c>
      <c r="DM34" s="644"/>
      <c r="DN34" s="644"/>
      <c r="DO34" s="644"/>
      <c r="DP34" s="644"/>
      <c r="DQ34" s="644"/>
      <c r="DR34" s="644"/>
      <c r="DS34" s="644"/>
      <c r="DT34" s="644"/>
      <c r="DU34" s="644"/>
      <c r="DV34" s="645"/>
      <c r="DW34" s="646">
        <v>16.899999999999999</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265000</v>
      </c>
      <c r="S35" s="644"/>
      <c r="T35" s="644"/>
      <c r="U35" s="644"/>
      <c r="V35" s="644"/>
      <c r="W35" s="644"/>
      <c r="X35" s="644"/>
      <c r="Y35" s="645"/>
      <c r="Z35" s="703">
        <v>0.7</v>
      </c>
      <c r="AA35" s="703"/>
      <c r="AB35" s="703"/>
      <c r="AC35" s="703"/>
      <c r="AD35" s="704" t="s">
        <v>227</v>
      </c>
      <c r="AE35" s="704"/>
      <c r="AF35" s="704"/>
      <c r="AG35" s="704"/>
      <c r="AH35" s="704"/>
      <c r="AI35" s="704"/>
      <c r="AJ35" s="704"/>
      <c r="AK35" s="704"/>
      <c r="AL35" s="646" t="s">
        <v>123</v>
      </c>
      <c r="AM35" s="647"/>
      <c r="AN35" s="647"/>
      <c r="AO35" s="705"/>
      <c r="AP35" s="214"/>
      <c r="AQ35" s="709" t="s">
        <v>319</v>
      </c>
      <c r="AR35" s="710"/>
      <c r="AS35" s="710"/>
      <c r="AT35" s="710"/>
      <c r="AU35" s="710"/>
      <c r="AV35" s="710"/>
      <c r="AW35" s="710"/>
      <c r="AX35" s="710"/>
      <c r="AY35" s="711"/>
      <c r="AZ35" s="706">
        <v>6425772</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387820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544942</v>
      </c>
      <c r="CS35" s="642"/>
      <c r="CT35" s="642"/>
      <c r="CU35" s="642"/>
      <c r="CV35" s="642"/>
      <c r="CW35" s="642"/>
      <c r="CX35" s="642"/>
      <c r="CY35" s="643"/>
      <c r="CZ35" s="646">
        <v>1.5</v>
      </c>
      <c r="DA35" s="675"/>
      <c r="DB35" s="675"/>
      <c r="DC35" s="676"/>
      <c r="DD35" s="649">
        <v>485284</v>
      </c>
      <c r="DE35" s="642"/>
      <c r="DF35" s="642"/>
      <c r="DG35" s="642"/>
      <c r="DH35" s="642"/>
      <c r="DI35" s="642"/>
      <c r="DJ35" s="642"/>
      <c r="DK35" s="643"/>
      <c r="DL35" s="649">
        <v>485284</v>
      </c>
      <c r="DM35" s="642"/>
      <c r="DN35" s="642"/>
      <c r="DO35" s="642"/>
      <c r="DP35" s="642"/>
      <c r="DQ35" s="642"/>
      <c r="DR35" s="642"/>
      <c r="DS35" s="642"/>
      <c r="DT35" s="642"/>
      <c r="DU35" s="642"/>
      <c r="DV35" s="643"/>
      <c r="DW35" s="646">
        <v>2</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123</v>
      </c>
      <c r="AA36" s="703"/>
      <c r="AB36" s="703"/>
      <c r="AC36" s="703"/>
      <c r="AD36" s="704" t="s">
        <v>227</v>
      </c>
      <c r="AE36" s="704"/>
      <c r="AF36" s="704"/>
      <c r="AG36" s="704"/>
      <c r="AH36" s="704"/>
      <c r="AI36" s="704"/>
      <c r="AJ36" s="704"/>
      <c r="AK36" s="704"/>
      <c r="AL36" s="646" t="s">
        <v>123</v>
      </c>
      <c r="AM36" s="647"/>
      <c r="AN36" s="647"/>
      <c r="AO36" s="705"/>
      <c r="AQ36" s="678" t="s">
        <v>323</v>
      </c>
      <c r="AR36" s="679"/>
      <c r="AS36" s="679"/>
      <c r="AT36" s="679"/>
      <c r="AU36" s="679"/>
      <c r="AV36" s="679"/>
      <c r="AW36" s="679"/>
      <c r="AX36" s="679"/>
      <c r="AY36" s="680"/>
      <c r="AZ36" s="641">
        <v>2880941</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-185252</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5047531</v>
      </c>
      <c r="CS36" s="644"/>
      <c r="CT36" s="644"/>
      <c r="CU36" s="644"/>
      <c r="CV36" s="644"/>
      <c r="CW36" s="644"/>
      <c r="CX36" s="644"/>
      <c r="CY36" s="645"/>
      <c r="CZ36" s="646">
        <v>13.6</v>
      </c>
      <c r="DA36" s="675"/>
      <c r="DB36" s="675"/>
      <c r="DC36" s="676"/>
      <c r="DD36" s="649">
        <v>4816393</v>
      </c>
      <c r="DE36" s="644"/>
      <c r="DF36" s="644"/>
      <c r="DG36" s="644"/>
      <c r="DH36" s="644"/>
      <c r="DI36" s="644"/>
      <c r="DJ36" s="644"/>
      <c r="DK36" s="645"/>
      <c r="DL36" s="649">
        <v>3916158</v>
      </c>
      <c r="DM36" s="644"/>
      <c r="DN36" s="644"/>
      <c r="DO36" s="644"/>
      <c r="DP36" s="644"/>
      <c r="DQ36" s="644"/>
      <c r="DR36" s="644"/>
      <c r="DS36" s="644"/>
      <c r="DT36" s="644"/>
      <c r="DU36" s="644"/>
      <c r="DV36" s="645"/>
      <c r="DW36" s="646">
        <v>16.100000000000001</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t="s">
        <v>227</v>
      </c>
      <c r="S37" s="644"/>
      <c r="T37" s="644"/>
      <c r="U37" s="644"/>
      <c r="V37" s="644"/>
      <c r="W37" s="644"/>
      <c r="X37" s="644"/>
      <c r="Y37" s="645"/>
      <c r="Z37" s="703" t="s">
        <v>123</v>
      </c>
      <c r="AA37" s="703"/>
      <c r="AB37" s="703"/>
      <c r="AC37" s="703"/>
      <c r="AD37" s="704" t="s">
        <v>227</v>
      </c>
      <c r="AE37" s="704"/>
      <c r="AF37" s="704"/>
      <c r="AG37" s="704"/>
      <c r="AH37" s="704"/>
      <c r="AI37" s="704"/>
      <c r="AJ37" s="704"/>
      <c r="AK37" s="704"/>
      <c r="AL37" s="646" t="s">
        <v>227</v>
      </c>
      <c r="AM37" s="647"/>
      <c r="AN37" s="647"/>
      <c r="AO37" s="705"/>
      <c r="AQ37" s="678" t="s">
        <v>327</v>
      </c>
      <c r="AR37" s="679"/>
      <c r="AS37" s="679"/>
      <c r="AT37" s="679"/>
      <c r="AU37" s="679"/>
      <c r="AV37" s="679"/>
      <c r="AW37" s="679"/>
      <c r="AX37" s="679"/>
      <c r="AY37" s="680"/>
      <c r="AZ37" s="641">
        <v>682000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14818</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1427520</v>
      </c>
      <c r="CS37" s="642"/>
      <c r="CT37" s="642"/>
      <c r="CU37" s="642"/>
      <c r="CV37" s="642"/>
      <c r="CW37" s="642"/>
      <c r="CX37" s="642"/>
      <c r="CY37" s="643"/>
      <c r="CZ37" s="646">
        <v>3.8</v>
      </c>
      <c r="DA37" s="675"/>
      <c r="DB37" s="675"/>
      <c r="DC37" s="676"/>
      <c r="DD37" s="649">
        <v>1427520</v>
      </c>
      <c r="DE37" s="642"/>
      <c r="DF37" s="642"/>
      <c r="DG37" s="642"/>
      <c r="DH37" s="642"/>
      <c r="DI37" s="642"/>
      <c r="DJ37" s="642"/>
      <c r="DK37" s="643"/>
      <c r="DL37" s="649">
        <v>1335433</v>
      </c>
      <c r="DM37" s="642"/>
      <c r="DN37" s="642"/>
      <c r="DO37" s="642"/>
      <c r="DP37" s="642"/>
      <c r="DQ37" s="642"/>
      <c r="DR37" s="642"/>
      <c r="DS37" s="642"/>
      <c r="DT37" s="642"/>
      <c r="DU37" s="642"/>
      <c r="DV37" s="643"/>
      <c r="DW37" s="646">
        <v>5.5</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38232195</v>
      </c>
      <c r="S38" s="693"/>
      <c r="T38" s="693"/>
      <c r="U38" s="693"/>
      <c r="V38" s="693"/>
      <c r="W38" s="693"/>
      <c r="X38" s="693"/>
      <c r="Y38" s="698"/>
      <c r="Z38" s="699">
        <v>100</v>
      </c>
      <c r="AA38" s="699"/>
      <c r="AB38" s="699"/>
      <c r="AC38" s="699"/>
      <c r="AD38" s="700">
        <v>24352924</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4672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24428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2858159</v>
      </c>
      <c r="CS38" s="644"/>
      <c r="CT38" s="644"/>
      <c r="CU38" s="644"/>
      <c r="CV38" s="644"/>
      <c r="CW38" s="644"/>
      <c r="CX38" s="644"/>
      <c r="CY38" s="645"/>
      <c r="CZ38" s="646">
        <v>7.7</v>
      </c>
      <c r="DA38" s="675"/>
      <c r="DB38" s="675"/>
      <c r="DC38" s="676"/>
      <c r="DD38" s="649">
        <v>2354034</v>
      </c>
      <c r="DE38" s="644"/>
      <c r="DF38" s="644"/>
      <c r="DG38" s="644"/>
      <c r="DH38" s="644"/>
      <c r="DI38" s="644"/>
      <c r="DJ38" s="644"/>
      <c r="DK38" s="645"/>
      <c r="DL38" s="649">
        <v>2298630</v>
      </c>
      <c r="DM38" s="644"/>
      <c r="DN38" s="644"/>
      <c r="DO38" s="644"/>
      <c r="DP38" s="644"/>
      <c r="DQ38" s="644"/>
      <c r="DR38" s="644"/>
      <c r="DS38" s="644"/>
      <c r="DT38" s="644"/>
      <c r="DU38" s="644"/>
      <c r="DV38" s="645"/>
      <c r="DW38" s="646">
        <v>9.4</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v>1997</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99</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562175</v>
      </c>
      <c r="CS39" s="642"/>
      <c r="CT39" s="642"/>
      <c r="CU39" s="642"/>
      <c r="CV39" s="642"/>
      <c r="CW39" s="642"/>
      <c r="CX39" s="642"/>
      <c r="CY39" s="643"/>
      <c r="CZ39" s="646">
        <v>1.5</v>
      </c>
      <c r="DA39" s="675"/>
      <c r="DB39" s="675"/>
      <c r="DC39" s="676"/>
      <c r="DD39" s="649">
        <v>518730</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585242</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87</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1369858</v>
      </c>
      <c r="CS40" s="644"/>
      <c r="CT40" s="644"/>
      <c r="CU40" s="644"/>
      <c r="CV40" s="644"/>
      <c r="CW40" s="644"/>
      <c r="CX40" s="644"/>
      <c r="CY40" s="645"/>
      <c r="CZ40" s="646">
        <v>3.7</v>
      </c>
      <c r="DA40" s="675"/>
      <c r="DB40" s="675"/>
      <c r="DC40" s="676"/>
      <c r="DD40" s="649">
        <v>1145858</v>
      </c>
      <c r="DE40" s="644"/>
      <c r="DF40" s="644"/>
      <c r="DG40" s="644"/>
      <c r="DH40" s="644"/>
      <c r="DI40" s="644"/>
      <c r="DJ40" s="644"/>
      <c r="DK40" s="645"/>
      <c r="DL40" s="649">
        <v>138758</v>
      </c>
      <c r="DM40" s="644"/>
      <c r="DN40" s="644"/>
      <c r="DO40" s="644"/>
      <c r="DP40" s="644"/>
      <c r="DQ40" s="644"/>
      <c r="DR40" s="644"/>
      <c r="DS40" s="644"/>
      <c r="DT40" s="644"/>
      <c r="DU40" s="644"/>
      <c r="DV40" s="645"/>
      <c r="DW40" s="646">
        <v>0.6</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2270920</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280</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177</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3624114</v>
      </c>
      <c r="CS42" s="644"/>
      <c r="CT42" s="644"/>
      <c r="CU42" s="644"/>
      <c r="CV42" s="644"/>
      <c r="CW42" s="644"/>
      <c r="CX42" s="644"/>
      <c r="CY42" s="645"/>
      <c r="CZ42" s="646">
        <v>9.8000000000000007</v>
      </c>
      <c r="DA42" s="647"/>
      <c r="DB42" s="647"/>
      <c r="DC42" s="648"/>
      <c r="DD42" s="649">
        <v>2270856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208636</v>
      </c>
      <c r="CS43" s="642"/>
      <c r="CT43" s="642"/>
      <c r="CU43" s="642"/>
      <c r="CV43" s="642"/>
      <c r="CW43" s="642"/>
      <c r="CX43" s="642"/>
      <c r="CY43" s="643"/>
      <c r="CZ43" s="646">
        <v>0.6</v>
      </c>
      <c r="DA43" s="675"/>
      <c r="DB43" s="675"/>
      <c r="DC43" s="676"/>
      <c r="DD43" s="649">
        <v>208636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3607297</v>
      </c>
      <c r="CS44" s="644"/>
      <c r="CT44" s="644"/>
      <c r="CU44" s="644"/>
      <c r="CV44" s="644"/>
      <c r="CW44" s="644"/>
      <c r="CX44" s="644"/>
      <c r="CY44" s="645"/>
      <c r="CZ44" s="646">
        <v>9.6999999999999993</v>
      </c>
      <c r="DA44" s="647"/>
      <c r="DB44" s="647"/>
      <c r="DC44" s="648"/>
      <c r="DD44" s="649">
        <v>2254039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1401154</v>
      </c>
      <c r="CS45" s="642"/>
      <c r="CT45" s="642"/>
      <c r="CU45" s="642"/>
      <c r="CV45" s="642"/>
      <c r="CW45" s="642"/>
      <c r="CX45" s="642"/>
      <c r="CY45" s="643"/>
      <c r="CZ45" s="646">
        <v>3.8</v>
      </c>
      <c r="DA45" s="675"/>
      <c r="DB45" s="675"/>
      <c r="DC45" s="676"/>
      <c r="DD45" s="649">
        <v>379312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2167140</v>
      </c>
      <c r="CS46" s="644"/>
      <c r="CT46" s="644"/>
      <c r="CU46" s="644"/>
      <c r="CV46" s="644"/>
      <c r="CW46" s="644"/>
      <c r="CX46" s="644"/>
      <c r="CY46" s="645"/>
      <c r="CZ46" s="646">
        <v>5.8</v>
      </c>
      <c r="DA46" s="647"/>
      <c r="DB46" s="647"/>
      <c r="DC46" s="648"/>
      <c r="DD46" s="649">
        <v>1860616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16817</v>
      </c>
      <c r="CS47" s="642"/>
      <c r="CT47" s="642"/>
      <c r="CU47" s="642"/>
      <c r="CV47" s="642"/>
      <c r="CW47" s="642"/>
      <c r="CX47" s="642"/>
      <c r="CY47" s="643"/>
      <c r="CZ47" s="646">
        <v>0</v>
      </c>
      <c r="DA47" s="675"/>
      <c r="DB47" s="675"/>
      <c r="DC47" s="676"/>
      <c r="DD47" s="649">
        <v>16817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227</v>
      </c>
      <c r="CS48" s="644"/>
      <c r="CT48" s="644"/>
      <c r="CU48" s="644"/>
      <c r="CV48" s="644"/>
      <c r="CW48" s="644"/>
      <c r="CX48" s="644"/>
      <c r="CY48" s="645"/>
      <c r="CZ48" s="646" t="s">
        <v>123</v>
      </c>
      <c r="DA48" s="647"/>
      <c r="DB48" s="647"/>
      <c r="DC48" s="648"/>
      <c r="DD48" s="649" t="s">
        <v>177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37133654</v>
      </c>
      <c r="CS49" s="657"/>
      <c r="CT49" s="657"/>
      <c r="CU49" s="657"/>
      <c r="CV49" s="657"/>
      <c r="CW49" s="657"/>
      <c r="CX49" s="657"/>
      <c r="CY49" s="658"/>
      <c r="CZ49" s="659">
        <v>100</v>
      </c>
      <c r="DA49" s="660"/>
      <c r="DB49" s="660"/>
      <c r="DC49" s="661"/>
      <c r="DD49" s="662">
        <v>26968917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3Hng6Z6tT51ouDhXR9ylAR2H4UtkUjMRBr79ZE8z5iah31UAMwnXYVhQZ1uzpuC5+VVBSWLFxUfSkC0f5fs+gA==" saltValue="ZKQyMnFoPz4UMaGzpmiG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37327</v>
      </c>
      <c r="R7" s="1174"/>
      <c r="S7" s="1174"/>
      <c r="T7" s="1174"/>
      <c r="U7" s="1174"/>
      <c r="V7" s="1174">
        <v>36277</v>
      </c>
      <c r="W7" s="1174"/>
      <c r="X7" s="1174"/>
      <c r="Y7" s="1174"/>
      <c r="Z7" s="1174"/>
      <c r="AA7" s="1174">
        <v>1050</v>
      </c>
      <c r="AB7" s="1174"/>
      <c r="AC7" s="1174"/>
      <c r="AD7" s="1174"/>
      <c r="AE7" s="1175"/>
      <c r="AF7" s="1176">
        <v>867</v>
      </c>
      <c r="AG7" s="1177"/>
      <c r="AH7" s="1177"/>
      <c r="AI7" s="1177"/>
      <c r="AJ7" s="1178"/>
      <c r="AK7" s="1160" t="s">
        <v>568</v>
      </c>
      <c r="AL7" s="1161"/>
      <c r="AM7" s="1161"/>
      <c r="AN7" s="1161"/>
      <c r="AO7" s="1161"/>
      <c r="AP7" s="1161">
        <v>12153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-4</v>
      </c>
      <c r="CI7" s="1158"/>
      <c r="CJ7" s="1158"/>
      <c r="CK7" s="1158"/>
      <c r="CL7" s="1159"/>
      <c r="CM7" s="1157">
        <v>470</v>
      </c>
      <c r="CN7" s="1158"/>
      <c r="CO7" s="1158"/>
      <c r="CP7" s="1158"/>
      <c r="CQ7" s="1159"/>
      <c r="CR7" s="1157">
        <v>279</v>
      </c>
      <c r="CS7" s="1158"/>
      <c r="CT7" s="1158"/>
      <c r="CU7" s="1158"/>
      <c r="CV7" s="1159"/>
      <c r="CW7" s="1157" t="s">
        <v>569</v>
      </c>
      <c r="CX7" s="1158"/>
      <c r="CY7" s="1158"/>
      <c r="CZ7" s="1158"/>
      <c r="DA7" s="1159"/>
      <c r="DB7" s="1157" t="s">
        <v>569</v>
      </c>
      <c r="DC7" s="1158"/>
      <c r="DD7" s="1158"/>
      <c r="DE7" s="1158"/>
      <c r="DF7" s="1159"/>
      <c r="DG7" s="1157" t="s">
        <v>569</v>
      </c>
      <c r="DH7" s="1158"/>
      <c r="DI7" s="1158"/>
      <c r="DJ7" s="1158"/>
      <c r="DK7" s="1159"/>
      <c r="DL7" s="1157" t="s">
        <v>569</v>
      </c>
      <c r="DM7" s="1158"/>
      <c r="DN7" s="1158"/>
      <c r="DO7" s="1158"/>
      <c r="DP7" s="1159"/>
      <c r="DQ7" s="1157" t="s">
        <v>569</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148</v>
      </c>
      <c r="R8" s="1113"/>
      <c r="S8" s="1113"/>
      <c r="T8" s="1113"/>
      <c r="U8" s="1113"/>
      <c r="V8" s="1113">
        <v>122</v>
      </c>
      <c r="W8" s="1113"/>
      <c r="X8" s="1113"/>
      <c r="Y8" s="1113"/>
      <c r="Z8" s="1113"/>
      <c r="AA8" s="1113">
        <v>26</v>
      </c>
      <c r="AB8" s="1113"/>
      <c r="AC8" s="1113"/>
      <c r="AD8" s="1113"/>
      <c r="AE8" s="1114"/>
      <c r="AF8" s="1088">
        <v>26</v>
      </c>
      <c r="AG8" s="1089"/>
      <c r="AH8" s="1089"/>
      <c r="AI8" s="1089"/>
      <c r="AJ8" s="1090"/>
      <c r="AK8" s="1155">
        <v>55</v>
      </c>
      <c r="AL8" s="1156"/>
      <c r="AM8" s="1156"/>
      <c r="AN8" s="1156"/>
      <c r="AO8" s="1156"/>
      <c r="AP8" s="1156" t="s">
        <v>560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573</v>
      </c>
      <c r="BT8" s="1084"/>
      <c r="BU8" s="1084"/>
      <c r="BV8" s="1084"/>
      <c r="BW8" s="1084"/>
      <c r="BX8" s="1084"/>
      <c r="BY8" s="1084"/>
      <c r="BZ8" s="1084"/>
      <c r="CA8" s="1084"/>
      <c r="CB8" s="1084"/>
      <c r="CC8" s="1084"/>
      <c r="CD8" s="1084"/>
      <c r="CE8" s="1084"/>
      <c r="CF8" s="1084"/>
      <c r="CG8" s="1085"/>
      <c r="CH8" s="1058">
        <v>4</v>
      </c>
      <c r="CI8" s="1059"/>
      <c r="CJ8" s="1059"/>
      <c r="CK8" s="1059"/>
      <c r="CL8" s="1060"/>
      <c r="CM8" s="1058">
        <v>99</v>
      </c>
      <c r="CN8" s="1059"/>
      <c r="CO8" s="1059"/>
      <c r="CP8" s="1059"/>
      <c r="CQ8" s="1060"/>
      <c r="CR8" s="1058">
        <v>10</v>
      </c>
      <c r="CS8" s="1059"/>
      <c r="CT8" s="1059"/>
      <c r="CU8" s="1059"/>
      <c r="CV8" s="1060"/>
      <c r="CW8" s="1058" t="s">
        <v>569</v>
      </c>
      <c r="CX8" s="1059"/>
      <c r="CY8" s="1059"/>
      <c r="CZ8" s="1059"/>
      <c r="DA8" s="1060"/>
      <c r="DB8" s="1058" t="s">
        <v>569</v>
      </c>
      <c r="DC8" s="1059"/>
      <c r="DD8" s="1059"/>
      <c r="DE8" s="1059"/>
      <c r="DF8" s="1060"/>
      <c r="DG8" s="1058">
        <v>1601</v>
      </c>
      <c r="DH8" s="1059"/>
      <c r="DI8" s="1059"/>
      <c r="DJ8" s="1059"/>
      <c r="DK8" s="1060"/>
      <c r="DL8" s="1058" t="s">
        <v>570</v>
      </c>
      <c r="DM8" s="1059"/>
      <c r="DN8" s="1059"/>
      <c r="DO8" s="1059"/>
      <c r="DP8" s="1060"/>
      <c r="DQ8" s="1058">
        <v>1536</v>
      </c>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571</v>
      </c>
      <c r="R9" s="1113"/>
      <c r="S9" s="1113"/>
      <c r="T9" s="1113"/>
      <c r="U9" s="1113"/>
      <c r="V9" s="1113">
        <v>562</v>
      </c>
      <c r="W9" s="1113"/>
      <c r="X9" s="1113"/>
      <c r="Y9" s="1113"/>
      <c r="Z9" s="1113"/>
      <c r="AA9" s="1113">
        <v>9</v>
      </c>
      <c r="AB9" s="1113"/>
      <c r="AC9" s="1113"/>
      <c r="AD9" s="1113"/>
      <c r="AE9" s="1114"/>
      <c r="AF9" s="1088">
        <v>2</v>
      </c>
      <c r="AG9" s="1089"/>
      <c r="AH9" s="1089"/>
      <c r="AI9" s="1089"/>
      <c r="AJ9" s="1090"/>
      <c r="AK9" s="1155">
        <v>333</v>
      </c>
      <c r="AL9" s="1156"/>
      <c r="AM9" s="1156"/>
      <c r="AN9" s="1156"/>
      <c r="AO9" s="1156"/>
      <c r="AP9" s="1156">
        <v>2364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t="s">
        <v>380</v>
      </c>
      <c r="C10" s="1107"/>
      <c r="D10" s="1107"/>
      <c r="E10" s="1107"/>
      <c r="F10" s="1107"/>
      <c r="G10" s="1107"/>
      <c r="H10" s="1107"/>
      <c r="I10" s="1107"/>
      <c r="J10" s="1107"/>
      <c r="K10" s="1107"/>
      <c r="L10" s="1107"/>
      <c r="M10" s="1107"/>
      <c r="N10" s="1107"/>
      <c r="O10" s="1107"/>
      <c r="P10" s="1108"/>
      <c r="Q10" s="1112">
        <v>127</v>
      </c>
      <c r="R10" s="1113"/>
      <c r="S10" s="1113"/>
      <c r="T10" s="1113"/>
      <c r="U10" s="1113"/>
      <c r="V10" s="1113">
        <v>125</v>
      </c>
      <c r="W10" s="1113"/>
      <c r="X10" s="1113"/>
      <c r="Y10" s="1113"/>
      <c r="Z10" s="1113"/>
      <c r="AA10" s="1113">
        <v>2</v>
      </c>
      <c r="AB10" s="1113"/>
      <c r="AC10" s="1113"/>
      <c r="AD10" s="1113"/>
      <c r="AE10" s="1114"/>
      <c r="AF10" s="1088" t="s">
        <v>123</v>
      </c>
      <c r="AG10" s="1089"/>
      <c r="AH10" s="1089"/>
      <c r="AI10" s="1089"/>
      <c r="AJ10" s="1090"/>
      <c r="AK10" s="1155">
        <v>37</v>
      </c>
      <c r="AL10" s="1156"/>
      <c r="AM10" s="1156"/>
      <c r="AN10" s="1156"/>
      <c r="AO10" s="1156"/>
      <c r="AP10" s="1156">
        <v>201</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t="s">
        <v>381</v>
      </c>
      <c r="C11" s="1107"/>
      <c r="D11" s="1107"/>
      <c r="E11" s="1107"/>
      <c r="F11" s="1107"/>
      <c r="G11" s="1107"/>
      <c r="H11" s="1107"/>
      <c r="I11" s="1107"/>
      <c r="J11" s="1107"/>
      <c r="K11" s="1107"/>
      <c r="L11" s="1107"/>
      <c r="M11" s="1107"/>
      <c r="N11" s="1107"/>
      <c r="O11" s="1107"/>
      <c r="P11" s="1108"/>
      <c r="Q11" s="1112">
        <v>480</v>
      </c>
      <c r="R11" s="1113"/>
      <c r="S11" s="1113"/>
      <c r="T11" s="1113"/>
      <c r="U11" s="1113"/>
      <c r="V11" s="1113">
        <v>469</v>
      </c>
      <c r="W11" s="1113"/>
      <c r="X11" s="1113"/>
      <c r="Y11" s="1113"/>
      <c r="Z11" s="1113"/>
      <c r="AA11" s="1113">
        <v>12</v>
      </c>
      <c r="AB11" s="1113"/>
      <c r="AC11" s="1113"/>
      <c r="AD11" s="1113"/>
      <c r="AE11" s="1114"/>
      <c r="AF11" s="1088">
        <v>12</v>
      </c>
      <c r="AG11" s="1089"/>
      <c r="AH11" s="1089"/>
      <c r="AI11" s="1089"/>
      <c r="AJ11" s="1090"/>
      <c r="AK11" s="1155" t="s">
        <v>560</v>
      </c>
      <c r="AL11" s="1156"/>
      <c r="AM11" s="1156"/>
      <c r="AN11" s="1156"/>
      <c r="AO11" s="1156"/>
      <c r="AP11" s="1156" t="s">
        <v>561</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t="s">
        <v>382</v>
      </c>
      <c r="C12" s="1107"/>
      <c r="D12" s="1107"/>
      <c r="E12" s="1107"/>
      <c r="F12" s="1107"/>
      <c r="G12" s="1107"/>
      <c r="H12" s="1107"/>
      <c r="I12" s="1107"/>
      <c r="J12" s="1107"/>
      <c r="K12" s="1107"/>
      <c r="L12" s="1107"/>
      <c r="M12" s="1107"/>
      <c r="N12" s="1107"/>
      <c r="O12" s="1107"/>
      <c r="P12" s="1108"/>
      <c r="Q12" s="1112">
        <v>16</v>
      </c>
      <c r="R12" s="1113"/>
      <c r="S12" s="1113"/>
      <c r="T12" s="1113"/>
      <c r="U12" s="1113"/>
      <c r="V12" s="1113">
        <v>16</v>
      </c>
      <c r="W12" s="1113"/>
      <c r="X12" s="1113"/>
      <c r="Y12" s="1113"/>
      <c r="Z12" s="1113"/>
      <c r="AA12" s="1113" t="s">
        <v>560</v>
      </c>
      <c r="AB12" s="1113"/>
      <c r="AC12" s="1113"/>
      <c r="AD12" s="1113"/>
      <c r="AE12" s="1114"/>
      <c r="AF12" s="1088" t="s">
        <v>123</v>
      </c>
      <c r="AG12" s="1089"/>
      <c r="AH12" s="1089"/>
      <c r="AI12" s="1089"/>
      <c r="AJ12" s="1090"/>
      <c r="AK12" s="1155">
        <v>12</v>
      </c>
      <c r="AL12" s="1156"/>
      <c r="AM12" s="1156"/>
      <c r="AN12" s="1156"/>
      <c r="AO12" s="1156"/>
      <c r="AP12" s="1156">
        <v>24</v>
      </c>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38232</v>
      </c>
      <c r="R23" s="1138"/>
      <c r="S23" s="1138"/>
      <c r="T23" s="1138"/>
      <c r="U23" s="1138"/>
      <c r="V23" s="1138">
        <v>37134</v>
      </c>
      <c r="W23" s="1138"/>
      <c r="X23" s="1138"/>
      <c r="Y23" s="1138"/>
      <c r="Z23" s="1138"/>
      <c r="AA23" s="1138">
        <v>1099</v>
      </c>
      <c r="AB23" s="1138"/>
      <c r="AC23" s="1138"/>
      <c r="AD23" s="1138"/>
      <c r="AE23" s="1139"/>
      <c r="AF23" s="1140">
        <v>906</v>
      </c>
      <c r="AG23" s="1138"/>
      <c r="AH23" s="1138"/>
      <c r="AI23" s="1138"/>
      <c r="AJ23" s="1141"/>
      <c r="AK23" s="1142"/>
      <c r="AL23" s="1143"/>
      <c r="AM23" s="1143"/>
      <c r="AN23" s="1143"/>
      <c r="AO23" s="1143"/>
      <c r="AP23" s="1138">
        <v>14741</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30</v>
      </c>
      <c r="R28" s="1123"/>
      <c r="S28" s="1123"/>
      <c r="T28" s="1123"/>
      <c r="U28" s="1123"/>
      <c r="V28" s="1123">
        <v>30</v>
      </c>
      <c r="W28" s="1123"/>
      <c r="X28" s="1123"/>
      <c r="Y28" s="1123"/>
      <c r="Z28" s="1123"/>
      <c r="AA28" s="1123" t="s">
        <v>561</v>
      </c>
      <c r="AB28" s="1123"/>
      <c r="AC28" s="1123"/>
      <c r="AD28" s="1123"/>
      <c r="AE28" s="1124"/>
      <c r="AF28" s="1125" t="s">
        <v>123</v>
      </c>
      <c r="AG28" s="1123"/>
      <c r="AH28" s="1123"/>
      <c r="AI28" s="1123"/>
      <c r="AJ28" s="1126"/>
      <c r="AK28" s="1127" t="s">
        <v>569</v>
      </c>
      <c r="AL28" s="1115"/>
      <c r="AM28" s="1115"/>
      <c r="AN28" s="1115"/>
      <c r="AO28" s="1115"/>
      <c r="AP28" s="1115" t="s">
        <v>569</v>
      </c>
      <c r="AQ28" s="1115"/>
      <c r="AR28" s="1115"/>
      <c r="AS28" s="1115"/>
      <c r="AT28" s="1115"/>
      <c r="AU28" s="1115" t="s">
        <v>569</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398</v>
      </c>
      <c r="C29" s="1107"/>
      <c r="D29" s="1107"/>
      <c r="E29" s="1107"/>
      <c r="F29" s="1107"/>
      <c r="G29" s="1107"/>
      <c r="H29" s="1107"/>
      <c r="I29" s="1107"/>
      <c r="J29" s="1107"/>
      <c r="K29" s="1107"/>
      <c r="L29" s="1107"/>
      <c r="M29" s="1107"/>
      <c r="N29" s="1107"/>
      <c r="O29" s="1107"/>
      <c r="P29" s="1108"/>
      <c r="Q29" s="1112">
        <v>3</v>
      </c>
      <c r="R29" s="1113"/>
      <c r="S29" s="1113"/>
      <c r="T29" s="1113"/>
      <c r="U29" s="1113"/>
      <c r="V29" s="1113">
        <v>3</v>
      </c>
      <c r="W29" s="1113"/>
      <c r="X29" s="1113"/>
      <c r="Y29" s="1113"/>
      <c r="Z29" s="1113"/>
      <c r="AA29" s="1113" t="s">
        <v>560</v>
      </c>
      <c r="AB29" s="1113"/>
      <c r="AC29" s="1113"/>
      <c r="AD29" s="1113"/>
      <c r="AE29" s="1114"/>
      <c r="AF29" s="1088" t="s">
        <v>123</v>
      </c>
      <c r="AG29" s="1089"/>
      <c r="AH29" s="1089"/>
      <c r="AI29" s="1089"/>
      <c r="AJ29" s="1090"/>
      <c r="AK29" s="1049" t="s">
        <v>569</v>
      </c>
      <c r="AL29" s="1040"/>
      <c r="AM29" s="1040"/>
      <c r="AN29" s="1040"/>
      <c r="AO29" s="1040"/>
      <c r="AP29" s="1040" t="s">
        <v>569</v>
      </c>
      <c r="AQ29" s="1040"/>
      <c r="AR29" s="1040"/>
      <c r="AS29" s="1040"/>
      <c r="AT29" s="1040"/>
      <c r="AU29" s="1040" t="s">
        <v>569</v>
      </c>
      <c r="AV29" s="1040"/>
      <c r="AW29" s="1040"/>
      <c r="AX29" s="1040"/>
      <c r="AY29" s="1040"/>
      <c r="AZ29" s="1111" t="s">
        <v>569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11946</v>
      </c>
      <c r="R30" s="1113"/>
      <c r="S30" s="1113"/>
      <c r="T30" s="1113"/>
      <c r="U30" s="1113"/>
      <c r="V30" s="1113">
        <v>11558</v>
      </c>
      <c r="W30" s="1113"/>
      <c r="X30" s="1113"/>
      <c r="Y30" s="1113"/>
      <c r="Z30" s="1113"/>
      <c r="AA30" s="1113">
        <v>388</v>
      </c>
      <c r="AB30" s="1113"/>
      <c r="AC30" s="1113"/>
      <c r="AD30" s="1113"/>
      <c r="AE30" s="1114"/>
      <c r="AF30" s="1088">
        <v>388</v>
      </c>
      <c r="AG30" s="1089"/>
      <c r="AH30" s="1089"/>
      <c r="AI30" s="1089"/>
      <c r="AJ30" s="1090"/>
      <c r="AK30" s="1049">
        <v>512</v>
      </c>
      <c r="AL30" s="1040"/>
      <c r="AM30" s="1040"/>
      <c r="AN30" s="1040"/>
      <c r="AO30" s="1040"/>
      <c r="AP30" s="1040" t="s">
        <v>569</v>
      </c>
      <c r="AQ30" s="1040"/>
      <c r="AR30" s="1040"/>
      <c r="AS30" s="1040"/>
      <c r="AT30" s="1040"/>
      <c r="AU30" s="1040" t="s">
        <v>570</v>
      </c>
      <c r="AV30" s="1040"/>
      <c r="AW30" s="1040"/>
      <c r="AX30" s="1040"/>
      <c r="AY30" s="1040"/>
      <c r="AZ30" s="1111" t="s">
        <v>570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8116</v>
      </c>
      <c r="R31" s="1113"/>
      <c r="S31" s="1113"/>
      <c r="T31" s="1113"/>
      <c r="U31" s="1113"/>
      <c r="V31" s="1113">
        <v>7864</v>
      </c>
      <c r="W31" s="1113"/>
      <c r="X31" s="1113"/>
      <c r="Y31" s="1113"/>
      <c r="Z31" s="1113"/>
      <c r="AA31" s="1113">
        <v>252</v>
      </c>
      <c r="AB31" s="1113"/>
      <c r="AC31" s="1113"/>
      <c r="AD31" s="1113"/>
      <c r="AE31" s="1114"/>
      <c r="AF31" s="1088">
        <v>252</v>
      </c>
      <c r="AG31" s="1089"/>
      <c r="AH31" s="1089"/>
      <c r="AI31" s="1089"/>
      <c r="AJ31" s="1090"/>
      <c r="AK31" s="1049">
        <v>1156</v>
      </c>
      <c r="AL31" s="1040"/>
      <c r="AM31" s="1040"/>
      <c r="AN31" s="1040"/>
      <c r="AO31" s="1040"/>
      <c r="AP31" s="1040" t="s">
        <v>569</v>
      </c>
      <c r="AQ31" s="1040"/>
      <c r="AR31" s="1040"/>
      <c r="AS31" s="1040"/>
      <c r="AT31" s="1040"/>
      <c r="AU31" s="1040" t="s">
        <v>570</v>
      </c>
      <c r="AV31" s="1040"/>
      <c r="AW31" s="1040"/>
      <c r="AX31" s="1040"/>
      <c r="AY31" s="1040"/>
      <c r="AZ31" s="1111" t="s">
        <v>569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1327</v>
      </c>
      <c r="R32" s="1113"/>
      <c r="S32" s="1113"/>
      <c r="T32" s="1113"/>
      <c r="U32" s="1113"/>
      <c r="V32" s="1113">
        <v>1325</v>
      </c>
      <c r="W32" s="1113"/>
      <c r="X32" s="1113"/>
      <c r="Y32" s="1113"/>
      <c r="Z32" s="1113"/>
      <c r="AA32" s="1113">
        <v>2</v>
      </c>
      <c r="AB32" s="1113"/>
      <c r="AC32" s="1113"/>
      <c r="AD32" s="1113"/>
      <c r="AE32" s="1114"/>
      <c r="AF32" s="1088">
        <v>2</v>
      </c>
      <c r="AG32" s="1089"/>
      <c r="AH32" s="1089"/>
      <c r="AI32" s="1089"/>
      <c r="AJ32" s="1090"/>
      <c r="AK32" s="1049">
        <v>221</v>
      </c>
      <c r="AL32" s="1040"/>
      <c r="AM32" s="1040"/>
      <c r="AN32" s="1040"/>
      <c r="AO32" s="1040"/>
      <c r="AP32" s="1040" t="s">
        <v>569</v>
      </c>
      <c r="AQ32" s="1040"/>
      <c r="AR32" s="1040"/>
      <c r="AS32" s="1040"/>
      <c r="AT32" s="1040"/>
      <c r="AU32" s="1040" t="s">
        <v>570</v>
      </c>
      <c r="AV32" s="1040"/>
      <c r="AW32" s="1040"/>
      <c r="AX32" s="1040"/>
      <c r="AY32" s="1040"/>
      <c r="AZ32" s="1111" t="s">
        <v>569</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12546</v>
      </c>
      <c r="R33" s="1113"/>
      <c r="S33" s="1113"/>
      <c r="T33" s="1113"/>
      <c r="U33" s="1113"/>
      <c r="V33" s="1113">
        <v>12672</v>
      </c>
      <c r="W33" s="1113"/>
      <c r="X33" s="1113"/>
      <c r="Y33" s="1113"/>
      <c r="Z33" s="1113"/>
      <c r="AA33" s="1113">
        <v>-126</v>
      </c>
      <c r="AB33" s="1113"/>
      <c r="AC33" s="1113"/>
      <c r="AD33" s="1113"/>
      <c r="AE33" s="1114"/>
      <c r="AF33" s="1088">
        <v>5032</v>
      </c>
      <c r="AG33" s="1089"/>
      <c r="AH33" s="1089"/>
      <c r="AI33" s="1089"/>
      <c r="AJ33" s="1090"/>
      <c r="AK33" s="1049">
        <v>682</v>
      </c>
      <c r="AL33" s="1040"/>
      <c r="AM33" s="1040"/>
      <c r="AN33" s="1040"/>
      <c r="AO33" s="1040"/>
      <c r="AP33" s="1040">
        <v>2660</v>
      </c>
      <c r="AQ33" s="1040"/>
      <c r="AR33" s="1040"/>
      <c r="AS33" s="1040"/>
      <c r="AT33" s="1040"/>
      <c r="AU33" s="1040">
        <v>1388</v>
      </c>
      <c r="AV33" s="1040"/>
      <c r="AW33" s="1040"/>
      <c r="AX33" s="1040"/>
      <c r="AY33" s="1040"/>
      <c r="AZ33" s="1111" t="s">
        <v>569</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2123</v>
      </c>
      <c r="R34" s="1113"/>
      <c r="S34" s="1113"/>
      <c r="T34" s="1113"/>
      <c r="U34" s="1113"/>
      <c r="V34" s="1113">
        <v>1809</v>
      </c>
      <c r="W34" s="1113"/>
      <c r="X34" s="1113"/>
      <c r="Y34" s="1113"/>
      <c r="Z34" s="1113"/>
      <c r="AA34" s="1113">
        <v>315</v>
      </c>
      <c r="AB34" s="1113"/>
      <c r="AC34" s="1113"/>
      <c r="AD34" s="1113"/>
      <c r="AE34" s="1114"/>
      <c r="AF34" s="1088">
        <v>590</v>
      </c>
      <c r="AG34" s="1089"/>
      <c r="AH34" s="1089"/>
      <c r="AI34" s="1089"/>
      <c r="AJ34" s="1090"/>
      <c r="AK34" s="1049">
        <v>5</v>
      </c>
      <c r="AL34" s="1040"/>
      <c r="AM34" s="1040"/>
      <c r="AN34" s="1040"/>
      <c r="AO34" s="1040"/>
      <c r="AP34" s="1040">
        <v>694</v>
      </c>
      <c r="AQ34" s="1040"/>
      <c r="AR34" s="1040"/>
      <c r="AS34" s="1040"/>
      <c r="AT34" s="1040"/>
      <c r="AU34" s="1040">
        <v>1</v>
      </c>
      <c r="AV34" s="1040"/>
      <c r="AW34" s="1040"/>
      <c r="AX34" s="1040"/>
      <c r="AY34" s="1040"/>
      <c r="AZ34" s="1111" t="s">
        <v>570</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405</v>
      </c>
      <c r="C35" s="1107"/>
      <c r="D35" s="1107"/>
      <c r="E35" s="1107"/>
      <c r="F35" s="1107"/>
      <c r="G35" s="1107"/>
      <c r="H35" s="1107"/>
      <c r="I35" s="1107"/>
      <c r="J35" s="1107"/>
      <c r="K35" s="1107"/>
      <c r="L35" s="1107"/>
      <c r="M35" s="1107"/>
      <c r="N35" s="1107"/>
      <c r="O35" s="1107"/>
      <c r="P35" s="1108"/>
      <c r="Q35" s="1112">
        <v>3881</v>
      </c>
      <c r="R35" s="1113"/>
      <c r="S35" s="1113"/>
      <c r="T35" s="1113"/>
      <c r="U35" s="1113"/>
      <c r="V35" s="1113">
        <v>3771</v>
      </c>
      <c r="W35" s="1113"/>
      <c r="X35" s="1113"/>
      <c r="Y35" s="1113"/>
      <c r="Z35" s="1113"/>
      <c r="AA35" s="1113">
        <v>110</v>
      </c>
      <c r="AB35" s="1113"/>
      <c r="AC35" s="1113"/>
      <c r="AD35" s="1113"/>
      <c r="AE35" s="1114"/>
      <c r="AF35" s="1088">
        <v>309</v>
      </c>
      <c r="AG35" s="1089"/>
      <c r="AH35" s="1089"/>
      <c r="AI35" s="1089"/>
      <c r="AJ35" s="1090"/>
      <c r="AK35" s="1049">
        <v>2881</v>
      </c>
      <c r="AL35" s="1040"/>
      <c r="AM35" s="1040"/>
      <c r="AN35" s="1040"/>
      <c r="AO35" s="1040"/>
      <c r="AP35" s="1040">
        <v>24311</v>
      </c>
      <c r="AQ35" s="1040"/>
      <c r="AR35" s="1040"/>
      <c r="AS35" s="1040"/>
      <c r="AT35" s="1040"/>
      <c r="AU35" s="1040">
        <v>18816</v>
      </c>
      <c r="AV35" s="1040"/>
      <c r="AW35" s="1040"/>
      <c r="AX35" s="1040"/>
      <c r="AY35" s="1040"/>
      <c r="AZ35" s="1111" t="s">
        <v>569</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6573</v>
      </c>
      <c r="AG63" s="1028"/>
      <c r="AH63" s="1028"/>
      <c r="AI63" s="1028"/>
      <c r="AJ63" s="1099"/>
      <c r="AK63" s="1100"/>
      <c r="AL63" s="1032"/>
      <c r="AM63" s="1032"/>
      <c r="AN63" s="1032"/>
      <c r="AO63" s="1032"/>
      <c r="AP63" s="1028">
        <v>27664</v>
      </c>
      <c r="AQ63" s="1028"/>
      <c r="AR63" s="1028"/>
      <c r="AS63" s="1028"/>
      <c r="AT63" s="1028"/>
      <c r="AU63" s="1028">
        <v>20206</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389</v>
      </c>
      <c r="R66" s="1071"/>
      <c r="S66" s="1071"/>
      <c r="T66" s="1071"/>
      <c r="U66" s="1072"/>
      <c r="V66" s="1070" t="s">
        <v>390</v>
      </c>
      <c r="W66" s="1071"/>
      <c r="X66" s="1071"/>
      <c r="Y66" s="1071"/>
      <c r="Z66" s="1072"/>
      <c r="AA66" s="1070" t="s">
        <v>391</v>
      </c>
      <c r="AB66" s="1071"/>
      <c r="AC66" s="1071"/>
      <c r="AD66" s="1071"/>
      <c r="AE66" s="1072"/>
      <c r="AF66" s="1076" t="s">
        <v>392</v>
      </c>
      <c r="AG66" s="1077"/>
      <c r="AH66" s="1077"/>
      <c r="AI66" s="1077"/>
      <c r="AJ66" s="1078"/>
      <c r="AK66" s="1070" t="s">
        <v>410</v>
      </c>
      <c r="AL66" s="1065"/>
      <c r="AM66" s="1065"/>
      <c r="AN66" s="1065"/>
      <c r="AO66" s="1066"/>
      <c r="AP66" s="1070" t="s">
        <v>394</v>
      </c>
      <c r="AQ66" s="1071"/>
      <c r="AR66" s="1071"/>
      <c r="AS66" s="1071"/>
      <c r="AT66" s="1072"/>
      <c r="AU66" s="1070" t="s">
        <v>411</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562</v>
      </c>
      <c r="C68" s="1055"/>
      <c r="D68" s="1055"/>
      <c r="E68" s="1055"/>
      <c r="F68" s="1055"/>
      <c r="G68" s="1055"/>
      <c r="H68" s="1055"/>
      <c r="I68" s="1055"/>
      <c r="J68" s="1055"/>
      <c r="K68" s="1055"/>
      <c r="L68" s="1055"/>
      <c r="M68" s="1055"/>
      <c r="N68" s="1055"/>
      <c r="O68" s="1055"/>
      <c r="P68" s="1056"/>
      <c r="Q68" s="1057">
        <v>2586</v>
      </c>
      <c r="R68" s="1051"/>
      <c r="S68" s="1051"/>
      <c r="T68" s="1051"/>
      <c r="U68" s="1051"/>
      <c r="V68" s="1051">
        <v>2560</v>
      </c>
      <c r="W68" s="1051"/>
      <c r="X68" s="1051"/>
      <c r="Y68" s="1051"/>
      <c r="Z68" s="1051"/>
      <c r="AA68" s="1051">
        <v>26</v>
      </c>
      <c r="AB68" s="1051"/>
      <c r="AC68" s="1051"/>
      <c r="AD68" s="1051"/>
      <c r="AE68" s="1051"/>
      <c r="AF68" s="1051">
        <v>26</v>
      </c>
      <c r="AG68" s="1051"/>
      <c r="AH68" s="1051"/>
      <c r="AI68" s="1051"/>
      <c r="AJ68" s="1051"/>
      <c r="AK68" s="1051">
        <v>1</v>
      </c>
      <c r="AL68" s="1051"/>
      <c r="AM68" s="1051"/>
      <c r="AN68" s="1051"/>
      <c r="AO68" s="1051"/>
      <c r="AP68" s="1051">
        <v>498</v>
      </c>
      <c r="AQ68" s="1051"/>
      <c r="AR68" s="1051"/>
      <c r="AS68" s="1051"/>
      <c r="AT68" s="1051"/>
      <c r="AU68" s="1051">
        <v>228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574</v>
      </c>
      <c r="C69" s="1044"/>
      <c r="D69" s="1044"/>
      <c r="E69" s="1044"/>
      <c r="F69" s="1044"/>
      <c r="G69" s="1044"/>
      <c r="H69" s="1044"/>
      <c r="I69" s="1044"/>
      <c r="J69" s="1044"/>
      <c r="K69" s="1044"/>
      <c r="L69" s="1044"/>
      <c r="M69" s="1044"/>
      <c r="N69" s="1044"/>
      <c r="O69" s="1044"/>
      <c r="P69" s="1045"/>
      <c r="Q69" s="1046">
        <v>281</v>
      </c>
      <c r="R69" s="1040"/>
      <c r="S69" s="1040"/>
      <c r="T69" s="1040"/>
      <c r="U69" s="1040"/>
      <c r="V69" s="1040">
        <v>272</v>
      </c>
      <c r="W69" s="1040"/>
      <c r="X69" s="1040"/>
      <c r="Y69" s="1040"/>
      <c r="Z69" s="1040"/>
      <c r="AA69" s="1040">
        <v>9</v>
      </c>
      <c r="AB69" s="1040"/>
      <c r="AC69" s="1040"/>
      <c r="AD69" s="1040"/>
      <c r="AE69" s="1040"/>
      <c r="AF69" s="1040">
        <v>9</v>
      </c>
      <c r="AG69" s="1040"/>
      <c r="AH69" s="1040"/>
      <c r="AI69" s="1040"/>
      <c r="AJ69" s="1040"/>
      <c r="AK69" s="1040">
        <v>84</v>
      </c>
      <c r="AL69" s="1040"/>
      <c r="AM69" s="1040"/>
      <c r="AN69" s="1040"/>
      <c r="AO69" s="1040"/>
      <c r="AP69" s="1040">
        <v>874</v>
      </c>
      <c r="AQ69" s="1040"/>
      <c r="AR69" s="1040"/>
      <c r="AS69" s="1040"/>
      <c r="AT69" s="1040"/>
      <c r="AU69" s="1040">
        <v>124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563</v>
      </c>
      <c r="C70" s="1044"/>
      <c r="D70" s="1044"/>
      <c r="E70" s="1044"/>
      <c r="F70" s="1044"/>
      <c r="G70" s="1044"/>
      <c r="H70" s="1044"/>
      <c r="I70" s="1044"/>
      <c r="J70" s="1044"/>
      <c r="K70" s="1044"/>
      <c r="L70" s="1044"/>
      <c r="M70" s="1044"/>
      <c r="N70" s="1044"/>
      <c r="O70" s="1044"/>
      <c r="P70" s="1045"/>
      <c r="Q70" s="1046">
        <v>208</v>
      </c>
      <c r="R70" s="1040"/>
      <c r="S70" s="1040"/>
      <c r="T70" s="1040"/>
      <c r="U70" s="1040"/>
      <c r="V70" s="1040">
        <v>200</v>
      </c>
      <c r="W70" s="1040"/>
      <c r="X70" s="1040"/>
      <c r="Y70" s="1040"/>
      <c r="Z70" s="1040"/>
      <c r="AA70" s="1040">
        <v>8</v>
      </c>
      <c r="AB70" s="1040"/>
      <c r="AC70" s="1040"/>
      <c r="AD70" s="1040"/>
      <c r="AE70" s="1040"/>
      <c r="AF70" s="1040">
        <v>8</v>
      </c>
      <c r="AG70" s="1040"/>
      <c r="AH70" s="1040"/>
      <c r="AI70" s="1040"/>
      <c r="AJ70" s="1040"/>
      <c r="AK70" s="1040" t="s">
        <v>569</v>
      </c>
      <c r="AL70" s="1040"/>
      <c r="AM70" s="1040"/>
      <c r="AN70" s="1040"/>
      <c r="AO70" s="1040"/>
      <c r="AP70" s="1040" t="s">
        <v>569</v>
      </c>
      <c r="AQ70" s="1040"/>
      <c r="AR70" s="1040"/>
      <c r="AS70" s="1040"/>
      <c r="AT70" s="1040"/>
      <c r="AU70" s="1040" t="s">
        <v>570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564</v>
      </c>
      <c r="C71" s="1044"/>
      <c r="D71" s="1044"/>
      <c r="E71" s="1044"/>
      <c r="F71" s="1044"/>
      <c r="G71" s="1044"/>
      <c r="H71" s="1044"/>
      <c r="I71" s="1044"/>
      <c r="J71" s="1044"/>
      <c r="K71" s="1044"/>
      <c r="L71" s="1044"/>
      <c r="M71" s="1044"/>
      <c r="N71" s="1044"/>
      <c r="O71" s="1044"/>
      <c r="P71" s="1045"/>
      <c r="Q71" s="1046">
        <v>299</v>
      </c>
      <c r="R71" s="1040"/>
      <c r="S71" s="1040"/>
      <c r="T71" s="1040"/>
      <c r="U71" s="1040"/>
      <c r="V71" s="1040">
        <v>288</v>
      </c>
      <c r="W71" s="1040"/>
      <c r="X71" s="1040"/>
      <c r="Y71" s="1040"/>
      <c r="Z71" s="1040"/>
      <c r="AA71" s="1040">
        <v>11</v>
      </c>
      <c r="AB71" s="1040"/>
      <c r="AC71" s="1040"/>
      <c r="AD71" s="1040"/>
      <c r="AE71" s="1040"/>
      <c r="AF71" s="1040">
        <v>11</v>
      </c>
      <c r="AG71" s="1040"/>
      <c r="AH71" s="1040"/>
      <c r="AI71" s="1040"/>
      <c r="AJ71" s="1040"/>
      <c r="AK71" s="1040" t="s">
        <v>569</v>
      </c>
      <c r="AL71" s="1040"/>
      <c r="AM71" s="1040"/>
      <c r="AN71" s="1040"/>
      <c r="AO71" s="1040"/>
      <c r="AP71" s="1040" t="s">
        <v>571</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565</v>
      </c>
      <c r="C72" s="1044"/>
      <c r="D72" s="1044"/>
      <c r="E72" s="1044"/>
      <c r="F72" s="1044"/>
      <c r="G72" s="1044"/>
      <c r="H72" s="1044"/>
      <c r="I72" s="1044"/>
      <c r="J72" s="1044"/>
      <c r="K72" s="1044"/>
      <c r="L72" s="1044"/>
      <c r="M72" s="1044"/>
      <c r="N72" s="1044"/>
      <c r="O72" s="1044"/>
      <c r="P72" s="1045"/>
      <c r="Q72" s="1046">
        <v>1077</v>
      </c>
      <c r="R72" s="1040"/>
      <c r="S72" s="1040"/>
      <c r="T72" s="1040"/>
      <c r="U72" s="1040"/>
      <c r="V72" s="1040">
        <v>1074</v>
      </c>
      <c r="W72" s="1040"/>
      <c r="X72" s="1040"/>
      <c r="Y72" s="1040"/>
      <c r="Z72" s="1040"/>
      <c r="AA72" s="1040">
        <v>3</v>
      </c>
      <c r="AB72" s="1040"/>
      <c r="AC72" s="1040"/>
      <c r="AD72" s="1040"/>
      <c r="AE72" s="1040"/>
      <c r="AF72" s="1040">
        <v>3</v>
      </c>
      <c r="AG72" s="1040"/>
      <c r="AH72" s="1040"/>
      <c r="AI72" s="1040"/>
      <c r="AJ72" s="1040"/>
      <c r="AK72" s="1040" t="s">
        <v>569</v>
      </c>
      <c r="AL72" s="1040"/>
      <c r="AM72" s="1040"/>
      <c r="AN72" s="1040"/>
      <c r="AO72" s="1040"/>
      <c r="AP72" s="1040">
        <v>950</v>
      </c>
      <c r="AQ72" s="1040"/>
      <c r="AR72" s="1040"/>
      <c r="AS72" s="1040"/>
      <c r="AT72" s="1040"/>
      <c r="AU72" s="1040">
        <v>391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566</v>
      </c>
      <c r="C73" s="1044"/>
      <c r="D73" s="1044"/>
      <c r="E73" s="1044"/>
      <c r="F73" s="1044"/>
      <c r="G73" s="1044"/>
      <c r="H73" s="1044"/>
      <c r="I73" s="1044"/>
      <c r="J73" s="1044"/>
      <c r="K73" s="1044"/>
      <c r="L73" s="1044"/>
      <c r="M73" s="1044"/>
      <c r="N73" s="1044"/>
      <c r="O73" s="1044"/>
      <c r="P73" s="1045"/>
      <c r="Q73" s="1046">
        <v>1636</v>
      </c>
      <c r="R73" s="1040"/>
      <c r="S73" s="1040"/>
      <c r="T73" s="1040"/>
      <c r="U73" s="1040"/>
      <c r="V73" s="1040">
        <v>1535</v>
      </c>
      <c r="W73" s="1040"/>
      <c r="X73" s="1040"/>
      <c r="Y73" s="1040"/>
      <c r="Z73" s="1040"/>
      <c r="AA73" s="1040">
        <v>100</v>
      </c>
      <c r="AB73" s="1040"/>
      <c r="AC73" s="1040"/>
      <c r="AD73" s="1040"/>
      <c r="AE73" s="1040"/>
      <c r="AF73" s="1040">
        <v>100</v>
      </c>
      <c r="AG73" s="1040"/>
      <c r="AH73" s="1040"/>
      <c r="AI73" s="1040"/>
      <c r="AJ73" s="1040"/>
      <c r="AK73" s="1040" t="s">
        <v>568</v>
      </c>
      <c r="AL73" s="1040"/>
      <c r="AM73" s="1040"/>
      <c r="AN73" s="1040"/>
      <c r="AO73" s="1040"/>
      <c r="AP73" s="1040" t="s">
        <v>568</v>
      </c>
      <c r="AQ73" s="1040"/>
      <c r="AR73" s="1040"/>
      <c r="AS73" s="1040"/>
      <c r="AT73" s="1040"/>
      <c r="AU73" s="1040" t="s">
        <v>568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567</v>
      </c>
      <c r="C74" s="1044"/>
      <c r="D74" s="1044"/>
      <c r="E74" s="1044"/>
      <c r="F74" s="1044"/>
      <c r="G74" s="1044"/>
      <c r="H74" s="1044"/>
      <c r="I74" s="1044"/>
      <c r="J74" s="1044"/>
      <c r="K74" s="1044"/>
      <c r="L74" s="1044"/>
      <c r="M74" s="1044"/>
      <c r="N74" s="1044"/>
      <c r="O74" s="1044"/>
      <c r="P74" s="1045"/>
      <c r="Q74" s="1046">
        <v>830487</v>
      </c>
      <c r="R74" s="1040"/>
      <c r="S74" s="1040"/>
      <c r="T74" s="1040"/>
      <c r="U74" s="1040"/>
      <c r="V74" s="1040">
        <v>800586</v>
      </c>
      <c r="W74" s="1040"/>
      <c r="X74" s="1040"/>
      <c r="Y74" s="1040"/>
      <c r="Z74" s="1040"/>
      <c r="AA74" s="1040">
        <v>29902</v>
      </c>
      <c r="AB74" s="1040"/>
      <c r="AC74" s="1040"/>
      <c r="AD74" s="1040"/>
      <c r="AE74" s="1040"/>
      <c r="AF74" s="1040">
        <v>29900</v>
      </c>
      <c r="AG74" s="1040"/>
      <c r="AH74" s="1040"/>
      <c r="AI74" s="1040"/>
      <c r="AJ74" s="1040"/>
      <c r="AK74" s="1040">
        <v>5</v>
      </c>
      <c r="AL74" s="1040"/>
      <c r="AM74" s="1040"/>
      <c r="AN74" s="1040"/>
      <c r="AO74" s="1040"/>
      <c r="AP74" s="1040" t="s">
        <v>568</v>
      </c>
      <c r="AQ74" s="1040"/>
      <c r="AR74" s="1040"/>
      <c r="AS74" s="1040"/>
      <c r="AT74" s="1040"/>
      <c r="AU74" s="1040" t="s">
        <v>568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30058</v>
      </c>
      <c r="AG88" s="1028"/>
      <c r="AH88" s="1028"/>
      <c r="AI88" s="1028"/>
      <c r="AJ88" s="1028"/>
      <c r="AK88" s="1032"/>
      <c r="AL88" s="1032"/>
      <c r="AM88" s="1032"/>
      <c r="AN88" s="1032"/>
      <c r="AO88" s="1032"/>
      <c r="AP88" s="1028">
        <v>2322</v>
      </c>
      <c r="AQ88" s="1028"/>
      <c r="AR88" s="1028"/>
      <c r="AS88" s="1028"/>
      <c r="AT88" s="1028"/>
      <c r="AU88" s="1028">
        <v>744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289</v>
      </c>
      <c r="CS102" s="1020"/>
      <c r="CT102" s="1020"/>
      <c r="CU102" s="1020"/>
      <c r="CV102" s="1021"/>
      <c r="CW102" s="1019" t="s">
        <v>569</v>
      </c>
      <c r="CX102" s="1020"/>
      <c r="CY102" s="1020"/>
      <c r="CZ102" s="1020"/>
      <c r="DA102" s="1021"/>
      <c r="DB102" s="1019" t="s">
        <v>569</v>
      </c>
      <c r="DC102" s="1020"/>
      <c r="DD102" s="1020"/>
      <c r="DE102" s="1020"/>
      <c r="DF102" s="1021"/>
      <c r="DG102" s="1019">
        <v>1601</v>
      </c>
      <c r="DH102" s="1020"/>
      <c r="DI102" s="1020"/>
      <c r="DJ102" s="1020"/>
      <c r="DK102" s="1021"/>
      <c r="DL102" s="1019" t="s">
        <v>569</v>
      </c>
      <c r="DM102" s="1020"/>
      <c r="DN102" s="1020"/>
      <c r="DO102" s="1020"/>
      <c r="DP102" s="1021"/>
      <c r="DQ102" s="1019">
        <v>1536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298</v>
      </c>
      <c r="AG109" s="963"/>
      <c r="AH109" s="963"/>
      <c r="AI109" s="963"/>
      <c r="AJ109" s="964"/>
      <c r="AK109" s="965" t="s">
        <v>297</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298</v>
      </c>
      <c r="BW109" s="963"/>
      <c r="BX109" s="963"/>
      <c r="BY109" s="963"/>
      <c r="BZ109" s="964"/>
      <c r="CA109" s="965" t="s">
        <v>297</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298</v>
      </c>
      <c r="DM109" s="963"/>
      <c r="DN109" s="963"/>
      <c r="DO109" s="963"/>
      <c r="DP109" s="964"/>
      <c r="DQ109" s="965" t="s">
        <v>297</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2830983</v>
      </c>
      <c r="AB110" s="956"/>
      <c r="AC110" s="956"/>
      <c r="AD110" s="956"/>
      <c r="AE110" s="957"/>
      <c r="AF110" s="958">
        <v>2790696</v>
      </c>
      <c r="AG110" s="956"/>
      <c r="AH110" s="956"/>
      <c r="AI110" s="956"/>
      <c r="AJ110" s="957"/>
      <c r="AK110" s="958">
        <v>2654141</v>
      </c>
      <c r="AL110" s="956"/>
      <c r="AM110" s="956"/>
      <c r="AN110" s="956"/>
      <c r="AO110" s="957"/>
      <c r="AP110" s="959">
        <v>12.3</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19334520</v>
      </c>
      <c r="BR110" s="903"/>
      <c r="BS110" s="903"/>
      <c r="BT110" s="903"/>
      <c r="BU110" s="903"/>
      <c r="BV110" s="903">
        <v>16981227</v>
      </c>
      <c r="BW110" s="903"/>
      <c r="BX110" s="903"/>
      <c r="BY110" s="903"/>
      <c r="BZ110" s="903"/>
      <c r="CA110" s="903">
        <v>14740698</v>
      </c>
      <c r="CB110" s="903"/>
      <c r="CC110" s="903"/>
      <c r="CD110" s="903"/>
      <c r="CE110" s="903"/>
      <c r="CF110" s="927">
        <v>68.400000000000006</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429</v>
      </c>
      <c r="DM110" s="903"/>
      <c r="DN110" s="903"/>
      <c r="DO110" s="903"/>
      <c r="DP110" s="903"/>
      <c r="DQ110" s="903" t="s">
        <v>429</v>
      </c>
      <c r="DR110" s="903"/>
      <c r="DS110" s="903"/>
      <c r="DT110" s="903"/>
      <c r="DU110" s="903"/>
      <c r="DV110" s="904" t="s">
        <v>123</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428</v>
      </c>
      <c r="AG111" s="984"/>
      <c r="AH111" s="984"/>
      <c r="AI111" s="984"/>
      <c r="AJ111" s="985"/>
      <c r="AK111" s="986" t="s">
        <v>428</v>
      </c>
      <c r="AL111" s="984"/>
      <c r="AM111" s="984"/>
      <c r="AN111" s="984"/>
      <c r="AO111" s="985"/>
      <c r="AP111" s="987" t="s">
        <v>123</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428</v>
      </c>
      <c r="BW111" s="875"/>
      <c r="BX111" s="875"/>
      <c r="BY111" s="875"/>
      <c r="BZ111" s="875"/>
      <c r="CA111" s="875" t="s">
        <v>123</v>
      </c>
      <c r="CB111" s="875"/>
      <c r="CC111" s="875"/>
      <c r="CD111" s="875"/>
      <c r="CE111" s="875"/>
      <c r="CF111" s="936" t="s">
        <v>123</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23610723</v>
      </c>
      <c r="BR112" s="875"/>
      <c r="BS112" s="875"/>
      <c r="BT112" s="875"/>
      <c r="BU112" s="875"/>
      <c r="BV112" s="875">
        <v>22057083</v>
      </c>
      <c r="BW112" s="875"/>
      <c r="BX112" s="875"/>
      <c r="BY112" s="875"/>
      <c r="BZ112" s="875"/>
      <c r="CA112" s="875">
        <v>20206195</v>
      </c>
      <c r="CB112" s="875"/>
      <c r="CC112" s="875"/>
      <c r="CD112" s="875"/>
      <c r="CE112" s="875"/>
      <c r="CF112" s="936">
        <v>93.8</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428</v>
      </c>
      <c r="DR112" s="875"/>
      <c r="DS112" s="875"/>
      <c r="DT112" s="875"/>
      <c r="DU112" s="875"/>
      <c r="DV112" s="852" t="s">
        <v>123</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2608947</v>
      </c>
      <c r="AB113" s="984"/>
      <c r="AC113" s="984"/>
      <c r="AD113" s="984"/>
      <c r="AE113" s="985"/>
      <c r="AF113" s="986">
        <v>2570997</v>
      </c>
      <c r="AG113" s="984"/>
      <c r="AH113" s="984"/>
      <c r="AI113" s="984"/>
      <c r="AJ113" s="985"/>
      <c r="AK113" s="986">
        <v>2538530</v>
      </c>
      <c r="AL113" s="984"/>
      <c r="AM113" s="984"/>
      <c r="AN113" s="984"/>
      <c r="AO113" s="985"/>
      <c r="AP113" s="987">
        <v>11.8</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536558</v>
      </c>
      <c r="BR113" s="875"/>
      <c r="BS113" s="875"/>
      <c r="BT113" s="875"/>
      <c r="BU113" s="875"/>
      <c r="BV113" s="875">
        <v>443595</v>
      </c>
      <c r="BW113" s="875"/>
      <c r="BX113" s="875"/>
      <c r="BY113" s="875"/>
      <c r="BZ113" s="875"/>
      <c r="CA113" s="875">
        <v>743746</v>
      </c>
      <c r="CB113" s="875"/>
      <c r="CC113" s="875"/>
      <c r="CD113" s="875"/>
      <c r="CE113" s="875"/>
      <c r="CF113" s="936">
        <v>3.5</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102878</v>
      </c>
      <c r="AB114" s="838"/>
      <c r="AC114" s="838"/>
      <c r="AD114" s="838"/>
      <c r="AE114" s="839"/>
      <c r="AF114" s="840">
        <v>94062</v>
      </c>
      <c r="AG114" s="838"/>
      <c r="AH114" s="838"/>
      <c r="AI114" s="838"/>
      <c r="AJ114" s="839"/>
      <c r="AK114" s="840">
        <v>81736</v>
      </c>
      <c r="AL114" s="838"/>
      <c r="AM114" s="838"/>
      <c r="AN114" s="838"/>
      <c r="AO114" s="839"/>
      <c r="AP114" s="885">
        <v>0.4</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4515613</v>
      </c>
      <c r="BR114" s="875"/>
      <c r="BS114" s="875"/>
      <c r="BT114" s="875"/>
      <c r="BU114" s="875"/>
      <c r="BV114" s="875">
        <v>4362846</v>
      </c>
      <c r="BW114" s="875"/>
      <c r="BX114" s="875"/>
      <c r="BY114" s="875"/>
      <c r="BZ114" s="875"/>
      <c r="CA114" s="875">
        <v>4108529</v>
      </c>
      <c r="CB114" s="875"/>
      <c r="CC114" s="875"/>
      <c r="CD114" s="875"/>
      <c r="CE114" s="875"/>
      <c r="CF114" s="936">
        <v>19.100000000000001</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428</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123</v>
      </c>
      <c r="AB115" s="984"/>
      <c r="AC115" s="984"/>
      <c r="AD115" s="984"/>
      <c r="AE115" s="985"/>
      <c r="AF115" s="986" t="s">
        <v>123</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v>2443058</v>
      </c>
      <c r="BR115" s="875"/>
      <c r="BS115" s="875"/>
      <c r="BT115" s="875"/>
      <c r="BU115" s="875"/>
      <c r="BV115" s="875">
        <v>1634439</v>
      </c>
      <c r="BW115" s="875"/>
      <c r="BX115" s="875"/>
      <c r="BY115" s="875"/>
      <c r="BZ115" s="875"/>
      <c r="CA115" s="875">
        <v>1535815</v>
      </c>
      <c r="CB115" s="875"/>
      <c r="CC115" s="875"/>
      <c r="CD115" s="875"/>
      <c r="CE115" s="875"/>
      <c r="CF115" s="936">
        <v>7.1</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123</v>
      </c>
      <c r="DM115" s="838"/>
      <c r="DN115" s="838"/>
      <c r="DO115" s="838"/>
      <c r="DP115" s="839"/>
      <c r="DQ115" s="840" t="s">
        <v>428</v>
      </c>
      <c r="DR115" s="838"/>
      <c r="DS115" s="838"/>
      <c r="DT115" s="838"/>
      <c r="DU115" s="839"/>
      <c r="DV115" s="885" t="s">
        <v>123</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428</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428</v>
      </c>
      <c r="CB116" s="875"/>
      <c r="CC116" s="875"/>
      <c r="CD116" s="875"/>
      <c r="CE116" s="875"/>
      <c r="CF116" s="936" t="s">
        <v>123</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5542808</v>
      </c>
      <c r="AB117" s="970"/>
      <c r="AC117" s="970"/>
      <c r="AD117" s="970"/>
      <c r="AE117" s="971"/>
      <c r="AF117" s="972">
        <v>5455755</v>
      </c>
      <c r="AG117" s="970"/>
      <c r="AH117" s="970"/>
      <c r="AI117" s="970"/>
      <c r="AJ117" s="971"/>
      <c r="AK117" s="972">
        <v>5274407</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386</v>
      </c>
      <c r="BW117" s="875"/>
      <c r="BX117" s="875"/>
      <c r="BY117" s="875"/>
      <c r="BZ117" s="875"/>
      <c r="CA117" s="875" t="s">
        <v>123</v>
      </c>
      <c r="CB117" s="875"/>
      <c r="CC117" s="875"/>
      <c r="CD117" s="875"/>
      <c r="CE117" s="875"/>
      <c r="CF117" s="936" t="s">
        <v>386</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386</v>
      </c>
      <c r="DR117" s="838"/>
      <c r="DS117" s="838"/>
      <c r="DT117" s="838"/>
      <c r="DU117" s="839"/>
      <c r="DV117" s="885" t="s">
        <v>123</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298</v>
      </c>
      <c r="AG118" s="963"/>
      <c r="AH118" s="963"/>
      <c r="AI118" s="963"/>
      <c r="AJ118" s="964"/>
      <c r="AK118" s="965" t="s">
        <v>297</v>
      </c>
      <c r="AL118" s="963"/>
      <c r="AM118" s="963"/>
      <c r="AN118" s="963"/>
      <c r="AO118" s="964"/>
      <c r="AP118" s="966" t="s">
        <v>422</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386</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454</v>
      </c>
      <c r="BP119" s="939"/>
      <c r="BQ119" s="943">
        <v>50440472</v>
      </c>
      <c r="BR119" s="906"/>
      <c r="BS119" s="906"/>
      <c r="BT119" s="906"/>
      <c r="BU119" s="906"/>
      <c r="BV119" s="906">
        <v>45479190</v>
      </c>
      <c r="BW119" s="906"/>
      <c r="BX119" s="906"/>
      <c r="BY119" s="906"/>
      <c r="BZ119" s="906"/>
      <c r="CA119" s="906">
        <v>41334983</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386</v>
      </c>
      <c r="DR119" s="821"/>
      <c r="DS119" s="821"/>
      <c r="DT119" s="821"/>
      <c r="DU119" s="822"/>
      <c r="DV119" s="909" t="s">
        <v>123</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9090653</v>
      </c>
      <c r="BR120" s="903"/>
      <c r="BS120" s="903"/>
      <c r="BT120" s="903"/>
      <c r="BU120" s="903"/>
      <c r="BV120" s="903">
        <v>10129196</v>
      </c>
      <c r="BW120" s="903"/>
      <c r="BX120" s="903"/>
      <c r="BY120" s="903"/>
      <c r="BZ120" s="903"/>
      <c r="CA120" s="903">
        <v>10641077</v>
      </c>
      <c r="CB120" s="903"/>
      <c r="CC120" s="903"/>
      <c r="CD120" s="903"/>
      <c r="CE120" s="903"/>
      <c r="CF120" s="927">
        <v>49.4</v>
      </c>
      <c r="CG120" s="928"/>
      <c r="CH120" s="928"/>
      <c r="CI120" s="928"/>
      <c r="CJ120" s="928"/>
      <c r="CK120" s="929" t="s">
        <v>458</v>
      </c>
      <c r="CL120" s="913"/>
      <c r="CM120" s="913"/>
      <c r="CN120" s="913"/>
      <c r="CO120" s="914"/>
      <c r="CP120" s="933" t="s">
        <v>405</v>
      </c>
      <c r="CQ120" s="934"/>
      <c r="CR120" s="934"/>
      <c r="CS120" s="934"/>
      <c r="CT120" s="934"/>
      <c r="CU120" s="934"/>
      <c r="CV120" s="934"/>
      <c r="CW120" s="934"/>
      <c r="CX120" s="934"/>
      <c r="CY120" s="934"/>
      <c r="CZ120" s="934"/>
      <c r="DA120" s="934"/>
      <c r="DB120" s="934"/>
      <c r="DC120" s="934"/>
      <c r="DD120" s="934"/>
      <c r="DE120" s="934"/>
      <c r="DF120" s="935"/>
      <c r="DG120" s="922" t="s">
        <v>123</v>
      </c>
      <c r="DH120" s="903"/>
      <c r="DI120" s="903"/>
      <c r="DJ120" s="903"/>
      <c r="DK120" s="903"/>
      <c r="DL120" s="903">
        <v>20485368</v>
      </c>
      <c r="DM120" s="903"/>
      <c r="DN120" s="903"/>
      <c r="DO120" s="903"/>
      <c r="DP120" s="903"/>
      <c r="DQ120" s="903">
        <v>18816468</v>
      </c>
      <c r="DR120" s="903"/>
      <c r="DS120" s="903"/>
      <c r="DT120" s="903"/>
      <c r="DU120" s="903"/>
      <c r="DV120" s="904">
        <v>87.3</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386</v>
      </c>
      <c r="AL121" s="838"/>
      <c r="AM121" s="838"/>
      <c r="AN121" s="838"/>
      <c r="AO121" s="839"/>
      <c r="AP121" s="885" t="s">
        <v>123</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14334049</v>
      </c>
      <c r="BR121" s="875"/>
      <c r="BS121" s="875"/>
      <c r="BT121" s="875"/>
      <c r="BU121" s="875"/>
      <c r="BV121" s="875">
        <v>12487619</v>
      </c>
      <c r="BW121" s="875"/>
      <c r="BX121" s="875"/>
      <c r="BY121" s="875"/>
      <c r="BZ121" s="875"/>
      <c r="CA121" s="875">
        <v>11270622</v>
      </c>
      <c r="CB121" s="875"/>
      <c r="CC121" s="875"/>
      <c r="CD121" s="875"/>
      <c r="CE121" s="875"/>
      <c r="CF121" s="936">
        <v>52.3</v>
      </c>
      <c r="CG121" s="937"/>
      <c r="CH121" s="937"/>
      <c r="CI121" s="937"/>
      <c r="CJ121" s="937"/>
      <c r="CK121" s="930"/>
      <c r="CL121" s="916"/>
      <c r="CM121" s="916"/>
      <c r="CN121" s="916"/>
      <c r="CO121" s="917"/>
      <c r="CP121" s="896" t="s">
        <v>402</v>
      </c>
      <c r="CQ121" s="897"/>
      <c r="CR121" s="897"/>
      <c r="CS121" s="897"/>
      <c r="CT121" s="897"/>
      <c r="CU121" s="897"/>
      <c r="CV121" s="897"/>
      <c r="CW121" s="897"/>
      <c r="CX121" s="897"/>
      <c r="CY121" s="897"/>
      <c r="CZ121" s="897"/>
      <c r="DA121" s="897"/>
      <c r="DB121" s="897"/>
      <c r="DC121" s="897"/>
      <c r="DD121" s="897"/>
      <c r="DE121" s="897"/>
      <c r="DF121" s="898"/>
      <c r="DG121" s="874">
        <v>1695985</v>
      </c>
      <c r="DH121" s="875"/>
      <c r="DI121" s="875"/>
      <c r="DJ121" s="875"/>
      <c r="DK121" s="875"/>
      <c r="DL121" s="875">
        <v>1570132</v>
      </c>
      <c r="DM121" s="875"/>
      <c r="DN121" s="875"/>
      <c r="DO121" s="875"/>
      <c r="DP121" s="875"/>
      <c r="DQ121" s="875">
        <v>1388339</v>
      </c>
      <c r="DR121" s="875"/>
      <c r="DS121" s="875"/>
      <c r="DT121" s="875"/>
      <c r="DU121" s="875"/>
      <c r="DV121" s="852">
        <v>6.4</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34103284</v>
      </c>
      <c r="BR122" s="906"/>
      <c r="BS122" s="906"/>
      <c r="BT122" s="906"/>
      <c r="BU122" s="906"/>
      <c r="BV122" s="906">
        <v>32394007</v>
      </c>
      <c r="BW122" s="906"/>
      <c r="BX122" s="906"/>
      <c r="BY122" s="906"/>
      <c r="BZ122" s="906"/>
      <c r="CA122" s="906">
        <v>30309461</v>
      </c>
      <c r="CB122" s="906"/>
      <c r="CC122" s="906"/>
      <c r="CD122" s="906"/>
      <c r="CE122" s="906"/>
      <c r="CF122" s="907">
        <v>140.69999999999999</v>
      </c>
      <c r="CG122" s="908"/>
      <c r="CH122" s="908"/>
      <c r="CI122" s="908"/>
      <c r="CJ122" s="908"/>
      <c r="CK122" s="930"/>
      <c r="CL122" s="916"/>
      <c r="CM122" s="916"/>
      <c r="CN122" s="916"/>
      <c r="CO122" s="917"/>
      <c r="CP122" s="896" t="s">
        <v>404</v>
      </c>
      <c r="CQ122" s="897"/>
      <c r="CR122" s="897"/>
      <c r="CS122" s="897"/>
      <c r="CT122" s="897"/>
      <c r="CU122" s="897"/>
      <c r="CV122" s="897"/>
      <c r="CW122" s="897"/>
      <c r="CX122" s="897"/>
      <c r="CY122" s="897"/>
      <c r="CZ122" s="897"/>
      <c r="DA122" s="897"/>
      <c r="DB122" s="897"/>
      <c r="DC122" s="897"/>
      <c r="DD122" s="897"/>
      <c r="DE122" s="897"/>
      <c r="DF122" s="898"/>
      <c r="DG122" s="874">
        <v>891</v>
      </c>
      <c r="DH122" s="875"/>
      <c r="DI122" s="875"/>
      <c r="DJ122" s="875"/>
      <c r="DK122" s="875"/>
      <c r="DL122" s="875">
        <v>1583</v>
      </c>
      <c r="DM122" s="875"/>
      <c r="DN122" s="875"/>
      <c r="DO122" s="875"/>
      <c r="DP122" s="875"/>
      <c r="DQ122" s="875">
        <v>1388</v>
      </c>
      <c r="DR122" s="875"/>
      <c r="DS122" s="875"/>
      <c r="DT122" s="875"/>
      <c r="DU122" s="875"/>
      <c r="DV122" s="852">
        <v>0</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386</v>
      </c>
      <c r="AG123" s="838"/>
      <c r="AH123" s="838"/>
      <c r="AI123" s="838"/>
      <c r="AJ123" s="839"/>
      <c r="AK123" s="840" t="s">
        <v>386</v>
      </c>
      <c r="AL123" s="838"/>
      <c r="AM123" s="838"/>
      <c r="AN123" s="838"/>
      <c r="AO123" s="839"/>
      <c r="AP123" s="885" t="s">
        <v>123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462</v>
      </c>
      <c r="BP123" s="939"/>
      <c r="BQ123" s="893">
        <v>57527986</v>
      </c>
      <c r="BR123" s="894"/>
      <c r="BS123" s="894"/>
      <c r="BT123" s="894"/>
      <c r="BU123" s="894"/>
      <c r="BV123" s="894">
        <v>55010822</v>
      </c>
      <c r="BW123" s="894"/>
      <c r="BX123" s="894"/>
      <c r="BY123" s="894"/>
      <c r="BZ123" s="894"/>
      <c r="CA123" s="894">
        <v>52221160</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t="s">
        <v>386</v>
      </c>
      <c r="DH123" s="838"/>
      <c r="DI123" s="838"/>
      <c r="DJ123" s="838"/>
      <c r="DK123" s="839"/>
      <c r="DL123" s="840" t="s">
        <v>123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386</v>
      </c>
      <c r="AG124" s="838"/>
      <c r="AH124" s="838"/>
      <c r="AI124" s="838"/>
      <c r="AJ124" s="839"/>
      <c r="AK124" s="840" t="s">
        <v>123</v>
      </c>
      <c r="AL124" s="838"/>
      <c r="AM124" s="838"/>
      <c r="AN124" s="838"/>
      <c r="AO124" s="839"/>
      <c r="AP124" s="885" t="s">
        <v>123</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123</v>
      </c>
      <c r="BR124" s="892"/>
      <c r="BS124" s="892"/>
      <c r="BT124" s="892"/>
      <c r="BU124" s="892"/>
      <c r="BV124" s="892" t="s">
        <v>123</v>
      </c>
      <c r="BW124" s="892"/>
      <c r="BX124" s="892"/>
      <c r="BY124" s="892"/>
      <c r="BZ124" s="892"/>
      <c r="CA124" s="892" t="s">
        <v>386</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v>21913847</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386</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v>2422598</v>
      </c>
      <c r="DH126" s="875"/>
      <c r="DI126" s="875"/>
      <c r="DJ126" s="875"/>
      <c r="DK126" s="875"/>
      <c r="DL126" s="875">
        <v>1613979</v>
      </c>
      <c r="DM126" s="875"/>
      <c r="DN126" s="875"/>
      <c r="DO126" s="875"/>
      <c r="DP126" s="875"/>
      <c r="DQ126" s="875">
        <v>1535815</v>
      </c>
      <c r="DR126" s="875"/>
      <c r="DS126" s="875"/>
      <c r="DT126" s="875"/>
      <c r="DU126" s="875"/>
      <c r="DV126" s="852">
        <v>7.1</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1722310</v>
      </c>
      <c r="AB128" s="859"/>
      <c r="AC128" s="859"/>
      <c r="AD128" s="859"/>
      <c r="AE128" s="860"/>
      <c r="AF128" s="861">
        <v>1598364</v>
      </c>
      <c r="AG128" s="859"/>
      <c r="AH128" s="859"/>
      <c r="AI128" s="859"/>
      <c r="AJ128" s="860"/>
      <c r="AK128" s="861">
        <v>1607122</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123</v>
      </c>
      <c r="BG128" s="845"/>
      <c r="BH128" s="845"/>
      <c r="BI128" s="845"/>
      <c r="BJ128" s="845"/>
      <c r="BK128" s="845"/>
      <c r="BL128" s="868"/>
      <c r="BM128" s="844">
        <v>12.09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v>20460</v>
      </c>
      <c r="DH128" s="849"/>
      <c r="DI128" s="849"/>
      <c r="DJ128" s="849"/>
      <c r="DK128" s="849"/>
      <c r="DL128" s="849">
        <v>20460</v>
      </c>
      <c r="DM128" s="849"/>
      <c r="DN128" s="849"/>
      <c r="DO128" s="849"/>
      <c r="DP128" s="849"/>
      <c r="DQ128" s="849" t="s">
        <v>123</v>
      </c>
      <c r="DR128" s="849"/>
      <c r="DS128" s="849"/>
      <c r="DT128" s="849"/>
      <c r="DU128" s="849"/>
      <c r="DV128" s="850" t="s">
        <v>386</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24631861</v>
      </c>
      <c r="AB129" s="838"/>
      <c r="AC129" s="838"/>
      <c r="AD129" s="838"/>
      <c r="AE129" s="839"/>
      <c r="AF129" s="840">
        <v>24674316</v>
      </c>
      <c r="AG129" s="838"/>
      <c r="AH129" s="838"/>
      <c r="AI129" s="838"/>
      <c r="AJ129" s="839"/>
      <c r="AK129" s="840">
        <v>24954802</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123</v>
      </c>
      <c r="BG129" s="828"/>
      <c r="BH129" s="828"/>
      <c r="BI129" s="828"/>
      <c r="BJ129" s="828"/>
      <c r="BK129" s="828"/>
      <c r="BL129" s="829"/>
      <c r="BM129" s="827">
        <v>17.09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3334001</v>
      </c>
      <c r="AB130" s="838"/>
      <c r="AC130" s="838"/>
      <c r="AD130" s="838"/>
      <c r="AE130" s="839"/>
      <c r="AF130" s="840">
        <v>3395830</v>
      </c>
      <c r="AG130" s="838"/>
      <c r="AH130" s="838"/>
      <c r="AI130" s="838"/>
      <c r="AJ130" s="839"/>
      <c r="AK130" s="840">
        <v>3406865</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1.8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21297860</v>
      </c>
      <c r="AB131" s="821"/>
      <c r="AC131" s="821"/>
      <c r="AD131" s="821"/>
      <c r="AE131" s="822"/>
      <c r="AF131" s="823">
        <v>21278486</v>
      </c>
      <c r="AG131" s="821"/>
      <c r="AH131" s="821"/>
      <c r="AI131" s="821"/>
      <c r="AJ131" s="822"/>
      <c r="AK131" s="823">
        <v>21547937</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2.284252972</v>
      </c>
      <c r="AB132" s="801"/>
      <c r="AC132" s="801"/>
      <c r="AD132" s="801"/>
      <c r="AE132" s="802"/>
      <c r="AF132" s="803">
        <v>2.1691439890000002</v>
      </c>
      <c r="AG132" s="801"/>
      <c r="AH132" s="801"/>
      <c r="AI132" s="801"/>
      <c r="AJ132" s="802"/>
      <c r="AK132" s="803">
        <v>1.208561172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2.7</v>
      </c>
      <c r="AB133" s="780"/>
      <c r="AC133" s="780"/>
      <c r="AD133" s="780"/>
      <c r="AE133" s="781"/>
      <c r="AF133" s="779">
        <v>2.4</v>
      </c>
      <c r="AG133" s="780"/>
      <c r="AH133" s="780"/>
      <c r="AI133" s="780"/>
      <c r="AJ133" s="781"/>
      <c r="AK133" s="779">
        <v>1.8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2IC4ht04oFQLgiUse24m78mFNd6ewkzyytgPjXzajjbkFkHz8NYSUgdB63HlwgvONTK3PRan68J8HyF+03gdg==" saltValue="xbH0bGa8XBN/HTP1J0Cr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INJJ+eb5dBjK3tKxYPN1ciRA8TuM0LT2JDHCgWrsdeGgXO4iRNVfl4nue9B6nXiCYPJQG8v8sjk5c/5WrUx5Q==" saltValue="TgfatmF5Eoc0yXSvItyV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c1VHKdUjNK+anjHY3s+bfeD6FfeJEq+pPXAbkl1PnlKEPQigXhlbFypHh9b3n5L7pHUoskYQAp4BRk+ZMRLpQ==" saltValue="OpfNUlOWxeeFx5PE67DQ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5216313</v>
      </c>
      <c r="AP9" s="292">
        <v>43715</v>
      </c>
      <c r="AQ9" s="293">
        <v>56134</v>
      </c>
      <c r="AR9" s="294">
        <v>-22.1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498957</v>
      </c>
      <c r="AP10" s="295">
        <v>4181</v>
      </c>
      <c r="AQ10" s="296">
        <v>5510</v>
      </c>
      <c r="AR10" s="297">
        <v>-24.1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993067</v>
      </c>
      <c r="AP11" s="295">
        <v>8322</v>
      </c>
      <c r="AQ11" s="296">
        <v>3865</v>
      </c>
      <c r="AR11" s="297">
        <v>115.3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314178</v>
      </c>
      <c r="AP12" s="295">
        <v>2633</v>
      </c>
      <c r="AQ12" s="296">
        <v>1439</v>
      </c>
      <c r="AR12" s="297">
        <v>83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v>10286</v>
      </c>
      <c r="AP13" s="295">
        <v>86</v>
      </c>
      <c r="AQ13" s="296">
        <v>19</v>
      </c>
      <c r="AR13" s="297">
        <v>352.6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501</v>
      </c>
      <c r="AL14" s="1207"/>
      <c r="AM14" s="1207"/>
      <c r="AN14" s="1208"/>
      <c r="AO14" s="295">
        <v>221987</v>
      </c>
      <c r="AP14" s="295">
        <v>1860</v>
      </c>
      <c r="AQ14" s="296">
        <v>2011</v>
      </c>
      <c r="AR14" s="297">
        <v>-7.5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502</v>
      </c>
      <c r="AL15" s="1207"/>
      <c r="AM15" s="1207"/>
      <c r="AN15" s="1208"/>
      <c r="AO15" s="295">
        <v>208636</v>
      </c>
      <c r="AP15" s="295">
        <v>1748</v>
      </c>
      <c r="AQ15" s="296">
        <v>1607</v>
      </c>
      <c r="AR15" s="297">
        <v>8.8000000000000007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503</v>
      </c>
      <c r="AL16" s="1210"/>
      <c r="AM16" s="1210"/>
      <c r="AN16" s="1211"/>
      <c r="AO16" s="295">
        <v>-413022</v>
      </c>
      <c r="AP16" s="295">
        <v>-3461</v>
      </c>
      <c r="AQ16" s="296">
        <v>-5023</v>
      </c>
      <c r="AR16" s="297">
        <v>-31.1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7050402</v>
      </c>
      <c r="AP17" s="295">
        <v>59086</v>
      </c>
      <c r="AQ17" s="296">
        <v>65561</v>
      </c>
      <c r="AR17" s="297">
        <v>-9.9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508</v>
      </c>
      <c r="AL21" s="1204"/>
      <c r="AM21" s="1204"/>
      <c r="AN21" s="1205"/>
      <c r="AO21" s="307">
        <v>5.75</v>
      </c>
      <c r="AP21" s="308">
        <v>6.51</v>
      </c>
      <c r="AQ21" s="309">
        <v>-0.76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509</v>
      </c>
      <c r="AL22" s="1204"/>
      <c r="AM22" s="1204"/>
      <c r="AN22" s="1205"/>
      <c r="AO22" s="312">
        <v>100.2</v>
      </c>
      <c r="AP22" s="313">
        <v>99.9</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514</v>
      </c>
      <c r="AL32" s="1195"/>
      <c r="AM32" s="1195"/>
      <c r="AN32" s="1196"/>
      <c r="AO32" s="322">
        <v>2654141</v>
      </c>
      <c r="AP32" s="322">
        <v>22243</v>
      </c>
      <c r="AQ32" s="323">
        <v>34736</v>
      </c>
      <c r="AR32" s="324">
        <v>-36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515</v>
      </c>
      <c r="AL33" s="1195"/>
      <c r="AM33" s="1195"/>
      <c r="AN33" s="1196"/>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516</v>
      </c>
      <c r="AP34" s="322" t="s">
        <v>516</v>
      </c>
      <c r="AQ34" s="323">
        <v>3</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2538530</v>
      </c>
      <c r="AP35" s="322">
        <v>21274</v>
      </c>
      <c r="AQ35" s="323">
        <v>12174</v>
      </c>
      <c r="AR35" s="324">
        <v>74.7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81736</v>
      </c>
      <c r="AP36" s="322">
        <v>685</v>
      </c>
      <c r="AQ36" s="323">
        <v>1732</v>
      </c>
      <c r="AR36" s="324">
        <v>-60.5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t="s">
        <v>516</v>
      </c>
      <c r="AP37" s="322" t="s">
        <v>516</v>
      </c>
      <c r="AQ37" s="323">
        <v>505</v>
      </c>
      <c r="AR37" s="324" t="s">
        <v>516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516</v>
      </c>
      <c r="AP38" s="325" t="s">
        <v>516</v>
      </c>
      <c r="AQ38" s="326">
        <v>0</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-1607122</v>
      </c>
      <c r="AP39" s="322">
        <v>-13468</v>
      </c>
      <c r="AQ39" s="323">
        <v>-7643</v>
      </c>
      <c r="AR39" s="324">
        <v>76.2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-3406865</v>
      </c>
      <c r="AP40" s="322">
        <v>-28551</v>
      </c>
      <c r="AQ40" s="323">
        <v>-31811</v>
      </c>
      <c r="AR40" s="324">
        <v>-10.199999999999999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260420</v>
      </c>
      <c r="AP41" s="322">
        <v>2182</v>
      </c>
      <c r="AQ41" s="323">
        <v>9697</v>
      </c>
      <c r="AR41" s="324">
        <v>-77.5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4779759</v>
      </c>
      <c r="AN51" s="344">
        <v>40068</v>
      </c>
      <c r="AO51" s="345">
        <v>37.700000000000003</v>
      </c>
      <c r="AP51" s="346">
        <v>50840</v>
      </c>
      <c r="AQ51" s="347">
        <v>16.899999999999999</v>
      </c>
      <c r="AR51" s="348">
        <v>20.8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3358326</v>
      </c>
      <c r="AN52" s="352">
        <v>28152</v>
      </c>
      <c r="AO52" s="353">
        <v>72</v>
      </c>
      <c r="AP52" s="354">
        <v>25367</v>
      </c>
      <c r="AQ52" s="355">
        <v>9.1</v>
      </c>
      <c r="AR52" s="356">
        <v>62.9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9689797</v>
      </c>
      <c r="AN53" s="344">
        <v>81576</v>
      </c>
      <c r="AO53" s="345">
        <v>103.6</v>
      </c>
      <c r="AP53" s="346">
        <v>53605</v>
      </c>
      <c r="AQ53" s="347">
        <v>5.4</v>
      </c>
      <c r="AR53" s="348">
        <v>98.2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6710939</v>
      </c>
      <c r="AN54" s="352">
        <v>56497</v>
      </c>
      <c r="AO54" s="353">
        <v>100.7</v>
      </c>
      <c r="AP54" s="354">
        <v>28343</v>
      </c>
      <c r="AQ54" s="355">
        <v>11.7</v>
      </c>
      <c r="AR54" s="356">
        <v>89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4221839</v>
      </c>
      <c r="AN55" s="344">
        <v>35557</v>
      </c>
      <c r="AO55" s="345">
        <v>-56.4</v>
      </c>
      <c r="AP55" s="346">
        <v>46440</v>
      </c>
      <c r="AQ55" s="347">
        <v>-13.4</v>
      </c>
      <c r="AR55" s="348">
        <v>-43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2492794</v>
      </c>
      <c r="AN56" s="352">
        <v>20995</v>
      </c>
      <c r="AO56" s="353">
        <v>-62.8</v>
      </c>
      <c r="AP56" s="354">
        <v>27658</v>
      </c>
      <c r="AQ56" s="355">
        <v>-2.4</v>
      </c>
      <c r="AR56" s="356">
        <v>-60.4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4181441</v>
      </c>
      <c r="AN57" s="344">
        <v>35162</v>
      </c>
      <c r="AO57" s="345">
        <v>-1.1000000000000001</v>
      </c>
      <c r="AP57" s="346">
        <v>63257</v>
      </c>
      <c r="AQ57" s="347">
        <v>36.200000000000003</v>
      </c>
      <c r="AR57" s="348">
        <v>-37.299999999999997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2592034</v>
      </c>
      <c r="AN58" s="352">
        <v>21797</v>
      </c>
      <c r="AO58" s="353">
        <v>3.8</v>
      </c>
      <c r="AP58" s="354">
        <v>27259</v>
      </c>
      <c r="AQ58" s="355">
        <v>-1.4</v>
      </c>
      <c r="AR58" s="356">
        <v>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3607297</v>
      </c>
      <c r="AN59" s="344">
        <v>30231</v>
      </c>
      <c r="AO59" s="345">
        <v>-14</v>
      </c>
      <c r="AP59" s="346">
        <v>52308</v>
      </c>
      <c r="AQ59" s="347">
        <v>-17.3</v>
      </c>
      <c r="AR59" s="348">
        <v>3.3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2167140</v>
      </c>
      <c r="AN60" s="352">
        <v>18162</v>
      </c>
      <c r="AO60" s="353">
        <v>-16.7</v>
      </c>
      <c r="AP60" s="354">
        <v>28695</v>
      </c>
      <c r="AQ60" s="355">
        <v>5.3</v>
      </c>
      <c r="AR60" s="356">
        <v>-22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5296027</v>
      </c>
      <c r="AN61" s="359">
        <v>44519</v>
      </c>
      <c r="AO61" s="360">
        <v>14</v>
      </c>
      <c r="AP61" s="361">
        <v>53290</v>
      </c>
      <c r="AQ61" s="362">
        <v>5.6</v>
      </c>
      <c r="AR61" s="348">
        <v>8.4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3464247</v>
      </c>
      <c r="AN62" s="352">
        <v>29121</v>
      </c>
      <c r="AO62" s="353">
        <v>19.399999999999999</v>
      </c>
      <c r="AP62" s="354">
        <v>27464</v>
      </c>
      <c r="AQ62" s="355">
        <v>4.5</v>
      </c>
      <c r="AR62" s="356">
        <v>14.9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Tn40+GUpgIbh1BjMNZmYKLTB/DIajHnFoNBvBrbwgEqPkDnI4YfGDZA8pZv+RF0w7clnSjsEJxA2Mf9fZPyA==" saltValue="IUImsk7JgFVdkF8VJZnv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Fpxxik7umR/hu6daG7ljFDiUEjYuAkMKT/MHV1hMvlN97DsxhOpJ/vI4PgMHZ4FTPoh2NAV2kAFZDygIy3QZQ==" saltValue="2PmVE0mFXN581yQZ68L6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ZPG1Yf7KJHFxbP3SmFKm+KJGzc4U1EvmZhhQNp+NlMobD/fYnp0mTaEOX+9WEfZBUK3fQx7S1ew3AQZZFaa8w==" saltValue="BQjWc56eO9x4CxO4Em8c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13.57</v>
      </c>
      <c r="G47" s="12">
        <v>17.309999999999999</v>
      </c>
      <c r="H47" s="12">
        <v>17.010000000000002</v>
      </c>
      <c r="I47" s="12">
        <v>17.02</v>
      </c>
      <c r="J47" s="13">
        <v>16.86</v>
      </c>
    </row>
    <row r="48" spans="2:10" ht="57.75" customHeight="1" x14ac:dyDescent="0.15">
      <c r="B48" s="14"/>
      <c r="C48" s="1214" t="s">
        <v>4</v>
      </c>
      <c r="D48" s="1214"/>
      <c r="E48" s="1215"/>
      <c r="F48" s="15">
        <v>5.94</v>
      </c>
      <c r="G48" s="16">
        <v>4.8499999999999996</v>
      </c>
      <c r="H48" s="16">
        <v>4.6399999999999997</v>
      </c>
      <c r="I48" s="16">
        <v>3.17</v>
      </c>
      <c r="J48" s="17">
        <v>3.63</v>
      </c>
    </row>
    <row r="49" spans="2:10" ht="57.75" customHeight="1" thickBot="1" x14ac:dyDescent="0.2">
      <c r="B49" s="18"/>
      <c r="C49" s="1216" t="s">
        <v>5</v>
      </c>
      <c r="D49" s="1216"/>
      <c r="E49" s="1217"/>
      <c r="F49" s="19">
        <v>0.67</v>
      </c>
      <c r="G49" s="20">
        <v>2.69</v>
      </c>
      <c r="H49" s="20" t="s">
        <v>548</v>
      </c>
      <c r="I49" s="20" t="s">
        <v>549</v>
      </c>
      <c r="J49" s="21">
        <v>0.52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J9pWJCpFjqrqlPXjwRcUZVeLz7/fUhPZY0+JVEd1auX59nKX2FrRQXUkYOo6XJTyHvXVdqYA80yc+yjgaE/sw==" saltValue="MCyt/WC+4t+KfTXFLdi7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2019-10-23T09:58:39Z</cp:lastPrinted>
  <dcterms:created xsi:type="dcterms:W3CDTF">2019-02-14T03:17:16Z</dcterms:created>
  <dcterms:modified xsi:type="dcterms:W3CDTF">2019-11-21T07:32:20Z</dcterms:modified>
  <cp:category/>
</cp:coreProperties>
</file>